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proyecto_usfq\Proyecto_usfq\data\2021\"/>
    </mc:Choice>
  </mc:AlternateContent>
  <xr:revisionPtr revIDLastSave="0" documentId="13_ncr:1_{4BA5288A-DC4F-4A63-9661-C91DE5184C71}" xr6:coauthVersionLast="47" xr6:coauthVersionMax="47" xr10:uidLastSave="{00000000-0000-0000-0000-000000000000}"/>
  <bookViews>
    <workbookView xWindow="-108" yWindow="-108" windowWidth="23256" windowHeight="12456" tabRatio="633" firstSheet="1" activeTab="1" xr2:uid="{00000000-000D-0000-FFFF-FFFF00000000}"/>
  </bookViews>
  <sheets>
    <sheet name="Homologación" sheetId="29" state="hidden" r:id="rId1"/>
    <sheet name="BALANCE" sheetId="3" r:id="rId2"/>
    <sheet name="PYG" sheetId="4" r:id="rId3"/>
    <sheet name="BALANCE %" sheetId="5" r:id="rId4"/>
    <sheet name="EPyG %" sheetId="6" r:id="rId5"/>
    <sheet name="CONSCOND" sheetId="8" r:id="rId6"/>
    <sheet name="RK" sheetId="9" r:id="rId7"/>
    <sheet name="Rk 20-21" sheetId="10" r:id="rId8"/>
    <sheet name="GRAFICOS RK" sheetId="11" r:id="rId9"/>
    <sheet name="COMPOS CART" sheetId="12" r:id="rId10"/>
    <sheet name="COMPOS CART %" sheetId="13" r:id="rId11"/>
    <sheet name="MET" sheetId="2" r:id="rId12"/>
    <sheet name="INDICADORES" sheetId="14" r:id="rId13"/>
    <sheet name="CART X PLAZOS" sheetId="15" state="hidden" r:id="rId14"/>
    <sheet name="REP GERENCIAL" sheetId="30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xlnm._FilterDatabase" localSheetId="1" hidden="1">BALANCE!$A$8:$CM$1706</definedName>
    <definedName name="_xlnm._FilterDatabase" localSheetId="9" hidden="1">'COMPOS CART'!$B$9:$AK$161</definedName>
    <definedName name="_xlnm._FilterDatabase" localSheetId="0" hidden="1">Homologación!$A$3:$Z$1891</definedName>
    <definedName name="_xlnm._FilterDatabase" localSheetId="12" hidden="1">INDICADORES!$A$31:$AK$44</definedName>
    <definedName name="_xlnm._FilterDatabase" localSheetId="7" hidden="1">'Rk 20-21'!$B$159:$F$183</definedName>
    <definedName name="cuatro1" localSheetId="14">#REF!</definedName>
    <definedName name="cuatro1">#REF!</definedName>
    <definedName name="cuatro10" localSheetId="14">#REF!</definedName>
    <definedName name="cuatro10">#REF!</definedName>
    <definedName name="cuatro2" localSheetId="14">#REF!</definedName>
    <definedName name="cuatro2">#REF!</definedName>
    <definedName name="cuatro3" localSheetId="14">#REF!</definedName>
    <definedName name="cuatro3">#REF!</definedName>
    <definedName name="cuatro4" localSheetId="14">#REF!</definedName>
    <definedName name="cuatro4">#REF!</definedName>
    <definedName name="cuatro5" localSheetId="14">#REF!</definedName>
    <definedName name="cuatro5">#REF!</definedName>
    <definedName name="cuatro6" localSheetId="14">#REF!</definedName>
    <definedName name="cuatro6">#REF!</definedName>
    <definedName name="cuatro7" localSheetId="14">#REF!</definedName>
    <definedName name="cuatro7">#REF!</definedName>
    <definedName name="cuatro8" localSheetId="14">#REF!</definedName>
    <definedName name="cuatro8">#REF!</definedName>
    <definedName name="cuatro9" localSheetId="14">#REF!</definedName>
    <definedName name="cuatro9">#REF!</definedName>
    <definedName name="DICIEMBRE" localSheetId="14">[1]PROMEDIO!#REF!</definedName>
    <definedName name="DICIEMBRE" localSheetId="7">#REF!</definedName>
    <definedName name="DICIEMBRE">[1]PROMEDIO!#REF!</definedName>
    <definedName name="FrequencyList" localSheetId="14">'[2]Report Form'!$D$4:$D$20</definedName>
    <definedName name="FrequencyList">'[3]Report Form'!$D$4:$D$20</definedName>
    <definedName name="FrequencyList2" localSheetId="14">'[4]Report Form'!$D$4:$D$20</definedName>
    <definedName name="FrequencyList2">'[5]Report Form'!$D$4:$D$20</definedName>
    <definedName name="junio">[1]PROMEDIO!#REF!</definedName>
    <definedName name="L">'COMPOS CART'!$M$12</definedName>
    <definedName name="p">#REF!</definedName>
    <definedName name="PeriodList" localSheetId="14">'[2]Report Form'!$B$4:$B$34</definedName>
    <definedName name="PeriodList">'[3]Report Form'!$B$4:$B$34</definedName>
    <definedName name="PeriodList2" localSheetId="14">'[4]Report Form'!$B$4:$B$34</definedName>
    <definedName name="PeriodList2">'[5]Report Form'!$B$4:$B$34</definedName>
    <definedName name="_xlnm.Print_Area" localSheetId="6">RK!$B$1048576</definedName>
    <definedName name="Range_AllCurrencyTypes">[6]Control!$B$36:$B$38</definedName>
    <definedName name="Range_AllScaleTypes">[7]Control!$H$36:$H$39</definedName>
    <definedName name="Range_Country">[6]Control!$B$13</definedName>
    <definedName name="Range_DownloadDateTime">[6]Control!$B$14</definedName>
    <definedName name="Reporting_Country_Code" localSheetId="14">'[2]Report Form'!$M$2</definedName>
    <definedName name="Reporting_Country_Code">'[3]Report Form'!$M$2</definedName>
    <definedName name="Reporting_country_code_2" localSheetId="14">'[4]Report Form'!$M$2</definedName>
    <definedName name="Reporting_country_code_2">'[5]Report Form'!$M$2</definedName>
    <definedName name="Reporting_Country_Name" localSheetId="14">'[2]Report Form'!$M$3</definedName>
    <definedName name="Reporting_Country_Name">'[3]Report Form'!$M$3</definedName>
    <definedName name="Reporting_CountryCode">[6]Control!$B$28</definedName>
    <definedName name="Reporting_Currency_Code" localSheetId="14">'[2]Report Form'!$M$5</definedName>
    <definedName name="Reporting_Currency_Code">'[3]Report Form'!$M$5</definedName>
    <definedName name="Reporting_Currency_Code_2" localSheetId="14">'[4]Report Form'!$M$5</definedName>
    <definedName name="Reporting_Currency_Code_2">'[5]Report Form'!$M$5</definedName>
    <definedName name="Reporting_Currency_Name" localSheetId="14">'[2]Report Form'!$M$6</definedName>
    <definedName name="Reporting_Currency_Name">'[3]Report Form'!$M$6</definedName>
    <definedName name="reporting_currency_name_2" localSheetId="14">'[4]Report Form'!$M$6</definedName>
    <definedName name="reporting_currency_name_2">'[5]Report Form'!$M$6</definedName>
    <definedName name="Reporting_Scale_Name" localSheetId="14">'[2]Report Form'!$M$7</definedName>
    <definedName name="Reporting_Scale_Name">'[3]Report Form'!$M$7</definedName>
    <definedName name="Reporting_scale_name_2" localSheetId="14">'[4]Report Form'!$M$7</definedName>
    <definedName name="Reporting_scale_name_2">'[5]Report Form'!$M$7</definedName>
    <definedName name="t" localSheetId="14">#REF!</definedName>
    <definedName name="t">#REF!</definedName>
    <definedName name="wrqwer" localSheetId="14">#REF!</definedName>
    <definedName name="wrqwer">#REF!</definedName>
    <definedName name="Z_CFED1871_9B9D_472F_82C9_C68C06036B2E_.wvu.Cols" localSheetId="12" hidden="1">INDICADORES!#REF!</definedName>
    <definedName name="Z_CFED1871_9B9D_472F_82C9_C68C06036B2E_.wvu.FilterData" localSheetId="1" hidden="1">BALANCE!$B$8:$AI$1409</definedName>
    <definedName name="Z_CFED1871_9B9D_472F_82C9_C68C06036B2E_.wvu.FilterData" localSheetId="12" hidden="1">INDICADORES!$A$31:$AK$44</definedName>
    <definedName name="Z_CFED1871_9B9D_472F_82C9_C68C06036B2E_.wvu.PrintArea" localSheetId="6" hidden="1">RK!$B$1048576</definedName>
    <definedName name="Z_CFED1871_9B9D_472F_82C9_C68C06036B2E_.wvu.Rows" localSheetId="12" hidden="1">INDICADORES!$80:$82</definedName>
  </definedNames>
  <calcPr calcId="191029"/>
  <customWorkbookViews>
    <customWorkbookView name="Oscar Eliecer Moreno Parra - Vista personalizada" guid="{CFED1871-9B9D-472F-82C9-C68C06036B2E}" mergeInterval="0" personalView="1" maximized="1" windowWidth="1362" windowHeight="543" activeSheetId="17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6" i="15" l="1"/>
  <c r="F6" i="15"/>
  <c r="G6" i="15"/>
  <c r="H6" i="15"/>
  <c r="I6" i="15"/>
  <c r="J6" i="15"/>
  <c r="K6" i="15"/>
  <c r="L6" i="15"/>
  <c r="M6" i="15"/>
  <c r="N6" i="15"/>
  <c r="O6" i="15"/>
  <c r="P6" i="15"/>
  <c r="Q6" i="15"/>
  <c r="R6" i="15"/>
  <c r="S6" i="15"/>
  <c r="T6" i="15"/>
  <c r="U6" i="15"/>
  <c r="V6" i="15"/>
  <c r="W6" i="15"/>
  <c r="X6" i="15"/>
  <c r="Y6" i="15"/>
  <c r="Z6" i="15"/>
  <c r="AA6" i="15"/>
  <c r="AB6" i="15"/>
  <c r="AC6" i="15"/>
  <c r="AD6" i="15"/>
  <c r="AE6" i="15"/>
  <c r="AF6" i="15"/>
  <c r="AG6" i="15"/>
  <c r="AH6" i="15"/>
  <c r="AI6" i="15"/>
  <c r="AJ6" i="15"/>
  <c r="D6" i="15"/>
  <c r="B1890" i="29" l="1"/>
  <c r="B1889" i="29"/>
  <c r="B1888" i="29"/>
  <c r="B1887" i="29"/>
  <c r="B1886" i="29"/>
  <c r="B1885" i="29"/>
  <c r="B1884" i="29"/>
  <c r="B1883" i="29"/>
  <c r="B1882" i="29"/>
  <c r="B1881" i="29"/>
  <c r="B1880" i="29"/>
  <c r="B1879" i="29"/>
  <c r="B1878" i="29"/>
  <c r="B1877" i="29"/>
  <c r="B1876" i="29"/>
  <c r="B1875" i="29"/>
  <c r="B1874" i="29"/>
  <c r="B1873" i="29"/>
  <c r="B1872" i="29"/>
  <c r="B1871" i="29"/>
  <c r="B1870" i="29"/>
  <c r="B1869" i="29"/>
  <c r="B1868" i="29"/>
  <c r="B1867" i="29"/>
  <c r="B1866" i="29"/>
  <c r="B1865" i="29"/>
  <c r="B1864" i="29"/>
  <c r="B1863" i="29"/>
  <c r="B1862" i="29"/>
  <c r="B1861" i="29"/>
  <c r="B1860" i="29"/>
  <c r="B1859" i="29"/>
  <c r="B1858" i="29"/>
  <c r="B1857" i="29"/>
  <c r="B1856" i="29"/>
  <c r="B1855" i="29"/>
  <c r="B1854" i="29"/>
  <c r="B1853" i="29"/>
  <c r="B1852" i="29"/>
  <c r="B1851" i="29"/>
  <c r="B1850" i="29"/>
  <c r="B1849" i="29"/>
  <c r="B1848" i="29"/>
  <c r="B1847" i="29"/>
  <c r="B1846" i="29"/>
  <c r="B1845" i="29"/>
  <c r="B1844" i="29"/>
  <c r="B1843" i="29"/>
  <c r="B1842" i="29"/>
  <c r="B1841" i="29"/>
  <c r="B1840" i="29"/>
  <c r="B1839" i="29"/>
  <c r="B1838" i="29"/>
  <c r="B1837" i="29"/>
  <c r="B1836" i="29"/>
  <c r="B1835" i="29"/>
  <c r="B1834" i="29"/>
  <c r="B1833" i="29"/>
  <c r="B1832" i="29"/>
  <c r="B1831" i="29"/>
  <c r="B1830" i="29"/>
  <c r="B1829" i="29"/>
  <c r="B1828" i="29"/>
  <c r="B1827" i="29"/>
  <c r="B1826" i="29"/>
  <c r="B1825" i="29"/>
  <c r="B1824" i="29"/>
  <c r="B1823" i="29"/>
  <c r="B1822" i="29"/>
  <c r="B1821" i="29"/>
  <c r="B1820" i="29"/>
  <c r="B1819" i="29"/>
  <c r="B1818" i="29"/>
  <c r="B1817" i="29"/>
  <c r="B1816" i="29"/>
  <c r="B1815" i="29"/>
  <c r="B1814" i="29"/>
  <c r="B1813" i="29"/>
  <c r="B1812" i="29"/>
  <c r="B1811" i="29"/>
  <c r="B1810" i="29"/>
  <c r="B1809" i="29"/>
  <c r="B1808" i="29"/>
  <c r="B1807" i="29"/>
  <c r="B1806" i="29"/>
  <c r="B1805" i="29"/>
  <c r="B1804" i="29"/>
  <c r="B1803" i="29"/>
  <c r="B1802" i="29"/>
  <c r="B1801" i="29"/>
  <c r="B1800" i="29"/>
  <c r="B1799" i="29"/>
  <c r="B1798" i="29"/>
  <c r="B1797" i="29"/>
  <c r="B1796" i="29"/>
  <c r="B1795" i="29"/>
  <c r="B1794" i="29"/>
  <c r="B1793" i="29"/>
  <c r="B1792" i="29"/>
  <c r="B1791" i="29"/>
  <c r="B1790" i="29"/>
  <c r="B1789" i="29"/>
  <c r="B1788" i="29"/>
  <c r="B1787" i="29"/>
  <c r="B1786" i="29"/>
  <c r="B1785" i="29"/>
  <c r="B1784" i="29"/>
  <c r="B1783" i="29"/>
  <c r="B1782" i="29"/>
  <c r="B1781" i="29"/>
  <c r="B1780" i="29"/>
  <c r="B1779" i="29"/>
  <c r="B1778" i="29"/>
  <c r="B1777" i="29"/>
  <c r="B1776" i="29"/>
  <c r="B1775" i="29"/>
  <c r="B1774" i="29"/>
  <c r="B1773" i="29"/>
  <c r="B1772" i="29"/>
  <c r="B1771" i="29"/>
  <c r="B1770" i="29"/>
  <c r="B1769" i="29"/>
  <c r="B1768" i="29"/>
  <c r="B1767" i="29"/>
  <c r="B1766" i="29"/>
  <c r="B1765" i="29"/>
  <c r="B1764" i="29"/>
  <c r="B1763" i="29"/>
  <c r="B1762" i="29"/>
  <c r="B1761" i="29"/>
  <c r="B1760" i="29"/>
  <c r="B1759" i="29"/>
  <c r="B1758" i="29"/>
  <c r="B1757" i="29"/>
  <c r="B1756" i="29"/>
  <c r="B1755" i="29"/>
  <c r="B1754" i="29"/>
  <c r="B1753" i="29"/>
  <c r="B1752" i="29"/>
  <c r="B1751" i="29"/>
  <c r="B1750" i="29"/>
  <c r="B1749" i="29"/>
  <c r="B1748" i="29"/>
  <c r="B1747" i="29"/>
  <c r="B1746" i="29"/>
  <c r="B1745" i="29"/>
  <c r="B1744" i="29"/>
  <c r="B1743" i="29"/>
  <c r="B1742" i="29"/>
  <c r="B1741" i="29"/>
  <c r="B1740" i="29"/>
  <c r="B1739" i="29"/>
  <c r="B1738" i="29"/>
  <c r="B1737" i="29"/>
  <c r="B1736" i="29"/>
  <c r="B1735" i="29"/>
  <c r="B1734" i="29"/>
  <c r="B1733" i="29"/>
  <c r="B1732" i="29"/>
  <c r="B1731" i="29"/>
  <c r="B1730" i="29"/>
  <c r="B1729" i="29"/>
  <c r="B1728" i="29"/>
  <c r="B1727" i="29"/>
  <c r="B1726" i="29"/>
  <c r="B1725" i="29"/>
  <c r="B1724" i="29"/>
  <c r="B1723" i="29"/>
  <c r="B1722" i="29"/>
  <c r="B1721" i="29"/>
  <c r="B1720" i="29"/>
  <c r="B1719" i="29"/>
  <c r="B1718" i="29"/>
  <c r="B1717" i="29"/>
  <c r="B1716" i="29"/>
  <c r="B1715" i="29"/>
  <c r="B1714" i="29"/>
  <c r="B1713" i="29"/>
  <c r="B1712" i="29"/>
  <c r="B1711" i="29"/>
  <c r="B1710" i="29"/>
  <c r="B1709" i="29"/>
  <c r="B1708" i="29"/>
  <c r="B1707" i="29"/>
  <c r="B1706" i="29"/>
  <c r="B1705" i="29"/>
  <c r="B1704" i="29"/>
  <c r="B1703" i="29"/>
  <c r="B1702" i="29"/>
  <c r="B1701" i="29"/>
  <c r="B1700" i="29"/>
  <c r="B1699" i="29"/>
  <c r="B1698" i="29"/>
  <c r="B1697" i="29"/>
  <c r="B1696" i="29"/>
  <c r="B1695" i="29"/>
  <c r="B1694" i="29"/>
  <c r="B1693" i="29"/>
  <c r="B1692" i="29"/>
  <c r="B1691" i="29"/>
  <c r="B1690" i="29"/>
  <c r="B1689" i="29"/>
  <c r="B1688" i="29"/>
  <c r="B1687" i="29"/>
  <c r="B1686" i="29"/>
  <c r="B1685" i="29"/>
  <c r="B1684" i="29"/>
  <c r="B1683" i="29"/>
  <c r="B1682" i="29"/>
  <c r="B1681" i="29"/>
  <c r="B1680" i="29"/>
  <c r="B1679" i="29"/>
  <c r="B1678" i="29"/>
  <c r="B1677" i="29"/>
  <c r="B1676" i="29"/>
  <c r="B1675" i="29"/>
  <c r="B1674" i="29"/>
  <c r="B1673" i="29"/>
  <c r="B1672" i="29"/>
  <c r="B1671" i="29"/>
  <c r="B1670" i="29"/>
  <c r="B1669" i="29"/>
  <c r="B1668" i="29"/>
  <c r="B1667" i="29"/>
  <c r="B1666" i="29"/>
  <c r="B1665" i="29"/>
  <c r="B1664" i="29"/>
  <c r="B1663" i="29"/>
  <c r="B1662" i="29"/>
  <c r="B1661" i="29"/>
  <c r="B1660" i="29"/>
  <c r="B1659" i="29"/>
  <c r="B1658" i="29"/>
  <c r="B1657" i="29"/>
  <c r="B1656" i="29"/>
  <c r="B1655" i="29"/>
  <c r="B1654" i="29"/>
  <c r="B1653" i="29"/>
  <c r="B1652" i="29"/>
  <c r="B1651" i="29"/>
  <c r="B1650" i="29"/>
  <c r="B1649" i="29"/>
  <c r="B1648" i="29"/>
  <c r="B1647" i="29"/>
  <c r="B1646" i="29"/>
  <c r="B1645" i="29"/>
  <c r="B1644" i="29"/>
  <c r="B1643" i="29"/>
  <c r="B1642" i="29"/>
  <c r="B1641" i="29"/>
  <c r="B1640" i="29"/>
  <c r="B1639" i="29"/>
  <c r="B1638" i="29"/>
  <c r="B1637" i="29"/>
  <c r="B1636" i="29"/>
  <c r="B1635" i="29"/>
  <c r="B1634" i="29"/>
  <c r="B1633" i="29"/>
  <c r="B1632" i="29"/>
  <c r="B1631" i="29"/>
  <c r="B1630" i="29"/>
  <c r="B1629" i="29"/>
  <c r="B1628" i="29"/>
  <c r="B1627" i="29"/>
  <c r="B1626" i="29"/>
  <c r="B1625" i="29"/>
  <c r="B1624" i="29"/>
  <c r="B1623" i="29"/>
  <c r="B1622" i="29"/>
  <c r="B1621" i="29"/>
  <c r="B1620" i="29"/>
  <c r="B1619" i="29"/>
  <c r="B1618" i="29"/>
  <c r="B1617" i="29"/>
  <c r="B1616" i="29"/>
  <c r="B1615" i="29"/>
  <c r="B1614" i="29"/>
  <c r="B1613" i="29"/>
  <c r="B1612" i="29"/>
  <c r="B1611" i="29"/>
  <c r="B1610" i="29"/>
  <c r="B1609" i="29"/>
  <c r="B1608" i="29"/>
  <c r="B1607" i="29"/>
  <c r="B1606" i="29"/>
  <c r="B1605" i="29"/>
  <c r="B1604" i="29"/>
  <c r="B1603" i="29"/>
  <c r="B1602" i="29"/>
  <c r="B1601" i="29"/>
  <c r="B1600" i="29"/>
  <c r="B1599" i="29"/>
  <c r="B1598" i="29"/>
  <c r="B1597" i="29"/>
  <c r="B1596" i="29"/>
  <c r="B1595" i="29"/>
  <c r="B1594" i="29"/>
  <c r="B1593" i="29"/>
  <c r="B1592" i="29"/>
  <c r="B1591" i="29"/>
  <c r="B1590" i="29"/>
  <c r="B1589" i="29"/>
  <c r="B1588" i="29"/>
  <c r="B1587" i="29"/>
  <c r="B1586" i="29"/>
  <c r="B1585" i="29"/>
  <c r="B1584" i="29"/>
  <c r="B1583" i="29"/>
  <c r="B1582" i="29"/>
  <c r="B1581" i="29"/>
  <c r="B1580" i="29"/>
  <c r="B1579" i="29"/>
  <c r="B1578" i="29"/>
  <c r="B1577" i="29"/>
  <c r="B1576" i="29"/>
  <c r="B1575" i="29"/>
  <c r="B1574" i="29"/>
  <c r="B1573" i="29"/>
  <c r="B1572" i="29"/>
  <c r="B1571" i="29"/>
  <c r="B1570" i="29"/>
  <c r="B1569" i="29"/>
  <c r="B1568" i="29"/>
  <c r="B1567" i="29"/>
  <c r="B1566" i="29"/>
  <c r="B1565" i="29"/>
  <c r="B1564" i="29"/>
  <c r="B1563" i="29"/>
  <c r="B1562" i="29"/>
  <c r="B1561" i="29"/>
  <c r="B1560" i="29"/>
  <c r="B1559" i="29"/>
  <c r="B1558" i="29"/>
  <c r="B1557" i="29"/>
  <c r="B1556" i="29"/>
  <c r="B1555" i="29"/>
  <c r="B1554" i="29"/>
  <c r="B1553" i="29"/>
  <c r="B1552" i="29"/>
  <c r="B1551" i="29"/>
  <c r="B1550" i="29"/>
  <c r="B1549" i="29"/>
  <c r="B1548" i="29"/>
  <c r="B1547" i="29"/>
  <c r="B1546" i="29"/>
  <c r="B1545" i="29"/>
  <c r="B1544" i="29"/>
  <c r="B1543" i="29"/>
  <c r="B1542" i="29"/>
  <c r="B1541" i="29"/>
  <c r="B1540" i="29"/>
  <c r="B1539" i="29"/>
  <c r="B1538" i="29"/>
  <c r="B1537" i="29"/>
  <c r="B1536" i="29"/>
  <c r="B1535" i="29"/>
  <c r="B1534" i="29"/>
  <c r="B1533" i="29"/>
  <c r="B1532" i="29"/>
  <c r="B1531" i="29"/>
  <c r="B1530" i="29"/>
  <c r="B1529" i="29"/>
  <c r="B1528" i="29"/>
  <c r="B1527" i="29"/>
  <c r="B1526" i="29"/>
  <c r="B1525" i="29"/>
  <c r="B1524" i="29"/>
  <c r="B1523" i="29"/>
  <c r="B1522" i="29"/>
  <c r="B1521" i="29"/>
  <c r="B1520" i="29"/>
  <c r="B1519" i="29"/>
  <c r="B1518" i="29"/>
  <c r="B1517" i="29"/>
  <c r="B1516" i="29"/>
  <c r="B1515" i="29"/>
  <c r="B1514" i="29"/>
  <c r="B1513" i="29"/>
  <c r="B1512" i="29"/>
  <c r="B1511" i="29"/>
  <c r="B1510" i="29"/>
  <c r="B1509" i="29"/>
  <c r="B1508" i="29"/>
  <c r="B1507" i="29"/>
  <c r="B1506" i="29"/>
  <c r="B1505" i="29"/>
  <c r="B1504" i="29"/>
  <c r="B1503" i="29"/>
  <c r="B1502" i="29"/>
  <c r="B1501" i="29"/>
  <c r="B1500" i="29"/>
  <c r="B1499" i="29"/>
  <c r="B1498" i="29"/>
  <c r="B1497" i="29"/>
  <c r="B1496" i="29"/>
  <c r="B1495" i="29"/>
  <c r="B1494" i="29"/>
  <c r="B1493" i="29"/>
  <c r="B1492" i="29"/>
  <c r="B1491" i="29"/>
  <c r="B1490" i="29"/>
  <c r="B1489" i="29"/>
  <c r="B1488" i="29"/>
  <c r="B1487" i="29"/>
  <c r="B1486" i="29"/>
  <c r="B1485" i="29"/>
  <c r="B1484" i="29"/>
  <c r="B1483" i="29"/>
  <c r="B1482" i="29"/>
  <c r="B1481" i="29"/>
  <c r="B1480" i="29"/>
  <c r="B1479" i="29"/>
  <c r="B1478" i="29"/>
  <c r="B1477" i="29"/>
  <c r="B1476" i="29"/>
  <c r="B1475" i="29"/>
  <c r="B1474" i="29"/>
  <c r="B1473" i="29"/>
  <c r="B1472" i="29"/>
  <c r="B1471" i="29"/>
  <c r="B1470" i="29"/>
  <c r="B1469" i="29"/>
  <c r="B1468" i="29"/>
  <c r="B1467" i="29"/>
  <c r="B1466" i="29"/>
  <c r="B1465" i="29"/>
  <c r="B1464" i="29"/>
  <c r="B1463" i="29"/>
  <c r="B1462" i="29"/>
  <c r="B1461" i="29"/>
  <c r="B1460" i="29"/>
  <c r="B1459" i="29"/>
  <c r="B1458" i="29"/>
  <c r="B1457" i="29"/>
  <c r="B1456" i="29"/>
  <c r="B1455" i="29"/>
  <c r="B1454" i="29"/>
  <c r="B1453" i="29"/>
  <c r="B1452" i="29"/>
  <c r="B1451" i="29"/>
  <c r="B1450" i="29"/>
  <c r="B1449" i="29"/>
  <c r="B1448" i="29"/>
  <c r="B1447" i="29"/>
  <c r="B1446" i="29"/>
  <c r="B1445" i="29"/>
  <c r="B1444" i="29"/>
  <c r="B1443" i="29"/>
  <c r="B1442" i="29"/>
  <c r="B1441" i="29"/>
  <c r="B1440" i="29"/>
  <c r="B1439" i="29"/>
  <c r="B1438" i="29"/>
  <c r="B1437" i="29"/>
  <c r="B1436" i="29"/>
  <c r="B1435" i="29"/>
  <c r="B1434" i="29"/>
  <c r="B1433" i="29"/>
  <c r="B1432" i="29"/>
  <c r="B1431" i="29"/>
  <c r="B1430" i="29"/>
  <c r="B1429" i="29"/>
  <c r="B1428" i="29"/>
  <c r="B1427" i="29"/>
  <c r="B1426" i="29"/>
  <c r="B1425" i="29"/>
  <c r="B1424" i="29"/>
  <c r="B1423" i="29"/>
  <c r="B1422" i="29"/>
  <c r="B1421" i="29"/>
  <c r="B1420" i="29"/>
  <c r="B1419" i="29"/>
  <c r="B1418" i="29"/>
  <c r="B1417" i="29"/>
  <c r="B1416" i="29"/>
  <c r="B1415" i="29"/>
  <c r="B1414" i="29"/>
  <c r="B1413" i="29"/>
  <c r="B1412" i="29"/>
  <c r="B1411" i="29"/>
  <c r="B1410" i="29"/>
  <c r="B1409" i="29"/>
  <c r="B1408" i="29"/>
  <c r="B1407" i="29"/>
  <c r="B1406" i="29"/>
  <c r="B1405" i="29"/>
  <c r="B1404" i="29"/>
  <c r="B1403" i="29"/>
  <c r="B1402" i="29"/>
  <c r="B1401" i="29"/>
  <c r="B1400" i="29"/>
  <c r="B1399" i="29"/>
  <c r="B1398" i="29"/>
  <c r="B1397" i="29"/>
  <c r="B1396" i="29"/>
  <c r="B1395" i="29"/>
  <c r="B1394" i="29"/>
  <c r="B1393" i="29"/>
  <c r="B1392" i="29"/>
  <c r="B1391" i="29"/>
  <c r="B1390" i="29"/>
  <c r="B1389" i="29"/>
  <c r="B1388" i="29"/>
  <c r="B1387" i="29"/>
  <c r="B1386" i="29"/>
  <c r="B1385" i="29"/>
  <c r="B1384" i="29"/>
  <c r="B1383" i="29"/>
  <c r="B1382" i="29"/>
  <c r="B1381" i="29"/>
  <c r="B1380" i="29"/>
  <c r="B1379" i="29"/>
  <c r="B1378" i="29"/>
  <c r="B1377" i="29"/>
  <c r="B1376" i="29"/>
  <c r="B1375" i="29"/>
  <c r="B1374" i="29"/>
  <c r="B1373" i="29"/>
  <c r="B1372" i="29"/>
  <c r="B1371" i="29"/>
  <c r="B1370" i="29"/>
  <c r="B1369" i="29"/>
  <c r="B1368" i="29"/>
  <c r="B1367" i="29"/>
  <c r="B1366" i="29"/>
  <c r="B1365" i="29"/>
  <c r="B1364" i="29"/>
  <c r="B1363" i="29"/>
  <c r="B1362" i="29"/>
  <c r="B1361" i="29"/>
  <c r="B1360" i="29"/>
  <c r="B1359" i="29"/>
  <c r="B1358" i="29"/>
  <c r="B1357" i="29"/>
  <c r="B1356" i="29"/>
  <c r="B1355" i="29"/>
  <c r="B1354" i="29"/>
  <c r="B1353" i="29"/>
  <c r="B1352" i="29"/>
  <c r="B1351" i="29"/>
  <c r="B1350" i="29"/>
  <c r="B1349" i="29"/>
  <c r="B1348" i="29"/>
  <c r="B1347" i="29"/>
  <c r="B1346" i="29"/>
  <c r="B1345" i="29"/>
  <c r="B1344" i="29"/>
  <c r="B1343" i="29"/>
  <c r="B1342" i="29"/>
  <c r="B1341" i="29"/>
  <c r="B1340" i="29"/>
  <c r="B1339" i="29"/>
  <c r="B1338" i="29"/>
  <c r="B1337" i="29"/>
  <c r="B1336" i="29"/>
  <c r="S1335" i="29"/>
  <c r="B1335" i="29"/>
  <c r="B1334" i="29"/>
  <c r="B1333" i="29"/>
  <c r="B1332" i="29"/>
  <c r="B1331" i="29"/>
  <c r="B1330" i="29"/>
  <c r="B1329" i="29"/>
  <c r="B1328" i="29"/>
  <c r="B1327" i="29"/>
  <c r="B1326" i="29"/>
  <c r="B1325" i="29"/>
  <c r="B1324" i="29"/>
  <c r="B1323" i="29"/>
  <c r="B1322" i="29"/>
  <c r="B1321" i="29"/>
  <c r="B1320" i="29"/>
  <c r="B1319" i="29"/>
  <c r="B1318" i="29"/>
  <c r="B1317" i="29"/>
  <c r="B1316" i="29"/>
  <c r="B1315" i="29"/>
  <c r="B1314" i="29"/>
  <c r="B1313" i="29"/>
  <c r="B1312" i="29"/>
  <c r="B1311" i="29"/>
  <c r="B1310" i="29"/>
  <c r="B1309" i="29"/>
  <c r="B1308" i="29"/>
  <c r="B1307" i="29"/>
  <c r="B1306" i="29"/>
  <c r="B1305" i="29"/>
  <c r="B1304" i="29"/>
  <c r="B1303" i="29"/>
  <c r="B1302" i="29"/>
  <c r="B1301" i="29"/>
  <c r="B1300" i="29"/>
  <c r="B1299" i="29"/>
  <c r="B1298" i="29"/>
  <c r="B1297" i="29"/>
  <c r="B1296" i="29"/>
  <c r="B1295" i="29"/>
  <c r="B1294" i="29"/>
  <c r="B1293" i="29"/>
  <c r="B1292" i="29"/>
  <c r="B1291" i="29"/>
  <c r="B1290" i="29"/>
  <c r="B1289" i="29"/>
  <c r="B1288" i="29"/>
  <c r="B1287" i="29"/>
  <c r="B1286" i="29"/>
  <c r="B1285" i="29"/>
  <c r="B1284" i="29"/>
  <c r="B1283" i="29"/>
  <c r="B1282" i="29"/>
  <c r="B1281" i="29"/>
  <c r="B1280" i="29"/>
  <c r="B1279" i="29"/>
  <c r="B1278" i="29"/>
  <c r="B1277" i="29"/>
  <c r="B1276" i="29"/>
  <c r="B1275" i="29"/>
  <c r="B1274" i="29"/>
  <c r="B1273" i="29"/>
  <c r="B1272" i="29"/>
  <c r="B1271" i="29"/>
  <c r="B1270" i="29"/>
  <c r="B1269" i="29"/>
  <c r="B1268" i="29"/>
  <c r="B1267" i="29"/>
  <c r="B1266" i="29"/>
  <c r="B1265" i="29"/>
  <c r="B1264" i="29"/>
  <c r="B1263" i="29"/>
  <c r="B1262" i="29"/>
  <c r="B1261" i="29"/>
  <c r="B1260" i="29"/>
  <c r="B1259" i="29"/>
  <c r="B1258" i="29"/>
  <c r="B1257" i="29"/>
  <c r="B1256" i="29"/>
  <c r="B1255" i="29"/>
  <c r="B1254" i="29"/>
  <c r="B1253" i="29"/>
  <c r="B1252" i="29"/>
  <c r="B1251" i="29"/>
  <c r="B1250" i="29"/>
  <c r="B1249" i="29"/>
  <c r="B1248" i="29"/>
  <c r="B1247" i="29"/>
  <c r="B1246" i="29"/>
  <c r="B1245" i="29"/>
  <c r="B1244" i="29"/>
  <c r="B1243" i="29"/>
  <c r="B1242" i="29"/>
  <c r="B1241" i="29"/>
  <c r="B1240" i="29"/>
  <c r="B1239" i="29"/>
  <c r="B1238" i="29"/>
  <c r="B1237" i="29"/>
  <c r="B1236" i="29"/>
  <c r="B1235" i="29"/>
  <c r="B1234" i="29"/>
  <c r="B1233" i="29"/>
  <c r="B1232" i="29"/>
  <c r="B1231" i="29"/>
  <c r="B1230" i="29"/>
  <c r="B1229" i="29"/>
  <c r="B1228" i="29"/>
  <c r="B1227" i="29"/>
  <c r="B1226" i="29"/>
  <c r="B1225" i="29"/>
  <c r="B1224" i="29"/>
  <c r="B1223" i="29"/>
  <c r="B1222" i="29"/>
  <c r="B1221" i="29"/>
  <c r="B1220" i="29"/>
  <c r="B1219" i="29"/>
  <c r="B1218" i="29"/>
  <c r="B1217" i="29"/>
  <c r="B1216" i="29"/>
  <c r="B1215" i="29"/>
  <c r="B1214" i="29"/>
  <c r="B1213" i="29"/>
  <c r="B1212" i="29"/>
  <c r="B1211" i="29"/>
  <c r="B1210" i="29"/>
  <c r="B1209" i="29"/>
  <c r="B1208" i="29"/>
  <c r="B1207" i="29"/>
  <c r="B1206" i="29"/>
  <c r="B1205" i="29"/>
  <c r="B1204" i="29"/>
  <c r="B1203" i="29"/>
  <c r="B1202" i="29"/>
  <c r="B1201" i="29"/>
  <c r="B1200" i="29"/>
  <c r="B1199" i="29"/>
  <c r="B1198" i="29"/>
  <c r="B1197" i="29"/>
  <c r="B1196" i="29"/>
  <c r="B1195" i="29"/>
  <c r="B1194" i="29"/>
  <c r="B1193" i="29"/>
  <c r="B1192" i="29"/>
  <c r="B1191" i="29"/>
  <c r="B1190" i="29"/>
  <c r="B1189" i="29"/>
  <c r="B1188" i="29"/>
  <c r="B1187" i="29"/>
  <c r="B1186" i="29"/>
  <c r="B1185" i="29"/>
  <c r="B1184" i="29"/>
  <c r="B1183" i="29"/>
  <c r="B1182" i="29"/>
  <c r="B1181" i="29"/>
  <c r="B1180" i="29"/>
  <c r="B1179" i="29"/>
  <c r="B1178" i="29"/>
  <c r="B1177" i="29"/>
  <c r="B1176" i="29"/>
  <c r="B1175" i="29"/>
  <c r="B1174" i="29"/>
  <c r="B1173" i="29"/>
  <c r="B1172" i="29"/>
  <c r="B1171" i="29"/>
  <c r="B1170" i="29"/>
  <c r="B1169" i="29"/>
  <c r="B1168" i="29"/>
  <c r="B1167" i="29"/>
  <c r="B1166" i="29"/>
  <c r="B1165" i="29"/>
  <c r="B1164" i="29"/>
  <c r="B1163" i="29"/>
  <c r="B1162" i="29"/>
  <c r="B1161" i="29"/>
  <c r="B1160" i="29"/>
  <c r="B1159" i="29"/>
  <c r="B1158" i="29"/>
  <c r="B1157" i="29"/>
  <c r="B1156" i="29"/>
  <c r="B1155" i="29"/>
  <c r="B1154" i="29"/>
  <c r="B1153" i="29"/>
  <c r="B1152" i="29"/>
  <c r="B1151" i="29"/>
  <c r="B1150" i="29"/>
  <c r="B1149" i="29"/>
  <c r="B1148" i="29"/>
  <c r="B1147" i="29"/>
  <c r="B1146" i="29"/>
  <c r="B1145" i="29"/>
  <c r="B1144" i="29"/>
  <c r="B1143" i="29"/>
  <c r="B1142" i="29"/>
  <c r="B1141" i="29"/>
  <c r="B1140" i="29"/>
  <c r="B1139" i="29"/>
  <c r="B1138" i="29"/>
  <c r="B1137" i="29"/>
  <c r="B1136" i="29"/>
  <c r="B1135" i="29"/>
  <c r="B1134" i="29"/>
  <c r="B1133" i="29"/>
  <c r="B1132" i="29"/>
  <c r="B1131" i="29"/>
  <c r="B1130" i="29"/>
  <c r="B1129" i="29"/>
  <c r="B1128" i="29"/>
  <c r="B1127" i="29"/>
  <c r="B1126" i="29"/>
  <c r="B1125" i="29"/>
  <c r="B1124" i="29"/>
  <c r="B1123" i="29"/>
  <c r="B1122" i="29"/>
  <c r="B1121" i="29"/>
  <c r="B1120" i="29"/>
  <c r="B1119" i="29"/>
  <c r="B1118" i="29"/>
  <c r="B1117" i="29"/>
  <c r="B1116" i="29"/>
  <c r="B1115" i="29"/>
  <c r="B1114" i="29"/>
  <c r="B1113" i="29"/>
  <c r="B1112" i="29"/>
  <c r="B1111" i="29"/>
  <c r="B1110" i="29"/>
  <c r="B1109" i="29"/>
  <c r="B1108" i="29"/>
  <c r="B1107" i="29"/>
  <c r="B1106" i="29"/>
  <c r="B1105" i="29"/>
  <c r="B1104" i="29"/>
  <c r="B1103" i="29"/>
  <c r="B1102" i="29"/>
  <c r="B1101" i="29"/>
  <c r="B1100" i="29"/>
  <c r="B1099" i="29"/>
  <c r="B1098" i="29"/>
  <c r="B1097" i="29"/>
  <c r="B1096" i="29"/>
  <c r="B1095" i="29"/>
  <c r="B1094" i="29"/>
  <c r="B1093" i="29"/>
  <c r="B1092" i="29"/>
  <c r="B1091" i="29"/>
  <c r="B1090" i="29"/>
  <c r="B1089" i="29"/>
  <c r="B1088" i="29"/>
  <c r="B1087" i="29"/>
  <c r="B1086" i="29"/>
  <c r="B1085" i="29"/>
  <c r="B1084" i="29"/>
  <c r="B1083" i="29"/>
  <c r="B1082" i="29"/>
  <c r="B1081" i="29"/>
  <c r="B1080" i="29"/>
  <c r="B1079" i="29"/>
  <c r="B1078" i="29"/>
  <c r="B1077" i="29"/>
  <c r="B1076" i="29"/>
  <c r="B1075" i="29"/>
  <c r="B1074" i="29"/>
  <c r="B1073" i="29"/>
  <c r="B1072" i="29"/>
  <c r="B1071" i="29"/>
  <c r="B1070" i="29"/>
  <c r="B1069" i="29"/>
  <c r="B1068" i="29"/>
  <c r="B1067" i="29"/>
  <c r="B1066" i="29"/>
  <c r="B1065" i="29"/>
  <c r="B1064" i="29"/>
  <c r="B1063" i="29"/>
  <c r="B1062" i="29"/>
  <c r="B1061" i="29"/>
  <c r="B1060" i="29"/>
  <c r="B1059" i="29"/>
  <c r="B1058" i="29"/>
  <c r="B1057" i="29"/>
  <c r="B1056" i="29"/>
  <c r="B1055" i="29"/>
  <c r="B1054" i="29"/>
  <c r="B1053" i="29"/>
  <c r="B1052" i="29"/>
  <c r="B1051" i="29"/>
  <c r="B1050" i="29"/>
  <c r="B1049" i="29"/>
  <c r="B1048" i="29"/>
  <c r="B1047" i="29"/>
  <c r="B1046" i="29"/>
  <c r="B1045" i="29"/>
  <c r="B1044" i="29"/>
  <c r="B1043" i="29"/>
  <c r="B1042" i="29"/>
  <c r="B1041" i="29"/>
  <c r="B1040" i="29"/>
  <c r="B1039" i="29"/>
  <c r="B1038" i="29"/>
  <c r="B1037" i="29"/>
  <c r="B1036" i="29"/>
  <c r="B1035" i="29"/>
  <c r="B1034" i="29"/>
  <c r="B1033" i="29"/>
  <c r="B1032" i="29"/>
  <c r="B1031" i="29"/>
  <c r="B1030" i="29"/>
  <c r="B1029" i="29"/>
  <c r="B1028" i="29"/>
  <c r="B1027" i="29"/>
  <c r="B1026" i="29"/>
  <c r="B1025" i="29"/>
  <c r="B1024" i="29"/>
  <c r="B1023" i="29"/>
  <c r="B1022" i="29"/>
  <c r="B1021" i="29"/>
  <c r="B1020" i="29"/>
  <c r="B1019" i="29"/>
  <c r="B1018" i="29"/>
  <c r="B1017" i="29"/>
  <c r="B1016" i="29"/>
  <c r="B1015" i="29"/>
  <c r="B1014" i="29"/>
  <c r="B1013" i="29"/>
  <c r="B1012" i="29"/>
  <c r="B1011" i="29"/>
  <c r="B1010" i="29"/>
  <c r="B1009" i="29"/>
  <c r="B1008" i="29"/>
  <c r="B1007" i="29"/>
  <c r="B1006" i="29"/>
  <c r="B1005" i="29"/>
  <c r="B1004" i="29"/>
  <c r="B1003" i="29"/>
  <c r="B1002" i="29"/>
  <c r="B1001" i="29"/>
  <c r="B1000" i="29"/>
  <c r="B999" i="29"/>
  <c r="B998" i="29"/>
  <c r="B997" i="29"/>
  <c r="B996" i="29"/>
  <c r="B995" i="29"/>
  <c r="B994" i="29"/>
  <c r="B993" i="29"/>
  <c r="B992" i="29"/>
  <c r="B991" i="29"/>
  <c r="B990" i="29"/>
  <c r="B989" i="29"/>
  <c r="B988" i="29"/>
  <c r="B987" i="29"/>
  <c r="B986" i="29"/>
  <c r="B985" i="29"/>
  <c r="B984" i="29"/>
  <c r="B983" i="29"/>
  <c r="B982" i="29"/>
  <c r="B981" i="29"/>
  <c r="B980" i="29"/>
  <c r="B979" i="29"/>
  <c r="B978" i="29"/>
  <c r="B977" i="29"/>
  <c r="B976" i="29"/>
  <c r="B975" i="29"/>
  <c r="B974" i="29"/>
  <c r="B973" i="29"/>
  <c r="B972" i="29"/>
  <c r="B971" i="29"/>
  <c r="B970" i="29"/>
  <c r="B969" i="29"/>
  <c r="B968" i="29"/>
  <c r="B967" i="29"/>
  <c r="B966" i="29"/>
  <c r="B965" i="29"/>
  <c r="B964" i="29"/>
  <c r="B963" i="29"/>
  <c r="B962" i="29"/>
  <c r="B961" i="29"/>
  <c r="B960" i="29"/>
  <c r="B959" i="29"/>
  <c r="B958" i="29"/>
  <c r="B957" i="29"/>
  <c r="B956" i="29"/>
  <c r="B955" i="29"/>
  <c r="B954" i="29"/>
  <c r="B953" i="29"/>
  <c r="B952" i="29"/>
  <c r="B951" i="29"/>
  <c r="B950" i="29"/>
  <c r="B949" i="29"/>
  <c r="B948" i="29"/>
  <c r="B947" i="29"/>
  <c r="B946" i="29"/>
  <c r="B945" i="29"/>
  <c r="B944" i="29"/>
  <c r="B943" i="29"/>
  <c r="B942" i="29"/>
  <c r="B941" i="29"/>
  <c r="B940" i="29"/>
  <c r="B939" i="29"/>
  <c r="B938" i="29"/>
  <c r="B937" i="29"/>
  <c r="B936" i="29"/>
  <c r="B935" i="29"/>
  <c r="B934" i="29"/>
  <c r="B933" i="29"/>
  <c r="B932" i="29"/>
  <c r="B931" i="29"/>
  <c r="B930" i="29"/>
  <c r="B929" i="29"/>
  <c r="B928" i="29"/>
  <c r="B927" i="29"/>
  <c r="B926" i="29"/>
  <c r="B925" i="29"/>
  <c r="B924" i="29"/>
  <c r="B923" i="29"/>
  <c r="B922" i="29"/>
  <c r="B921" i="29"/>
  <c r="B920" i="29"/>
  <c r="B919" i="29"/>
  <c r="B918" i="29"/>
  <c r="B917" i="29"/>
  <c r="B916" i="29"/>
  <c r="B915" i="29"/>
  <c r="B914" i="29"/>
  <c r="B913" i="29"/>
  <c r="B912" i="29"/>
  <c r="B911" i="29"/>
  <c r="B910" i="29"/>
  <c r="B909" i="29"/>
  <c r="B908" i="29"/>
  <c r="B907" i="29"/>
  <c r="B906" i="29"/>
  <c r="B905" i="29"/>
  <c r="B904" i="29"/>
  <c r="B903" i="29"/>
  <c r="B902" i="29"/>
  <c r="B901" i="29"/>
  <c r="B900" i="29"/>
  <c r="B899" i="29"/>
  <c r="B898" i="29"/>
  <c r="B897" i="29"/>
  <c r="B896" i="29"/>
  <c r="B895" i="29"/>
  <c r="B894" i="29"/>
  <c r="B893" i="29"/>
  <c r="B892" i="29"/>
  <c r="B891" i="29"/>
  <c r="B890" i="29"/>
  <c r="B889" i="29"/>
  <c r="B888" i="29"/>
  <c r="B887" i="29"/>
  <c r="B886" i="29"/>
  <c r="B885" i="29"/>
  <c r="B884" i="29"/>
  <c r="B883" i="29"/>
  <c r="B882" i="29"/>
  <c r="B881" i="29"/>
  <c r="B880" i="29"/>
  <c r="B879" i="29"/>
  <c r="B878" i="29"/>
  <c r="B877" i="29"/>
  <c r="B876" i="29"/>
  <c r="B875" i="29"/>
  <c r="B874" i="29"/>
  <c r="B873" i="29"/>
  <c r="B872" i="29"/>
  <c r="B871" i="29"/>
  <c r="B870" i="29"/>
  <c r="B869" i="29"/>
  <c r="B868" i="29"/>
  <c r="B867" i="29"/>
  <c r="B866" i="29"/>
  <c r="B865" i="29"/>
  <c r="B864" i="29"/>
  <c r="B863" i="29"/>
  <c r="B862" i="29"/>
  <c r="B861" i="29"/>
  <c r="B860" i="29"/>
  <c r="B859" i="29"/>
  <c r="B858" i="29"/>
  <c r="B857" i="29"/>
  <c r="B856" i="29"/>
  <c r="B855" i="29"/>
  <c r="B854" i="29"/>
  <c r="B853" i="29"/>
  <c r="B852" i="29"/>
  <c r="B851" i="29"/>
  <c r="B850" i="29"/>
  <c r="B849" i="29"/>
  <c r="B848" i="29"/>
  <c r="B847" i="29"/>
  <c r="B846" i="29"/>
  <c r="B845" i="29"/>
  <c r="B844" i="29"/>
  <c r="B843" i="29"/>
  <c r="B842" i="29"/>
  <c r="B841" i="29"/>
  <c r="B840" i="29"/>
  <c r="B839" i="29"/>
  <c r="B838" i="29"/>
  <c r="B837" i="29"/>
  <c r="B836" i="29"/>
  <c r="B835" i="29"/>
  <c r="B834" i="29"/>
  <c r="B833" i="29"/>
  <c r="B832" i="29"/>
  <c r="B831" i="29"/>
  <c r="B830" i="29"/>
  <c r="B829" i="29"/>
  <c r="B828" i="29"/>
  <c r="B827" i="29"/>
  <c r="B826" i="29"/>
  <c r="B825" i="29"/>
  <c r="B824" i="29"/>
  <c r="B823" i="29"/>
  <c r="B822" i="29"/>
  <c r="B821" i="29"/>
  <c r="B820" i="29"/>
  <c r="B819" i="29"/>
  <c r="B818" i="29"/>
  <c r="B817" i="29"/>
  <c r="B816" i="29"/>
  <c r="B815" i="29"/>
  <c r="B814" i="29"/>
  <c r="B813" i="29"/>
  <c r="B812" i="29"/>
  <c r="B811" i="29"/>
  <c r="B810" i="29"/>
  <c r="B809" i="29"/>
  <c r="B808" i="29"/>
  <c r="B807" i="29"/>
  <c r="B806" i="29"/>
  <c r="B805" i="29"/>
  <c r="B804" i="29"/>
  <c r="B803" i="29"/>
  <c r="B802" i="29"/>
  <c r="B801" i="29"/>
  <c r="B800" i="29"/>
  <c r="B799" i="29"/>
  <c r="B798" i="29"/>
  <c r="B797" i="29"/>
  <c r="B796" i="29"/>
  <c r="B795" i="29"/>
  <c r="B794" i="29"/>
  <c r="B793" i="29"/>
  <c r="B792" i="29"/>
  <c r="B791" i="29"/>
  <c r="B790" i="29"/>
  <c r="B789" i="29"/>
  <c r="B788" i="29"/>
  <c r="B787" i="29"/>
  <c r="B786" i="29"/>
  <c r="B785" i="29"/>
  <c r="B784" i="29"/>
  <c r="B783" i="29"/>
  <c r="B782" i="29"/>
  <c r="B781" i="29"/>
  <c r="B780" i="29"/>
  <c r="B779" i="29"/>
  <c r="B778" i="29"/>
  <c r="B777" i="29"/>
  <c r="B776" i="29"/>
  <c r="B775" i="29"/>
  <c r="B774" i="29"/>
  <c r="B773" i="29"/>
  <c r="B772" i="29"/>
  <c r="B771" i="29"/>
  <c r="B770" i="29"/>
  <c r="B769" i="29"/>
  <c r="B768" i="29"/>
  <c r="B767" i="29"/>
  <c r="B766" i="29"/>
  <c r="B765" i="29"/>
  <c r="B764" i="29"/>
  <c r="B763" i="29"/>
  <c r="B762" i="29"/>
  <c r="B761" i="29"/>
  <c r="B760" i="29"/>
  <c r="B759" i="29"/>
  <c r="B758" i="29"/>
  <c r="B757" i="29"/>
  <c r="B756" i="29"/>
  <c r="B755" i="29"/>
  <c r="B754" i="29"/>
  <c r="B753" i="29"/>
  <c r="B752" i="29"/>
  <c r="B751" i="29"/>
  <c r="B750" i="29"/>
  <c r="B749" i="29"/>
  <c r="B748" i="29"/>
  <c r="B747" i="29"/>
  <c r="B746" i="29"/>
  <c r="B745" i="29"/>
  <c r="B744" i="29"/>
  <c r="B743" i="29"/>
  <c r="B742" i="29"/>
  <c r="B741" i="29"/>
  <c r="B740" i="29"/>
  <c r="B739" i="29"/>
  <c r="B738" i="29"/>
  <c r="B737" i="29"/>
  <c r="B736" i="29"/>
  <c r="B735" i="29"/>
  <c r="B734" i="29"/>
  <c r="B733" i="29"/>
  <c r="B732" i="29"/>
  <c r="B731" i="29"/>
  <c r="B730" i="29"/>
  <c r="B729" i="29"/>
  <c r="B728" i="29"/>
  <c r="B727" i="29"/>
  <c r="B726" i="29"/>
  <c r="B725" i="29"/>
  <c r="B724" i="29"/>
  <c r="B723" i="29"/>
  <c r="B722" i="29"/>
  <c r="B721" i="29"/>
  <c r="B720" i="29"/>
  <c r="B719" i="29"/>
  <c r="B718" i="29"/>
  <c r="B717" i="29"/>
  <c r="B716" i="29"/>
  <c r="B715" i="29"/>
  <c r="B714" i="29"/>
  <c r="B713" i="29"/>
  <c r="B712" i="29"/>
  <c r="B711" i="29"/>
  <c r="S710" i="29"/>
  <c r="B710" i="29"/>
  <c r="S709" i="29"/>
  <c r="B709" i="29"/>
  <c r="B708" i="29"/>
  <c r="B707" i="29"/>
  <c r="B706" i="29"/>
  <c r="B705" i="29"/>
  <c r="B704" i="29"/>
  <c r="B703" i="29"/>
  <c r="B702" i="29"/>
  <c r="S701" i="29"/>
  <c r="B701" i="29"/>
  <c r="S700" i="29"/>
  <c r="B700" i="29"/>
  <c r="S699" i="29"/>
  <c r="B699" i="29"/>
  <c r="B698" i="29"/>
  <c r="S697" i="29"/>
  <c r="B697" i="29"/>
  <c r="A697" i="29"/>
  <c r="S696" i="29"/>
  <c r="B696" i="29"/>
  <c r="A696" i="29"/>
  <c r="B695" i="29"/>
  <c r="A695" i="29"/>
  <c r="S694" i="29"/>
  <c r="B694" i="29"/>
  <c r="A694" i="29"/>
  <c r="S693" i="29"/>
  <c r="B693" i="29"/>
  <c r="A693" i="29"/>
  <c r="B692" i="29"/>
  <c r="A692" i="29"/>
  <c r="S691" i="29"/>
  <c r="B691" i="29"/>
  <c r="A691" i="29"/>
  <c r="B690" i="29"/>
  <c r="A690" i="29"/>
  <c r="B689" i="29"/>
  <c r="A689" i="29"/>
  <c r="S688" i="29"/>
  <c r="B688" i="29"/>
  <c r="A688" i="29"/>
  <c r="B687" i="29"/>
  <c r="A687" i="29"/>
  <c r="S686" i="29"/>
  <c r="B686" i="29"/>
  <c r="A686" i="29"/>
  <c r="S685" i="29"/>
  <c r="B685" i="29"/>
  <c r="A685" i="29"/>
  <c r="B684" i="29"/>
  <c r="A684" i="29"/>
  <c r="S683" i="29"/>
  <c r="B683" i="29"/>
  <c r="A683" i="29"/>
  <c r="S682" i="29"/>
  <c r="B682" i="29"/>
  <c r="A682" i="29"/>
  <c r="B681" i="29"/>
  <c r="A681" i="29"/>
  <c r="S680" i="29"/>
  <c r="B680" i="29"/>
  <c r="A680" i="29"/>
  <c r="B679" i="29"/>
  <c r="A679" i="29"/>
  <c r="B678" i="29"/>
  <c r="A678" i="29"/>
  <c r="S677" i="29"/>
  <c r="B677" i="29"/>
  <c r="A677" i="29"/>
  <c r="B676" i="29"/>
  <c r="A676" i="29"/>
  <c r="S675" i="29"/>
  <c r="B675" i="29"/>
  <c r="A675" i="29"/>
  <c r="S674" i="29"/>
  <c r="B674" i="29"/>
  <c r="A674" i="29"/>
  <c r="B673" i="29"/>
  <c r="A673" i="29"/>
  <c r="S672" i="29"/>
  <c r="B672" i="29"/>
  <c r="A672" i="29"/>
  <c r="S671" i="29"/>
  <c r="B671" i="29"/>
  <c r="A671" i="29"/>
  <c r="B670" i="29"/>
  <c r="A670" i="29"/>
  <c r="S669" i="29"/>
  <c r="B669" i="29"/>
  <c r="A669" i="29"/>
  <c r="B668" i="29"/>
  <c r="A668" i="29"/>
  <c r="B667" i="29"/>
  <c r="A667" i="29"/>
  <c r="S666" i="29"/>
  <c r="B666" i="29"/>
  <c r="A666" i="29"/>
  <c r="B665" i="29"/>
  <c r="A665" i="29"/>
  <c r="S664" i="29"/>
  <c r="B664" i="29"/>
  <c r="A664" i="29"/>
  <c r="S663" i="29"/>
  <c r="B663" i="29"/>
  <c r="A663" i="29"/>
  <c r="B662" i="29"/>
  <c r="A662" i="29"/>
  <c r="S661" i="29"/>
  <c r="B661" i="29"/>
  <c r="A661" i="29"/>
  <c r="S660" i="29"/>
  <c r="B660" i="29"/>
  <c r="A660" i="29"/>
  <c r="B659" i="29"/>
  <c r="A659" i="29"/>
  <c r="S658" i="29"/>
  <c r="B658" i="29"/>
  <c r="A658" i="29"/>
  <c r="B657" i="29"/>
  <c r="A657" i="29"/>
  <c r="B656" i="29"/>
  <c r="A656" i="29"/>
  <c r="S655" i="29"/>
  <c r="B655" i="29"/>
  <c r="A655" i="29"/>
  <c r="B654" i="29"/>
  <c r="A654" i="29"/>
  <c r="S653" i="29"/>
  <c r="B653" i="29"/>
  <c r="A653" i="29"/>
  <c r="S652" i="29"/>
  <c r="B652" i="29"/>
  <c r="A652" i="29"/>
  <c r="B651" i="29"/>
  <c r="A651" i="29"/>
  <c r="S650" i="29"/>
  <c r="B650" i="29"/>
  <c r="A650" i="29"/>
  <c r="S649" i="29"/>
  <c r="B649" i="29"/>
  <c r="A649" i="29"/>
  <c r="B648" i="29"/>
  <c r="A648" i="29"/>
  <c r="S647" i="29"/>
  <c r="B647" i="29"/>
  <c r="A647" i="29"/>
  <c r="B646" i="29"/>
  <c r="A646" i="29"/>
  <c r="B645" i="29"/>
  <c r="A645" i="29"/>
  <c r="S644" i="29"/>
  <c r="B644" i="29"/>
  <c r="A644" i="29"/>
  <c r="B643" i="29"/>
  <c r="A643" i="29"/>
  <c r="S642" i="29"/>
  <c r="B642" i="29"/>
  <c r="A642" i="29"/>
  <c r="S641" i="29"/>
  <c r="B641" i="29"/>
  <c r="A641" i="29"/>
  <c r="B640" i="29"/>
  <c r="A640" i="29"/>
  <c r="S639" i="29"/>
  <c r="B639" i="29"/>
  <c r="A639" i="29"/>
  <c r="S638" i="29"/>
  <c r="B638" i="29"/>
  <c r="A638" i="29"/>
  <c r="B637" i="29"/>
  <c r="A637" i="29"/>
  <c r="S636" i="29"/>
  <c r="B636" i="29"/>
  <c r="A636" i="29"/>
  <c r="B635" i="29"/>
  <c r="A635" i="29"/>
  <c r="B634" i="29"/>
  <c r="A634" i="29"/>
  <c r="S633" i="29"/>
  <c r="B633" i="29"/>
  <c r="A633" i="29"/>
  <c r="B632" i="29"/>
  <c r="A632" i="29"/>
  <c r="B631" i="29"/>
  <c r="B630" i="29"/>
  <c r="B629" i="29"/>
  <c r="B628" i="29"/>
  <c r="B627" i="29"/>
  <c r="B626" i="29"/>
  <c r="B625" i="29"/>
  <c r="B624" i="29"/>
  <c r="B623" i="29"/>
  <c r="B622" i="29"/>
  <c r="B621" i="29"/>
  <c r="B620" i="29"/>
  <c r="B619" i="29"/>
  <c r="B618" i="29"/>
  <c r="B617" i="29"/>
  <c r="B616" i="29"/>
  <c r="B615" i="29"/>
  <c r="B614" i="29"/>
  <c r="B613" i="29"/>
  <c r="B612" i="29"/>
  <c r="B611" i="29"/>
  <c r="B610" i="29"/>
  <c r="B609" i="29"/>
  <c r="B608" i="29"/>
  <c r="B607" i="29"/>
  <c r="B606" i="29"/>
  <c r="B605" i="29"/>
  <c r="B604" i="29"/>
  <c r="B603" i="29"/>
  <c r="B602" i="29"/>
  <c r="B601" i="29"/>
  <c r="B600" i="29"/>
  <c r="B599" i="29"/>
  <c r="B598" i="29"/>
  <c r="B597" i="29"/>
  <c r="B596" i="29"/>
  <c r="B595" i="29"/>
  <c r="B594" i="29"/>
  <c r="B593" i="29"/>
  <c r="B592" i="29"/>
  <c r="B591" i="29"/>
  <c r="B590" i="29"/>
  <c r="B589" i="29"/>
  <c r="B588" i="29"/>
  <c r="B587" i="29"/>
  <c r="B586" i="29"/>
  <c r="B585" i="29"/>
  <c r="B584" i="29"/>
  <c r="B583" i="29"/>
  <c r="B582" i="29"/>
  <c r="B581" i="29"/>
  <c r="B580" i="29"/>
  <c r="B579" i="29"/>
  <c r="B578" i="29"/>
  <c r="B577" i="29"/>
  <c r="B576" i="29"/>
  <c r="B575" i="29"/>
  <c r="B574" i="29"/>
  <c r="B573" i="29"/>
  <c r="B572" i="29"/>
  <c r="B571" i="29"/>
  <c r="B570" i="29"/>
  <c r="B569" i="29"/>
  <c r="B568" i="29"/>
  <c r="B567" i="29"/>
  <c r="B566" i="29"/>
  <c r="B565" i="29"/>
  <c r="B564" i="29"/>
  <c r="B563" i="29"/>
  <c r="B562" i="29"/>
  <c r="B561" i="29"/>
  <c r="B560" i="29"/>
  <c r="B559" i="29"/>
  <c r="B558" i="29"/>
  <c r="B557" i="29"/>
  <c r="B556" i="29"/>
  <c r="B555" i="29"/>
  <c r="B554" i="29"/>
  <c r="B553" i="29"/>
  <c r="B552" i="29"/>
  <c r="B551" i="29"/>
  <c r="B550" i="29"/>
  <c r="B549" i="29"/>
  <c r="B548" i="29"/>
  <c r="B547" i="29"/>
  <c r="B546" i="29"/>
  <c r="B545" i="29"/>
  <c r="B544" i="29"/>
  <c r="B543" i="29"/>
  <c r="B542" i="29"/>
  <c r="B541" i="29"/>
  <c r="B540" i="29"/>
  <c r="B539" i="29"/>
  <c r="B538" i="29"/>
  <c r="B537" i="29"/>
  <c r="B536" i="29"/>
  <c r="B535" i="29"/>
  <c r="B534" i="29"/>
  <c r="B533" i="29"/>
  <c r="B532" i="29"/>
  <c r="B531" i="29"/>
  <c r="B530" i="29"/>
  <c r="B529" i="29"/>
  <c r="B528" i="29"/>
  <c r="B527" i="29"/>
  <c r="B526" i="29"/>
  <c r="B525" i="29"/>
  <c r="B524" i="29"/>
  <c r="B523" i="29"/>
  <c r="B522" i="29"/>
  <c r="B521" i="29"/>
  <c r="B520" i="29"/>
  <c r="B519" i="29"/>
  <c r="B518" i="29"/>
  <c r="B517" i="29"/>
  <c r="B516" i="29"/>
  <c r="B515" i="29"/>
  <c r="B514" i="29"/>
  <c r="B513" i="29"/>
  <c r="B512" i="29"/>
  <c r="B511" i="29"/>
  <c r="B510" i="29"/>
  <c r="B509" i="29"/>
  <c r="B508" i="29"/>
  <c r="B507" i="29"/>
  <c r="B506" i="29"/>
  <c r="B505" i="29"/>
  <c r="B504" i="29"/>
  <c r="B503" i="29"/>
  <c r="B502" i="29"/>
  <c r="B501" i="29"/>
  <c r="B500" i="29"/>
  <c r="B499" i="29"/>
  <c r="B498" i="29"/>
  <c r="B497" i="29"/>
  <c r="B496" i="29"/>
  <c r="B495" i="29"/>
  <c r="B494" i="29"/>
  <c r="B493" i="29"/>
  <c r="B492" i="29"/>
  <c r="B491" i="29"/>
  <c r="B490" i="29"/>
  <c r="B489" i="29"/>
  <c r="B488" i="29"/>
  <c r="B487" i="29"/>
  <c r="S486" i="29"/>
  <c r="B486" i="29"/>
  <c r="B485" i="29"/>
  <c r="B484" i="29"/>
  <c r="B483" i="29"/>
  <c r="B482" i="29"/>
  <c r="B481" i="29"/>
  <c r="S480" i="29"/>
  <c r="B480" i="29"/>
  <c r="B479" i="29"/>
  <c r="B478" i="29"/>
  <c r="B477" i="29"/>
  <c r="B476" i="29"/>
  <c r="B475" i="29"/>
  <c r="S474" i="29"/>
  <c r="B474" i="29"/>
  <c r="B473" i="29"/>
  <c r="B472" i="29"/>
  <c r="B471" i="29"/>
  <c r="B470" i="29"/>
  <c r="B469" i="29"/>
  <c r="B468" i="29"/>
  <c r="S467" i="29"/>
  <c r="B467" i="29"/>
  <c r="B466" i="29"/>
  <c r="B465" i="29"/>
  <c r="B464" i="29"/>
  <c r="B463" i="29"/>
  <c r="B462" i="29"/>
  <c r="B461" i="29"/>
  <c r="B460" i="29"/>
  <c r="B459" i="29"/>
  <c r="B458" i="29"/>
  <c r="B457" i="29"/>
  <c r="B456" i="29"/>
  <c r="B455" i="29"/>
  <c r="B454" i="29"/>
  <c r="B453" i="29"/>
  <c r="B452" i="29"/>
  <c r="B451" i="29"/>
  <c r="B450" i="29"/>
  <c r="B449" i="29"/>
  <c r="B448" i="29"/>
  <c r="B447" i="29"/>
  <c r="B446" i="29"/>
  <c r="B445" i="29"/>
  <c r="B444" i="29"/>
  <c r="S443" i="29"/>
  <c r="B443" i="29"/>
  <c r="B442" i="29"/>
  <c r="B441" i="29"/>
  <c r="B440" i="29"/>
  <c r="B439" i="29"/>
  <c r="B438" i="29"/>
  <c r="B437" i="29"/>
  <c r="S436" i="29"/>
  <c r="B436" i="29"/>
  <c r="B435" i="29"/>
  <c r="B434" i="29"/>
  <c r="B433" i="29"/>
  <c r="B432" i="29"/>
  <c r="B431" i="29"/>
  <c r="S430" i="29"/>
  <c r="B430" i="29"/>
  <c r="B429" i="29"/>
  <c r="B428" i="29"/>
  <c r="B427" i="29"/>
  <c r="B426" i="29"/>
  <c r="B425" i="29"/>
  <c r="S424" i="29"/>
  <c r="B424" i="29"/>
  <c r="B423" i="29"/>
  <c r="B422" i="29"/>
  <c r="B421" i="29"/>
  <c r="B420" i="29"/>
  <c r="B419" i="29"/>
  <c r="B418" i="29"/>
  <c r="S417" i="29"/>
  <c r="B417" i="29"/>
  <c r="B416" i="29"/>
  <c r="B415" i="29"/>
  <c r="B414" i="29"/>
  <c r="B413" i="29"/>
  <c r="B412" i="29"/>
  <c r="B411" i="29"/>
  <c r="B410" i="29"/>
  <c r="B409" i="29"/>
  <c r="B408" i="29"/>
  <c r="B407" i="29"/>
  <c r="B406" i="29"/>
  <c r="B405" i="29"/>
  <c r="B404" i="29"/>
  <c r="B403" i="29"/>
  <c r="B402" i="29"/>
  <c r="B401" i="29"/>
  <c r="B400" i="29"/>
  <c r="B399" i="29"/>
  <c r="B398" i="29"/>
  <c r="B397" i="29"/>
  <c r="B396" i="29"/>
  <c r="B395" i="29"/>
  <c r="B394" i="29"/>
  <c r="B393" i="29"/>
  <c r="B392" i="29"/>
  <c r="B391" i="29"/>
  <c r="B390" i="29"/>
  <c r="B389" i="29"/>
  <c r="B388" i="29"/>
  <c r="B387" i="29"/>
  <c r="S386" i="29"/>
  <c r="B386" i="29"/>
  <c r="B385" i="29"/>
  <c r="B384" i="29"/>
  <c r="B383" i="29"/>
  <c r="B382" i="29"/>
  <c r="B381" i="29"/>
  <c r="S380" i="29"/>
  <c r="B380" i="29"/>
  <c r="B379" i="29"/>
  <c r="B378" i="29"/>
  <c r="B377" i="29"/>
  <c r="B376" i="29"/>
  <c r="B375" i="29"/>
  <c r="S374" i="29"/>
  <c r="B374" i="29"/>
  <c r="B373" i="29"/>
  <c r="B372" i="29"/>
  <c r="B371" i="29"/>
  <c r="B370" i="29"/>
  <c r="B369" i="29"/>
  <c r="B368" i="29"/>
  <c r="B367" i="29"/>
  <c r="B366" i="29"/>
  <c r="B365" i="29"/>
  <c r="B364" i="29"/>
  <c r="B363" i="29"/>
  <c r="B362" i="29"/>
  <c r="B361" i="29"/>
  <c r="B360" i="29"/>
  <c r="B359" i="29"/>
  <c r="B358" i="29"/>
  <c r="B357" i="29"/>
  <c r="B356" i="29"/>
  <c r="B355" i="29"/>
  <c r="B354" i="29"/>
  <c r="B353" i="29"/>
  <c r="B352" i="29"/>
  <c r="B351" i="29"/>
  <c r="B350" i="29"/>
  <c r="B349" i="29"/>
  <c r="B348" i="29"/>
  <c r="B347" i="29"/>
  <c r="B346" i="29"/>
  <c r="B345" i="29"/>
  <c r="S344" i="29"/>
  <c r="B344" i="29"/>
  <c r="B343" i="29"/>
  <c r="B342" i="29"/>
  <c r="B341" i="29"/>
  <c r="B340" i="29"/>
  <c r="B339" i="29"/>
  <c r="S338" i="29"/>
  <c r="B338" i="29"/>
  <c r="B337" i="29"/>
  <c r="B336" i="29"/>
  <c r="B335" i="29"/>
  <c r="B334" i="29"/>
  <c r="B333" i="29"/>
  <c r="S332" i="29"/>
  <c r="B332" i="29"/>
  <c r="B331" i="29"/>
  <c r="B330" i="29"/>
  <c r="B329" i="29"/>
  <c r="B328" i="29"/>
  <c r="B327" i="29"/>
  <c r="S326" i="29"/>
  <c r="B326" i="29"/>
  <c r="B325" i="29"/>
  <c r="B324" i="29"/>
  <c r="B323" i="29"/>
  <c r="B322" i="29"/>
  <c r="B321" i="29"/>
  <c r="B320" i="29"/>
  <c r="B319" i="29"/>
  <c r="B318" i="29"/>
  <c r="B317" i="29"/>
  <c r="B316" i="29"/>
  <c r="B315" i="29"/>
  <c r="B314" i="29"/>
  <c r="B313" i="29"/>
  <c r="B312" i="29"/>
  <c r="B311" i="29"/>
  <c r="B310" i="29"/>
  <c r="B309" i="29"/>
  <c r="B308" i="29"/>
  <c r="B307" i="29"/>
  <c r="B306" i="29"/>
  <c r="B305" i="29"/>
  <c r="B304" i="29"/>
  <c r="B303" i="29"/>
  <c r="B302" i="29"/>
  <c r="B301" i="29"/>
  <c r="B300" i="29"/>
  <c r="B299" i="29"/>
  <c r="B298" i="29"/>
  <c r="B297" i="29"/>
  <c r="S296" i="29"/>
  <c r="B296" i="29"/>
  <c r="B295" i="29"/>
  <c r="B294" i="29"/>
  <c r="B293" i="29"/>
  <c r="B292" i="29"/>
  <c r="B291" i="29"/>
  <c r="S290" i="29"/>
  <c r="B290" i="29"/>
  <c r="B289" i="29"/>
  <c r="B288" i="29"/>
  <c r="B287" i="29"/>
  <c r="B286" i="29"/>
  <c r="B285" i="29"/>
  <c r="S284" i="29"/>
  <c r="B284" i="29"/>
  <c r="B283" i="29"/>
  <c r="B282" i="29"/>
  <c r="B281" i="29"/>
  <c r="B280" i="29"/>
  <c r="B279" i="29"/>
  <c r="S278" i="29"/>
  <c r="B278" i="29"/>
  <c r="B277" i="29"/>
  <c r="B276" i="29"/>
  <c r="B275" i="29"/>
  <c r="B274" i="29"/>
  <c r="B273" i="29"/>
  <c r="S272" i="29"/>
  <c r="B272" i="29"/>
  <c r="B271" i="29"/>
  <c r="B270" i="29"/>
  <c r="B269" i="29"/>
  <c r="B268" i="29"/>
  <c r="B267" i="29"/>
  <c r="B266" i="29"/>
  <c r="B265" i="29"/>
  <c r="B264" i="29"/>
  <c r="B263" i="29"/>
  <c r="B262" i="29"/>
  <c r="B261" i="29"/>
  <c r="B260" i="29"/>
  <c r="B259" i="29"/>
  <c r="B258" i="29"/>
  <c r="B257" i="29"/>
  <c r="B256" i="29"/>
  <c r="B255" i="29"/>
  <c r="B254" i="29"/>
  <c r="B253" i="29"/>
  <c r="B252" i="29"/>
  <c r="B251" i="29"/>
  <c r="B250" i="29"/>
  <c r="B249" i="29"/>
  <c r="S248" i="29"/>
  <c r="B248" i="29"/>
  <c r="B247" i="29"/>
  <c r="B246" i="29"/>
  <c r="B245" i="29"/>
  <c r="B244" i="29"/>
  <c r="B243" i="29"/>
  <c r="S242" i="29"/>
  <c r="B242" i="29"/>
  <c r="B241" i="29"/>
  <c r="B240" i="29"/>
  <c r="B239" i="29"/>
  <c r="B238" i="29"/>
  <c r="B237" i="29"/>
  <c r="S236" i="29"/>
  <c r="B236" i="29"/>
  <c r="B235" i="29"/>
  <c r="B234" i="29"/>
  <c r="B233" i="29"/>
  <c r="B232" i="29"/>
  <c r="B231" i="29"/>
  <c r="S230" i="29"/>
  <c r="B230" i="29"/>
  <c r="B229" i="29"/>
  <c r="B228" i="29"/>
  <c r="B227" i="29"/>
  <c r="B226" i="29"/>
  <c r="B225" i="29"/>
  <c r="S224" i="29"/>
  <c r="B224" i="29"/>
  <c r="B223" i="29"/>
  <c r="B222" i="29"/>
  <c r="B221" i="29"/>
  <c r="B220" i="29"/>
  <c r="B219" i="29"/>
  <c r="B218" i="29"/>
  <c r="B217" i="29"/>
  <c r="B216" i="29"/>
  <c r="B215" i="29"/>
  <c r="B214" i="29"/>
  <c r="B213" i="29"/>
  <c r="B212" i="29"/>
  <c r="B211" i="29"/>
  <c r="B210" i="29"/>
  <c r="B209" i="29"/>
  <c r="B208" i="29"/>
  <c r="B207" i="29"/>
  <c r="B206" i="29"/>
  <c r="B205" i="29"/>
  <c r="B204" i="29"/>
  <c r="B203" i="29"/>
  <c r="B202" i="29"/>
  <c r="B201" i="29"/>
  <c r="S200" i="29"/>
  <c r="B200" i="29"/>
  <c r="B199" i="29"/>
  <c r="B198" i="29"/>
  <c r="B197" i="29"/>
  <c r="B196" i="29"/>
  <c r="B195" i="29"/>
  <c r="S194" i="29"/>
  <c r="B194" i="29"/>
  <c r="B193" i="29"/>
  <c r="B192" i="29"/>
  <c r="B191" i="29"/>
  <c r="B190" i="29"/>
  <c r="B189" i="29"/>
  <c r="S188" i="29"/>
  <c r="B188" i="29"/>
  <c r="B187" i="29"/>
  <c r="B186" i="29"/>
  <c r="B185" i="29"/>
  <c r="B184" i="29"/>
  <c r="B183" i="29"/>
  <c r="S182" i="29"/>
  <c r="B182" i="29"/>
  <c r="B181" i="29"/>
  <c r="B180" i="29"/>
  <c r="B179" i="29"/>
  <c r="B178" i="29"/>
  <c r="B177" i="29"/>
  <c r="S176" i="29"/>
  <c r="B176" i="29"/>
  <c r="B175" i="29"/>
  <c r="B174" i="29"/>
  <c r="B173" i="29"/>
  <c r="B172" i="29"/>
  <c r="B171" i="29"/>
  <c r="B170" i="29"/>
  <c r="B169" i="29"/>
  <c r="B168" i="29"/>
  <c r="B167" i="29"/>
  <c r="B166" i="29"/>
  <c r="B165" i="29"/>
  <c r="B164" i="29"/>
  <c r="B163" i="29"/>
  <c r="B162" i="29"/>
  <c r="B161" i="29"/>
  <c r="B160" i="29"/>
  <c r="B159" i="29"/>
  <c r="B158" i="29"/>
  <c r="B157" i="29"/>
  <c r="B156" i="29"/>
  <c r="B155" i="29"/>
  <c r="B154" i="29"/>
  <c r="B153" i="29"/>
  <c r="S152" i="29"/>
  <c r="B152" i="29"/>
  <c r="B151" i="29"/>
  <c r="B150" i="29"/>
  <c r="B149" i="29"/>
  <c r="B148" i="29"/>
  <c r="B147" i="29"/>
  <c r="S146" i="29"/>
  <c r="B146" i="29"/>
  <c r="B145" i="29"/>
  <c r="B144" i="29"/>
  <c r="B143" i="29"/>
  <c r="B142" i="29"/>
  <c r="B141" i="29"/>
  <c r="S140" i="29"/>
  <c r="B140" i="29"/>
  <c r="B139" i="29"/>
  <c r="B138" i="29"/>
  <c r="B137" i="29"/>
  <c r="B136" i="29"/>
  <c r="B135" i="29"/>
  <c r="S134" i="29"/>
  <c r="B134" i="29"/>
  <c r="B133" i="29"/>
  <c r="B132" i="29"/>
  <c r="B131" i="29"/>
  <c r="B130" i="29"/>
  <c r="B129" i="29"/>
  <c r="S128" i="29"/>
  <c r="B128" i="29"/>
  <c r="B127" i="29"/>
  <c r="B126" i="29"/>
  <c r="B125" i="29"/>
  <c r="B124" i="29"/>
  <c r="B123" i="29"/>
  <c r="B122" i="29"/>
  <c r="B121" i="29"/>
  <c r="B120" i="29"/>
  <c r="B119" i="29"/>
  <c r="B118" i="29"/>
  <c r="B117" i="29"/>
  <c r="B116" i="29"/>
  <c r="B115" i="29"/>
  <c r="B114" i="29"/>
  <c r="B113" i="29"/>
  <c r="B112" i="29"/>
  <c r="B111" i="29"/>
  <c r="B110" i="29"/>
  <c r="B109" i="29"/>
  <c r="B108" i="29"/>
  <c r="B107" i="29"/>
  <c r="B106" i="29"/>
  <c r="B105" i="29"/>
  <c r="S104" i="29"/>
  <c r="B104" i="29"/>
  <c r="B103" i="29"/>
  <c r="B102" i="29"/>
  <c r="B101" i="29"/>
  <c r="B100" i="29"/>
  <c r="B99" i="29"/>
  <c r="S98" i="29"/>
  <c r="B98" i="29"/>
  <c r="B97" i="29"/>
  <c r="B96" i="29"/>
  <c r="B95" i="29"/>
  <c r="B94" i="29"/>
  <c r="B93" i="29"/>
  <c r="S92" i="29"/>
  <c r="B92" i="29"/>
  <c r="B91" i="29"/>
  <c r="B90" i="29"/>
  <c r="B89" i="29"/>
  <c r="B88" i="29"/>
  <c r="B87" i="29"/>
  <c r="S86" i="29"/>
  <c r="B86" i="29"/>
  <c r="S85" i="29"/>
  <c r="B85" i="29"/>
  <c r="S84" i="29"/>
  <c r="B84" i="29"/>
  <c r="S83" i="29"/>
  <c r="B83" i="29"/>
  <c r="S82" i="29"/>
  <c r="B82" i="29"/>
  <c r="S81" i="29"/>
  <c r="B81" i="29"/>
  <c r="S80" i="29"/>
  <c r="B80" i="29"/>
  <c r="S79" i="29"/>
  <c r="B79" i="29"/>
  <c r="S78" i="29"/>
  <c r="B78" i="29"/>
  <c r="S77" i="29"/>
  <c r="B77" i="29"/>
  <c r="S76" i="29"/>
  <c r="B76" i="29"/>
  <c r="S75" i="29"/>
  <c r="B75" i="29"/>
  <c r="S74" i="29"/>
  <c r="B74" i="29"/>
  <c r="S73" i="29"/>
  <c r="B73" i="29"/>
  <c r="S72" i="29"/>
  <c r="B72" i="29"/>
  <c r="S71" i="29"/>
  <c r="B71" i="29"/>
  <c r="S70" i="29"/>
  <c r="B70" i="29"/>
  <c r="S69" i="29"/>
  <c r="B69" i="29"/>
  <c r="S68" i="29"/>
  <c r="B68" i="29"/>
  <c r="S67" i="29"/>
  <c r="B67" i="29"/>
  <c r="S66" i="29"/>
  <c r="B66" i="29"/>
  <c r="S65" i="29"/>
  <c r="B65" i="29"/>
  <c r="S64" i="29"/>
  <c r="B64" i="29"/>
  <c r="S63" i="29"/>
  <c r="B63" i="29"/>
  <c r="S62" i="29"/>
  <c r="B62" i="29"/>
  <c r="S61" i="29"/>
  <c r="B61" i="29"/>
  <c r="S60" i="29"/>
  <c r="B60" i="29"/>
  <c r="S59" i="29"/>
  <c r="B59" i="29"/>
  <c r="S58" i="29"/>
  <c r="B58" i="29"/>
  <c r="S57" i="29"/>
  <c r="B57" i="29"/>
  <c r="S56" i="29"/>
  <c r="B56" i="29"/>
  <c r="S55" i="29"/>
  <c r="B55" i="29"/>
  <c r="S54" i="29"/>
  <c r="B54" i="29"/>
  <c r="S53" i="29"/>
  <c r="B53" i="29"/>
  <c r="S52" i="29"/>
  <c r="B52" i="29"/>
  <c r="S51" i="29"/>
  <c r="B51" i="29"/>
  <c r="S50" i="29"/>
  <c r="B50" i="29"/>
  <c r="S49" i="29"/>
  <c r="B49" i="29"/>
  <c r="S48" i="29"/>
  <c r="B48" i="29"/>
  <c r="S47" i="29"/>
  <c r="B47" i="29"/>
  <c r="S46" i="29"/>
  <c r="B46" i="29"/>
  <c r="S45" i="29"/>
  <c r="B45" i="29"/>
  <c r="S44" i="29"/>
  <c r="B44" i="29"/>
  <c r="S43" i="29"/>
  <c r="B43" i="29"/>
  <c r="S42" i="29"/>
  <c r="B42" i="29"/>
  <c r="S41" i="29"/>
  <c r="B41" i="29"/>
  <c r="S40" i="29"/>
  <c r="B40" i="29"/>
  <c r="S39" i="29"/>
  <c r="B39" i="29"/>
  <c r="S38" i="29"/>
  <c r="B38" i="29"/>
  <c r="S37" i="29"/>
  <c r="B37" i="29"/>
  <c r="S36" i="29"/>
  <c r="B36" i="29"/>
  <c r="S35" i="29"/>
  <c r="B35" i="29"/>
  <c r="S34" i="29"/>
  <c r="B34" i="29"/>
  <c r="S33" i="29"/>
  <c r="B33" i="29"/>
  <c r="S32" i="29"/>
  <c r="B32" i="29"/>
  <c r="S31" i="29"/>
  <c r="B31" i="29"/>
  <c r="S30" i="29"/>
  <c r="B30" i="29"/>
  <c r="S29" i="29"/>
  <c r="B29" i="29"/>
  <c r="S28" i="29"/>
  <c r="B28" i="29"/>
  <c r="S27" i="29"/>
  <c r="B27" i="29"/>
  <c r="S26" i="29"/>
  <c r="B26" i="29"/>
  <c r="S25" i="29"/>
  <c r="B25" i="29"/>
  <c r="S24" i="29"/>
  <c r="B24" i="29"/>
  <c r="S23" i="29"/>
  <c r="B23" i="29"/>
  <c r="S22" i="29"/>
  <c r="B22" i="29"/>
  <c r="S21" i="29"/>
  <c r="B21" i="29"/>
  <c r="S20" i="29"/>
  <c r="B20" i="29"/>
  <c r="S19" i="29"/>
  <c r="B19" i="29"/>
  <c r="S18" i="29"/>
  <c r="B18" i="29"/>
  <c r="S17" i="29"/>
  <c r="B17" i="29"/>
  <c r="S16" i="29"/>
  <c r="B16" i="29"/>
  <c r="S15" i="29"/>
  <c r="B15" i="29"/>
  <c r="S14" i="29"/>
  <c r="B14" i="29"/>
  <c r="S13" i="29"/>
  <c r="B13" i="29"/>
  <c r="S12" i="29"/>
  <c r="B12" i="29"/>
  <c r="S11" i="29"/>
  <c r="B11" i="29"/>
  <c r="S10" i="29"/>
  <c r="B10" i="29"/>
  <c r="S9" i="29"/>
  <c r="B9" i="29"/>
  <c r="S8" i="29"/>
  <c r="B8" i="29"/>
  <c r="S7" i="29"/>
  <c r="B7" i="29"/>
  <c r="S6" i="29"/>
  <c r="B6" i="29"/>
  <c r="S5" i="29"/>
  <c r="B5" i="29"/>
  <c r="S4" i="29"/>
  <c r="B4" i="29"/>
  <c r="B302" i="15" l="1"/>
  <c r="B301" i="15"/>
  <c r="B300" i="15"/>
  <c r="B299" i="15"/>
  <c r="B298" i="15"/>
  <c r="B297" i="15"/>
  <c r="B296" i="15"/>
  <c r="B295" i="15"/>
  <c r="AH218" i="15"/>
  <c r="AC218" i="15"/>
  <c r="AB218" i="15"/>
  <c r="AA218" i="15"/>
  <c r="Z218" i="15"/>
  <c r="Y218" i="15"/>
  <c r="X218" i="15"/>
  <c r="W218" i="15"/>
  <c r="V218" i="15"/>
  <c r="U218" i="15"/>
  <c r="T218" i="15"/>
  <c r="S218" i="15"/>
  <c r="Q218" i="15"/>
  <c r="P218" i="15"/>
  <c r="O218" i="15"/>
  <c r="N218" i="15"/>
  <c r="M218" i="15"/>
  <c r="L218" i="15"/>
  <c r="K218" i="15"/>
  <c r="J218" i="15"/>
  <c r="I218" i="15"/>
  <c r="G218" i="15"/>
  <c r="F218" i="15"/>
  <c r="E218" i="15"/>
  <c r="D218" i="15"/>
  <c r="AH217" i="15"/>
  <c r="AC217" i="15"/>
  <c r="AB217" i="15"/>
  <c r="AA217" i="15"/>
  <c r="Z217" i="15"/>
  <c r="Y217" i="15"/>
  <c r="X217" i="15"/>
  <c r="W217" i="15"/>
  <c r="V217" i="15"/>
  <c r="U217" i="15"/>
  <c r="T217" i="15"/>
  <c r="S217" i="15"/>
  <c r="Q217" i="15"/>
  <c r="P217" i="15"/>
  <c r="O217" i="15"/>
  <c r="N217" i="15"/>
  <c r="M217" i="15"/>
  <c r="L217" i="15"/>
  <c r="K217" i="15"/>
  <c r="J217" i="15"/>
  <c r="I217" i="15"/>
  <c r="G217" i="15"/>
  <c r="F217" i="15"/>
  <c r="E217" i="15"/>
  <c r="D217" i="15"/>
  <c r="AH216" i="15"/>
  <c r="AC216" i="15"/>
  <c r="AB216" i="15"/>
  <c r="AA216" i="15"/>
  <c r="Z216" i="15"/>
  <c r="Y216" i="15"/>
  <c r="X216" i="15"/>
  <c r="W216" i="15"/>
  <c r="V216" i="15"/>
  <c r="U216" i="15"/>
  <c r="T216" i="15"/>
  <c r="S216" i="15"/>
  <c r="Q216" i="15"/>
  <c r="P216" i="15"/>
  <c r="O216" i="15"/>
  <c r="N216" i="15"/>
  <c r="M216" i="15"/>
  <c r="L216" i="15"/>
  <c r="K216" i="15"/>
  <c r="J216" i="15"/>
  <c r="I216" i="15"/>
  <c r="G216" i="15"/>
  <c r="F216" i="15"/>
  <c r="E216" i="15"/>
  <c r="D216" i="15"/>
  <c r="AH215" i="15"/>
  <c r="AC215" i="15"/>
  <c r="AB215" i="15"/>
  <c r="AA215" i="15"/>
  <c r="Z215" i="15"/>
  <c r="Y215" i="15"/>
  <c r="X215" i="15"/>
  <c r="W215" i="15"/>
  <c r="V215" i="15"/>
  <c r="U215" i="15"/>
  <c r="T215" i="15"/>
  <c r="S215" i="15"/>
  <c r="Q215" i="15"/>
  <c r="P215" i="15"/>
  <c r="O215" i="15"/>
  <c r="N215" i="15"/>
  <c r="M215" i="15"/>
  <c r="L215" i="15"/>
  <c r="K215" i="15"/>
  <c r="J215" i="15"/>
  <c r="I215" i="15"/>
  <c r="G215" i="15"/>
  <c r="F215" i="15"/>
  <c r="E215" i="15"/>
  <c r="D215" i="15"/>
  <c r="AH214" i="15"/>
  <c r="AC214" i="15"/>
  <c r="AB214" i="15"/>
  <c r="AA214" i="15"/>
  <c r="Z214" i="15"/>
  <c r="Y214" i="15"/>
  <c r="X214" i="15"/>
  <c r="W214" i="15"/>
  <c r="V214" i="15"/>
  <c r="U214" i="15"/>
  <c r="T214" i="15"/>
  <c r="S214" i="15"/>
  <c r="Q214" i="15"/>
  <c r="P214" i="15"/>
  <c r="O214" i="15"/>
  <c r="N214" i="15"/>
  <c r="M214" i="15"/>
  <c r="L214" i="15"/>
  <c r="K214" i="15"/>
  <c r="J214" i="15"/>
  <c r="I214" i="15"/>
  <c r="G214" i="15"/>
  <c r="F214" i="15"/>
  <c r="E214" i="15"/>
  <c r="D214" i="15"/>
  <c r="AH211" i="15"/>
  <c r="AC211" i="15"/>
  <c r="AB211" i="15"/>
  <c r="AA211" i="15"/>
  <c r="Z211" i="15"/>
  <c r="Y211" i="15"/>
  <c r="X211" i="15"/>
  <c r="W211" i="15"/>
  <c r="V211" i="15"/>
  <c r="U211" i="15"/>
  <c r="T211" i="15"/>
  <c r="S211" i="15"/>
  <c r="Q211" i="15"/>
  <c r="P211" i="15"/>
  <c r="O211" i="15"/>
  <c r="N211" i="15"/>
  <c r="M211" i="15"/>
  <c r="L211" i="15"/>
  <c r="K211" i="15"/>
  <c r="J211" i="15"/>
  <c r="I211" i="15"/>
  <c r="G211" i="15"/>
  <c r="F211" i="15"/>
  <c r="E211" i="15"/>
  <c r="D211" i="15"/>
  <c r="AH210" i="15"/>
  <c r="AC210" i="15"/>
  <c r="AB210" i="15"/>
  <c r="AA210" i="15"/>
  <c r="Z210" i="15"/>
  <c r="Y210" i="15"/>
  <c r="X210" i="15"/>
  <c r="W210" i="15"/>
  <c r="V210" i="15"/>
  <c r="U210" i="15"/>
  <c r="T210" i="15"/>
  <c r="S210" i="15"/>
  <c r="Q210" i="15"/>
  <c r="P210" i="15"/>
  <c r="O210" i="15"/>
  <c r="N210" i="15"/>
  <c r="M210" i="15"/>
  <c r="L210" i="15"/>
  <c r="K210" i="15"/>
  <c r="J210" i="15"/>
  <c r="I210" i="15"/>
  <c r="G210" i="15"/>
  <c r="F210" i="15"/>
  <c r="E210" i="15"/>
  <c r="D210" i="15"/>
  <c r="AH209" i="15"/>
  <c r="AC209" i="15"/>
  <c r="AB209" i="15"/>
  <c r="AA209" i="15"/>
  <c r="Z209" i="15"/>
  <c r="Y209" i="15"/>
  <c r="X209" i="15"/>
  <c r="W209" i="15"/>
  <c r="V209" i="15"/>
  <c r="U209" i="15"/>
  <c r="T209" i="15"/>
  <c r="S209" i="15"/>
  <c r="Q209" i="15"/>
  <c r="P209" i="15"/>
  <c r="O209" i="15"/>
  <c r="N209" i="15"/>
  <c r="M209" i="15"/>
  <c r="L209" i="15"/>
  <c r="K209" i="15"/>
  <c r="J209" i="15"/>
  <c r="I209" i="15"/>
  <c r="G209" i="15"/>
  <c r="F209" i="15"/>
  <c r="E209" i="15"/>
  <c r="D209" i="15"/>
  <c r="AH208" i="15"/>
  <c r="AC208" i="15"/>
  <c r="AB208" i="15"/>
  <c r="AA208" i="15"/>
  <c r="Z208" i="15"/>
  <c r="Y208" i="15"/>
  <c r="X208" i="15"/>
  <c r="W208" i="15"/>
  <c r="V208" i="15"/>
  <c r="U208" i="15"/>
  <c r="T208" i="15"/>
  <c r="S208" i="15"/>
  <c r="Q208" i="15"/>
  <c r="P208" i="15"/>
  <c r="O208" i="15"/>
  <c r="N208" i="15"/>
  <c r="M208" i="15"/>
  <c r="L208" i="15"/>
  <c r="K208" i="15"/>
  <c r="J208" i="15"/>
  <c r="I208" i="15"/>
  <c r="G208" i="15"/>
  <c r="F208" i="15"/>
  <c r="E208" i="15"/>
  <c r="D208" i="15"/>
  <c r="AH207" i="15"/>
  <c r="AC207" i="15"/>
  <c r="AB207" i="15"/>
  <c r="AA207" i="15"/>
  <c r="Z207" i="15"/>
  <c r="Y207" i="15"/>
  <c r="X207" i="15"/>
  <c r="W207" i="15"/>
  <c r="V207" i="15"/>
  <c r="U207" i="15"/>
  <c r="T207" i="15"/>
  <c r="S207" i="15"/>
  <c r="Q207" i="15"/>
  <c r="P207" i="15"/>
  <c r="O207" i="15"/>
  <c r="N207" i="15"/>
  <c r="M207" i="15"/>
  <c r="L207" i="15"/>
  <c r="K207" i="15"/>
  <c r="J207" i="15"/>
  <c r="I207" i="15"/>
  <c r="G207" i="15"/>
  <c r="F207" i="15"/>
  <c r="E207" i="15"/>
  <c r="D207" i="15"/>
  <c r="AH204" i="15"/>
  <c r="AH278" i="15" s="1"/>
  <c r="AC204" i="15"/>
  <c r="AC278" i="15" s="1"/>
  <c r="AB204" i="15"/>
  <c r="AB278" i="15" s="1"/>
  <c r="AA204" i="15"/>
  <c r="AA278" i="15" s="1"/>
  <c r="Z204" i="15"/>
  <c r="Z278" i="15" s="1"/>
  <c r="Y204" i="15"/>
  <c r="Y278" i="15" s="1"/>
  <c r="X204" i="15"/>
  <c r="X278" i="15" s="1"/>
  <c r="W204" i="15"/>
  <c r="W278" i="15" s="1"/>
  <c r="V204" i="15"/>
  <c r="V278" i="15" s="1"/>
  <c r="U204" i="15"/>
  <c r="U278" i="15" s="1"/>
  <c r="T204" i="15"/>
  <c r="T278" i="15" s="1"/>
  <c r="S204" i="15"/>
  <c r="S278" i="15" s="1"/>
  <c r="Q204" i="15"/>
  <c r="Q278" i="15" s="1"/>
  <c r="P204" i="15"/>
  <c r="P278" i="15" s="1"/>
  <c r="O204" i="15"/>
  <c r="O278" i="15" s="1"/>
  <c r="N204" i="15"/>
  <c r="N278" i="15" s="1"/>
  <c r="M204" i="15"/>
  <c r="M278" i="15" s="1"/>
  <c r="L204" i="15"/>
  <c r="L278" i="15" s="1"/>
  <c r="K204" i="15"/>
  <c r="K278" i="15" s="1"/>
  <c r="J204" i="15"/>
  <c r="J278" i="15" s="1"/>
  <c r="I204" i="15"/>
  <c r="I278" i="15" s="1"/>
  <c r="G204" i="15"/>
  <c r="G278" i="15" s="1"/>
  <c r="F204" i="15"/>
  <c r="F278" i="15" s="1"/>
  <c r="E204" i="15"/>
  <c r="E278" i="15" s="1"/>
  <c r="D204" i="15"/>
  <c r="D278" i="15" s="1"/>
  <c r="AH203" i="15"/>
  <c r="AC203" i="15"/>
  <c r="AB203" i="15"/>
  <c r="AA203" i="15"/>
  <c r="Z203" i="15"/>
  <c r="Y203" i="15"/>
  <c r="X203" i="15"/>
  <c r="W203" i="15"/>
  <c r="V203" i="15"/>
  <c r="U203" i="15"/>
  <c r="T203" i="15"/>
  <c r="S203" i="15"/>
  <c r="Q203" i="15"/>
  <c r="P203" i="15"/>
  <c r="O203" i="15"/>
  <c r="N203" i="15"/>
  <c r="M203" i="15"/>
  <c r="L203" i="15"/>
  <c r="K203" i="15"/>
  <c r="J203" i="15"/>
  <c r="I203" i="15"/>
  <c r="G203" i="15"/>
  <c r="F203" i="15"/>
  <c r="E203" i="15"/>
  <c r="D203" i="15"/>
  <c r="AH202" i="15"/>
  <c r="AC202" i="15"/>
  <c r="AB202" i="15"/>
  <c r="AA202" i="15"/>
  <c r="Z202" i="15"/>
  <c r="Y202" i="15"/>
  <c r="X202" i="15"/>
  <c r="W202" i="15"/>
  <c r="V202" i="15"/>
  <c r="U202" i="15"/>
  <c r="T202" i="15"/>
  <c r="S202" i="15"/>
  <c r="Q202" i="15"/>
  <c r="P202" i="15"/>
  <c r="O202" i="15"/>
  <c r="N202" i="15"/>
  <c r="M202" i="15"/>
  <c r="L202" i="15"/>
  <c r="K202" i="15"/>
  <c r="J202" i="15"/>
  <c r="I202" i="15"/>
  <c r="G202" i="15"/>
  <c r="F202" i="15"/>
  <c r="E202" i="15"/>
  <c r="D202" i="15"/>
  <c r="AH201" i="15"/>
  <c r="AC201" i="15"/>
  <c r="AB201" i="15"/>
  <c r="AA201" i="15"/>
  <c r="Z201" i="15"/>
  <c r="Y201" i="15"/>
  <c r="X201" i="15"/>
  <c r="W201" i="15"/>
  <c r="V201" i="15"/>
  <c r="U201" i="15"/>
  <c r="T201" i="15"/>
  <c r="S201" i="15"/>
  <c r="Q201" i="15"/>
  <c r="P201" i="15"/>
  <c r="O201" i="15"/>
  <c r="N201" i="15"/>
  <c r="M201" i="15"/>
  <c r="L201" i="15"/>
  <c r="K201" i="15"/>
  <c r="J201" i="15"/>
  <c r="I201" i="15"/>
  <c r="G201" i="15"/>
  <c r="F201" i="15"/>
  <c r="E201" i="15"/>
  <c r="D201" i="15"/>
  <c r="AH200" i="15"/>
  <c r="AC200" i="15"/>
  <c r="AB200" i="15"/>
  <c r="AA200" i="15"/>
  <c r="Z200" i="15"/>
  <c r="Y200" i="15"/>
  <c r="X200" i="15"/>
  <c r="W200" i="15"/>
  <c r="V200" i="15"/>
  <c r="U200" i="15"/>
  <c r="T200" i="15"/>
  <c r="S200" i="15"/>
  <c r="Q200" i="15"/>
  <c r="P200" i="15"/>
  <c r="O200" i="15"/>
  <c r="N200" i="15"/>
  <c r="M200" i="15"/>
  <c r="L200" i="15"/>
  <c r="K200" i="15"/>
  <c r="J200" i="15"/>
  <c r="I200" i="15"/>
  <c r="G200" i="15"/>
  <c r="F200" i="15"/>
  <c r="E200" i="15"/>
  <c r="D200" i="15"/>
  <c r="AH199" i="15"/>
  <c r="AC199" i="15"/>
  <c r="AB199" i="15"/>
  <c r="AA199" i="15"/>
  <c r="Z199" i="15"/>
  <c r="Y199" i="15"/>
  <c r="X199" i="15"/>
  <c r="W199" i="15"/>
  <c r="V199" i="15"/>
  <c r="U199" i="15"/>
  <c r="T199" i="15"/>
  <c r="S199" i="15"/>
  <c r="Q199" i="15"/>
  <c r="P199" i="15"/>
  <c r="O199" i="15"/>
  <c r="N199" i="15"/>
  <c r="M199" i="15"/>
  <c r="L199" i="15"/>
  <c r="K199" i="15"/>
  <c r="J199" i="15"/>
  <c r="I199" i="15"/>
  <c r="G199" i="15"/>
  <c r="F199" i="15"/>
  <c r="E199" i="15"/>
  <c r="D199" i="15"/>
  <c r="AH196" i="15"/>
  <c r="AC196" i="15"/>
  <c r="AB196" i="15"/>
  <c r="AA196" i="15"/>
  <c r="Z196" i="15"/>
  <c r="Y196" i="15"/>
  <c r="X196" i="15"/>
  <c r="W196" i="15"/>
  <c r="V196" i="15"/>
  <c r="U196" i="15"/>
  <c r="T196" i="15"/>
  <c r="S196" i="15"/>
  <c r="Q196" i="15"/>
  <c r="P196" i="15"/>
  <c r="O196" i="15"/>
  <c r="N196" i="15"/>
  <c r="M196" i="15"/>
  <c r="L196" i="15"/>
  <c r="K196" i="15"/>
  <c r="J196" i="15"/>
  <c r="I196" i="15"/>
  <c r="G196" i="15"/>
  <c r="F196" i="15"/>
  <c r="E196" i="15"/>
  <c r="D196" i="15"/>
  <c r="AH195" i="15"/>
  <c r="AC195" i="15"/>
  <c r="AB195" i="15"/>
  <c r="AA195" i="15"/>
  <c r="Z195" i="15"/>
  <c r="Y195" i="15"/>
  <c r="X195" i="15"/>
  <c r="W195" i="15"/>
  <c r="V195" i="15"/>
  <c r="U195" i="15"/>
  <c r="T195" i="15"/>
  <c r="S195" i="15"/>
  <c r="Q195" i="15"/>
  <c r="P195" i="15"/>
  <c r="O195" i="15"/>
  <c r="N195" i="15"/>
  <c r="M195" i="15"/>
  <c r="L195" i="15"/>
  <c r="K195" i="15"/>
  <c r="J195" i="15"/>
  <c r="I195" i="15"/>
  <c r="G195" i="15"/>
  <c r="F195" i="15"/>
  <c r="E195" i="15"/>
  <c r="D195" i="15"/>
  <c r="AH194" i="15"/>
  <c r="AC194" i="15"/>
  <c r="AB194" i="15"/>
  <c r="AA194" i="15"/>
  <c r="Z194" i="15"/>
  <c r="Y194" i="15"/>
  <c r="X194" i="15"/>
  <c r="W194" i="15"/>
  <c r="V194" i="15"/>
  <c r="U194" i="15"/>
  <c r="T194" i="15"/>
  <c r="S194" i="15"/>
  <c r="Q194" i="15"/>
  <c r="P194" i="15"/>
  <c r="O194" i="15"/>
  <c r="N194" i="15"/>
  <c r="M194" i="15"/>
  <c r="L194" i="15"/>
  <c r="K194" i="15"/>
  <c r="J194" i="15"/>
  <c r="I194" i="15"/>
  <c r="G194" i="15"/>
  <c r="F194" i="15"/>
  <c r="E194" i="15"/>
  <c r="D194" i="15"/>
  <c r="AH193" i="15"/>
  <c r="AC193" i="15"/>
  <c r="AB193" i="15"/>
  <c r="AA193" i="15"/>
  <c r="Z193" i="15"/>
  <c r="Y193" i="15"/>
  <c r="X193" i="15"/>
  <c r="W193" i="15"/>
  <c r="V193" i="15"/>
  <c r="U193" i="15"/>
  <c r="T193" i="15"/>
  <c r="S193" i="15"/>
  <c r="Q193" i="15"/>
  <c r="P193" i="15"/>
  <c r="O193" i="15"/>
  <c r="N193" i="15"/>
  <c r="M193" i="15"/>
  <c r="L193" i="15"/>
  <c r="K193" i="15"/>
  <c r="J193" i="15"/>
  <c r="I193" i="15"/>
  <c r="G193" i="15"/>
  <c r="F193" i="15"/>
  <c r="E193" i="15"/>
  <c r="D193" i="15"/>
  <c r="AH192" i="15"/>
  <c r="AC192" i="15"/>
  <c r="AB192" i="15"/>
  <c r="AA192" i="15"/>
  <c r="Z192" i="15"/>
  <c r="Y192" i="15"/>
  <c r="X192" i="15"/>
  <c r="W192" i="15"/>
  <c r="V192" i="15"/>
  <c r="U192" i="15"/>
  <c r="T192" i="15"/>
  <c r="S192" i="15"/>
  <c r="Q192" i="15"/>
  <c r="P192" i="15"/>
  <c r="O192" i="15"/>
  <c r="N192" i="15"/>
  <c r="M192" i="15"/>
  <c r="L192" i="15"/>
  <c r="K192" i="15"/>
  <c r="J192" i="15"/>
  <c r="I192" i="15"/>
  <c r="G192" i="15"/>
  <c r="F192" i="15"/>
  <c r="E192" i="15"/>
  <c r="D192" i="15"/>
  <c r="AH189" i="15"/>
  <c r="AC189" i="15"/>
  <c r="AB189" i="15"/>
  <c r="AA189" i="15"/>
  <c r="Z189" i="15"/>
  <c r="Y189" i="15"/>
  <c r="X189" i="15"/>
  <c r="W189" i="15"/>
  <c r="V189" i="15"/>
  <c r="U189" i="15"/>
  <c r="T189" i="15"/>
  <c r="S189" i="15"/>
  <c r="Q189" i="15"/>
  <c r="P189" i="15"/>
  <c r="O189" i="15"/>
  <c r="N189" i="15"/>
  <c r="M189" i="15"/>
  <c r="L189" i="15"/>
  <c r="K189" i="15"/>
  <c r="J189" i="15"/>
  <c r="I189" i="15"/>
  <c r="G189" i="15"/>
  <c r="F189" i="15"/>
  <c r="E189" i="15"/>
  <c r="D189" i="15"/>
  <c r="AH188" i="15"/>
  <c r="AC188" i="15"/>
  <c r="AB188" i="15"/>
  <c r="AA188" i="15"/>
  <c r="Z188" i="15"/>
  <c r="Y188" i="15"/>
  <c r="X188" i="15"/>
  <c r="W188" i="15"/>
  <c r="V188" i="15"/>
  <c r="U188" i="15"/>
  <c r="T188" i="15"/>
  <c r="S188" i="15"/>
  <c r="Q188" i="15"/>
  <c r="P188" i="15"/>
  <c r="O188" i="15"/>
  <c r="N188" i="15"/>
  <c r="M188" i="15"/>
  <c r="L188" i="15"/>
  <c r="K188" i="15"/>
  <c r="J188" i="15"/>
  <c r="I188" i="15"/>
  <c r="G188" i="15"/>
  <c r="F188" i="15"/>
  <c r="E188" i="15"/>
  <c r="D188" i="15"/>
  <c r="AH187" i="15"/>
  <c r="AC187" i="15"/>
  <c r="AB187" i="15"/>
  <c r="AA187" i="15"/>
  <c r="Z187" i="15"/>
  <c r="Y187" i="15"/>
  <c r="X187" i="15"/>
  <c r="W187" i="15"/>
  <c r="V187" i="15"/>
  <c r="U187" i="15"/>
  <c r="T187" i="15"/>
  <c r="S187" i="15"/>
  <c r="Q187" i="15"/>
  <c r="P187" i="15"/>
  <c r="O187" i="15"/>
  <c r="N187" i="15"/>
  <c r="M187" i="15"/>
  <c r="L187" i="15"/>
  <c r="K187" i="15"/>
  <c r="J187" i="15"/>
  <c r="I187" i="15"/>
  <c r="G187" i="15"/>
  <c r="F187" i="15"/>
  <c r="E187" i="15"/>
  <c r="D187" i="15"/>
  <c r="AH186" i="15"/>
  <c r="AC186" i="15"/>
  <c r="AB186" i="15"/>
  <c r="AA186" i="15"/>
  <c r="Z186" i="15"/>
  <c r="Y186" i="15"/>
  <c r="X186" i="15"/>
  <c r="W186" i="15"/>
  <c r="V186" i="15"/>
  <c r="U186" i="15"/>
  <c r="T186" i="15"/>
  <c r="S186" i="15"/>
  <c r="Q186" i="15"/>
  <c r="P186" i="15"/>
  <c r="O186" i="15"/>
  <c r="N186" i="15"/>
  <c r="M186" i="15"/>
  <c r="L186" i="15"/>
  <c r="K186" i="15"/>
  <c r="J186" i="15"/>
  <c r="I186" i="15"/>
  <c r="G186" i="15"/>
  <c r="F186" i="15"/>
  <c r="E186" i="15"/>
  <c r="D186" i="15"/>
  <c r="AH185" i="15"/>
  <c r="AC185" i="15"/>
  <c r="AB185" i="15"/>
  <c r="AA185" i="15"/>
  <c r="Z185" i="15"/>
  <c r="Y185" i="15"/>
  <c r="X185" i="15"/>
  <c r="W185" i="15"/>
  <c r="V185" i="15"/>
  <c r="U185" i="15"/>
  <c r="T185" i="15"/>
  <c r="S185" i="15"/>
  <c r="Q185" i="15"/>
  <c r="P185" i="15"/>
  <c r="O185" i="15"/>
  <c r="N185" i="15"/>
  <c r="M185" i="15"/>
  <c r="L185" i="15"/>
  <c r="K185" i="15"/>
  <c r="J185" i="15"/>
  <c r="I185" i="15"/>
  <c r="G185" i="15"/>
  <c r="F185" i="15"/>
  <c r="E185" i="15"/>
  <c r="D185" i="15"/>
  <c r="AH182" i="15"/>
  <c r="AC182" i="15"/>
  <c r="AB182" i="15"/>
  <c r="AA182" i="15"/>
  <c r="Z182" i="15"/>
  <c r="Y182" i="15"/>
  <c r="X182" i="15"/>
  <c r="W182" i="15"/>
  <c r="V182" i="15"/>
  <c r="U182" i="15"/>
  <c r="T182" i="15"/>
  <c r="S182" i="15"/>
  <c r="Q182" i="15"/>
  <c r="P182" i="15"/>
  <c r="O182" i="15"/>
  <c r="N182" i="15"/>
  <c r="M182" i="15"/>
  <c r="L182" i="15"/>
  <c r="K182" i="15"/>
  <c r="J182" i="15"/>
  <c r="I182" i="15"/>
  <c r="G182" i="15"/>
  <c r="F182" i="15"/>
  <c r="E182" i="15"/>
  <c r="D182" i="15"/>
  <c r="AH181" i="15"/>
  <c r="AC181" i="15"/>
  <c r="AB181" i="15"/>
  <c r="AA181" i="15"/>
  <c r="Z181" i="15"/>
  <c r="Y181" i="15"/>
  <c r="X181" i="15"/>
  <c r="W181" i="15"/>
  <c r="V181" i="15"/>
  <c r="U181" i="15"/>
  <c r="T181" i="15"/>
  <c r="S181" i="15"/>
  <c r="Q181" i="15"/>
  <c r="P181" i="15"/>
  <c r="O181" i="15"/>
  <c r="N181" i="15"/>
  <c r="M181" i="15"/>
  <c r="L181" i="15"/>
  <c r="K181" i="15"/>
  <c r="J181" i="15"/>
  <c r="I181" i="15"/>
  <c r="G181" i="15"/>
  <c r="F181" i="15"/>
  <c r="E181" i="15"/>
  <c r="D181" i="15"/>
  <c r="AH180" i="15"/>
  <c r="AC180" i="15"/>
  <c r="AB180" i="15"/>
  <c r="AA180" i="15"/>
  <c r="Z180" i="15"/>
  <c r="Y180" i="15"/>
  <c r="X180" i="15"/>
  <c r="W180" i="15"/>
  <c r="V180" i="15"/>
  <c r="U180" i="15"/>
  <c r="T180" i="15"/>
  <c r="S180" i="15"/>
  <c r="Q180" i="15"/>
  <c r="P180" i="15"/>
  <c r="O180" i="15"/>
  <c r="N180" i="15"/>
  <c r="M180" i="15"/>
  <c r="L180" i="15"/>
  <c r="K180" i="15"/>
  <c r="J180" i="15"/>
  <c r="I180" i="15"/>
  <c r="G180" i="15"/>
  <c r="F180" i="15"/>
  <c r="E180" i="15"/>
  <c r="D180" i="15"/>
  <c r="AH179" i="15"/>
  <c r="AC179" i="15"/>
  <c r="AB179" i="15"/>
  <c r="AA179" i="15"/>
  <c r="Z179" i="15"/>
  <c r="Y179" i="15"/>
  <c r="X179" i="15"/>
  <c r="W179" i="15"/>
  <c r="V179" i="15"/>
  <c r="U179" i="15"/>
  <c r="T179" i="15"/>
  <c r="S179" i="15"/>
  <c r="Q179" i="15"/>
  <c r="P179" i="15"/>
  <c r="O179" i="15"/>
  <c r="N179" i="15"/>
  <c r="M179" i="15"/>
  <c r="L179" i="15"/>
  <c r="K179" i="15"/>
  <c r="J179" i="15"/>
  <c r="I179" i="15"/>
  <c r="G179" i="15"/>
  <c r="F179" i="15"/>
  <c r="E179" i="15"/>
  <c r="D179" i="15"/>
  <c r="AH178" i="15"/>
  <c r="AC178" i="15"/>
  <c r="AB178" i="15"/>
  <c r="AA178" i="15"/>
  <c r="Z178" i="15"/>
  <c r="Y178" i="15"/>
  <c r="X178" i="15"/>
  <c r="W178" i="15"/>
  <c r="V178" i="15"/>
  <c r="U178" i="15"/>
  <c r="T178" i="15"/>
  <c r="S178" i="15"/>
  <c r="Q178" i="15"/>
  <c r="P178" i="15"/>
  <c r="O178" i="15"/>
  <c r="N178" i="15"/>
  <c r="M178" i="15"/>
  <c r="L178" i="15"/>
  <c r="K178" i="15"/>
  <c r="J178" i="15"/>
  <c r="I178" i="15"/>
  <c r="G178" i="15"/>
  <c r="F178" i="15"/>
  <c r="E178" i="15"/>
  <c r="D178" i="15"/>
  <c r="AH175" i="15"/>
  <c r="AC175" i="15"/>
  <c r="AB175" i="15"/>
  <c r="AA175" i="15"/>
  <c r="Z175" i="15"/>
  <c r="Y175" i="15"/>
  <c r="X175" i="15"/>
  <c r="W175" i="15"/>
  <c r="V175" i="15"/>
  <c r="U175" i="15"/>
  <c r="T175" i="15"/>
  <c r="S175" i="15"/>
  <c r="Q175" i="15"/>
  <c r="P175" i="15"/>
  <c r="O175" i="15"/>
  <c r="N175" i="15"/>
  <c r="M175" i="15"/>
  <c r="L175" i="15"/>
  <c r="K175" i="15"/>
  <c r="J175" i="15"/>
  <c r="I175" i="15"/>
  <c r="G175" i="15"/>
  <c r="F175" i="15"/>
  <c r="E175" i="15"/>
  <c r="D175" i="15"/>
  <c r="AH174" i="15"/>
  <c r="AC174" i="15"/>
  <c r="AB174" i="15"/>
  <c r="AA174" i="15"/>
  <c r="Z174" i="15"/>
  <c r="Y174" i="15"/>
  <c r="X174" i="15"/>
  <c r="W174" i="15"/>
  <c r="V174" i="15"/>
  <c r="U174" i="15"/>
  <c r="T174" i="15"/>
  <c r="S174" i="15"/>
  <c r="Q174" i="15"/>
  <c r="P174" i="15"/>
  <c r="O174" i="15"/>
  <c r="N174" i="15"/>
  <c r="M174" i="15"/>
  <c r="L174" i="15"/>
  <c r="K174" i="15"/>
  <c r="J174" i="15"/>
  <c r="I174" i="15"/>
  <c r="G174" i="15"/>
  <c r="F174" i="15"/>
  <c r="E174" i="15"/>
  <c r="D174" i="15"/>
  <c r="AH173" i="15"/>
  <c r="AC173" i="15"/>
  <c r="AB173" i="15"/>
  <c r="AA173" i="15"/>
  <c r="Z173" i="15"/>
  <c r="Y173" i="15"/>
  <c r="X173" i="15"/>
  <c r="W173" i="15"/>
  <c r="V173" i="15"/>
  <c r="U173" i="15"/>
  <c r="T173" i="15"/>
  <c r="S173" i="15"/>
  <c r="Q173" i="15"/>
  <c r="P173" i="15"/>
  <c r="O173" i="15"/>
  <c r="N173" i="15"/>
  <c r="M173" i="15"/>
  <c r="L173" i="15"/>
  <c r="K173" i="15"/>
  <c r="J173" i="15"/>
  <c r="I173" i="15"/>
  <c r="G173" i="15"/>
  <c r="F173" i="15"/>
  <c r="E173" i="15"/>
  <c r="D173" i="15"/>
  <c r="AH172" i="15"/>
  <c r="AC172" i="15"/>
  <c r="AB172" i="15"/>
  <c r="AA172" i="15"/>
  <c r="Z172" i="15"/>
  <c r="Y172" i="15"/>
  <c r="X172" i="15"/>
  <c r="W172" i="15"/>
  <c r="V172" i="15"/>
  <c r="U172" i="15"/>
  <c r="T172" i="15"/>
  <c r="S172" i="15"/>
  <c r="Q172" i="15"/>
  <c r="P172" i="15"/>
  <c r="O172" i="15"/>
  <c r="N172" i="15"/>
  <c r="M172" i="15"/>
  <c r="L172" i="15"/>
  <c r="K172" i="15"/>
  <c r="J172" i="15"/>
  <c r="I172" i="15"/>
  <c r="G172" i="15"/>
  <c r="F172" i="15"/>
  <c r="E172" i="15"/>
  <c r="D172" i="15"/>
  <c r="AH171" i="15"/>
  <c r="AC171" i="15"/>
  <c r="AB171" i="15"/>
  <c r="AA171" i="15"/>
  <c r="Z171" i="15"/>
  <c r="Y171" i="15"/>
  <c r="X171" i="15"/>
  <c r="W171" i="15"/>
  <c r="V171" i="15"/>
  <c r="U171" i="15"/>
  <c r="T171" i="15"/>
  <c r="S171" i="15"/>
  <c r="Q171" i="15"/>
  <c r="P171" i="15"/>
  <c r="O171" i="15"/>
  <c r="N171" i="15"/>
  <c r="M171" i="15"/>
  <c r="L171" i="15"/>
  <c r="K171" i="15"/>
  <c r="J171" i="15"/>
  <c r="I171" i="15"/>
  <c r="G171" i="15"/>
  <c r="F171" i="15"/>
  <c r="E171" i="15"/>
  <c r="D171" i="15"/>
  <c r="AH168" i="15"/>
  <c r="AH242" i="15" s="1"/>
  <c r="AC168" i="15"/>
  <c r="AC242" i="15" s="1"/>
  <c r="AB168" i="15"/>
  <c r="AB242" i="15" s="1"/>
  <c r="AA168" i="15"/>
  <c r="AA242" i="15" s="1"/>
  <c r="Z168" i="15"/>
  <c r="Z242" i="15" s="1"/>
  <c r="Y168" i="15"/>
  <c r="Y242" i="15" s="1"/>
  <c r="X168" i="15"/>
  <c r="X242" i="15" s="1"/>
  <c r="W168" i="15"/>
  <c r="W242" i="15" s="1"/>
  <c r="V168" i="15"/>
  <c r="V242" i="15" s="1"/>
  <c r="U168" i="15"/>
  <c r="U242" i="15" s="1"/>
  <c r="T168" i="15"/>
  <c r="T242" i="15" s="1"/>
  <c r="S168" i="15"/>
  <c r="S242" i="15" s="1"/>
  <c r="Q168" i="15"/>
  <c r="Q242" i="15" s="1"/>
  <c r="P168" i="15"/>
  <c r="P242" i="15" s="1"/>
  <c r="O168" i="15"/>
  <c r="O242" i="15" s="1"/>
  <c r="N168" i="15"/>
  <c r="N242" i="15" s="1"/>
  <c r="M168" i="15"/>
  <c r="M242" i="15" s="1"/>
  <c r="L168" i="15"/>
  <c r="L242" i="15" s="1"/>
  <c r="K168" i="15"/>
  <c r="K242" i="15" s="1"/>
  <c r="J168" i="15"/>
  <c r="J242" i="15" s="1"/>
  <c r="I168" i="15"/>
  <c r="I242" i="15" s="1"/>
  <c r="G168" i="15"/>
  <c r="G242" i="15" s="1"/>
  <c r="F168" i="15"/>
  <c r="F242" i="15" s="1"/>
  <c r="E168" i="15"/>
  <c r="E242" i="15" s="1"/>
  <c r="D168" i="15"/>
  <c r="D242" i="15" s="1"/>
  <c r="AH167" i="15"/>
  <c r="AC167" i="15"/>
  <c r="AB167" i="15"/>
  <c r="AA167" i="15"/>
  <c r="Z167" i="15"/>
  <c r="Y167" i="15"/>
  <c r="X167" i="15"/>
  <c r="W167" i="15"/>
  <c r="V167" i="15"/>
  <c r="U167" i="15"/>
  <c r="T167" i="15"/>
  <c r="S167" i="15"/>
  <c r="Q167" i="15"/>
  <c r="P167" i="15"/>
  <c r="O167" i="15"/>
  <c r="N167" i="15"/>
  <c r="M167" i="15"/>
  <c r="L167" i="15"/>
  <c r="K167" i="15"/>
  <c r="J167" i="15"/>
  <c r="I167" i="15"/>
  <c r="G167" i="15"/>
  <c r="F167" i="15"/>
  <c r="E167" i="15"/>
  <c r="D167" i="15"/>
  <c r="AH166" i="15"/>
  <c r="AC166" i="15"/>
  <c r="AB166" i="15"/>
  <c r="AA166" i="15"/>
  <c r="Z166" i="15"/>
  <c r="Y166" i="15"/>
  <c r="X166" i="15"/>
  <c r="W166" i="15"/>
  <c r="V166" i="15"/>
  <c r="U166" i="15"/>
  <c r="T166" i="15"/>
  <c r="S166" i="15"/>
  <c r="Q166" i="15"/>
  <c r="P166" i="15"/>
  <c r="O166" i="15"/>
  <c r="N166" i="15"/>
  <c r="M166" i="15"/>
  <c r="L166" i="15"/>
  <c r="K166" i="15"/>
  <c r="J166" i="15"/>
  <c r="I166" i="15"/>
  <c r="G166" i="15"/>
  <c r="F166" i="15"/>
  <c r="E166" i="15"/>
  <c r="D166" i="15"/>
  <c r="AH165" i="15"/>
  <c r="AC165" i="15"/>
  <c r="AB165" i="15"/>
  <c r="AA165" i="15"/>
  <c r="Z165" i="15"/>
  <c r="Y165" i="15"/>
  <c r="X165" i="15"/>
  <c r="W165" i="15"/>
  <c r="V165" i="15"/>
  <c r="U165" i="15"/>
  <c r="T165" i="15"/>
  <c r="S165" i="15"/>
  <c r="Q165" i="15"/>
  <c r="P165" i="15"/>
  <c r="O165" i="15"/>
  <c r="N165" i="15"/>
  <c r="M165" i="15"/>
  <c r="L165" i="15"/>
  <c r="K165" i="15"/>
  <c r="J165" i="15"/>
  <c r="I165" i="15"/>
  <c r="G165" i="15"/>
  <c r="F165" i="15"/>
  <c r="E165" i="15"/>
  <c r="D165" i="15"/>
  <c r="AH164" i="15"/>
  <c r="AC164" i="15"/>
  <c r="AB164" i="15"/>
  <c r="AA164" i="15"/>
  <c r="Z164" i="15"/>
  <c r="Y164" i="15"/>
  <c r="X164" i="15"/>
  <c r="W164" i="15"/>
  <c r="V164" i="15"/>
  <c r="U164" i="15"/>
  <c r="T164" i="15"/>
  <c r="S164" i="15"/>
  <c r="Q164" i="15"/>
  <c r="P164" i="15"/>
  <c r="O164" i="15"/>
  <c r="N164" i="15"/>
  <c r="M164" i="15"/>
  <c r="L164" i="15"/>
  <c r="K164" i="15"/>
  <c r="J164" i="15"/>
  <c r="I164" i="15"/>
  <c r="G164" i="15"/>
  <c r="F164" i="15"/>
  <c r="E164" i="15"/>
  <c r="D164" i="15"/>
  <c r="AH163" i="15"/>
  <c r="AC163" i="15"/>
  <c r="AB163" i="15"/>
  <c r="AA163" i="15"/>
  <c r="Z163" i="15"/>
  <c r="Y163" i="15"/>
  <c r="X163" i="15"/>
  <c r="W163" i="15"/>
  <c r="V163" i="15"/>
  <c r="U163" i="15"/>
  <c r="T163" i="15"/>
  <c r="S163" i="15"/>
  <c r="Q163" i="15"/>
  <c r="P163" i="15"/>
  <c r="O163" i="15"/>
  <c r="N163" i="15"/>
  <c r="M163" i="15"/>
  <c r="L163" i="15"/>
  <c r="K163" i="15"/>
  <c r="J163" i="15"/>
  <c r="I163" i="15"/>
  <c r="G163" i="15"/>
  <c r="F163" i="15"/>
  <c r="E163" i="15"/>
  <c r="D163" i="15"/>
  <c r="AH160" i="15"/>
  <c r="AC160" i="15"/>
  <c r="AB160" i="15"/>
  <c r="AA160" i="15"/>
  <c r="Z160" i="15"/>
  <c r="Y160" i="15"/>
  <c r="X160" i="15"/>
  <c r="W160" i="15"/>
  <c r="V160" i="15"/>
  <c r="U160" i="15"/>
  <c r="T160" i="15"/>
  <c r="S160" i="15"/>
  <c r="Q160" i="15"/>
  <c r="P160" i="15"/>
  <c r="O160" i="15"/>
  <c r="N160" i="15"/>
  <c r="M160" i="15"/>
  <c r="L160" i="15"/>
  <c r="K160" i="15"/>
  <c r="J160" i="15"/>
  <c r="I160" i="15"/>
  <c r="G160" i="15"/>
  <c r="F160" i="15"/>
  <c r="E160" i="15"/>
  <c r="D160" i="15"/>
  <c r="AH159" i="15"/>
  <c r="AC159" i="15"/>
  <c r="AB159" i="15"/>
  <c r="AA159" i="15"/>
  <c r="Z159" i="15"/>
  <c r="Y159" i="15"/>
  <c r="X159" i="15"/>
  <c r="W159" i="15"/>
  <c r="V159" i="15"/>
  <c r="U159" i="15"/>
  <c r="T159" i="15"/>
  <c r="S159" i="15"/>
  <c r="Q159" i="15"/>
  <c r="P159" i="15"/>
  <c r="O159" i="15"/>
  <c r="N159" i="15"/>
  <c r="M159" i="15"/>
  <c r="L159" i="15"/>
  <c r="K159" i="15"/>
  <c r="J159" i="15"/>
  <c r="I159" i="15"/>
  <c r="G159" i="15"/>
  <c r="F159" i="15"/>
  <c r="E159" i="15"/>
  <c r="D159" i="15"/>
  <c r="AH158" i="15"/>
  <c r="AC158" i="15"/>
  <c r="AB158" i="15"/>
  <c r="AA158" i="15"/>
  <c r="Z158" i="15"/>
  <c r="Y158" i="15"/>
  <c r="X158" i="15"/>
  <c r="W158" i="15"/>
  <c r="V158" i="15"/>
  <c r="U158" i="15"/>
  <c r="T158" i="15"/>
  <c r="S158" i="15"/>
  <c r="Q158" i="15"/>
  <c r="P158" i="15"/>
  <c r="O158" i="15"/>
  <c r="N158" i="15"/>
  <c r="M158" i="15"/>
  <c r="L158" i="15"/>
  <c r="K158" i="15"/>
  <c r="J158" i="15"/>
  <c r="I158" i="15"/>
  <c r="G158" i="15"/>
  <c r="F158" i="15"/>
  <c r="E158" i="15"/>
  <c r="D158" i="15"/>
  <c r="AH157" i="15"/>
  <c r="AC157" i="15"/>
  <c r="AB157" i="15"/>
  <c r="AA157" i="15"/>
  <c r="Z157" i="15"/>
  <c r="Y157" i="15"/>
  <c r="X157" i="15"/>
  <c r="W157" i="15"/>
  <c r="V157" i="15"/>
  <c r="U157" i="15"/>
  <c r="T157" i="15"/>
  <c r="S157" i="15"/>
  <c r="Q157" i="15"/>
  <c r="P157" i="15"/>
  <c r="O157" i="15"/>
  <c r="N157" i="15"/>
  <c r="M157" i="15"/>
  <c r="L157" i="15"/>
  <c r="K157" i="15"/>
  <c r="J157" i="15"/>
  <c r="I157" i="15"/>
  <c r="G157" i="15"/>
  <c r="F157" i="15"/>
  <c r="E157" i="15"/>
  <c r="D157" i="15"/>
  <c r="AH156" i="15"/>
  <c r="AC156" i="15"/>
  <c r="AB156" i="15"/>
  <c r="AA156" i="15"/>
  <c r="Z156" i="15"/>
  <c r="Y156" i="15"/>
  <c r="X156" i="15"/>
  <c r="W156" i="15"/>
  <c r="V156" i="15"/>
  <c r="U156" i="15"/>
  <c r="T156" i="15"/>
  <c r="S156" i="15"/>
  <c r="Q156" i="15"/>
  <c r="P156" i="15"/>
  <c r="O156" i="15"/>
  <c r="N156" i="15"/>
  <c r="M156" i="15"/>
  <c r="L156" i="15"/>
  <c r="K156" i="15"/>
  <c r="J156" i="15"/>
  <c r="I156" i="15"/>
  <c r="G156" i="15"/>
  <c r="F156" i="15"/>
  <c r="E156" i="15"/>
  <c r="D156" i="15"/>
  <c r="AH153" i="15"/>
  <c r="AC153" i="15"/>
  <c r="AB153" i="15"/>
  <c r="AA153" i="15"/>
  <c r="Z153" i="15"/>
  <c r="Y153" i="15"/>
  <c r="X153" i="15"/>
  <c r="W153" i="15"/>
  <c r="V153" i="15"/>
  <c r="U153" i="15"/>
  <c r="T153" i="15"/>
  <c r="S153" i="15"/>
  <c r="Q153" i="15"/>
  <c r="P153" i="15"/>
  <c r="O153" i="15"/>
  <c r="N153" i="15"/>
  <c r="M153" i="15"/>
  <c r="L153" i="15"/>
  <c r="K153" i="15"/>
  <c r="J153" i="15"/>
  <c r="I153" i="15"/>
  <c r="G153" i="15"/>
  <c r="F153" i="15"/>
  <c r="E153" i="15"/>
  <c r="D153" i="15"/>
  <c r="AH152" i="15"/>
  <c r="AC152" i="15"/>
  <c r="AB152" i="15"/>
  <c r="AA152" i="15"/>
  <c r="Z152" i="15"/>
  <c r="Y152" i="15"/>
  <c r="X152" i="15"/>
  <c r="W152" i="15"/>
  <c r="V152" i="15"/>
  <c r="U152" i="15"/>
  <c r="T152" i="15"/>
  <c r="S152" i="15"/>
  <c r="Q152" i="15"/>
  <c r="P152" i="15"/>
  <c r="O152" i="15"/>
  <c r="N152" i="15"/>
  <c r="M152" i="15"/>
  <c r="L152" i="15"/>
  <c r="K152" i="15"/>
  <c r="J152" i="15"/>
  <c r="I152" i="15"/>
  <c r="G152" i="15"/>
  <c r="F152" i="15"/>
  <c r="E152" i="15"/>
  <c r="D152" i="15"/>
  <c r="AH151" i="15"/>
  <c r="AC151" i="15"/>
  <c r="AB151" i="15"/>
  <c r="AA151" i="15"/>
  <c r="Z151" i="15"/>
  <c r="Y151" i="15"/>
  <c r="X151" i="15"/>
  <c r="W151" i="15"/>
  <c r="V151" i="15"/>
  <c r="U151" i="15"/>
  <c r="T151" i="15"/>
  <c r="S151" i="15"/>
  <c r="Q151" i="15"/>
  <c r="P151" i="15"/>
  <c r="O151" i="15"/>
  <c r="N151" i="15"/>
  <c r="M151" i="15"/>
  <c r="L151" i="15"/>
  <c r="K151" i="15"/>
  <c r="J151" i="15"/>
  <c r="I151" i="15"/>
  <c r="G151" i="15"/>
  <c r="F151" i="15"/>
  <c r="E151" i="15"/>
  <c r="D151" i="15"/>
  <c r="AH150" i="15"/>
  <c r="AC150" i="15"/>
  <c r="AB150" i="15"/>
  <c r="AA150" i="15"/>
  <c r="Z150" i="15"/>
  <c r="Y150" i="15"/>
  <c r="X150" i="15"/>
  <c r="W150" i="15"/>
  <c r="V150" i="15"/>
  <c r="U150" i="15"/>
  <c r="T150" i="15"/>
  <c r="S150" i="15"/>
  <c r="Q150" i="15"/>
  <c r="P150" i="15"/>
  <c r="O150" i="15"/>
  <c r="N150" i="15"/>
  <c r="M150" i="15"/>
  <c r="L150" i="15"/>
  <c r="K150" i="15"/>
  <c r="J150" i="15"/>
  <c r="I150" i="15"/>
  <c r="G150" i="15"/>
  <c r="F150" i="15"/>
  <c r="E150" i="15"/>
  <c r="D150" i="15"/>
  <c r="AH149" i="15"/>
  <c r="AC149" i="15"/>
  <c r="AB149" i="15"/>
  <c r="AA149" i="15"/>
  <c r="Z149" i="15"/>
  <c r="Y149" i="15"/>
  <c r="X149" i="15"/>
  <c r="W149" i="15"/>
  <c r="V149" i="15"/>
  <c r="U149" i="15"/>
  <c r="T149" i="15"/>
  <c r="S149" i="15"/>
  <c r="Q149" i="15"/>
  <c r="P149" i="15"/>
  <c r="O149" i="15"/>
  <c r="N149" i="15"/>
  <c r="M149" i="15"/>
  <c r="L149" i="15"/>
  <c r="K149" i="15"/>
  <c r="J149" i="15"/>
  <c r="I149" i="15"/>
  <c r="G149" i="15"/>
  <c r="F149" i="15"/>
  <c r="E149" i="15"/>
  <c r="D149" i="15"/>
  <c r="AH146" i="15"/>
  <c r="AC146" i="15"/>
  <c r="AB146" i="15"/>
  <c r="AA146" i="15"/>
  <c r="Z146" i="15"/>
  <c r="Y146" i="15"/>
  <c r="X146" i="15"/>
  <c r="W146" i="15"/>
  <c r="V146" i="15"/>
  <c r="U146" i="15"/>
  <c r="T146" i="15"/>
  <c r="S146" i="15"/>
  <c r="Q146" i="15"/>
  <c r="P146" i="15"/>
  <c r="O146" i="15"/>
  <c r="N146" i="15"/>
  <c r="M146" i="15"/>
  <c r="L146" i="15"/>
  <c r="K146" i="15"/>
  <c r="J146" i="15"/>
  <c r="I146" i="15"/>
  <c r="G146" i="15"/>
  <c r="F146" i="15"/>
  <c r="E146" i="15"/>
  <c r="D146" i="15"/>
  <c r="AH145" i="15"/>
  <c r="AC145" i="15"/>
  <c r="AB145" i="15"/>
  <c r="AA145" i="15"/>
  <c r="Z145" i="15"/>
  <c r="Y145" i="15"/>
  <c r="X145" i="15"/>
  <c r="W145" i="15"/>
  <c r="V145" i="15"/>
  <c r="U145" i="15"/>
  <c r="T145" i="15"/>
  <c r="S145" i="15"/>
  <c r="Q145" i="15"/>
  <c r="P145" i="15"/>
  <c r="O145" i="15"/>
  <c r="N145" i="15"/>
  <c r="M145" i="15"/>
  <c r="L145" i="15"/>
  <c r="K145" i="15"/>
  <c r="J145" i="15"/>
  <c r="I145" i="15"/>
  <c r="G145" i="15"/>
  <c r="F145" i="15"/>
  <c r="E145" i="15"/>
  <c r="D145" i="15"/>
  <c r="AH144" i="15"/>
  <c r="AC144" i="15"/>
  <c r="AB144" i="15"/>
  <c r="AA144" i="15"/>
  <c r="Z144" i="15"/>
  <c r="Y144" i="15"/>
  <c r="X144" i="15"/>
  <c r="W144" i="15"/>
  <c r="V144" i="15"/>
  <c r="U144" i="15"/>
  <c r="T144" i="15"/>
  <c r="S144" i="15"/>
  <c r="Q144" i="15"/>
  <c r="P144" i="15"/>
  <c r="O144" i="15"/>
  <c r="N144" i="15"/>
  <c r="M144" i="15"/>
  <c r="L144" i="15"/>
  <c r="K144" i="15"/>
  <c r="J144" i="15"/>
  <c r="I144" i="15"/>
  <c r="G144" i="15"/>
  <c r="F144" i="15"/>
  <c r="E144" i="15"/>
  <c r="D144" i="15"/>
  <c r="AH143" i="15"/>
  <c r="AC143" i="15"/>
  <c r="AB143" i="15"/>
  <c r="AA143" i="15"/>
  <c r="Z143" i="15"/>
  <c r="Y143" i="15"/>
  <c r="X143" i="15"/>
  <c r="W143" i="15"/>
  <c r="V143" i="15"/>
  <c r="U143" i="15"/>
  <c r="T143" i="15"/>
  <c r="S143" i="15"/>
  <c r="Q143" i="15"/>
  <c r="P143" i="15"/>
  <c r="O143" i="15"/>
  <c r="N143" i="15"/>
  <c r="M143" i="15"/>
  <c r="L143" i="15"/>
  <c r="K143" i="15"/>
  <c r="J143" i="15"/>
  <c r="I143" i="15"/>
  <c r="G143" i="15"/>
  <c r="F143" i="15"/>
  <c r="E143" i="15"/>
  <c r="D143" i="15"/>
  <c r="AH142" i="15"/>
  <c r="AC142" i="15"/>
  <c r="AB142" i="15"/>
  <c r="AA142" i="15"/>
  <c r="Z142" i="15"/>
  <c r="Y142" i="15"/>
  <c r="X142" i="15"/>
  <c r="W142" i="15"/>
  <c r="V142" i="15"/>
  <c r="U142" i="15"/>
  <c r="T142" i="15"/>
  <c r="S142" i="15"/>
  <c r="Q142" i="15"/>
  <c r="P142" i="15"/>
  <c r="O142" i="15"/>
  <c r="N142" i="15"/>
  <c r="M142" i="15"/>
  <c r="L142" i="15"/>
  <c r="K142" i="15"/>
  <c r="J142" i="15"/>
  <c r="I142" i="15"/>
  <c r="G142" i="15"/>
  <c r="F142" i="15"/>
  <c r="E142" i="15"/>
  <c r="D142" i="15"/>
  <c r="AH139" i="15"/>
  <c r="AC139" i="15"/>
  <c r="AB139" i="15"/>
  <c r="AA139" i="15"/>
  <c r="Z139" i="15"/>
  <c r="Y139" i="15"/>
  <c r="X139" i="15"/>
  <c r="W139" i="15"/>
  <c r="V139" i="15"/>
  <c r="U139" i="15"/>
  <c r="T139" i="15"/>
  <c r="S139" i="15"/>
  <c r="Q139" i="15"/>
  <c r="P139" i="15"/>
  <c r="O139" i="15"/>
  <c r="N139" i="15"/>
  <c r="M139" i="15"/>
  <c r="L139" i="15"/>
  <c r="K139" i="15"/>
  <c r="J139" i="15"/>
  <c r="I139" i="15"/>
  <c r="G139" i="15"/>
  <c r="F139" i="15"/>
  <c r="E139" i="15"/>
  <c r="D139" i="15"/>
  <c r="AH138" i="15"/>
  <c r="AC138" i="15"/>
  <c r="AB138" i="15"/>
  <c r="AA138" i="15"/>
  <c r="Z138" i="15"/>
  <c r="Y138" i="15"/>
  <c r="X138" i="15"/>
  <c r="W138" i="15"/>
  <c r="V138" i="15"/>
  <c r="U138" i="15"/>
  <c r="T138" i="15"/>
  <c r="S138" i="15"/>
  <c r="Q138" i="15"/>
  <c r="P138" i="15"/>
  <c r="O138" i="15"/>
  <c r="N138" i="15"/>
  <c r="M138" i="15"/>
  <c r="L138" i="15"/>
  <c r="K138" i="15"/>
  <c r="J138" i="15"/>
  <c r="I138" i="15"/>
  <c r="G138" i="15"/>
  <c r="F138" i="15"/>
  <c r="E138" i="15"/>
  <c r="D138" i="15"/>
  <c r="AH137" i="15"/>
  <c r="AC137" i="15"/>
  <c r="AB137" i="15"/>
  <c r="AA137" i="15"/>
  <c r="Z137" i="15"/>
  <c r="Y137" i="15"/>
  <c r="X137" i="15"/>
  <c r="W137" i="15"/>
  <c r="V137" i="15"/>
  <c r="U137" i="15"/>
  <c r="T137" i="15"/>
  <c r="S137" i="15"/>
  <c r="Q137" i="15"/>
  <c r="P137" i="15"/>
  <c r="O137" i="15"/>
  <c r="N137" i="15"/>
  <c r="M137" i="15"/>
  <c r="L137" i="15"/>
  <c r="K137" i="15"/>
  <c r="J137" i="15"/>
  <c r="I137" i="15"/>
  <c r="G137" i="15"/>
  <c r="F137" i="15"/>
  <c r="E137" i="15"/>
  <c r="D137" i="15"/>
  <c r="AH136" i="15"/>
  <c r="AC136" i="15"/>
  <c r="AB136" i="15"/>
  <c r="AA136" i="15"/>
  <c r="Z136" i="15"/>
  <c r="Y136" i="15"/>
  <c r="X136" i="15"/>
  <c r="W136" i="15"/>
  <c r="V136" i="15"/>
  <c r="U136" i="15"/>
  <c r="T136" i="15"/>
  <c r="S136" i="15"/>
  <c r="Q136" i="15"/>
  <c r="P136" i="15"/>
  <c r="O136" i="15"/>
  <c r="N136" i="15"/>
  <c r="M136" i="15"/>
  <c r="L136" i="15"/>
  <c r="K136" i="15"/>
  <c r="J136" i="15"/>
  <c r="I136" i="15"/>
  <c r="G136" i="15"/>
  <c r="F136" i="15"/>
  <c r="E136" i="15"/>
  <c r="D136" i="15"/>
  <c r="AH135" i="15"/>
  <c r="AC135" i="15"/>
  <c r="AB135" i="15"/>
  <c r="AA135" i="15"/>
  <c r="Z135" i="15"/>
  <c r="Y135" i="15"/>
  <c r="X135" i="15"/>
  <c r="W135" i="15"/>
  <c r="V135" i="15"/>
  <c r="U135" i="15"/>
  <c r="T135" i="15"/>
  <c r="S135" i="15"/>
  <c r="Q135" i="15"/>
  <c r="P135" i="15"/>
  <c r="O135" i="15"/>
  <c r="N135" i="15"/>
  <c r="M135" i="15"/>
  <c r="L135" i="15"/>
  <c r="K135" i="15"/>
  <c r="J135" i="15"/>
  <c r="I135" i="15"/>
  <c r="G135" i="15"/>
  <c r="F135" i="15"/>
  <c r="E135" i="15"/>
  <c r="D135" i="15"/>
  <c r="AH132" i="15"/>
  <c r="AC132" i="15"/>
  <c r="AB132" i="15"/>
  <c r="AA132" i="15"/>
  <c r="Z132" i="15"/>
  <c r="Y132" i="15"/>
  <c r="X132" i="15"/>
  <c r="W132" i="15"/>
  <c r="V132" i="15"/>
  <c r="U132" i="15"/>
  <c r="T132" i="15"/>
  <c r="S132" i="15"/>
  <c r="Q132" i="15"/>
  <c r="P132" i="15"/>
  <c r="O132" i="15"/>
  <c r="N132" i="15"/>
  <c r="M132" i="15"/>
  <c r="L132" i="15"/>
  <c r="K132" i="15"/>
  <c r="J132" i="15"/>
  <c r="I132" i="15"/>
  <c r="G132" i="15"/>
  <c r="F132" i="15"/>
  <c r="E132" i="15"/>
  <c r="D132" i="15"/>
  <c r="AH131" i="15"/>
  <c r="AC131" i="15"/>
  <c r="AB131" i="15"/>
  <c r="AA131" i="15"/>
  <c r="Z131" i="15"/>
  <c r="Y131" i="15"/>
  <c r="X131" i="15"/>
  <c r="W131" i="15"/>
  <c r="V131" i="15"/>
  <c r="U131" i="15"/>
  <c r="T131" i="15"/>
  <c r="S131" i="15"/>
  <c r="Q131" i="15"/>
  <c r="P131" i="15"/>
  <c r="O131" i="15"/>
  <c r="N131" i="15"/>
  <c r="M131" i="15"/>
  <c r="L131" i="15"/>
  <c r="K131" i="15"/>
  <c r="J131" i="15"/>
  <c r="I131" i="15"/>
  <c r="G131" i="15"/>
  <c r="F131" i="15"/>
  <c r="E131" i="15"/>
  <c r="D131" i="15"/>
  <c r="AH130" i="15"/>
  <c r="AC130" i="15"/>
  <c r="AB130" i="15"/>
  <c r="AA130" i="15"/>
  <c r="Z130" i="15"/>
  <c r="Y130" i="15"/>
  <c r="X130" i="15"/>
  <c r="W130" i="15"/>
  <c r="V130" i="15"/>
  <c r="U130" i="15"/>
  <c r="T130" i="15"/>
  <c r="S130" i="15"/>
  <c r="Q130" i="15"/>
  <c r="P130" i="15"/>
  <c r="O130" i="15"/>
  <c r="N130" i="15"/>
  <c r="M130" i="15"/>
  <c r="L130" i="15"/>
  <c r="K130" i="15"/>
  <c r="J130" i="15"/>
  <c r="I130" i="15"/>
  <c r="G130" i="15"/>
  <c r="F130" i="15"/>
  <c r="E130" i="15"/>
  <c r="D130" i="15"/>
  <c r="AH129" i="15"/>
  <c r="AC129" i="15"/>
  <c r="AB129" i="15"/>
  <c r="AA129" i="15"/>
  <c r="Z129" i="15"/>
  <c r="Y129" i="15"/>
  <c r="X129" i="15"/>
  <c r="W129" i="15"/>
  <c r="V129" i="15"/>
  <c r="U129" i="15"/>
  <c r="T129" i="15"/>
  <c r="S129" i="15"/>
  <c r="Q129" i="15"/>
  <c r="P129" i="15"/>
  <c r="O129" i="15"/>
  <c r="N129" i="15"/>
  <c r="M129" i="15"/>
  <c r="L129" i="15"/>
  <c r="K129" i="15"/>
  <c r="J129" i="15"/>
  <c r="I129" i="15"/>
  <c r="G129" i="15"/>
  <c r="F129" i="15"/>
  <c r="E129" i="15"/>
  <c r="D129" i="15"/>
  <c r="AH128" i="15"/>
  <c r="AC128" i="15"/>
  <c r="AB128" i="15"/>
  <c r="AA128" i="15"/>
  <c r="Z128" i="15"/>
  <c r="Y128" i="15"/>
  <c r="X128" i="15"/>
  <c r="W128" i="15"/>
  <c r="V128" i="15"/>
  <c r="U128" i="15"/>
  <c r="T128" i="15"/>
  <c r="S128" i="15"/>
  <c r="Q128" i="15"/>
  <c r="P128" i="15"/>
  <c r="O128" i="15"/>
  <c r="N128" i="15"/>
  <c r="M128" i="15"/>
  <c r="L128" i="15"/>
  <c r="K128" i="15"/>
  <c r="J128" i="15"/>
  <c r="I128" i="15"/>
  <c r="G128" i="15"/>
  <c r="F128" i="15"/>
  <c r="E128" i="15"/>
  <c r="D128" i="15"/>
  <c r="AH125" i="15"/>
  <c r="AC125" i="15"/>
  <c r="AB125" i="15"/>
  <c r="AA125" i="15"/>
  <c r="Z125" i="15"/>
  <c r="Y125" i="15"/>
  <c r="X125" i="15"/>
  <c r="W125" i="15"/>
  <c r="V125" i="15"/>
  <c r="U125" i="15"/>
  <c r="T125" i="15"/>
  <c r="S125" i="15"/>
  <c r="Q125" i="15"/>
  <c r="P125" i="15"/>
  <c r="O125" i="15"/>
  <c r="N125" i="15"/>
  <c r="M125" i="15"/>
  <c r="L125" i="15"/>
  <c r="K125" i="15"/>
  <c r="J125" i="15"/>
  <c r="I125" i="15"/>
  <c r="G125" i="15"/>
  <c r="F125" i="15"/>
  <c r="E125" i="15"/>
  <c r="D125" i="15"/>
  <c r="AH124" i="15"/>
  <c r="AC124" i="15"/>
  <c r="AB124" i="15"/>
  <c r="AA124" i="15"/>
  <c r="Z124" i="15"/>
  <c r="Y124" i="15"/>
  <c r="X124" i="15"/>
  <c r="W124" i="15"/>
  <c r="V124" i="15"/>
  <c r="U124" i="15"/>
  <c r="T124" i="15"/>
  <c r="S124" i="15"/>
  <c r="Q124" i="15"/>
  <c r="P124" i="15"/>
  <c r="O124" i="15"/>
  <c r="N124" i="15"/>
  <c r="M124" i="15"/>
  <c r="L124" i="15"/>
  <c r="K124" i="15"/>
  <c r="J124" i="15"/>
  <c r="I124" i="15"/>
  <c r="G124" i="15"/>
  <c r="F124" i="15"/>
  <c r="E124" i="15"/>
  <c r="D124" i="15"/>
  <c r="AH123" i="15"/>
  <c r="AC123" i="15"/>
  <c r="AB123" i="15"/>
  <c r="AA123" i="15"/>
  <c r="Z123" i="15"/>
  <c r="Y123" i="15"/>
  <c r="X123" i="15"/>
  <c r="W123" i="15"/>
  <c r="V123" i="15"/>
  <c r="U123" i="15"/>
  <c r="T123" i="15"/>
  <c r="S123" i="15"/>
  <c r="Q123" i="15"/>
  <c r="P123" i="15"/>
  <c r="O123" i="15"/>
  <c r="N123" i="15"/>
  <c r="M123" i="15"/>
  <c r="L123" i="15"/>
  <c r="K123" i="15"/>
  <c r="J123" i="15"/>
  <c r="I123" i="15"/>
  <c r="G123" i="15"/>
  <c r="F123" i="15"/>
  <c r="E123" i="15"/>
  <c r="D123" i="15"/>
  <c r="AH122" i="15"/>
  <c r="AC122" i="15"/>
  <c r="AB122" i="15"/>
  <c r="AA122" i="15"/>
  <c r="Z122" i="15"/>
  <c r="Y122" i="15"/>
  <c r="X122" i="15"/>
  <c r="W122" i="15"/>
  <c r="V122" i="15"/>
  <c r="U122" i="15"/>
  <c r="T122" i="15"/>
  <c r="S122" i="15"/>
  <c r="Q122" i="15"/>
  <c r="P122" i="15"/>
  <c r="O122" i="15"/>
  <c r="N122" i="15"/>
  <c r="M122" i="15"/>
  <c r="L122" i="15"/>
  <c r="K122" i="15"/>
  <c r="J122" i="15"/>
  <c r="I122" i="15"/>
  <c r="G122" i="15"/>
  <c r="F122" i="15"/>
  <c r="E122" i="15"/>
  <c r="D122" i="15"/>
  <c r="AH121" i="15"/>
  <c r="AC121" i="15"/>
  <c r="AB121" i="15"/>
  <c r="AA121" i="15"/>
  <c r="Z121" i="15"/>
  <c r="Y121" i="15"/>
  <c r="X121" i="15"/>
  <c r="W121" i="15"/>
  <c r="V121" i="15"/>
  <c r="U121" i="15"/>
  <c r="T121" i="15"/>
  <c r="S121" i="15"/>
  <c r="Q121" i="15"/>
  <c r="P121" i="15"/>
  <c r="O121" i="15"/>
  <c r="N121" i="15"/>
  <c r="M121" i="15"/>
  <c r="L121" i="15"/>
  <c r="K121" i="15"/>
  <c r="J121" i="15"/>
  <c r="I121" i="15"/>
  <c r="G121" i="15"/>
  <c r="F121" i="15"/>
  <c r="E121" i="15"/>
  <c r="D121" i="15"/>
  <c r="AH118" i="15"/>
  <c r="AC118" i="15"/>
  <c r="AB118" i="15"/>
  <c r="AA118" i="15"/>
  <c r="Z118" i="15"/>
  <c r="Y118" i="15"/>
  <c r="X118" i="15"/>
  <c r="W118" i="15"/>
  <c r="V118" i="15"/>
  <c r="U118" i="15"/>
  <c r="T118" i="15"/>
  <c r="S118" i="15"/>
  <c r="Q118" i="15"/>
  <c r="P118" i="15"/>
  <c r="O118" i="15"/>
  <c r="N118" i="15"/>
  <c r="M118" i="15"/>
  <c r="L118" i="15"/>
  <c r="K118" i="15"/>
  <c r="J118" i="15"/>
  <c r="I118" i="15"/>
  <c r="G118" i="15"/>
  <c r="F118" i="15"/>
  <c r="E118" i="15"/>
  <c r="D118" i="15"/>
  <c r="AH117" i="15"/>
  <c r="AC117" i="15"/>
  <c r="AB117" i="15"/>
  <c r="AA117" i="15"/>
  <c r="Z117" i="15"/>
  <c r="Y117" i="15"/>
  <c r="X117" i="15"/>
  <c r="W117" i="15"/>
  <c r="V117" i="15"/>
  <c r="U117" i="15"/>
  <c r="T117" i="15"/>
  <c r="S117" i="15"/>
  <c r="Q117" i="15"/>
  <c r="P117" i="15"/>
  <c r="O117" i="15"/>
  <c r="N117" i="15"/>
  <c r="M117" i="15"/>
  <c r="L117" i="15"/>
  <c r="K117" i="15"/>
  <c r="J117" i="15"/>
  <c r="I117" i="15"/>
  <c r="G117" i="15"/>
  <c r="F117" i="15"/>
  <c r="E117" i="15"/>
  <c r="D117" i="15"/>
  <c r="AH116" i="15"/>
  <c r="AC116" i="15"/>
  <c r="AB116" i="15"/>
  <c r="AA116" i="15"/>
  <c r="Z116" i="15"/>
  <c r="Y116" i="15"/>
  <c r="X116" i="15"/>
  <c r="W116" i="15"/>
  <c r="V116" i="15"/>
  <c r="U116" i="15"/>
  <c r="T116" i="15"/>
  <c r="S116" i="15"/>
  <c r="Q116" i="15"/>
  <c r="P116" i="15"/>
  <c r="O116" i="15"/>
  <c r="N116" i="15"/>
  <c r="M116" i="15"/>
  <c r="L116" i="15"/>
  <c r="K116" i="15"/>
  <c r="J116" i="15"/>
  <c r="I116" i="15"/>
  <c r="G116" i="15"/>
  <c r="F116" i="15"/>
  <c r="E116" i="15"/>
  <c r="D116" i="15"/>
  <c r="AH115" i="15"/>
  <c r="AC115" i="15"/>
  <c r="AB115" i="15"/>
  <c r="AA115" i="15"/>
  <c r="Z115" i="15"/>
  <c r="Y115" i="15"/>
  <c r="X115" i="15"/>
  <c r="W115" i="15"/>
  <c r="V115" i="15"/>
  <c r="U115" i="15"/>
  <c r="T115" i="15"/>
  <c r="S115" i="15"/>
  <c r="Q115" i="15"/>
  <c r="P115" i="15"/>
  <c r="O115" i="15"/>
  <c r="N115" i="15"/>
  <c r="M115" i="15"/>
  <c r="L115" i="15"/>
  <c r="K115" i="15"/>
  <c r="J115" i="15"/>
  <c r="I115" i="15"/>
  <c r="G115" i="15"/>
  <c r="F115" i="15"/>
  <c r="E115" i="15"/>
  <c r="D115" i="15"/>
  <c r="AH114" i="15"/>
  <c r="AC114" i="15"/>
  <c r="AB114" i="15"/>
  <c r="AA114" i="15"/>
  <c r="Z114" i="15"/>
  <c r="Y114" i="15"/>
  <c r="X114" i="15"/>
  <c r="W114" i="15"/>
  <c r="V114" i="15"/>
  <c r="U114" i="15"/>
  <c r="T114" i="15"/>
  <c r="S114" i="15"/>
  <c r="Q114" i="15"/>
  <c r="P114" i="15"/>
  <c r="O114" i="15"/>
  <c r="N114" i="15"/>
  <c r="M114" i="15"/>
  <c r="L114" i="15"/>
  <c r="K114" i="15"/>
  <c r="J114" i="15"/>
  <c r="I114" i="15"/>
  <c r="G114" i="15"/>
  <c r="F114" i="15"/>
  <c r="E114" i="15"/>
  <c r="D114" i="15"/>
  <c r="AH111" i="15"/>
  <c r="AC111" i="15"/>
  <c r="AB111" i="15"/>
  <c r="AA111" i="15"/>
  <c r="Z111" i="15"/>
  <c r="Y111" i="15"/>
  <c r="X111" i="15"/>
  <c r="W111" i="15"/>
  <c r="V111" i="15"/>
  <c r="U111" i="15"/>
  <c r="T111" i="15"/>
  <c r="S111" i="15"/>
  <c r="Q111" i="15"/>
  <c r="P111" i="15"/>
  <c r="O111" i="15"/>
  <c r="N111" i="15"/>
  <c r="M111" i="15"/>
  <c r="L111" i="15"/>
  <c r="K111" i="15"/>
  <c r="J111" i="15"/>
  <c r="I111" i="15"/>
  <c r="G111" i="15"/>
  <c r="F111" i="15"/>
  <c r="E111" i="15"/>
  <c r="D111" i="15"/>
  <c r="AH110" i="15"/>
  <c r="AC110" i="15"/>
  <c r="AB110" i="15"/>
  <c r="AA110" i="15"/>
  <c r="Z110" i="15"/>
  <c r="Y110" i="15"/>
  <c r="X110" i="15"/>
  <c r="W110" i="15"/>
  <c r="V110" i="15"/>
  <c r="U110" i="15"/>
  <c r="T110" i="15"/>
  <c r="S110" i="15"/>
  <c r="Q110" i="15"/>
  <c r="P110" i="15"/>
  <c r="O110" i="15"/>
  <c r="N110" i="15"/>
  <c r="M110" i="15"/>
  <c r="L110" i="15"/>
  <c r="K110" i="15"/>
  <c r="J110" i="15"/>
  <c r="I110" i="15"/>
  <c r="G110" i="15"/>
  <c r="F110" i="15"/>
  <c r="E110" i="15"/>
  <c r="D110" i="15"/>
  <c r="AH109" i="15"/>
  <c r="AC109" i="15"/>
  <c r="AB109" i="15"/>
  <c r="AA109" i="15"/>
  <c r="Z109" i="15"/>
  <c r="Y109" i="15"/>
  <c r="X109" i="15"/>
  <c r="W109" i="15"/>
  <c r="V109" i="15"/>
  <c r="U109" i="15"/>
  <c r="T109" i="15"/>
  <c r="S109" i="15"/>
  <c r="Q109" i="15"/>
  <c r="P109" i="15"/>
  <c r="O109" i="15"/>
  <c r="N109" i="15"/>
  <c r="M109" i="15"/>
  <c r="L109" i="15"/>
  <c r="K109" i="15"/>
  <c r="J109" i="15"/>
  <c r="I109" i="15"/>
  <c r="G109" i="15"/>
  <c r="F109" i="15"/>
  <c r="E109" i="15"/>
  <c r="D109" i="15"/>
  <c r="AH108" i="15"/>
  <c r="AC108" i="15"/>
  <c r="AB108" i="15"/>
  <c r="AA108" i="15"/>
  <c r="Z108" i="15"/>
  <c r="Y108" i="15"/>
  <c r="X108" i="15"/>
  <c r="W108" i="15"/>
  <c r="V108" i="15"/>
  <c r="U108" i="15"/>
  <c r="T108" i="15"/>
  <c r="S108" i="15"/>
  <c r="Q108" i="15"/>
  <c r="P108" i="15"/>
  <c r="O108" i="15"/>
  <c r="N108" i="15"/>
  <c r="M108" i="15"/>
  <c r="L108" i="15"/>
  <c r="K108" i="15"/>
  <c r="J108" i="15"/>
  <c r="I108" i="15"/>
  <c r="G108" i="15"/>
  <c r="F108" i="15"/>
  <c r="E108" i="15"/>
  <c r="D108" i="15"/>
  <c r="AH107" i="15"/>
  <c r="AC107" i="15"/>
  <c r="AB107" i="15"/>
  <c r="AA107" i="15"/>
  <c r="Z107" i="15"/>
  <c r="Y107" i="15"/>
  <c r="X107" i="15"/>
  <c r="W107" i="15"/>
  <c r="V107" i="15"/>
  <c r="U107" i="15"/>
  <c r="T107" i="15"/>
  <c r="S107" i="15"/>
  <c r="Q107" i="15"/>
  <c r="P107" i="15"/>
  <c r="O107" i="15"/>
  <c r="N107" i="15"/>
  <c r="M107" i="15"/>
  <c r="L107" i="15"/>
  <c r="K107" i="15"/>
  <c r="J107" i="15"/>
  <c r="I107" i="15"/>
  <c r="G107" i="15"/>
  <c r="F107" i="15"/>
  <c r="E107" i="15"/>
  <c r="D107" i="15"/>
  <c r="AH104" i="15"/>
  <c r="AC104" i="15"/>
  <c r="AB104" i="15"/>
  <c r="AA104" i="15"/>
  <c r="Z104" i="15"/>
  <c r="Y104" i="15"/>
  <c r="X104" i="15"/>
  <c r="W104" i="15"/>
  <c r="V104" i="15"/>
  <c r="U104" i="15"/>
  <c r="T104" i="15"/>
  <c r="S104" i="15"/>
  <c r="Q104" i="15"/>
  <c r="P104" i="15"/>
  <c r="O104" i="15"/>
  <c r="N104" i="15"/>
  <c r="M104" i="15"/>
  <c r="L104" i="15"/>
  <c r="K104" i="15"/>
  <c r="J104" i="15"/>
  <c r="I104" i="15"/>
  <c r="G104" i="15"/>
  <c r="F104" i="15"/>
  <c r="E104" i="15"/>
  <c r="D104" i="15"/>
  <c r="AH103" i="15"/>
  <c r="AC103" i="15"/>
  <c r="AB103" i="15"/>
  <c r="AA103" i="15"/>
  <c r="Z103" i="15"/>
  <c r="Y103" i="15"/>
  <c r="X103" i="15"/>
  <c r="W103" i="15"/>
  <c r="V103" i="15"/>
  <c r="U103" i="15"/>
  <c r="T103" i="15"/>
  <c r="S103" i="15"/>
  <c r="Q103" i="15"/>
  <c r="P103" i="15"/>
  <c r="O103" i="15"/>
  <c r="N103" i="15"/>
  <c r="M103" i="15"/>
  <c r="L103" i="15"/>
  <c r="K103" i="15"/>
  <c r="J103" i="15"/>
  <c r="I103" i="15"/>
  <c r="G103" i="15"/>
  <c r="F103" i="15"/>
  <c r="E103" i="15"/>
  <c r="D103" i="15"/>
  <c r="AH102" i="15"/>
  <c r="AC102" i="15"/>
  <c r="AB102" i="15"/>
  <c r="AA102" i="15"/>
  <c r="Z102" i="15"/>
  <c r="Y102" i="15"/>
  <c r="X102" i="15"/>
  <c r="W102" i="15"/>
  <c r="V102" i="15"/>
  <c r="U102" i="15"/>
  <c r="T102" i="15"/>
  <c r="S102" i="15"/>
  <c r="Q102" i="15"/>
  <c r="P102" i="15"/>
  <c r="O102" i="15"/>
  <c r="N102" i="15"/>
  <c r="M102" i="15"/>
  <c r="L102" i="15"/>
  <c r="K102" i="15"/>
  <c r="J102" i="15"/>
  <c r="I102" i="15"/>
  <c r="G102" i="15"/>
  <c r="F102" i="15"/>
  <c r="E102" i="15"/>
  <c r="D102" i="15"/>
  <c r="AH101" i="15"/>
  <c r="AC101" i="15"/>
  <c r="AB101" i="15"/>
  <c r="AA101" i="15"/>
  <c r="Z101" i="15"/>
  <c r="Y101" i="15"/>
  <c r="X101" i="15"/>
  <c r="W101" i="15"/>
  <c r="V101" i="15"/>
  <c r="U101" i="15"/>
  <c r="T101" i="15"/>
  <c r="S101" i="15"/>
  <c r="Q101" i="15"/>
  <c r="P101" i="15"/>
  <c r="O101" i="15"/>
  <c r="N101" i="15"/>
  <c r="M101" i="15"/>
  <c r="L101" i="15"/>
  <c r="K101" i="15"/>
  <c r="J101" i="15"/>
  <c r="I101" i="15"/>
  <c r="G101" i="15"/>
  <c r="F101" i="15"/>
  <c r="E101" i="15"/>
  <c r="D101" i="15"/>
  <c r="AH100" i="15"/>
  <c r="AC100" i="15"/>
  <c r="AB100" i="15"/>
  <c r="AA100" i="15"/>
  <c r="Z100" i="15"/>
  <c r="Y100" i="15"/>
  <c r="X100" i="15"/>
  <c r="W100" i="15"/>
  <c r="V100" i="15"/>
  <c r="U100" i="15"/>
  <c r="T100" i="15"/>
  <c r="S100" i="15"/>
  <c r="Q100" i="15"/>
  <c r="P100" i="15"/>
  <c r="O100" i="15"/>
  <c r="N100" i="15"/>
  <c r="M100" i="15"/>
  <c r="L100" i="15"/>
  <c r="K100" i="15"/>
  <c r="J100" i="15"/>
  <c r="I100" i="15"/>
  <c r="G100" i="15"/>
  <c r="F100" i="15"/>
  <c r="E100" i="15"/>
  <c r="D100" i="15"/>
  <c r="AH97" i="15"/>
  <c r="AC97" i="15"/>
  <c r="AB97" i="15"/>
  <c r="AA97" i="15"/>
  <c r="Z97" i="15"/>
  <c r="Y97" i="15"/>
  <c r="X97" i="15"/>
  <c r="W97" i="15"/>
  <c r="V97" i="15"/>
  <c r="U97" i="15"/>
  <c r="T97" i="15"/>
  <c r="S97" i="15"/>
  <c r="Q97" i="15"/>
  <c r="P97" i="15"/>
  <c r="O97" i="15"/>
  <c r="N97" i="15"/>
  <c r="M97" i="15"/>
  <c r="L97" i="15"/>
  <c r="K97" i="15"/>
  <c r="J97" i="15"/>
  <c r="I97" i="15"/>
  <c r="G97" i="15"/>
  <c r="F97" i="15"/>
  <c r="E97" i="15"/>
  <c r="D97" i="15"/>
  <c r="AH96" i="15"/>
  <c r="AC96" i="15"/>
  <c r="AB96" i="15"/>
  <c r="AA96" i="15"/>
  <c r="Z96" i="15"/>
  <c r="Y96" i="15"/>
  <c r="X96" i="15"/>
  <c r="W96" i="15"/>
  <c r="V96" i="15"/>
  <c r="U96" i="15"/>
  <c r="T96" i="15"/>
  <c r="S96" i="15"/>
  <c r="Q96" i="15"/>
  <c r="P96" i="15"/>
  <c r="O96" i="15"/>
  <c r="N96" i="15"/>
  <c r="M96" i="15"/>
  <c r="L96" i="15"/>
  <c r="K96" i="15"/>
  <c r="J96" i="15"/>
  <c r="I96" i="15"/>
  <c r="G96" i="15"/>
  <c r="F96" i="15"/>
  <c r="E96" i="15"/>
  <c r="D96" i="15"/>
  <c r="AH95" i="15"/>
  <c r="AC95" i="15"/>
  <c r="AB95" i="15"/>
  <c r="AA95" i="15"/>
  <c r="Z95" i="15"/>
  <c r="Y95" i="15"/>
  <c r="X95" i="15"/>
  <c r="W95" i="15"/>
  <c r="V95" i="15"/>
  <c r="U95" i="15"/>
  <c r="T95" i="15"/>
  <c r="S95" i="15"/>
  <c r="Q95" i="15"/>
  <c r="P95" i="15"/>
  <c r="O95" i="15"/>
  <c r="N95" i="15"/>
  <c r="M95" i="15"/>
  <c r="L95" i="15"/>
  <c r="K95" i="15"/>
  <c r="J95" i="15"/>
  <c r="I95" i="15"/>
  <c r="G95" i="15"/>
  <c r="F95" i="15"/>
  <c r="E95" i="15"/>
  <c r="D95" i="15"/>
  <c r="AH94" i="15"/>
  <c r="AC94" i="15"/>
  <c r="AB94" i="15"/>
  <c r="AA94" i="15"/>
  <c r="Z94" i="15"/>
  <c r="Y94" i="15"/>
  <c r="X94" i="15"/>
  <c r="W94" i="15"/>
  <c r="V94" i="15"/>
  <c r="U94" i="15"/>
  <c r="T94" i="15"/>
  <c r="S94" i="15"/>
  <c r="Q94" i="15"/>
  <c r="P94" i="15"/>
  <c r="O94" i="15"/>
  <c r="N94" i="15"/>
  <c r="M94" i="15"/>
  <c r="L94" i="15"/>
  <c r="K94" i="15"/>
  <c r="J94" i="15"/>
  <c r="I94" i="15"/>
  <c r="G94" i="15"/>
  <c r="F94" i="15"/>
  <c r="E94" i="15"/>
  <c r="D94" i="15"/>
  <c r="AH93" i="15"/>
  <c r="AC93" i="15"/>
  <c r="AB93" i="15"/>
  <c r="AA93" i="15"/>
  <c r="Z93" i="15"/>
  <c r="Y93" i="15"/>
  <c r="X93" i="15"/>
  <c r="W93" i="15"/>
  <c r="V93" i="15"/>
  <c r="U93" i="15"/>
  <c r="T93" i="15"/>
  <c r="S93" i="15"/>
  <c r="Q93" i="15"/>
  <c r="P93" i="15"/>
  <c r="O93" i="15"/>
  <c r="N93" i="15"/>
  <c r="M93" i="15"/>
  <c r="L93" i="15"/>
  <c r="K93" i="15"/>
  <c r="J93" i="15"/>
  <c r="I93" i="15"/>
  <c r="G93" i="15"/>
  <c r="F93" i="15"/>
  <c r="E93" i="15"/>
  <c r="D93" i="15"/>
  <c r="AH90" i="15"/>
  <c r="AC90" i="15"/>
  <c r="AB90" i="15"/>
  <c r="AA90" i="15"/>
  <c r="Z90" i="15"/>
  <c r="Y90" i="15"/>
  <c r="X90" i="15"/>
  <c r="W90" i="15"/>
  <c r="V90" i="15"/>
  <c r="U90" i="15"/>
  <c r="T90" i="15"/>
  <c r="S90" i="15"/>
  <c r="Q90" i="15"/>
  <c r="P90" i="15"/>
  <c r="O90" i="15"/>
  <c r="N90" i="15"/>
  <c r="M90" i="15"/>
  <c r="L90" i="15"/>
  <c r="K90" i="15"/>
  <c r="J90" i="15"/>
  <c r="I90" i="15"/>
  <c r="G90" i="15"/>
  <c r="F90" i="15"/>
  <c r="E90" i="15"/>
  <c r="D90" i="15"/>
  <c r="AH89" i="15"/>
  <c r="AC89" i="15"/>
  <c r="AB89" i="15"/>
  <c r="AA89" i="15"/>
  <c r="Z89" i="15"/>
  <c r="Y89" i="15"/>
  <c r="X89" i="15"/>
  <c r="W89" i="15"/>
  <c r="V89" i="15"/>
  <c r="U89" i="15"/>
  <c r="T89" i="15"/>
  <c r="S89" i="15"/>
  <c r="Q89" i="15"/>
  <c r="P89" i="15"/>
  <c r="O89" i="15"/>
  <c r="N89" i="15"/>
  <c r="M89" i="15"/>
  <c r="L89" i="15"/>
  <c r="K89" i="15"/>
  <c r="J89" i="15"/>
  <c r="I89" i="15"/>
  <c r="G89" i="15"/>
  <c r="F89" i="15"/>
  <c r="E89" i="15"/>
  <c r="D89" i="15"/>
  <c r="AH88" i="15"/>
  <c r="AC88" i="15"/>
  <c r="AB88" i="15"/>
  <c r="AA88" i="15"/>
  <c r="Z88" i="15"/>
  <c r="Y88" i="15"/>
  <c r="X88" i="15"/>
  <c r="W88" i="15"/>
  <c r="V88" i="15"/>
  <c r="U88" i="15"/>
  <c r="T88" i="15"/>
  <c r="S88" i="15"/>
  <c r="Q88" i="15"/>
  <c r="P88" i="15"/>
  <c r="O88" i="15"/>
  <c r="N88" i="15"/>
  <c r="M88" i="15"/>
  <c r="L88" i="15"/>
  <c r="K88" i="15"/>
  <c r="J88" i="15"/>
  <c r="I88" i="15"/>
  <c r="G88" i="15"/>
  <c r="F88" i="15"/>
  <c r="E88" i="15"/>
  <c r="D88" i="15"/>
  <c r="AH87" i="15"/>
  <c r="AC87" i="15"/>
  <c r="AB87" i="15"/>
  <c r="AA87" i="15"/>
  <c r="Z87" i="15"/>
  <c r="Y87" i="15"/>
  <c r="X87" i="15"/>
  <c r="W87" i="15"/>
  <c r="V87" i="15"/>
  <c r="U87" i="15"/>
  <c r="T87" i="15"/>
  <c r="S87" i="15"/>
  <c r="Q87" i="15"/>
  <c r="P87" i="15"/>
  <c r="O87" i="15"/>
  <c r="N87" i="15"/>
  <c r="M87" i="15"/>
  <c r="L87" i="15"/>
  <c r="K87" i="15"/>
  <c r="J87" i="15"/>
  <c r="I87" i="15"/>
  <c r="G87" i="15"/>
  <c r="F87" i="15"/>
  <c r="E87" i="15"/>
  <c r="D87" i="15"/>
  <c r="AH86" i="15"/>
  <c r="AC86" i="15"/>
  <c r="AB86" i="15"/>
  <c r="AA86" i="15"/>
  <c r="Z86" i="15"/>
  <c r="Y86" i="15"/>
  <c r="X86" i="15"/>
  <c r="W86" i="15"/>
  <c r="V86" i="15"/>
  <c r="U86" i="15"/>
  <c r="T86" i="15"/>
  <c r="S86" i="15"/>
  <c r="Q86" i="15"/>
  <c r="P86" i="15"/>
  <c r="O86" i="15"/>
  <c r="N86" i="15"/>
  <c r="M86" i="15"/>
  <c r="L86" i="15"/>
  <c r="K86" i="15"/>
  <c r="J86" i="15"/>
  <c r="I86" i="15"/>
  <c r="G86" i="15"/>
  <c r="F86" i="15"/>
  <c r="E86" i="15"/>
  <c r="D86" i="15"/>
  <c r="AH83" i="15"/>
  <c r="AC83" i="15"/>
  <c r="AB83" i="15"/>
  <c r="AA83" i="15"/>
  <c r="Z83" i="15"/>
  <c r="Y83" i="15"/>
  <c r="X83" i="15"/>
  <c r="W83" i="15"/>
  <c r="V83" i="15"/>
  <c r="U83" i="15"/>
  <c r="T83" i="15"/>
  <c r="S83" i="15"/>
  <c r="Q83" i="15"/>
  <c r="P83" i="15"/>
  <c r="O83" i="15"/>
  <c r="N83" i="15"/>
  <c r="M83" i="15"/>
  <c r="L83" i="15"/>
  <c r="K83" i="15"/>
  <c r="J83" i="15"/>
  <c r="I83" i="15"/>
  <c r="G83" i="15"/>
  <c r="F83" i="15"/>
  <c r="E83" i="15"/>
  <c r="D83" i="15"/>
  <c r="AH82" i="15"/>
  <c r="AC82" i="15"/>
  <c r="AB82" i="15"/>
  <c r="AA82" i="15"/>
  <c r="Z82" i="15"/>
  <c r="Y82" i="15"/>
  <c r="X82" i="15"/>
  <c r="W82" i="15"/>
  <c r="V82" i="15"/>
  <c r="U82" i="15"/>
  <c r="T82" i="15"/>
  <c r="S82" i="15"/>
  <c r="Q82" i="15"/>
  <c r="P82" i="15"/>
  <c r="O82" i="15"/>
  <c r="N82" i="15"/>
  <c r="M82" i="15"/>
  <c r="L82" i="15"/>
  <c r="K82" i="15"/>
  <c r="J82" i="15"/>
  <c r="I82" i="15"/>
  <c r="G82" i="15"/>
  <c r="F82" i="15"/>
  <c r="E82" i="15"/>
  <c r="D82" i="15"/>
  <c r="AH81" i="15"/>
  <c r="AC81" i="15"/>
  <c r="AB81" i="15"/>
  <c r="AA81" i="15"/>
  <c r="Z81" i="15"/>
  <c r="Y81" i="15"/>
  <c r="X81" i="15"/>
  <c r="W81" i="15"/>
  <c r="V81" i="15"/>
  <c r="U81" i="15"/>
  <c r="T81" i="15"/>
  <c r="S81" i="15"/>
  <c r="Q81" i="15"/>
  <c r="P81" i="15"/>
  <c r="O81" i="15"/>
  <c r="N81" i="15"/>
  <c r="M81" i="15"/>
  <c r="L81" i="15"/>
  <c r="K81" i="15"/>
  <c r="J81" i="15"/>
  <c r="I81" i="15"/>
  <c r="G81" i="15"/>
  <c r="F81" i="15"/>
  <c r="E81" i="15"/>
  <c r="D81" i="15"/>
  <c r="AH80" i="15"/>
  <c r="AC80" i="15"/>
  <c r="AB80" i="15"/>
  <c r="AA80" i="15"/>
  <c r="Z80" i="15"/>
  <c r="Y80" i="15"/>
  <c r="X80" i="15"/>
  <c r="W80" i="15"/>
  <c r="V80" i="15"/>
  <c r="U80" i="15"/>
  <c r="T80" i="15"/>
  <c r="S80" i="15"/>
  <c r="Q80" i="15"/>
  <c r="P80" i="15"/>
  <c r="O80" i="15"/>
  <c r="N80" i="15"/>
  <c r="M80" i="15"/>
  <c r="L80" i="15"/>
  <c r="K80" i="15"/>
  <c r="J80" i="15"/>
  <c r="I80" i="15"/>
  <c r="G80" i="15"/>
  <c r="F80" i="15"/>
  <c r="E80" i="15"/>
  <c r="D80" i="15"/>
  <c r="AH79" i="15"/>
  <c r="AC79" i="15"/>
  <c r="AB79" i="15"/>
  <c r="AA79" i="15"/>
  <c r="Z79" i="15"/>
  <c r="Y79" i="15"/>
  <c r="X79" i="15"/>
  <c r="W79" i="15"/>
  <c r="V79" i="15"/>
  <c r="U79" i="15"/>
  <c r="T79" i="15"/>
  <c r="S79" i="15"/>
  <c r="Q79" i="15"/>
  <c r="P79" i="15"/>
  <c r="O79" i="15"/>
  <c r="N79" i="15"/>
  <c r="M79" i="15"/>
  <c r="L79" i="15"/>
  <c r="K79" i="15"/>
  <c r="J79" i="15"/>
  <c r="I79" i="15"/>
  <c r="G79" i="15"/>
  <c r="F79" i="15"/>
  <c r="E79" i="15"/>
  <c r="D79" i="15"/>
  <c r="AH76" i="15"/>
  <c r="AC76" i="15"/>
  <c r="AB76" i="15"/>
  <c r="AA76" i="15"/>
  <c r="Z76" i="15"/>
  <c r="Y76" i="15"/>
  <c r="X76" i="15"/>
  <c r="W76" i="15"/>
  <c r="V76" i="15"/>
  <c r="U76" i="15"/>
  <c r="T76" i="15"/>
  <c r="S76" i="15"/>
  <c r="Q76" i="15"/>
  <c r="P76" i="15"/>
  <c r="O76" i="15"/>
  <c r="N76" i="15"/>
  <c r="M76" i="15"/>
  <c r="L76" i="15"/>
  <c r="K76" i="15"/>
  <c r="J76" i="15"/>
  <c r="I76" i="15"/>
  <c r="G76" i="15"/>
  <c r="F76" i="15"/>
  <c r="E76" i="15"/>
  <c r="D76" i="15"/>
  <c r="AH75" i="15"/>
  <c r="AC75" i="15"/>
  <c r="AB75" i="15"/>
  <c r="AA75" i="15"/>
  <c r="Z75" i="15"/>
  <c r="Y75" i="15"/>
  <c r="X75" i="15"/>
  <c r="W75" i="15"/>
  <c r="V75" i="15"/>
  <c r="U75" i="15"/>
  <c r="T75" i="15"/>
  <c r="S75" i="15"/>
  <c r="Q75" i="15"/>
  <c r="P75" i="15"/>
  <c r="O75" i="15"/>
  <c r="N75" i="15"/>
  <c r="M75" i="15"/>
  <c r="L75" i="15"/>
  <c r="K75" i="15"/>
  <c r="J75" i="15"/>
  <c r="I75" i="15"/>
  <c r="G75" i="15"/>
  <c r="F75" i="15"/>
  <c r="E75" i="15"/>
  <c r="D75" i="15"/>
  <c r="AH74" i="15"/>
  <c r="AC74" i="15"/>
  <c r="AB74" i="15"/>
  <c r="AA74" i="15"/>
  <c r="Z74" i="15"/>
  <c r="Y74" i="15"/>
  <c r="X74" i="15"/>
  <c r="W74" i="15"/>
  <c r="V74" i="15"/>
  <c r="U74" i="15"/>
  <c r="T74" i="15"/>
  <c r="S74" i="15"/>
  <c r="Q74" i="15"/>
  <c r="P74" i="15"/>
  <c r="O74" i="15"/>
  <c r="N74" i="15"/>
  <c r="M74" i="15"/>
  <c r="L74" i="15"/>
  <c r="K74" i="15"/>
  <c r="J74" i="15"/>
  <c r="I74" i="15"/>
  <c r="G74" i="15"/>
  <c r="F74" i="15"/>
  <c r="E74" i="15"/>
  <c r="D74" i="15"/>
  <c r="AH73" i="15"/>
  <c r="AC73" i="15"/>
  <c r="AB73" i="15"/>
  <c r="AA73" i="15"/>
  <c r="Z73" i="15"/>
  <c r="Y73" i="15"/>
  <c r="X73" i="15"/>
  <c r="W73" i="15"/>
  <c r="V73" i="15"/>
  <c r="U73" i="15"/>
  <c r="T73" i="15"/>
  <c r="S73" i="15"/>
  <c r="Q73" i="15"/>
  <c r="P73" i="15"/>
  <c r="O73" i="15"/>
  <c r="N73" i="15"/>
  <c r="M73" i="15"/>
  <c r="L73" i="15"/>
  <c r="K73" i="15"/>
  <c r="J73" i="15"/>
  <c r="I73" i="15"/>
  <c r="G73" i="15"/>
  <c r="F73" i="15"/>
  <c r="E73" i="15"/>
  <c r="D73" i="15"/>
  <c r="AH72" i="15"/>
  <c r="AC72" i="15"/>
  <c r="AB72" i="15"/>
  <c r="AA72" i="15"/>
  <c r="Z72" i="15"/>
  <c r="Y72" i="15"/>
  <c r="X72" i="15"/>
  <c r="W72" i="15"/>
  <c r="V72" i="15"/>
  <c r="U72" i="15"/>
  <c r="T72" i="15"/>
  <c r="S72" i="15"/>
  <c r="Q72" i="15"/>
  <c r="P72" i="15"/>
  <c r="O72" i="15"/>
  <c r="N72" i="15"/>
  <c r="M72" i="15"/>
  <c r="L72" i="15"/>
  <c r="K72" i="15"/>
  <c r="J72" i="15"/>
  <c r="I72" i="15"/>
  <c r="G72" i="15"/>
  <c r="F72" i="15"/>
  <c r="E72" i="15"/>
  <c r="D72" i="15"/>
  <c r="AH69" i="15"/>
  <c r="AC69" i="15"/>
  <c r="AB69" i="15"/>
  <c r="AA69" i="15"/>
  <c r="Z69" i="15"/>
  <c r="Y69" i="15"/>
  <c r="X69" i="15"/>
  <c r="W69" i="15"/>
  <c r="V69" i="15"/>
  <c r="U69" i="15"/>
  <c r="T69" i="15"/>
  <c r="S69" i="15"/>
  <c r="Q69" i="15"/>
  <c r="P69" i="15"/>
  <c r="O69" i="15"/>
  <c r="N69" i="15"/>
  <c r="M69" i="15"/>
  <c r="L69" i="15"/>
  <c r="K69" i="15"/>
  <c r="J69" i="15"/>
  <c r="I69" i="15"/>
  <c r="G69" i="15"/>
  <c r="F69" i="15"/>
  <c r="E69" i="15"/>
  <c r="D69" i="15"/>
  <c r="AH68" i="15"/>
  <c r="AC68" i="15"/>
  <c r="AB68" i="15"/>
  <c r="AA68" i="15"/>
  <c r="Z68" i="15"/>
  <c r="Y68" i="15"/>
  <c r="X68" i="15"/>
  <c r="W68" i="15"/>
  <c r="V68" i="15"/>
  <c r="U68" i="15"/>
  <c r="T68" i="15"/>
  <c r="S68" i="15"/>
  <c r="Q68" i="15"/>
  <c r="P68" i="15"/>
  <c r="O68" i="15"/>
  <c r="N68" i="15"/>
  <c r="M68" i="15"/>
  <c r="L68" i="15"/>
  <c r="K68" i="15"/>
  <c r="J68" i="15"/>
  <c r="I68" i="15"/>
  <c r="G68" i="15"/>
  <c r="F68" i="15"/>
  <c r="E68" i="15"/>
  <c r="D68" i="15"/>
  <c r="AH67" i="15"/>
  <c r="AC67" i="15"/>
  <c r="AB67" i="15"/>
  <c r="AA67" i="15"/>
  <c r="Z67" i="15"/>
  <c r="Y67" i="15"/>
  <c r="X67" i="15"/>
  <c r="W67" i="15"/>
  <c r="V67" i="15"/>
  <c r="U67" i="15"/>
  <c r="T67" i="15"/>
  <c r="S67" i="15"/>
  <c r="Q67" i="15"/>
  <c r="P67" i="15"/>
  <c r="O67" i="15"/>
  <c r="N67" i="15"/>
  <c r="M67" i="15"/>
  <c r="L67" i="15"/>
  <c r="K67" i="15"/>
  <c r="J67" i="15"/>
  <c r="I67" i="15"/>
  <c r="G67" i="15"/>
  <c r="F67" i="15"/>
  <c r="E67" i="15"/>
  <c r="D67" i="15"/>
  <c r="AH66" i="15"/>
  <c r="AC66" i="15"/>
  <c r="AB66" i="15"/>
  <c r="AA66" i="15"/>
  <c r="Z66" i="15"/>
  <c r="Y66" i="15"/>
  <c r="X66" i="15"/>
  <c r="W66" i="15"/>
  <c r="V66" i="15"/>
  <c r="U66" i="15"/>
  <c r="T66" i="15"/>
  <c r="S66" i="15"/>
  <c r="Q66" i="15"/>
  <c r="P66" i="15"/>
  <c r="O66" i="15"/>
  <c r="N66" i="15"/>
  <c r="M66" i="15"/>
  <c r="L66" i="15"/>
  <c r="K66" i="15"/>
  <c r="J66" i="15"/>
  <c r="I66" i="15"/>
  <c r="G66" i="15"/>
  <c r="F66" i="15"/>
  <c r="E66" i="15"/>
  <c r="D66" i="15"/>
  <c r="AH65" i="15"/>
  <c r="AC65" i="15"/>
  <c r="AB65" i="15"/>
  <c r="AA65" i="15"/>
  <c r="Z65" i="15"/>
  <c r="Y65" i="15"/>
  <c r="X65" i="15"/>
  <c r="W65" i="15"/>
  <c r="V65" i="15"/>
  <c r="U65" i="15"/>
  <c r="T65" i="15"/>
  <c r="S65" i="15"/>
  <c r="Q65" i="15"/>
  <c r="P65" i="15"/>
  <c r="O65" i="15"/>
  <c r="N65" i="15"/>
  <c r="M65" i="15"/>
  <c r="L65" i="15"/>
  <c r="K65" i="15"/>
  <c r="J65" i="15"/>
  <c r="I65" i="15"/>
  <c r="G65" i="15"/>
  <c r="F65" i="15"/>
  <c r="E65" i="15"/>
  <c r="D65" i="15"/>
  <c r="AH62" i="15"/>
  <c r="AC62" i="15"/>
  <c r="AB62" i="15"/>
  <c r="AA62" i="15"/>
  <c r="Z62" i="15"/>
  <c r="Y62" i="15"/>
  <c r="X62" i="15"/>
  <c r="W62" i="15"/>
  <c r="V62" i="15"/>
  <c r="U62" i="15"/>
  <c r="T62" i="15"/>
  <c r="S62" i="15"/>
  <c r="Q62" i="15"/>
  <c r="P62" i="15"/>
  <c r="O62" i="15"/>
  <c r="N62" i="15"/>
  <c r="M62" i="15"/>
  <c r="L62" i="15"/>
  <c r="K62" i="15"/>
  <c r="J62" i="15"/>
  <c r="I62" i="15"/>
  <c r="G62" i="15"/>
  <c r="F62" i="15"/>
  <c r="E62" i="15"/>
  <c r="D62" i="15"/>
  <c r="AH61" i="15"/>
  <c r="AC61" i="15"/>
  <c r="AB61" i="15"/>
  <c r="AA61" i="15"/>
  <c r="Z61" i="15"/>
  <c r="Y61" i="15"/>
  <c r="X61" i="15"/>
  <c r="W61" i="15"/>
  <c r="V61" i="15"/>
  <c r="U61" i="15"/>
  <c r="T61" i="15"/>
  <c r="S61" i="15"/>
  <c r="Q61" i="15"/>
  <c r="P61" i="15"/>
  <c r="O61" i="15"/>
  <c r="N61" i="15"/>
  <c r="M61" i="15"/>
  <c r="L61" i="15"/>
  <c r="K61" i="15"/>
  <c r="J61" i="15"/>
  <c r="I61" i="15"/>
  <c r="G61" i="15"/>
  <c r="F61" i="15"/>
  <c r="E61" i="15"/>
  <c r="D61" i="15"/>
  <c r="AH60" i="15"/>
  <c r="AC60" i="15"/>
  <c r="AB60" i="15"/>
  <c r="AA60" i="15"/>
  <c r="Z60" i="15"/>
  <c r="Y60" i="15"/>
  <c r="X60" i="15"/>
  <c r="W60" i="15"/>
  <c r="V60" i="15"/>
  <c r="U60" i="15"/>
  <c r="T60" i="15"/>
  <c r="S60" i="15"/>
  <c r="Q60" i="15"/>
  <c r="P60" i="15"/>
  <c r="O60" i="15"/>
  <c r="N60" i="15"/>
  <c r="M60" i="15"/>
  <c r="L60" i="15"/>
  <c r="K60" i="15"/>
  <c r="J60" i="15"/>
  <c r="I60" i="15"/>
  <c r="G60" i="15"/>
  <c r="F60" i="15"/>
  <c r="E60" i="15"/>
  <c r="D60" i="15"/>
  <c r="AH59" i="15"/>
  <c r="AC59" i="15"/>
  <c r="AB59" i="15"/>
  <c r="AA59" i="15"/>
  <c r="Z59" i="15"/>
  <c r="Y59" i="15"/>
  <c r="X59" i="15"/>
  <c r="W59" i="15"/>
  <c r="V59" i="15"/>
  <c r="U59" i="15"/>
  <c r="T59" i="15"/>
  <c r="S59" i="15"/>
  <c r="Q59" i="15"/>
  <c r="P59" i="15"/>
  <c r="O59" i="15"/>
  <c r="N59" i="15"/>
  <c r="M59" i="15"/>
  <c r="L59" i="15"/>
  <c r="K59" i="15"/>
  <c r="J59" i="15"/>
  <c r="I59" i="15"/>
  <c r="G59" i="15"/>
  <c r="F59" i="15"/>
  <c r="E59" i="15"/>
  <c r="D59" i="15"/>
  <c r="AH58" i="15"/>
  <c r="AC58" i="15"/>
  <c r="AB58" i="15"/>
  <c r="AA58" i="15"/>
  <c r="Z58" i="15"/>
  <c r="Y58" i="15"/>
  <c r="X58" i="15"/>
  <c r="W58" i="15"/>
  <c r="V58" i="15"/>
  <c r="U58" i="15"/>
  <c r="T58" i="15"/>
  <c r="S58" i="15"/>
  <c r="Q58" i="15"/>
  <c r="P58" i="15"/>
  <c r="O58" i="15"/>
  <c r="N58" i="15"/>
  <c r="M58" i="15"/>
  <c r="L58" i="15"/>
  <c r="K58" i="15"/>
  <c r="J58" i="15"/>
  <c r="I58" i="15"/>
  <c r="G58" i="15"/>
  <c r="F58" i="15"/>
  <c r="E58" i="15"/>
  <c r="D58" i="15"/>
  <c r="AH55" i="15"/>
  <c r="AC55" i="15"/>
  <c r="AB55" i="15"/>
  <c r="AA55" i="15"/>
  <c r="Z55" i="15"/>
  <c r="Y55" i="15"/>
  <c r="X55" i="15"/>
  <c r="W55" i="15"/>
  <c r="V55" i="15"/>
  <c r="U55" i="15"/>
  <c r="T55" i="15"/>
  <c r="S55" i="15"/>
  <c r="Q55" i="15"/>
  <c r="P55" i="15"/>
  <c r="O55" i="15"/>
  <c r="N55" i="15"/>
  <c r="M55" i="15"/>
  <c r="L55" i="15"/>
  <c r="K55" i="15"/>
  <c r="J55" i="15"/>
  <c r="I55" i="15"/>
  <c r="G55" i="15"/>
  <c r="F55" i="15"/>
  <c r="E55" i="15"/>
  <c r="D55" i="15"/>
  <c r="AH54" i="15"/>
  <c r="AC54" i="15"/>
  <c r="AB54" i="15"/>
  <c r="AA54" i="15"/>
  <c r="Z54" i="15"/>
  <c r="Y54" i="15"/>
  <c r="X54" i="15"/>
  <c r="W54" i="15"/>
  <c r="V54" i="15"/>
  <c r="U54" i="15"/>
  <c r="T54" i="15"/>
  <c r="S54" i="15"/>
  <c r="Q54" i="15"/>
  <c r="P54" i="15"/>
  <c r="O54" i="15"/>
  <c r="N54" i="15"/>
  <c r="M54" i="15"/>
  <c r="L54" i="15"/>
  <c r="K54" i="15"/>
  <c r="J54" i="15"/>
  <c r="I54" i="15"/>
  <c r="G54" i="15"/>
  <c r="F54" i="15"/>
  <c r="E54" i="15"/>
  <c r="D54" i="15"/>
  <c r="AH53" i="15"/>
  <c r="AC53" i="15"/>
  <c r="AB53" i="15"/>
  <c r="AA53" i="15"/>
  <c r="Z53" i="15"/>
  <c r="Y53" i="15"/>
  <c r="X53" i="15"/>
  <c r="W53" i="15"/>
  <c r="V53" i="15"/>
  <c r="U53" i="15"/>
  <c r="T53" i="15"/>
  <c r="S53" i="15"/>
  <c r="Q53" i="15"/>
  <c r="P53" i="15"/>
  <c r="O53" i="15"/>
  <c r="N53" i="15"/>
  <c r="M53" i="15"/>
  <c r="L53" i="15"/>
  <c r="K53" i="15"/>
  <c r="J53" i="15"/>
  <c r="I53" i="15"/>
  <c r="G53" i="15"/>
  <c r="F53" i="15"/>
  <c r="E53" i="15"/>
  <c r="D53" i="15"/>
  <c r="AH52" i="15"/>
  <c r="AC52" i="15"/>
  <c r="AB52" i="15"/>
  <c r="AA52" i="15"/>
  <c r="Z52" i="15"/>
  <c r="Y52" i="15"/>
  <c r="X52" i="15"/>
  <c r="W52" i="15"/>
  <c r="V52" i="15"/>
  <c r="U52" i="15"/>
  <c r="T52" i="15"/>
  <c r="S52" i="15"/>
  <c r="Q52" i="15"/>
  <c r="P52" i="15"/>
  <c r="O52" i="15"/>
  <c r="N52" i="15"/>
  <c r="M52" i="15"/>
  <c r="L52" i="15"/>
  <c r="K52" i="15"/>
  <c r="J52" i="15"/>
  <c r="I52" i="15"/>
  <c r="G52" i="15"/>
  <c r="F52" i="15"/>
  <c r="E52" i="15"/>
  <c r="D52" i="15"/>
  <c r="AH51" i="15"/>
  <c r="AC51" i="15"/>
  <c r="AB51" i="15"/>
  <c r="AA51" i="15"/>
  <c r="Z51" i="15"/>
  <c r="Y51" i="15"/>
  <c r="X51" i="15"/>
  <c r="W51" i="15"/>
  <c r="V51" i="15"/>
  <c r="U51" i="15"/>
  <c r="T51" i="15"/>
  <c r="S51" i="15"/>
  <c r="Q51" i="15"/>
  <c r="P51" i="15"/>
  <c r="O51" i="15"/>
  <c r="N51" i="15"/>
  <c r="M51" i="15"/>
  <c r="L51" i="15"/>
  <c r="K51" i="15"/>
  <c r="J51" i="15"/>
  <c r="I51" i="15"/>
  <c r="G51" i="15"/>
  <c r="F51" i="15"/>
  <c r="E51" i="15"/>
  <c r="D51" i="15"/>
  <c r="AH48" i="15"/>
  <c r="AC48" i="15"/>
  <c r="AB48" i="15"/>
  <c r="AA48" i="15"/>
  <c r="Z48" i="15"/>
  <c r="Y48" i="15"/>
  <c r="X48" i="15"/>
  <c r="W48" i="15"/>
  <c r="V48" i="15"/>
  <c r="U48" i="15"/>
  <c r="T48" i="15"/>
  <c r="S48" i="15"/>
  <c r="Q48" i="15"/>
  <c r="P48" i="15"/>
  <c r="O48" i="15"/>
  <c r="N48" i="15"/>
  <c r="M48" i="15"/>
  <c r="L48" i="15"/>
  <c r="K48" i="15"/>
  <c r="J48" i="15"/>
  <c r="I48" i="15"/>
  <c r="G48" i="15"/>
  <c r="F48" i="15"/>
  <c r="E48" i="15"/>
  <c r="D48" i="15"/>
  <c r="AH47" i="15"/>
  <c r="AC47" i="15"/>
  <c r="AB47" i="15"/>
  <c r="AA47" i="15"/>
  <c r="Z47" i="15"/>
  <c r="Y47" i="15"/>
  <c r="X47" i="15"/>
  <c r="W47" i="15"/>
  <c r="V47" i="15"/>
  <c r="U47" i="15"/>
  <c r="T47" i="15"/>
  <c r="S47" i="15"/>
  <c r="Q47" i="15"/>
  <c r="P47" i="15"/>
  <c r="O47" i="15"/>
  <c r="N47" i="15"/>
  <c r="M47" i="15"/>
  <c r="L47" i="15"/>
  <c r="K47" i="15"/>
  <c r="J47" i="15"/>
  <c r="I47" i="15"/>
  <c r="G47" i="15"/>
  <c r="F47" i="15"/>
  <c r="E47" i="15"/>
  <c r="D47" i="15"/>
  <c r="AH46" i="15"/>
  <c r="AC46" i="15"/>
  <c r="AB46" i="15"/>
  <c r="AA46" i="15"/>
  <c r="Z46" i="15"/>
  <c r="Y46" i="15"/>
  <c r="X46" i="15"/>
  <c r="W46" i="15"/>
  <c r="V46" i="15"/>
  <c r="U46" i="15"/>
  <c r="T46" i="15"/>
  <c r="S46" i="15"/>
  <c r="Q46" i="15"/>
  <c r="P46" i="15"/>
  <c r="O46" i="15"/>
  <c r="N46" i="15"/>
  <c r="M46" i="15"/>
  <c r="L46" i="15"/>
  <c r="K46" i="15"/>
  <c r="J46" i="15"/>
  <c r="I46" i="15"/>
  <c r="G46" i="15"/>
  <c r="F46" i="15"/>
  <c r="E46" i="15"/>
  <c r="D46" i="15"/>
  <c r="AH45" i="15"/>
  <c r="AC45" i="15"/>
  <c r="AB45" i="15"/>
  <c r="AA45" i="15"/>
  <c r="Z45" i="15"/>
  <c r="Y45" i="15"/>
  <c r="X45" i="15"/>
  <c r="W45" i="15"/>
  <c r="V45" i="15"/>
  <c r="U45" i="15"/>
  <c r="T45" i="15"/>
  <c r="S45" i="15"/>
  <c r="Q45" i="15"/>
  <c r="P45" i="15"/>
  <c r="O45" i="15"/>
  <c r="N45" i="15"/>
  <c r="M45" i="15"/>
  <c r="L45" i="15"/>
  <c r="K45" i="15"/>
  <c r="J45" i="15"/>
  <c r="I45" i="15"/>
  <c r="G45" i="15"/>
  <c r="F45" i="15"/>
  <c r="E45" i="15"/>
  <c r="D45" i="15"/>
  <c r="AH44" i="15"/>
  <c r="AC44" i="15"/>
  <c r="AB44" i="15"/>
  <c r="AA44" i="15"/>
  <c r="Z44" i="15"/>
  <c r="Y44" i="15"/>
  <c r="X44" i="15"/>
  <c r="W44" i="15"/>
  <c r="V44" i="15"/>
  <c r="U44" i="15"/>
  <c r="T44" i="15"/>
  <c r="S44" i="15"/>
  <c r="Q44" i="15"/>
  <c r="P44" i="15"/>
  <c r="O44" i="15"/>
  <c r="N44" i="15"/>
  <c r="M44" i="15"/>
  <c r="L44" i="15"/>
  <c r="K44" i="15"/>
  <c r="J44" i="15"/>
  <c r="I44" i="15"/>
  <c r="G44" i="15"/>
  <c r="F44" i="15"/>
  <c r="E44" i="15"/>
  <c r="D44" i="15"/>
  <c r="AH41" i="15"/>
  <c r="AC41" i="15"/>
  <c r="AB41" i="15"/>
  <c r="AA41" i="15"/>
  <c r="Z41" i="15"/>
  <c r="Y41" i="15"/>
  <c r="X41" i="15"/>
  <c r="W41" i="15"/>
  <c r="V41" i="15"/>
  <c r="U41" i="15"/>
  <c r="T41" i="15"/>
  <c r="S41" i="15"/>
  <c r="Q41" i="15"/>
  <c r="P41" i="15"/>
  <c r="O41" i="15"/>
  <c r="N41" i="15"/>
  <c r="M41" i="15"/>
  <c r="L41" i="15"/>
  <c r="K41" i="15"/>
  <c r="J41" i="15"/>
  <c r="I41" i="15"/>
  <c r="G41" i="15"/>
  <c r="F41" i="15"/>
  <c r="E41" i="15"/>
  <c r="D41" i="15"/>
  <c r="AH40" i="15"/>
  <c r="AC40" i="15"/>
  <c r="AB40" i="15"/>
  <c r="AA40" i="15"/>
  <c r="Z40" i="15"/>
  <c r="Y40" i="15"/>
  <c r="X40" i="15"/>
  <c r="W40" i="15"/>
  <c r="V40" i="15"/>
  <c r="U40" i="15"/>
  <c r="T40" i="15"/>
  <c r="S40" i="15"/>
  <c r="Q40" i="15"/>
  <c r="P40" i="15"/>
  <c r="O40" i="15"/>
  <c r="N40" i="15"/>
  <c r="M40" i="15"/>
  <c r="L40" i="15"/>
  <c r="K40" i="15"/>
  <c r="J40" i="15"/>
  <c r="I40" i="15"/>
  <c r="G40" i="15"/>
  <c r="F40" i="15"/>
  <c r="E40" i="15"/>
  <c r="D40" i="15"/>
  <c r="AH39" i="15"/>
  <c r="AC39" i="15"/>
  <c r="AB39" i="15"/>
  <c r="AA39" i="15"/>
  <c r="Z39" i="15"/>
  <c r="Y39" i="15"/>
  <c r="X39" i="15"/>
  <c r="W39" i="15"/>
  <c r="V39" i="15"/>
  <c r="U39" i="15"/>
  <c r="T39" i="15"/>
  <c r="S39" i="15"/>
  <c r="Q39" i="15"/>
  <c r="P39" i="15"/>
  <c r="O39" i="15"/>
  <c r="N39" i="15"/>
  <c r="M39" i="15"/>
  <c r="L39" i="15"/>
  <c r="K39" i="15"/>
  <c r="J39" i="15"/>
  <c r="I39" i="15"/>
  <c r="G39" i="15"/>
  <c r="F39" i="15"/>
  <c r="E39" i="15"/>
  <c r="D39" i="15"/>
  <c r="AH38" i="15"/>
  <c r="AC38" i="15"/>
  <c r="AB38" i="15"/>
  <c r="AA38" i="15"/>
  <c r="Z38" i="15"/>
  <c r="Y38" i="15"/>
  <c r="X38" i="15"/>
  <c r="W38" i="15"/>
  <c r="V38" i="15"/>
  <c r="U38" i="15"/>
  <c r="T38" i="15"/>
  <c r="S38" i="15"/>
  <c r="Q38" i="15"/>
  <c r="P38" i="15"/>
  <c r="O38" i="15"/>
  <c r="N38" i="15"/>
  <c r="M38" i="15"/>
  <c r="L38" i="15"/>
  <c r="K38" i="15"/>
  <c r="J38" i="15"/>
  <c r="I38" i="15"/>
  <c r="G38" i="15"/>
  <c r="F38" i="15"/>
  <c r="E38" i="15"/>
  <c r="D38" i="15"/>
  <c r="AH37" i="15"/>
  <c r="AC37" i="15"/>
  <c r="AB37" i="15"/>
  <c r="AA37" i="15"/>
  <c r="Z37" i="15"/>
  <c r="Y37" i="15"/>
  <c r="X37" i="15"/>
  <c r="W37" i="15"/>
  <c r="V37" i="15"/>
  <c r="U37" i="15"/>
  <c r="T37" i="15"/>
  <c r="S37" i="15"/>
  <c r="Q37" i="15"/>
  <c r="P37" i="15"/>
  <c r="O37" i="15"/>
  <c r="N37" i="15"/>
  <c r="M37" i="15"/>
  <c r="L37" i="15"/>
  <c r="K37" i="15"/>
  <c r="J37" i="15"/>
  <c r="I37" i="15"/>
  <c r="G37" i="15"/>
  <c r="F37" i="15"/>
  <c r="E37" i="15"/>
  <c r="D37" i="15"/>
  <c r="AH34" i="15"/>
  <c r="AC34" i="15"/>
  <c r="AB34" i="15"/>
  <c r="AA34" i="15"/>
  <c r="Z34" i="15"/>
  <c r="Y34" i="15"/>
  <c r="X34" i="15"/>
  <c r="W34" i="15"/>
  <c r="V34" i="15"/>
  <c r="U34" i="15"/>
  <c r="T34" i="15"/>
  <c r="S34" i="15"/>
  <c r="Q34" i="15"/>
  <c r="P34" i="15"/>
  <c r="O34" i="15"/>
  <c r="N34" i="15"/>
  <c r="M34" i="15"/>
  <c r="L34" i="15"/>
  <c r="K34" i="15"/>
  <c r="J34" i="15"/>
  <c r="I34" i="15"/>
  <c r="G34" i="15"/>
  <c r="F34" i="15"/>
  <c r="E34" i="15"/>
  <c r="D34" i="15"/>
  <c r="AH33" i="15"/>
  <c r="AC33" i="15"/>
  <c r="AB33" i="15"/>
  <c r="AA33" i="15"/>
  <c r="Z33" i="15"/>
  <c r="Y33" i="15"/>
  <c r="X33" i="15"/>
  <c r="W33" i="15"/>
  <c r="V33" i="15"/>
  <c r="U33" i="15"/>
  <c r="T33" i="15"/>
  <c r="S33" i="15"/>
  <c r="Q33" i="15"/>
  <c r="P33" i="15"/>
  <c r="O33" i="15"/>
  <c r="N33" i="15"/>
  <c r="M33" i="15"/>
  <c r="L33" i="15"/>
  <c r="K33" i="15"/>
  <c r="J33" i="15"/>
  <c r="I33" i="15"/>
  <c r="G33" i="15"/>
  <c r="F33" i="15"/>
  <c r="E33" i="15"/>
  <c r="D33" i="15"/>
  <c r="C33" i="15"/>
  <c r="AH32" i="15"/>
  <c r="AC32" i="15"/>
  <c r="AB32" i="15"/>
  <c r="AA32" i="15"/>
  <c r="Z32" i="15"/>
  <c r="Y32" i="15"/>
  <c r="X32" i="15"/>
  <c r="W32" i="15"/>
  <c r="V32" i="15"/>
  <c r="U32" i="15"/>
  <c r="T32" i="15"/>
  <c r="S32" i="15"/>
  <c r="Q32" i="15"/>
  <c r="P32" i="15"/>
  <c r="O32" i="15"/>
  <c r="N32" i="15"/>
  <c r="M32" i="15"/>
  <c r="L32" i="15"/>
  <c r="K32" i="15"/>
  <c r="J32" i="15"/>
  <c r="I32" i="15"/>
  <c r="G32" i="15"/>
  <c r="F32" i="15"/>
  <c r="E32" i="15"/>
  <c r="D32" i="15"/>
  <c r="AH31" i="15"/>
  <c r="AC31" i="15"/>
  <c r="AB31" i="15"/>
  <c r="AA31" i="15"/>
  <c r="Z31" i="15"/>
  <c r="Y31" i="15"/>
  <c r="X31" i="15"/>
  <c r="W31" i="15"/>
  <c r="V31" i="15"/>
  <c r="U31" i="15"/>
  <c r="T31" i="15"/>
  <c r="S31" i="15"/>
  <c r="Q31" i="15"/>
  <c r="P31" i="15"/>
  <c r="O31" i="15"/>
  <c r="N31" i="15"/>
  <c r="M31" i="15"/>
  <c r="L31" i="15"/>
  <c r="K31" i="15"/>
  <c r="J31" i="15"/>
  <c r="I31" i="15"/>
  <c r="G31" i="15"/>
  <c r="F31" i="15"/>
  <c r="E31" i="15"/>
  <c r="D31" i="15"/>
  <c r="AH30" i="15"/>
  <c r="AC30" i="15"/>
  <c r="AB30" i="15"/>
  <c r="AA30" i="15"/>
  <c r="Z30" i="15"/>
  <c r="Y30" i="15"/>
  <c r="X30" i="15"/>
  <c r="W30" i="15"/>
  <c r="V30" i="15"/>
  <c r="U30" i="15"/>
  <c r="T30" i="15"/>
  <c r="S30" i="15"/>
  <c r="Q30" i="15"/>
  <c r="P30" i="15"/>
  <c r="O30" i="15"/>
  <c r="N30" i="15"/>
  <c r="M30" i="15"/>
  <c r="L30" i="15"/>
  <c r="K30" i="15"/>
  <c r="J30" i="15"/>
  <c r="I30" i="15"/>
  <c r="G30" i="15"/>
  <c r="F30" i="15"/>
  <c r="E30" i="15"/>
  <c r="D30" i="15"/>
  <c r="AH27" i="15"/>
  <c r="AC27" i="15"/>
  <c r="AB27" i="15"/>
  <c r="AA27" i="15"/>
  <c r="Z27" i="15"/>
  <c r="Y27" i="15"/>
  <c r="X27" i="15"/>
  <c r="W27" i="15"/>
  <c r="V27" i="15"/>
  <c r="U27" i="15"/>
  <c r="T27" i="15"/>
  <c r="S27" i="15"/>
  <c r="Q27" i="15"/>
  <c r="P27" i="15"/>
  <c r="O27" i="15"/>
  <c r="N27" i="15"/>
  <c r="M27" i="15"/>
  <c r="L27" i="15"/>
  <c r="K27" i="15"/>
  <c r="J27" i="15"/>
  <c r="I27" i="15"/>
  <c r="G27" i="15"/>
  <c r="F27" i="15"/>
  <c r="E27" i="15"/>
  <c r="D27" i="15"/>
  <c r="AH26" i="15"/>
  <c r="AC26" i="15"/>
  <c r="AB26" i="15"/>
  <c r="AA26" i="15"/>
  <c r="Z26" i="15"/>
  <c r="Y26" i="15"/>
  <c r="X26" i="15"/>
  <c r="W26" i="15"/>
  <c r="V26" i="15"/>
  <c r="U26" i="15"/>
  <c r="T26" i="15"/>
  <c r="S26" i="15"/>
  <c r="Q26" i="15"/>
  <c r="P26" i="15"/>
  <c r="O26" i="15"/>
  <c r="N26" i="15"/>
  <c r="M26" i="15"/>
  <c r="L26" i="15"/>
  <c r="K26" i="15"/>
  <c r="J26" i="15"/>
  <c r="I26" i="15"/>
  <c r="G26" i="15"/>
  <c r="F26" i="15"/>
  <c r="E26" i="15"/>
  <c r="D26" i="15"/>
  <c r="AH25" i="15"/>
  <c r="AC25" i="15"/>
  <c r="AB25" i="15"/>
  <c r="AA25" i="15"/>
  <c r="Z25" i="15"/>
  <c r="Y25" i="15"/>
  <c r="X25" i="15"/>
  <c r="W25" i="15"/>
  <c r="V25" i="15"/>
  <c r="U25" i="15"/>
  <c r="T25" i="15"/>
  <c r="S25" i="15"/>
  <c r="Q25" i="15"/>
  <c r="P25" i="15"/>
  <c r="O25" i="15"/>
  <c r="N25" i="15"/>
  <c r="M25" i="15"/>
  <c r="L25" i="15"/>
  <c r="K25" i="15"/>
  <c r="J25" i="15"/>
  <c r="I25" i="15"/>
  <c r="G25" i="15"/>
  <c r="F25" i="15"/>
  <c r="E25" i="15"/>
  <c r="D25" i="15"/>
  <c r="AH24" i="15"/>
  <c r="AC24" i="15"/>
  <c r="AB24" i="15"/>
  <c r="AA24" i="15"/>
  <c r="Z24" i="15"/>
  <c r="Y24" i="15"/>
  <c r="X24" i="15"/>
  <c r="W24" i="15"/>
  <c r="V24" i="15"/>
  <c r="U24" i="15"/>
  <c r="T24" i="15"/>
  <c r="S24" i="15"/>
  <c r="Q24" i="15"/>
  <c r="P24" i="15"/>
  <c r="O24" i="15"/>
  <c r="N24" i="15"/>
  <c r="M24" i="15"/>
  <c r="L24" i="15"/>
  <c r="K24" i="15"/>
  <c r="J24" i="15"/>
  <c r="I24" i="15"/>
  <c r="G24" i="15"/>
  <c r="F24" i="15"/>
  <c r="E24" i="15"/>
  <c r="D24" i="15"/>
  <c r="AH23" i="15"/>
  <c r="AC23" i="15"/>
  <c r="AB23" i="15"/>
  <c r="AA23" i="15"/>
  <c r="Z23" i="15"/>
  <c r="Y23" i="15"/>
  <c r="X23" i="15"/>
  <c r="W23" i="15"/>
  <c r="V23" i="15"/>
  <c r="U23" i="15"/>
  <c r="T23" i="15"/>
  <c r="S23" i="15"/>
  <c r="Q23" i="15"/>
  <c r="P23" i="15"/>
  <c r="O23" i="15"/>
  <c r="N23" i="15"/>
  <c r="M23" i="15"/>
  <c r="L23" i="15"/>
  <c r="K23" i="15"/>
  <c r="J23" i="15"/>
  <c r="I23" i="15"/>
  <c r="G23" i="15"/>
  <c r="F23" i="15"/>
  <c r="E23" i="15"/>
  <c r="D23" i="15"/>
  <c r="AH20" i="15"/>
  <c r="AC20" i="15"/>
  <c r="AB20" i="15"/>
  <c r="AA20" i="15"/>
  <c r="Z20" i="15"/>
  <c r="Y20" i="15"/>
  <c r="X20" i="15"/>
  <c r="W20" i="15"/>
  <c r="V20" i="15"/>
  <c r="U20" i="15"/>
  <c r="T20" i="15"/>
  <c r="S20" i="15"/>
  <c r="Q20" i="15"/>
  <c r="P20" i="15"/>
  <c r="O20" i="15"/>
  <c r="N20" i="15"/>
  <c r="M20" i="15"/>
  <c r="L20" i="15"/>
  <c r="K20" i="15"/>
  <c r="J20" i="15"/>
  <c r="I20" i="15"/>
  <c r="G20" i="15"/>
  <c r="F20" i="15"/>
  <c r="E20" i="15"/>
  <c r="D20" i="15"/>
  <c r="AH19" i="15"/>
  <c r="AC19" i="15"/>
  <c r="AB19" i="15"/>
  <c r="AA19" i="15"/>
  <c r="Z19" i="15"/>
  <c r="Y19" i="15"/>
  <c r="X19" i="15"/>
  <c r="W19" i="15"/>
  <c r="V19" i="15"/>
  <c r="U19" i="15"/>
  <c r="T19" i="15"/>
  <c r="S19" i="15"/>
  <c r="Q19" i="15"/>
  <c r="P19" i="15"/>
  <c r="O19" i="15"/>
  <c r="N19" i="15"/>
  <c r="M19" i="15"/>
  <c r="L19" i="15"/>
  <c r="K19" i="15"/>
  <c r="J19" i="15"/>
  <c r="I19" i="15"/>
  <c r="G19" i="15"/>
  <c r="F19" i="15"/>
  <c r="E19" i="15"/>
  <c r="D19" i="15"/>
  <c r="AH18" i="15"/>
  <c r="AC18" i="15"/>
  <c r="AB18" i="15"/>
  <c r="AA18" i="15"/>
  <c r="Z18" i="15"/>
  <c r="Y18" i="15"/>
  <c r="X18" i="15"/>
  <c r="W18" i="15"/>
  <c r="V18" i="15"/>
  <c r="U18" i="15"/>
  <c r="T18" i="15"/>
  <c r="S18" i="15"/>
  <c r="Q18" i="15"/>
  <c r="P18" i="15"/>
  <c r="O18" i="15"/>
  <c r="N18" i="15"/>
  <c r="M18" i="15"/>
  <c r="L18" i="15"/>
  <c r="K18" i="15"/>
  <c r="J18" i="15"/>
  <c r="I18" i="15"/>
  <c r="G18" i="15"/>
  <c r="F18" i="15"/>
  <c r="E18" i="15"/>
  <c r="D18" i="15"/>
  <c r="AH17" i="15"/>
  <c r="AC17" i="15"/>
  <c r="AB17" i="15"/>
  <c r="AA17" i="15"/>
  <c r="Z17" i="15"/>
  <c r="Y17" i="15"/>
  <c r="X17" i="15"/>
  <c r="W17" i="15"/>
  <c r="V17" i="15"/>
  <c r="U17" i="15"/>
  <c r="T17" i="15"/>
  <c r="S17" i="15"/>
  <c r="Q17" i="15"/>
  <c r="P17" i="15"/>
  <c r="O17" i="15"/>
  <c r="N17" i="15"/>
  <c r="M17" i="15"/>
  <c r="L17" i="15"/>
  <c r="K17" i="15"/>
  <c r="J17" i="15"/>
  <c r="I17" i="15"/>
  <c r="G17" i="15"/>
  <c r="F17" i="15"/>
  <c r="E17" i="15"/>
  <c r="D17" i="15"/>
  <c r="AH16" i="15"/>
  <c r="AC16" i="15"/>
  <c r="AB16" i="15"/>
  <c r="AA16" i="15"/>
  <c r="Z16" i="15"/>
  <c r="Y16" i="15"/>
  <c r="X16" i="15"/>
  <c r="W16" i="15"/>
  <c r="V16" i="15"/>
  <c r="U16" i="15"/>
  <c r="T16" i="15"/>
  <c r="S16" i="15"/>
  <c r="Q16" i="15"/>
  <c r="P16" i="15"/>
  <c r="O16" i="15"/>
  <c r="N16" i="15"/>
  <c r="M16" i="15"/>
  <c r="L16" i="15"/>
  <c r="K16" i="15"/>
  <c r="J16" i="15"/>
  <c r="I16" i="15"/>
  <c r="G16" i="15"/>
  <c r="F16" i="15"/>
  <c r="E16" i="15"/>
  <c r="D16" i="15"/>
  <c r="AH13" i="15"/>
  <c r="AC13" i="15"/>
  <c r="AB13" i="15"/>
  <c r="AA13" i="15"/>
  <c r="Z13" i="15"/>
  <c r="Y13" i="15"/>
  <c r="X13" i="15"/>
  <c r="W13" i="15"/>
  <c r="V13" i="15"/>
  <c r="U13" i="15"/>
  <c r="T13" i="15"/>
  <c r="S13" i="15"/>
  <c r="Q13" i="15"/>
  <c r="P13" i="15"/>
  <c r="O13" i="15"/>
  <c r="N13" i="15"/>
  <c r="M13" i="15"/>
  <c r="L13" i="15"/>
  <c r="K13" i="15"/>
  <c r="J13" i="15"/>
  <c r="I13" i="15"/>
  <c r="G13" i="15"/>
  <c r="F13" i="15"/>
  <c r="E13" i="15"/>
  <c r="D13" i="15"/>
  <c r="AH12" i="15"/>
  <c r="AC12" i="15"/>
  <c r="AB12" i="15"/>
  <c r="AA12" i="15"/>
  <c r="Z12" i="15"/>
  <c r="Y12" i="15"/>
  <c r="X12" i="15"/>
  <c r="W12" i="15"/>
  <c r="V12" i="15"/>
  <c r="U12" i="15"/>
  <c r="T12" i="15"/>
  <c r="S12" i="15"/>
  <c r="Q12" i="15"/>
  <c r="P12" i="15"/>
  <c r="O12" i="15"/>
  <c r="N12" i="15"/>
  <c r="M12" i="15"/>
  <c r="L12" i="15"/>
  <c r="K12" i="15"/>
  <c r="J12" i="15"/>
  <c r="I12" i="15"/>
  <c r="G12" i="15"/>
  <c r="F12" i="15"/>
  <c r="E12" i="15"/>
  <c r="D12" i="15"/>
  <c r="AH11" i="15"/>
  <c r="AC11" i="15"/>
  <c r="AB11" i="15"/>
  <c r="AA11" i="15"/>
  <c r="Z11" i="15"/>
  <c r="Y11" i="15"/>
  <c r="X11" i="15"/>
  <c r="W11" i="15"/>
  <c r="V11" i="15"/>
  <c r="U11" i="15"/>
  <c r="T11" i="15"/>
  <c r="S11" i="15"/>
  <c r="Q11" i="15"/>
  <c r="P11" i="15"/>
  <c r="O11" i="15"/>
  <c r="N11" i="15"/>
  <c r="M11" i="15"/>
  <c r="L11" i="15"/>
  <c r="K11" i="15"/>
  <c r="J11" i="15"/>
  <c r="I11" i="15"/>
  <c r="G11" i="15"/>
  <c r="F11" i="15"/>
  <c r="E11" i="15"/>
  <c r="D11" i="15"/>
  <c r="AH10" i="15"/>
  <c r="AC10" i="15"/>
  <c r="AB10" i="15"/>
  <c r="AA10" i="15"/>
  <c r="Z10" i="15"/>
  <c r="Y10" i="15"/>
  <c r="X10" i="15"/>
  <c r="W10" i="15"/>
  <c r="V10" i="15"/>
  <c r="U10" i="15"/>
  <c r="T10" i="15"/>
  <c r="S10" i="15"/>
  <c r="Q10" i="15"/>
  <c r="P10" i="15"/>
  <c r="O10" i="15"/>
  <c r="N10" i="15"/>
  <c r="M10" i="15"/>
  <c r="L10" i="15"/>
  <c r="K10" i="15"/>
  <c r="J10" i="15"/>
  <c r="I10" i="15"/>
  <c r="G10" i="15"/>
  <c r="F10" i="15"/>
  <c r="E10" i="15"/>
  <c r="D10" i="15"/>
  <c r="AH9" i="15"/>
  <c r="AC9" i="15"/>
  <c r="AB9" i="15"/>
  <c r="AA9" i="15"/>
  <c r="Z9" i="15"/>
  <c r="Y9" i="15"/>
  <c r="X9" i="15"/>
  <c r="W9" i="15"/>
  <c r="V9" i="15"/>
  <c r="U9" i="15"/>
  <c r="T9" i="15"/>
  <c r="S9" i="15"/>
  <c r="Q9" i="15"/>
  <c r="P9" i="15"/>
  <c r="O9" i="15"/>
  <c r="N9" i="15"/>
  <c r="M9" i="15"/>
  <c r="L9" i="15"/>
  <c r="K9" i="15"/>
  <c r="J9" i="15"/>
  <c r="I9" i="15"/>
  <c r="G9" i="15"/>
  <c r="F9" i="15"/>
  <c r="E9" i="15"/>
  <c r="D9" i="15"/>
  <c r="B4" i="15"/>
  <c r="B3" i="15"/>
  <c r="AD62" i="15"/>
  <c r="R62" i="15"/>
  <c r="H62" i="15"/>
  <c r="AD61" i="15"/>
  <c r="R61" i="15"/>
  <c r="H61" i="15"/>
  <c r="AD60" i="15"/>
  <c r="R60" i="15"/>
  <c r="H60" i="15"/>
  <c r="AD59" i="15"/>
  <c r="R59" i="15"/>
  <c r="H59" i="15"/>
  <c r="AD58" i="15"/>
  <c r="R58" i="15"/>
  <c r="H58" i="15"/>
  <c r="AD55" i="15"/>
  <c r="R55" i="15"/>
  <c r="H55" i="15"/>
  <c r="AD54" i="15"/>
  <c r="R54" i="15"/>
  <c r="H54" i="15"/>
  <c r="AD53" i="15"/>
  <c r="R53" i="15"/>
  <c r="H53" i="15"/>
  <c r="AD52" i="15"/>
  <c r="R52" i="15"/>
  <c r="H52" i="15"/>
  <c r="AD51" i="15"/>
  <c r="R51" i="15"/>
  <c r="H51" i="15"/>
  <c r="AD48" i="15"/>
  <c r="R48" i="15"/>
  <c r="H48" i="15"/>
  <c r="AD47" i="15"/>
  <c r="R47" i="15"/>
  <c r="H47" i="15"/>
  <c r="AD46" i="15"/>
  <c r="R46" i="15"/>
  <c r="H46" i="15"/>
  <c r="AD45" i="15"/>
  <c r="R45" i="15"/>
  <c r="H45" i="15"/>
  <c r="AD44" i="15"/>
  <c r="R44" i="15"/>
  <c r="H44" i="15"/>
  <c r="AD41" i="15"/>
  <c r="R41" i="15"/>
  <c r="H41" i="15"/>
  <c r="AD40" i="15"/>
  <c r="R40" i="15"/>
  <c r="H40" i="15"/>
  <c r="AD39" i="15"/>
  <c r="R39" i="15"/>
  <c r="H39" i="15"/>
  <c r="AD38" i="15"/>
  <c r="R38" i="15"/>
  <c r="H38" i="15"/>
  <c r="AD37" i="15"/>
  <c r="R37" i="15"/>
  <c r="H37" i="15"/>
  <c r="AD34" i="15"/>
  <c r="R34" i="15"/>
  <c r="H34" i="15"/>
  <c r="AD33" i="15"/>
  <c r="R33" i="15"/>
  <c r="H33" i="15"/>
  <c r="AD32" i="15"/>
  <c r="R32" i="15"/>
  <c r="H32" i="15"/>
  <c r="AD31" i="15"/>
  <c r="R31" i="15"/>
  <c r="H31" i="15"/>
  <c r="AD30" i="15"/>
  <c r="R30" i="15"/>
  <c r="H30" i="15"/>
  <c r="AD27" i="15"/>
  <c r="R27" i="15"/>
  <c r="H27" i="15"/>
  <c r="AD26" i="15"/>
  <c r="R26" i="15"/>
  <c r="H26" i="15"/>
  <c r="AD25" i="15"/>
  <c r="R25" i="15"/>
  <c r="H25" i="15"/>
  <c r="AD24" i="15"/>
  <c r="R24" i="15"/>
  <c r="H24" i="15"/>
  <c r="AD23" i="15"/>
  <c r="R23" i="15"/>
  <c r="H23" i="15"/>
  <c r="AD20" i="15"/>
  <c r="R20" i="15"/>
  <c r="H20" i="15"/>
  <c r="AD19" i="15"/>
  <c r="R19" i="15"/>
  <c r="H19" i="15"/>
  <c r="AD18" i="15"/>
  <c r="R18" i="15"/>
  <c r="H18" i="15"/>
  <c r="AD17" i="15"/>
  <c r="R17" i="15"/>
  <c r="H17" i="15"/>
  <c r="AD16" i="15"/>
  <c r="R16" i="15"/>
  <c r="H16" i="15"/>
  <c r="AH281" i="15" l="1"/>
  <c r="AH291" i="15"/>
  <c r="AH230" i="15"/>
  <c r="AH240" i="15"/>
  <c r="AH285" i="15"/>
  <c r="AH234" i="15"/>
  <c r="AH283" i="15"/>
  <c r="AH232" i="15"/>
  <c r="AH155" i="15"/>
  <c r="AH245" i="15"/>
  <c r="AH206" i="15"/>
  <c r="AH246" i="15"/>
  <c r="AH85" i="15"/>
  <c r="AH127" i="15"/>
  <c r="AH141" i="15"/>
  <c r="AF16" i="15"/>
  <c r="AI16" i="15"/>
  <c r="AF17" i="15"/>
  <c r="AI17" i="15"/>
  <c r="AF18" i="15"/>
  <c r="AI18" i="15"/>
  <c r="AF19" i="15"/>
  <c r="AI19" i="15"/>
  <c r="AF20" i="15"/>
  <c r="AI20" i="15"/>
  <c r="AG23" i="15"/>
  <c r="AJ23" i="15"/>
  <c r="AG24" i="15"/>
  <c r="AJ24" i="15"/>
  <c r="AG25" i="15"/>
  <c r="AJ25" i="15"/>
  <c r="AG26" i="15"/>
  <c r="AJ26" i="15"/>
  <c r="AG27" i="15"/>
  <c r="AJ27" i="15"/>
  <c r="AF30" i="15"/>
  <c r="AI30" i="15"/>
  <c r="AF31" i="15"/>
  <c r="AI31" i="15"/>
  <c r="AF32" i="15"/>
  <c r="AI32" i="15"/>
  <c r="AF33" i="15"/>
  <c r="AI33" i="15"/>
  <c r="AF34" i="15"/>
  <c r="AI34" i="15"/>
  <c r="AG37" i="15"/>
  <c r="AJ37" i="15"/>
  <c r="AG38" i="15"/>
  <c r="AJ38" i="15"/>
  <c r="AG39" i="15"/>
  <c r="AJ39" i="15"/>
  <c r="AG40" i="15"/>
  <c r="AJ40" i="15"/>
  <c r="AG41" i="15"/>
  <c r="AJ41" i="15"/>
  <c r="AG44" i="15"/>
  <c r="AJ44" i="15"/>
  <c r="AG45" i="15"/>
  <c r="AJ45" i="15"/>
  <c r="AG46" i="15"/>
  <c r="AJ46" i="15"/>
  <c r="AG47" i="15"/>
  <c r="AJ47" i="15"/>
  <c r="AG48" i="15"/>
  <c r="AJ48" i="15"/>
  <c r="AG51" i="15"/>
  <c r="AG50" i="15" s="1"/>
  <c r="AJ51" i="15"/>
  <c r="AJ50" i="15" s="1"/>
  <c r="AG52" i="15"/>
  <c r="AJ52" i="15"/>
  <c r="AG53" i="15"/>
  <c r="AJ53" i="15"/>
  <c r="AG54" i="15"/>
  <c r="AJ54" i="15"/>
  <c r="AG55" i="15"/>
  <c r="AJ55" i="15"/>
  <c r="AF58" i="15"/>
  <c r="AI58" i="15"/>
  <c r="AF59" i="15"/>
  <c r="AI59" i="15"/>
  <c r="AF60" i="15"/>
  <c r="AI60" i="15"/>
  <c r="AF61" i="15"/>
  <c r="AI61" i="15"/>
  <c r="AF62" i="15"/>
  <c r="AI62" i="15"/>
  <c r="AH148" i="15"/>
  <c r="AG16" i="15"/>
  <c r="AG17" i="15"/>
  <c r="AJ17" i="15"/>
  <c r="AG18" i="15"/>
  <c r="AJ18" i="15"/>
  <c r="AG19" i="15"/>
  <c r="AJ19" i="15"/>
  <c r="AG20" i="15"/>
  <c r="AJ20" i="15"/>
  <c r="AF23" i="15"/>
  <c r="AI23" i="15"/>
  <c r="AF24" i="15"/>
  <c r="AI24" i="15"/>
  <c r="AF25" i="15"/>
  <c r="AI25" i="15"/>
  <c r="AF26" i="15"/>
  <c r="AI26" i="15"/>
  <c r="AF27" i="15"/>
  <c r="AI27" i="15"/>
  <c r="AG30" i="15"/>
  <c r="AJ30" i="15"/>
  <c r="AG31" i="15"/>
  <c r="AJ31" i="15"/>
  <c r="AG32" i="15"/>
  <c r="AJ32" i="15"/>
  <c r="AG33" i="15"/>
  <c r="AJ33" i="15"/>
  <c r="AG34" i="15"/>
  <c r="AJ34" i="15"/>
  <c r="AF37" i="15"/>
  <c r="AF36" i="15" s="1"/>
  <c r="AI37" i="15"/>
  <c r="AI36" i="15" s="1"/>
  <c r="AF38" i="15"/>
  <c r="AI38" i="15"/>
  <c r="AF39" i="15"/>
  <c r="AI39" i="15"/>
  <c r="AF40" i="15"/>
  <c r="AI40" i="15"/>
  <c r="AF41" i="15"/>
  <c r="AI41" i="15"/>
  <c r="AF44" i="15"/>
  <c r="AF43" i="15" s="1"/>
  <c r="AI44" i="15"/>
  <c r="AI43" i="15" s="1"/>
  <c r="AF45" i="15"/>
  <c r="AI45" i="15"/>
  <c r="AF46" i="15"/>
  <c r="AI46" i="15"/>
  <c r="AF47" i="15"/>
  <c r="AI47" i="15"/>
  <c r="AF48" i="15"/>
  <c r="AI48" i="15"/>
  <c r="AF51" i="15"/>
  <c r="AF50" i="15" s="1"/>
  <c r="AI51" i="15"/>
  <c r="AI50" i="15" s="1"/>
  <c r="AF52" i="15"/>
  <c r="AI52" i="15"/>
  <c r="AF53" i="15"/>
  <c r="AI53" i="15"/>
  <c r="AF54" i="15"/>
  <c r="AI54" i="15"/>
  <c r="AF55" i="15"/>
  <c r="AI55" i="15"/>
  <c r="AG58" i="15"/>
  <c r="AJ58" i="15"/>
  <c r="AG59" i="15"/>
  <c r="AJ59" i="15"/>
  <c r="AG60" i="15"/>
  <c r="AJ60" i="15"/>
  <c r="AG61" i="15"/>
  <c r="AJ61" i="15"/>
  <c r="AG62" i="15"/>
  <c r="AJ62" i="15"/>
  <c r="AH223" i="15"/>
  <c r="AH225" i="15"/>
  <c r="AH227" i="15"/>
  <c r="AH231" i="15"/>
  <c r="AH233" i="15"/>
  <c r="AH237" i="15"/>
  <c r="AH239" i="15"/>
  <c r="AH241" i="15"/>
  <c r="AH249" i="15"/>
  <c r="AH273" i="15"/>
  <c r="AH277" i="15"/>
  <c r="AH282" i="15"/>
  <c r="AH288" i="15"/>
  <c r="AH290" i="15"/>
  <c r="AH292" i="15"/>
  <c r="AH78" i="15"/>
  <c r="AH99" i="15"/>
  <c r="AH71" i="15"/>
  <c r="AH92" i="15"/>
  <c r="AH134" i="15"/>
  <c r="AH162" i="15"/>
  <c r="AH213" i="15"/>
  <c r="AH29" i="15"/>
  <c r="AH170" i="15"/>
  <c r="AH198" i="15"/>
  <c r="AJ16" i="15"/>
  <c r="AH263" i="15"/>
  <c r="AH191" i="15"/>
  <c r="AH259" i="15"/>
  <c r="AH184" i="15"/>
  <c r="AH177" i="15"/>
  <c r="AH254" i="15"/>
  <c r="AH270" i="15"/>
  <c r="AH113" i="15"/>
  <c r="AH120" i="15"/>
  <c r="AH106" i="15"/>
  <c r="AH256" i="15"/>
  <c r="AH268" i="15"/>
  <c r="D273" i="15"/>
  <c r="I273" i="15"/>
  <c r="M273" i="15"/>
  <c r="Q273" i="15"/>
  <c r="V273" i="15"/>
  <c r="Z273" i="15"/>
  <c r="G274" i="15"/>
  <c r="L274" i="15"/>
  <c r="P274" i="15"/>
  <c r="U274" i="15"/>
  <c r="Y274" i="15"/>
  <c r="AC274" i="15"/>
  <c r="F288" i="15"/>
  <c r="K288" i="15"/>
  <c r="O288" i="15"/>
  <c r="T288" i="15"/>
  <c r="X288" i="15"/>
  <c r="AB288" i="15"/>
  <c r="E289" i="15"/>
  <c r="J289" i="15"/>
  <c r="N289" i="15"/>
  <c r="W289" i="15"/>
  <c r="AA289" i="15"/>
  <c r="D290" i="15"/>
  <c r="I290" i="15"/>
  <c r="M290" i="15"/>
  <c r="Q290" i="15"/>
  <c r="V290" i="15"/>
  <c r="Z290" i="15"/>
  <c r="G291" i="15"/>
  <c r="L291" i="15"/>
  <c r="P291" i="15"/>
  <c r="U291" i="15"/>
  <c r="Y291" i="15"/>
  <c r="AC291" i="15"/>
  <c r="F292" i="15"/>
  <c r="K292" i="15"/>
  <c r="O292" i="15"/>
  <c r="T292" i="15"/>
  <c r="X292" i="15"/>
  <c r="AB292" i="15"/>
  <c r="L245" i="15"/>
  <c r="P245" i="15"/>
  <c r="AC245" i="15"/>
  <c r="F246" i="15"/>
  <c r="K246" i="15"/>
  <c r="O246" i="15"/>
  <c r="T246" i="15"/>
  <c r="X246" i="15"/>
  <c r="AB246" i="15"/>
  <c r="E247" i="15"/>
  <c r="J247" i="15"/>
  <c r="N247" i="15"/>
  <c r="S247" i="15"/>
  <c r="W247" i="15"/>
  <c r="AA247" i="15"/>
  <c r="AH238" i="15"/>
  <c r="AH22" i="15"/>
  <c r="AH275" i="15"/>
  <c r="AH57" i="15"/>
  <c r="AH252" i="15"/>
  <c r="AH36" i="15"/>
  <c r="AH266" i="15"/>
  <c r="AH50" i="15"/>
  <c r="AH261" i="15"/>
  <c r="AH43" i="15"/>
  <c r="AH226" i="15"/>
  <c r="E246" i="15"/>
  <c r="J246" i="15"/>
  <c r="N246" i="15"/>
  <c r="S246" i="15"/>
  <c r="W246" i="15"/>
  <c r="AA246" i="15"/>
  <c r="D247" i="15"/>
  <c r="I247" i="15"/>
  <c r="M247" i="15"/>
  <c r="Q247" i="15"/>
  <c r="V247" i="15"/>
  <c r="Z247" i="15"/>
  <c r="AH247" i="15"/>
  <c r="AH255" i="15"/>
  <c r="AH260" i="15"/>
  <c r="AH269" i="15"/>
  <c r="AH274" i="15"/>
  <c r="AH224" i="15"/>
  <c r="AH248" i="15"/>
  <c r="AH253" i="15"/>
  <c r="AH262" i="15"/>
  <c r="AH267" i="15"/>
  <c r="AH276" i="15"/>
  <c r="AH284" i="15"/>
  <c r="AH289" i="15"/>
  <c r="J281" i="15"/>
  <c r="N281" i="15"/>
  <c r="S281" i="15"/>
  <c r="AA281" i="15"/>
  <c r="D282" i="15"/>
  <c r="I282" i="15"/>
  <c r="M282" i="15"/>
  <c r="Q282" i="15"/>
  <c r="V282" i="15"/>
  <c r="Z282" i="15"/>
  <c r="G283" i="15"/>
  <c r="L283" i="15"/>
  <c r="P283" i="15"/>
  <c r="U283" i="15"/>
  <c r="Y283" i="15"/>
  <c r="AC283" i="15"/>
  <c r="F284" i="15"/>
  <c r="K284" i="15"/>
  <c r="O284" i="15"/>
  <c r="T284" i="15"/>
  <c r="X284" i="15"/>
  <c r="AB284" i="15"/>
  <c r="E285" i="15"/>
  <c r="J285" i="15"/>
  <c r="N285" i="15"/>
  <c r="S285" i="15"/>
  <c r="W285" i="15"/>
  <c r="AA285" i="15"/>
  <c r="F289" i="15"/>
  <c r="K289" i="15"/>
  <c r="O289" i="15"/>
  <c r="T289" i="15"/>
  <c r="X289" i="15"/>
  <c r="AB289" i="15"/>
  <c r="E290" i="15"/>
  <c r="J290" i="15"/>
  <c r="N290" i="15"/>
  <c r="S290" i="15"/>
  <c r="W290" i="15"/>
  <c r="AA290" i="15"/>
  <c r="D291" i="15"/>
  <c r="I291" i="15"/>
  <c r="M291" i="15"/>
  <c r="Q291" i="15"/>
  <c r="V291" i="15"/>
  <c r="Z291" i="15"/>
  <c r="G292" i="15"/>
  <c r="L292" i="15"/>
  <c r="P292" i="15"/>
  <c r="U292" i="15"/>
  <c r="Y292" i="15"/>
  <c r="AC292" i="15"/>
  <c r="E223" i="15"/>
  <c r="J223" i="15"/>
  <c r="N223" i="15"/>
  <c r="S223" i="15"/>
  <c r="W223" i="15"/>
  <c r="D224" i="15"/>
  <c r="I224" i="15"/>
  <c r="M224" i="15"/>
  <c r="Q224" i="15"/>
  <c r="V224" i="15"/>
  <c r="Z224" i="15"/>
  <c r="G225" i="15"/>
  <c r="L225" i="15"/>
  <c r="P225" i="15"/>
  <c r="U225" i="15"/>
  <c r="Y225" i="15"/>
  <c r="AC225" i="15"/>
  <c r="F226" i="15"/>
  <c r="K226" i="15"/>
  <c r="O226" i="15"/>
  <c r="T226" i="15"/>
  <c r="X226" i="15"/>
  <c r="AB226" i="15"/>
  <c r="E227" i="15"/>
  <c r="J227" i="15"/>
  <c r="N227" i="15"/>
  <c r="S227" i="15"/>
  <c r="W227" i="15"/>
  <c r="AA227" i="15"/>
  <c r="D223" i="15"/>
  <c r="V223" i="15"/>
  <c r="Z223" i="15"/>
  <c r="G224" i="15"/>
  <c r="L224" i="15"/>
  <c r="P224" i="15"/>
  <c r="F225" i="15"/>
  <c r="K225" i="15"/>
  <c r="O225" i="15"/>
  <c r="T225" i="15"/>
  <c r="X225" i="15"/>
  <c r="AB225" i="15"/>
  <c r="E226" i="15"/>
  <c r="J226" i="15"/>
  <c r="N226" i="15"/>
  <c r="S226" i="15"/>
  <c r="W226" i="15"/>
  <c r="AA226" i="15"/>
  <c r="D227" i="15"/>
  <c r="I227" i="15"/>
  <c r="M227" i="15"/>
  <c r="Q227" i="15"/>
  <c r="V227" i="15"/>
  <c r="Z227" i="15"/>
  <c r="D288" i="15"/>
  <c r="I288" i="15"/>
  <c r="M288" i="15"/>
  <c r="Q288" i="15"/>
  <c r="V288" i="15"/>
  <c r="Z288" i="15"/>
  <c r="G289" i="15"/>
  <c r="L289" i="15"/>
  <c r="P289" i="15"/>
  <c r="U289" i="15"/>
  <c r="Y289" i="15"/>
  <c r="AC289" i="15"/>
  <c r="F290" i="15"/>
  <c r="K290" i="15"/>
  <c r="O290" i="15"/>
  <c r="T290" i="15"/>
  <c r="X290" i="15"/>
  <c r="AB290" i="15"/>
  <c r="E291" i="15"/>
  <c r="J291" i="15"/>
  <c r="N291" i="15"/>
  <c r="S291" i="15"/>
  <c r="W291" i="15"/>
  <c r="AA291" i="15"/>
  <c r="D292" i="15"/>
  <c r="I292" i="15"/>
  <c r="M292" i="15"/>
  <c r="Q292" i="15"/>
  <c r="V292" i="15"/>
  <c r="Z292" i="15"/>
  <c r="AC155" i="15"/>
  <c r="I148" i="15"/>
  <c r="W71" i="15"/>
  <c r="AC85" i="15"/>
  <c r="AC92" i="15"/>
  <c r="Z113" i="15"/>
  <c r="Z141" i="15"/>
  <c r="F248" i="15"/>
  <c r="K248" i="15"/>
  <c r="O248" i="15"/>
  <c r="T248" i="15"/>
  <c r="X248" i="15"/>
  <c r="AB248" i="15"/>
  <c r="E249" i="15"/>
  <c r="J249" i="15"/>
  <c r="N249" i="15"/>
  <c r="S249" i="15"/>
  <c r="W249" i="15"/>
  <c r="AA249" i="15"/>
  <c r="E259" i="15"/>
  <c r="J259" i="15"/>
  <c r="N259" i="15"/>
  <c r="S259" i="15"/>
  <c r="W259" i="15"/>
  <c r="AA259" i="15"/>
  <c r="D260" i="15"/>
  <c r="I260" i="15"/>
  <c r="M260" i="15"/>
  <c r="Q260" i="15"/>
  <c r="V260" i="15"/>
  <c r="Z260" i="15"/>
  <c r="G261" i="15"/>
  <c r="L261" i="15"/>
  <c r="P261" i="15"/>
  <c r="U261" i="15"/>
  <c r="Y261" i="15"/>
  <c r="AC261" i="15"/>
  <c r="F262" i="15"/>
  <c r="K262" i="15"/>
  <c r="O262" i="15"/>
  <c r="T262" i="15"/>
  <c r="X262" i="15"/>
  <c r="AB262" i="15"/>
  <c r="E263" i="15"/>
  <c r="J263" i="15"/>
  <c r="N263" i="15"/>
  <c r="S263" i="15"/>
  <c r="W263" i="15"/>
  <c r="AA263" i="15"/>
  <c r="E273" i="15"/>
  <c r="J273" i="15"/>
  <c r="N273" i="15"/>
  <c r="S273" i="15"/>
  <c r="AA273" i="15"/>
  <c r="D274" i="15"/>
  <c r="I274" i="15"/>
  <c r="M274" i="15"/>
  <c r="Q274" i="15"/>
  <c r="V274" i="15"/>
  <c r="Z274" i="15"/>
  <c r="G275" i="15"/>
  <c r="L275" i="15"/>
  <c r="P275" i="15"/>
  <c r="U275" i="15"/>
  <c r="Y275" i="15"/>
  <c r="AC275" i="15"/>
  <c r="F276" i="15"/>
  <c r="K276" i="15"/>
  <c r="O276" i="15"/>
  <c r="T276" i="15"/>
  <c r="X276" i="15"/>
  <c r="AB276" i="15"/>
  <c r="E277" i="15"/>
  <c r="J277" i="15"/>
  <c r="N277" i="15"/>
  <c r="S277" i="15"/>
  <c r="W277" i="15"/>
  <c r="AA277" i="15"/>
  <c r="G230" i="15"/>
  <c r="L230" i="15"/>
  <c r="P230" i="15"/>
  <c r="U230" i="15"/>
  <c r="Y230" i="15"/>
  <c r="AC230" i="15"/>
  <c r="F231" i="15"/>
  <c r="K231" i="15"/>
  <c r="O231" i="15"/>
  <c r="T231" i="15"/>
  <c r="X231" i="15"/>
  <c r="AB231" i="15"/>
  <c r="E232" i="15"/>
  <c r="J232" i="15"/>
  <c r="N232" i="15"/>
  <c r="S232" i="15"/>
  <c r="W232" i="15"/>
  <c r="AA232" i="15"/>
  <c r="D233" i="15"/>
  <c r="I233" i="15"/>
  <c r="M233" i="15"/>
  <c r="Q233" i="15"/>
  <c r="V233" i="15"/>
  <c r="Z233" i="15"/>
  <c r="G234" i="15"/>
  <c r="L234" i="15"/>
  <c r="P234" i="15"/>
  <c r="U234" i="15"/>
  <c r="Y234" i="15"/>
  <c r="AC234" i="15"/>
  <c r="E237" i="15"/>
  <c r="J237" i="15"/>
  <c r="N237" i="15"/>
  <c r="S237" i="15"/>
  <c r="W237" i="15"/>
  <c r="AA237" i="15"/>
  <c r="D238" i="15"/>
  <c r="I238" i="15"/>
  <c r="M238" i="15"/>
  <c r="Q238" i="15"/>
  <c r="V238" i="15"/>
  <c r="Z238" i="15"/>
  <c r="G239" i="15"/>
  <c r="L239" i="15"/>
  <c r="P239" i="15"/>
  <c r="U239" i="15"/>
  <c r="Y239" i="15"/>
  <c r="AC239" i="15"/>
  <c r="F240" i="15"/>
  <c r="K240" i="15"/>
  <c r="O240" i="15"/>
  <c r="T240" i="15"/>
  <c r="X240" i="15"/>
  <c r="AB240" i="15"/>
  <c r="E241" i="15"/>
  <c r="G248" i="15"/>
  <c r="L248" i="15"/>
  <c r="P248" i="15"/>
  <c r="U248" i="15"/>
  <c r="Y248" i="15"/>
  <c r="AC248" i="15"/>
  <c r="F249" i="15"/>
  <c r="K249" i="15"/>
  <c r="O249" i="15"/>
  <c r="T249" i="15"/>
  <c r="X249" i="15"/>
  <c r="AB249" i="15"/>
  <c r="D252" i="15"/>
  <c r="I252" i="15"/>
  <c r="M252" i="15"/>
  <c r="Q252" i="15"/>
  <c r="V252" i="15"/>
  <c r="G253" i="15"/>
  <c r="L253" i="15"/>
  <c r="P253" i="15"/>
  <c r="U253" i="15"/>
  <c r="Y253" i="15"/>
  <c r="AC253" i="15"/>
  <c r="F254" i="15"/>
  <c r="K254" i="15"/>
  <c r="O254" i="15"/>
  <c r="T254" i="15"/>
  <c r="X254" i="15"/>
  <c r="AB254" i="15"/>
  <c r="E255" i="15"/>
  <c r="J255" i="15"/>
  <c r="N255" i="15"/>
  <c r="S255" i="15"/>
  <c r="W255" i="15"/>
  <c r="AA255" i="15"/>
  <c r="D256" i="15"/>
  <c r="I256" i="15"/>
  <c r="M256" i="15"/>
  <c r="Q256" i="15"/>
  <c r="V256" i="15"/>
  <c r="Z256" i="15"/>
  <c r="D78" i="15"/>
  <c r="I78" i="15"/>
  <c r="M78" i="15"/>
  <c r="Q78" i="15"/>
  <c r="V78" i="15"/>
  <c r="Z78" i="15"/>
  <c r="M120" i="15"/>
  <c r="D230" i="15"/>
  <c r="M230" i="15"/>
  <c r="V230" i="15"/>
  <c r="Z230" i="15"/>
  <c r="G231" i="15"/>
  <c r="L231" i="15"/>
  <c r="P231" i="15"/>
  <c r="F232" i="15"/>
  <c r="K232" i="15"/>
  <c r="O232" i="15"/>
  <c r="T232" i="15"/>
  <c r="X232" i="15"/>
  <c r="AB232" i="15"/>
  <c r="E233" i="15"/>
  <c r="J233" i="15"/>
  <c r="N233" i="15"/>
  <c r="S233" i="15"/>
  <c r="W233" i="15"/>
  <c r="AA233" i="15"/>
  <c r="D234" i="15"/>
  <c r="I234" i="15"/>
  <c r="M234" i="15"/>
  <c r="Q234" i="15"/>
  <c r="V234" i="15"/>
  <c r="Z234" i="15"/>
  <c r="D253" i="15"/>
  <c r="I253" i="15"/>
  <c r="M253" i="15"/>
  <c r="Q253" i="15"/>
  <c r="V253" i="15"/>
  <c r="Z253" i="15"/>
  <c r="G254" i="15"/>
  <c r="L254" i="15"/>
  <c r="P254" i="15"/>
  <c r="U254" i="15"/>
  <c r="Y254" i="15"/>
  <c r="AC254" i="15"/>
  <c r="F255" i="15"/>
  <c r="K255" i="15"/>
  <c r="O255" i="15"/>
  <c r="T255" i="15"/>
  <c r="X255" i="15"/>
  <c r="AB255" i="15"/>
  <c r="E256" i="15"/>
  <c r="J256" i="15"/>
  <c r="N256" i="15"/>
  <c r="S256" i="15"/>
  <c r="W256" i="15"/>
  <c r="AA256" i="15"/>
  <c r="I170" i="15"/>
  <c r="F223" i="15"/>
  <c r="K223" i="15"/>
  <c r="O223" i="15"/>
  <c r="T223" i="15"/>
  <c r="X223" i="15"/>
  <c r="AB223" i="15"/>
  <c r="J224" i="15"/>
  <c r="N224" i="15"/>
  <c r="S224" i="15"/>
  <c r="W224" i="15"/>
  <c r="AA224" i="15"/>
  <c r="D225" i="15"/>
  <c r="I225" i="15"/>
  <c r="M225" i="15"/>
  <c r="Q225" i="15"/>
  <c r="V225" i="15"/>
  <c r="Z225" i="15"/>
  <c r="G226" i="15"/>
  <c r="L226" i="15"/>
  <c r="P226" i="15"/>
  <c r="U226" i="15"/>
  <c r="Y226" i="15"/>
  <c r="AC226" i="15"/>
  <c r="F227" i="15"/>
  <c r="K227" i="15"/>
  <c r="O227" i="15"/>
  <c r="T227" i="15"/>
  <c r="X227" i="15"/>
  <c r="AB227" i="15"/>
  <c r="E230" i="15"/>
  <c r="J230" i="15"/>
  <c r="N230" i="15"/>
  <c r="S230" i="15"/>
  <c r="W230" i="15"/>
  <c r="AA230" i="15"/>
  <c r="D231" i="15"/>
  <c r="I231" i="15"/>
  <c r="M231" i="15"/>
  <c r="Q231" i="15"/>
  <c r="V231" i="15"/>
  <c r="Z231" i="15"/>
  <c r="G232" i="15"/>
  <c r="L232" i="15"/>
  <c r="P232" i="15"/>
  <c r="U232" i="15"/>
  <c r="Y232" i="15"/>
  <c r="AC232" i="15"/>
  <c r="F233" i="15"/>
  <c r="K233" i="15"/>
  <c r="O233" i="15"/>
  <c r="T233" i="15"/>
  <c r="X233" i="15"/>
  <c r="AB233" i="15"/>
  <c r="E234" i="15"/>
  <c r="J234" i="15"/>
  <c r="N234" i="15"/>
  <c r="S234" i="15"/>
  <c r="W234" i="15"/>
  <c r="AA234" i="15"/>
  <c r="G237" i="15"/>
  <c r="L237" i="15"/>
  <c r="P237" i="15"/>
  <c r="U237" i="15"/>
  <c r="Y237" i="15"/>
  <c r="AC237" i="15"/>
  <c r="F238" i="15"/>
  <c r="K238" i="15"/>
  <c r="O238" i="15"/>
  <c r="T238" i="15"/>
  <c r="X238" i="15"/>
  <c r="AB238" i="15"/>
  <c r="E239" i="15"/>
  <c r="J239" i="15"/>
  <c r="N239" i="15"/>
  <c r="S239" i="15"/>
  <c r="W239" i="15"/>
  <c r="AA239" i="15"/>
  <c r="D240" i="15"/>
  <c r="I240" i="15"/>
  <c r="M240" i="15"/>
  <c r="Q240" i="15"/>
  <c r="V240" i="15"/>
  <c r="Z240" i="15"/>
  <c r="G241" i="15"/>
  <c r="L241" i="15"/>
  <c r="P241" i="15"/>
  <c r="U241" i="15"/>
  <c r="Y241" i="15"/>
  <c r="AC241" i="15"/>
  <c r="D99" i="15"/>
  <c r="I99" i="15"/>
  <c r="M99" i="15"/>
  <c r="Q99" i="15"/>
  <c r="V99" i="15"/>
  <c r="Z99" i="15"/>
  <c r="P99" i="15"/>
  <c r="S148" i="15"/>
  <c r="AB148" i="15"/>
  <c r="F155" i="15"/>
  <c r="K155" i="15"/>
  <c r="O155" i="15"/>
  <c r="T155" i="15"/>
  <c r="X155" i="15"/>
  <c r="AB155" i="15"/>
  <c r="Y162" i="15"/>
  <c r="V206" i="15"/>
  <c r="F85" i="15"/>
  <c r="K85" i="15"/>
  <c r="O85" i="15"/>
  <c r="T85" i="15"/>
  <c r="X85" i="15"/>
  <c r="AB85" i="15"/>
  <c r="E99" i="15"/>
  <c r="G127" i="15"/>
  <c r="L127" i="15"/>
  <c r="P127" i="15"/>
  <c r="U127" i="15"/>
  <c r="Y127" i="15"/>
  <c r="AC127" i="15"/>
  <c r="F148" i="15"/>
  <c r="T148" i="15"/>
  <c r="X170" i="15"/>
  <c r="Q177" i="15"/>
  <c r="Z213" i="15"/>
  <c r="L29" i="15"/>
  <c r="J85" i="15"/>
  <c r="AA85" i="15"/>
  <c r="L85" i="15"/>
  <c r="U85" i="15"/>
  <c r="I127" i="15"/>
  <c r="Z127" i="15"/>
  <c r="D141" i="15"/>
  <c r="I141" i="15"/>
  <c r="M141" i="15"/>
  <c r="V141" i="15"/>
  <c r="AA148" i="15"/>
  <c r="V177" i="15"/>
  <c r="I213" i="15"/>
  <c r="M43" i="15"/>
  <c r="I120" i="15"/>
  <c r="S191" i="15"/>
  <c r="O206" i="15"/>
  <c r="I36" i="15"/>
  <c r="L106" i="15"/>
  <c r="D113" i="15"/>
  <c r="I113" i="15"/>
  <c r="M113" i="15"/>
  <c r="V113" i="15"/>
  <c r="N162" i="15"/>
  <c r="W162" i="15"/>
  <c r="F170" i="15"/>
  <c r="K170" i="15"/>
  <c r="O170" i="15"/>
  <c r="T170" i="15"/>
  <c r="AB170" i="15"/>
  <c r="Z170" i="15"/>
  <c r="G99" i="15"/>
  <c r="N99" i="15"/>
  <c r="W99" i="15"/>
  <c r="E155" i="15"/>
  <c r="J155" i="15"/>
  <c r="N155" i="15"/>
  <c r="S155" i="15"/>
  <c r="W155" i="15"/>
  <c r="AA155" i="15"/>
  <c r="L155" i="15"/>
  <c r="U155" i="15"/>
  <c r="Y99" i="15"/>
  <c r="W191" i="15"/>
  <c r="L198" i="15"/>
  <c r="AC198" i="15"/>
  <c r="D266" i="15"/>
  <c r="I266" i="15"/>
  <c r="M266" i="15"/>
  <c r="Q266" i="15"/>
  <c r="V266" i="15"/>
  <c r="G267" i="15"/>
  <c r="L267" i="15"/>
  <c r="P267" i="15"/>
  <c r="U267" i="15"/>
  <c r="Y267" i="15"/>
  <c r="E281" i="15"/>
  <c r="E64" i="15"/>
  <c r="S85" i="15"/>
  <c r="T22" i="15"/>
  <c r="Q36" i="15"/>
  <c r="E184" i="15"/>
  <c r="D206" i="15"/>
  <c r="F275" i="15"/>
  <c r="K275" i="15"/>
  <c r="O275" i="15"/>
  <c r="T275" i="15"/>
  <c r="X275" i="15"/>
  <c r="AB275" i="15"/>
  <c r="E276" i="15"/>
  <c r="J276" i="15"/>
  <c r="N276" i="15"/>
  <c r="S276" i="15"/>
  <c r="W276" i="15"/>
  <c r="AA276" i="15"/>
  <c r="D277" i="15"/>
  <c r="I277" i="15"/>
  <c r="M277" i="15"/>
  <c r="Q277" i="15"/>
  <c r="V277" i="15"/>
  <c r="Z277" i="15"/>
  <c r="F281" i="15"/>
  <c r="K281" i="15"/>
  <c r="O281" i="15"/>
  <c r="T281" i="15"/>
  <c r="X281" i="15"/>
  <c r="AB281" i="15"/>
  <c r="E282" i="15"/>
  <c r="J282" i="15"/>
  <c r="N282" i="15"/>
  <c r="S282" i="15"/>
  <c r="W282" i="15"/>
  <c r="AA282" i="15"/>
  <c r="D283" i="15"/>
  <c r="I283" i="15"/>
  <c r="M283" i="15"/>
  <c r="Q283" i="15"/>
  <c r="V283" i="15"/>
  <c r="Z283" i="15"/>
  <c r="G284" i="15"/>
  <c r="L284" i="15"/>
  <c r="P284" i="15"/>
  <c r="U284" i="15"/>
  <c r="Y284" i="15"/>
  <c r="AC284" i="15"/>
  <c r="F285" i="15"/>
  <c r="K285" i="15"/>
  <c r="O285" i="15"/>
  <c r="T285" i="15"/>
  <c r="X285" i="15"/>
  <c r="AB285" i="15"/>
  <c r="S106" i="15"/>
  <c r="G120" i="15"/>
  <c r="L120" i="15"/>
  <c r="P120" i="15"/>
  <c r="U120" i="15"/>
  <c r="Y120" i="15"/>
  <c r="AC120" i="15"/>
  <c r="Z120" i="15"/>
  <c r="I134" i="15"/>
  <c r="M134" i="15"/>
  <c r="D162" i="15"/>
  <c r="I162" i="15"/>
  <c r="M162" i="15"/>
  <c r="Q162" i="15"/>
  <c r="V162" i="15"/>
  <c r="Z162" i="15"/>
  <c r="J162" i="15"/>
  <c r="N184" i="15"/>
  <c r="W184" i="15"/>
  <c r="E191" i="15"/>
  <c r="J191" i="15"/>
  <c r="N191" i="15"/>
  <c r="AA191" i="15"/>
  <c r="F206" i="15"/>
  <c r="X206" i="15"/>
  <c r="G92" i="15"/>
  <c r="L92" i="15"/>
  <c r="J99" i="15"/>
  <c r="S99" i="15"/>
  <c r="AA99" i="15"/>
  <c r="G106" i="15"/>
  <c r="P106" i="15"/>
  <c r="U106" i="15"/>
  <c r="Y106" i="15"/>
  <c r="AC106" i="15"/>
  <c r="J106" i="15"/>
  <c r="AA106" i="15"/>
  <c r="G134" i="15"/>
  <c r="L134" i="15"/>
  <c r="P134" i="15"/>
  <c r="U134" i="15"/>
  <c r="Y134" i="15"/>
  <c r="AC134" i="15"/>
  <c r="Z134" i="15"/>
  <c r="E170" i="15"/>
  <c r="J170" i="15"/>
  <c r="N170" i="15"/>
  <c r="S170" i="15"/>
  <c r="W170" i="15"/>
  <c r="AA170" i="15"/>
  <c r="Q170" i="15"/>
  <c r="E177" i="15"/>
  <c r="J177" i="15"/>
  <c r="N177" i="15"/>
  <c r="S177" i="15"/>
  <c r="W177" i="15"/>
  <c r="AA177" i="15"/>
  <c r="D177" i="15"/>
  <c r="F198" i="15"/>
  <c r="K198" i="15"/>
  <c r="O198" i="15"/>
  <c r="T198" i="15"/>
  <c r="X198" i="15"/>
  <c r="AB198" i="15"/>
  <c r="E198" i="15"/>
  <c r="J198" i="15"/>
  <c r="N198" i="15"/>
  <c r="S198" i="15"/>
  <c r="W198" i="15"/>
  <c r="AA198" i="15"/>
  <c r="U198" i="15"/>
  <c r="I206" i="15"/>
  <c r="M206" i="15"/>
  <c r="Q206" i="15"/>
  <c r="Z206" i="15"/>
  <c r="AC267" i="15"/>
  <c r="F268" i="15"/>
  <c r="K268" i="15"/>
  <c r="O268" i="15"/>
  <c r="T268" i="15"/>
  <c r="X268" i="15"/>
  <c r="AB268" i="15"/>
  <c r="E269" i="15"/>
  <c r="J269" i="15"/>
  <c r="N269" i="15"/>
  <c r="S269" i="15"/>
  <c r="W269" i="15"/>
  <c r="AA269" i="15"/>
  <c r="D270" i="15"/>
  <c r="I270" i="15"/>
  <c r="M270" i="15"/>
  <c r="Q270" i="15"/>
  <c r="V270" i="15"/>
  <c r="Z270" i="15"/>
  <c r="F92" i="15"/>
  <c r="K92" i="15"/>
  <c r="O92" i="15"/>
  <c r="T92" i="15"/>
  <c r="X92" i="15"/>
  <c r="AB92" i="15"/>
  <c r="Y92" i="15"/>
  <c r="Q120" i="15"/>
  <c r="M127" i="15"/>
  <c r="E148" i="15"/>
  <c r="J148" i="15"/>
  <c r="N148" i="15"/>
  <c r="W148" i="15"/>
  <c r="O148" i="15"/>
  <c r="X148" i="15"/>
  <c r="E213" i="15"/>
  <c r="J213" i="15"/>
  <c r="N213" i="15"/>
  <c r="S213" i="15"/>
  <c r="W213" i="15"/>
  <c r="AA213" i="15"/>
  <c r="Q213" i="15"/>
  <c r="K213" i="15"/>
  <c r="T213" i="15"/>
  <c r="AB213" i="15"/>
  <c r="S15" i="15"/>
  <c r="AC29" i="15"/>
  <c r="F259" i="15"/>
  <c r="K259" i="15"/>
  <c r="O259" i="15"/>
  <c r="T259" i="15"/>
  <c r="X259" i="15"/>
  <c r="AB259" i="15"/>
  <c r="E260" i="15"/>
  <c r="J260" i="15"/>
  <c r="N260" i="15"/>
  <c r="S260" i="15"/>
  <c r="W260" i="15"/>
  <c r="AA260" i="15"/>
  <c r="D261" i="15"/>
  <c r="I261" i="15"/>
  <c r="M261" i="15"/>
  <c r="Q261" i="15"/>
  <c r="V261" i="15"/>
  <c r="Z261" i="15"/>
  <c r="G262" i="15"/>
  <c r="L262" i="15"/>
  <c r="P262" i="15"/>
  <c r="U262" i="15"/>
  <c r="Y262" i="15"/>
  <c r="AC262" i="15"/>
  <c r="F263" i="15"/>
  <c r="K263" i="15"/>
  <c r="O263" i="15"/>
  <c r="T263" i="15"/>
  <c r="X263" i="15"/>
  <c r="AB263" i="15"/>
  <c r="Q50" i="15"/>
  <c r="W281" i="15"/>
  <c r="W64" i="15"/>
  <c r="E71" i="15"/>
  <c r="P92" i="15"/>
  <c r="E106" i="15"/>
  <c r="N106" i="15"/>
  <c r="W106" i="15"/>
  <c r="D127" i="15"/>
  <c r="V127" i="15"/>
  <c r="Q134" i="15"/>
  <c r="D148" i="15"/>
  <c r="M148" i="15"/>
  <c r="Q148" i="15"/>
  <c r="V148" i="15"/>
  <c r="Z148" i="15"/>
  <c r="S162" i="15"/>
  <c r="AA162" i="15"/>
  <c r="I177" i="15"/>
  <c r="M177" i="15"/>
  <c r="Z177" i="15"/>
  <c r="V191" i="15"/>
  <c r="Z191" i="15"/>
  <c r="G206" i="15"/>
  <c r="L206" i="15"/>
  <c r="P206" i="15"/>
  <c r="U206" i="15"/>
  <c r="Y206" i="15"/>
  <c r="AC206" i="15"/>
  <c r="K206" i="15"/>
  <c r="T206" i="15"/>
  <c r="AB206" i="15"/>
  <c r="K8" i="15"/>
  <c r="G245" i="15"/>
  <c r="G29" i="15"/>
  <c r="U245" i="15"/>
  <c r="U29" i="15"/>
  <c r="Y245" i="15"/>
  <c r="Y29" i="15"/>
  <c r="J71" i="15"/>
  <c r="AB78" i="15"/>
  <c r="U92" i="15"/>
  <c r="Q113" i="15"/>
  <c r="D134" i="15"/>
  <c r="V134" i="15"/>
  <c r="Q141" i="15"/>
  <c r="G162" i="15"/>
  <c r="L162" i="15"/>
  <c r="P162" i="15"/>
  <c r="U162" i="15"/>
  <c r="AC162" i="15"/>
  <c r="E162" i="15"/>
  <c r="D213" i="15"/>
  <c r="M213" i="15"/>
  <c r="V213" i="15"/>
  <c r="Z266" i="15"/>
  <c r="Z50" i="15"/>
  <c r="W273" i="15"/>
  <c r="W57" i="15"/>
  <c r="S289" i="15"/>
  <c r="S71" i="15"/>
  <c r="AA223" i="15"/>
  <c r="AA8" i="15"/>
  <c r="G15" i="15"/>
  <c r="F230" i="15"/>
  <c r="K230" i="15"/>
  <c r="O230" i="15"/>
  <c r="T230" i="15"/>
  <c r="X230" i="15"/>
  <c r="AB230" i="15"/>
  <c r="J231" i="15"/>
  <c r="N231" i="15"/>
  <c r="S231" i="15"/>
  <c r="W231" i="15"/>
  <c r="AA231" i="15"/>
  <c r="D232" i="15"/>
  <c r="I232" i="15"/>
  <c r="M232" i="15"/>
  <c r="Q232" i="15"/>
  <c r="V232" i="15"/>
  <c r="Z232" i="15"/>
  <c r="G233" i="15"/>
  <c r="L233" i="15"/>
  <c r="P233" i="15"/>
  <c r="U233" i="15"/>
  <c r="Y233" i="15"/>
  <c r="AC233" i="15"/>
  <c r="F234" i="15"/>
  <c r="K234" i="15"/>
  <c r="O234" i="15"/>
  <c r="T234" i="15"/>
  <c r="X234" i="15"/>
  <c r="AB234" i="15"/>
  <c r="AB22" i="15"/>
  <c r="F237" i="15"/>
  <c r="K237" i="15"/>
  <c r="O237" i="15"/>
  <c r="T237" i="15"/>
  <c r="X237" i="15"/>
  <c r="AB237" i="15"/>
  <c r="E238" i="15"/>
  <c r="N238" i="15"/>
  <c r="S238" i="15"/>
  <c r="W238" i="15"/>
  <c r="AA238" i="15"/>
  <c r="D239" i="15"/>
  <c r="I239" i="15"/>
  <c r="M239" i="15"/>
  <c r="Q239" i="15"/>
  <c r="V239" i="15"/>
  <c r="Z239" i="15"/>
  <c r="G240" i="15"/>
  <c r="L240" i="15"/>
  <c r="P240" i="15"/>
  <c r="U240" i="15"/>
  <c r="Y240" i="15"/>
  <c r="AC240" i="15"/>
  <c r="F241" i="15"/>
  <c r="K241" i="15"/>
  <c r="O241" i="15"/>
  <c r="T241" i="15"/>
  <c r="X241" i="15"/>
  <c r="AB241" i="15"/>
  <c r="P29" i="15"/>
  <c r="Z252" i="15"/>
  <c r="Z36" i="15"/>
  <c r="I50" i="15"/>
  <c r="D267" i="15"/>
  <c r="I267" i="15"/>
  <c r="M267" i="15"/>
  <c r="Q267" i="15"/>
  <c r="V267" i="15"/>
  <c r="Z267" i="15"/>
  <c r="G268" i="15"/>
  <c r="L268" i="15"/>
  <c r="P268" i="15"/>
  <c r="U268" i="15"/>
  <c r="Y268" i="15"/>
  <c r="AC268" i="15"/>
  <c r="F269" i="15"/>
  <c r="K269" i="15"/>
  <c r="O269" i="15"/>
  <c r="T269" i="15"/>
  <c r="X269" i="15"/>
  <c r="AB269" i="15"/>
  <c r="E270" i="15"/>
  <c r="J270" i="15"/>
  <c r="N270" i="15"/>
  <c r="S270" i="15"/>
  <c r="W270" i="15"/>
  <c r="AA270" i="15"/>
  <c r="E57" i="15"/>
  <c r="E85" i="15"/>
  <c r="N85" i="15"/>
  <c r="W85" i="15"/>
  <c r="G85" i="15"/>
  <c r="P85" i="15"/>
  <c r="Y85" i="15"/>
  <c r="L99" i="15"/>
  <c r="U99" i="15"/>
  <c r="AC99" i="15"/>
  <c r="G113" i="15"/>
  <c r="L113" i="15"/>
  <c r="P113" i="15"/>
  <c r="U113" i="15"/>
  <c r="Y113" i="15"/>
  <c r="AC113" i="15"/>
  <c r="D120" i="15"/>
  <c r="V120" i="15"/>
  <c r="Q127" i="15"/>
  <c r="G141" i="15"/>
  <c r="L141" i="15"/>
  <c r="P141" i="15"/>
  <c r="U141" i="15"/>
  <c r="Y141" i="15"/>
  <c r="AC141" i="15"/>
  <c r="P148" i="15"/>
  <c r="U148" i="15"/>
  <c r="Y148" i="15"/>
  <c r="AC148" i="15"/>
  <c r="K148" i="15"/>
  <c r="G155" i="15"/>
  <c r="P155" i="15"/>
  <c r="Y155" i="15"/>
  <c r="D170" i="15"/>
  <c r="M170" i="15"/>
  <c r="V170" i="15"/>
  <c r="G198" i="15"/>
  <c r="P198" i="15"/>
  <c r="Y198" i="15"/>
  <c r="F213" i="15"/>
  <c r="O213" i="15"/>
  <c r="X213" i="15"/>
  <c r="J241" i="15"/>
  <c r="N241" i="15"/>
  <c r="S241" i="15"/>
  <c r="W241" i="15"/>
  <c r="AA241" i="15"/>
  <c r="E245" i="15"/>
  <c r="J245" i="15"/>
  <c r="N245" i="15"/>
  <c r="S245" i="15"/>
  <c r="W245" i="15"/>
  <c r="AA245" i="15"/>
  <c r="D246" i="15"/>
  <c r="I246" i="15"/>
  <c r="M246" i="15"/>
  <c r="Q246" i="15"/>
  <c r="V246" i="15"/>
  <c r="Z246" i="15"/>
  <c r="G247" i="15"/>
  <c r="L247" i="15"/>
  <c r="P247" i="15"/>
  <c r="U247" i="15"/>
  <c r="Y247" i="15"/>
  <c r="AC247" i="15"/>
  <c r="E248" i="15"/>
  <c r="J248" i="15"/>
  <c r="N248" i="15"/>
  <c r="S248" i="15"/>
  <c r="W248" i="15"/>
  <c r="AA248" i="15"/>
  <c r="D249" i="15"/>
  <c r="I249" i="15"/>
  <c r="M249" i="15"/>
  <c r="Q249" i="15"/>
  <c r="V249" i="15"/>
  <c r="Z249" i="15"/>
  <c r="F253" i="15"/>
  <c r="K253" i="15"/>
  <c r="O253" i="15"/>
  <c r="T253" i="15"/>
  <c r="X253" i="15"/>
  <c r="AB253" i="15"/>
  <c r="E254" i="15"/>
  <c r="J254" i="15"/>
  <c r="N254" i="15"/>
  <c r="S254" i="15"/>
  <c r="W254" i="15"/>
  <c r="AA254" i="15"/>
  <c r="D255" i="15"/>
  <c r="I255" i="15"/>
  <c r="M255" i="15"/>
  <c r="Q255" i="15"/>
  <c r="V255" i="15"/>
  <c r="Z255" i="15"/>
  <c r="G256" i="15"/>
  <c r="L256" i="15"/>
  <c r="P256" i="15"/>
  <c r="U256" i="15"/>
  <c r="Y256" i="15"/>
  <c r="AC256" i="15"/>
  <c r="D259" i="15"/>
  <c r="I259" i="15"/>
  <c r="M259" i="15"/>
  <c r="Q259" i="15"/>
  <c r="V259" i="15"/>
  <c r="Z259" i="15"/>
  <c r="G260" i="15"/>
  <c r="L260" i="15"/>
  <c r="P260" i="15"/>
  <c r="U260" i="15"/>
  <c r="Y260" i="15"/>
  <c r="AC260" i="15"/>
  <c r="F261" i="15"/>
  <c r="K261" i="15"/>
  <c r="O261" i="15"/>
  <c r="T261" i="15"/>
  <c r="X261" i="15"/>
  <c r="AB261" i="15"/>
  <c r="E262" i="15"/>
  <c r="J262" i="15"/>
  <c r="N262" i="15"/>
  <c r="S262" i="15"/>
  <c r="W262" i="15"/>
  <c r="AA262" i="15"/>
  <c r="D263" i="15"/>
  <c r="I263" i="15"/>
  <c r="M263" i="15"/>
  <c r="Q263" i="15"/>
  <c r="V263" i="15"/>
  <c r="Z263" i="15"/>
  <c r="F267" i="15"/>
  <c r="K267" i="15"/>
  <c r="O267" i="15"/>
  <c r="T267" i="15"/>
  <c r="X267" i="15"/>
  <c r="AB267" i="15"/>
  <c r="E268" i="15"/>
  <c r="J268" i="15"/>
  <c r="N268" i="15"/>
  <c r="S268" i="15"/>
  <c r="W268" i="15"/>
  <c r="AA268" i="15"/>
  <c r="D269" i="15"/>
  <c r="I269" i="15"/>
  <c r="M269" i="15"/>
  <c r="Q269" i="15"/>
  <c r="V269" i="15"/>
  <c r="Z269" i="15"/>
  <c r="G270" i="15"/>
  <c r="L270" i="15"/>
  <c r="P270" i="15"/>
  <c r="U270" i="15"/>
  <c r="Y270" i="15"/>
  <c r="AC270" i="15"/>
  <c r="F274" i="15"/>
  <c r="K274" i="15"/>
  <c r="O274" i="15"/>
  <c r="T274" i="15"/>
  <c r="X274" i="15"/>
  <c r="AB274" i="15"/>
  <c r="E275" i="15"/>
  <c r="J275" i="15"/>
  <c r="N275" i="15"/>
  <c r="S275" i="15"/>
  <c r="W275" i="15"/>
  <c r="AA275" i="15"/>
  <c r="D276" i="15"/>
  <c r="I276" i="15"/>
  <c r="M276" i="15"/>
  <c r="Q276" i="15"/>
  <c r="V276" i="15"/>
  <c r="Z276" i="15"/>
  <c r="G277" i="15"/>
  <c r="L277" i="15"/>
  <c r="P277" i="15"/>
  <c r="U277" i="15"/>
  <c r="Y277" i="15"/>
  <c r="AC277" i="15"/>
  <c r="D281" i="15"/>
  <c r="I281" i="15"/>
  <c r="M281" i="15"/>
  <c r="Q281" i="15"/>
  <c r="V281" i="15"/>
  <c r="Z281" i="15"/>
  <c r="G282" i="15"/>
  <c r="L282" i="15"/>
  <c r="P282" i="15"/>
  <c r="U282" i="15"/>
  <c r="Y282" i="15"/>
  <c r="AC282" i="15"/>
  <c r="F283" i="15"/>
  <c r="K283" i="15"/>
  <c r="O283" i="15"/>
  <c r="T283" i="15"/>
  <c r="X283" i="15"/>
  <c r="AB283" i="15"/>
  <c r="E284" i="15"/>
  <c r="J284" i="15"/>
  <c r="N284" i="15"/>
  <c r="S284" i="15"/>
  <c r="W284" i="15"/>
  <c r="AA284" i="15"/>
  <c r="D285" i="15"/>
  <c r="I285" i="15"/>
  <c r="M285" i="15"/>
  <c r="Q285" i="15"/>
  <c r="V285" i="15"/>
  <c r="Z285" i="15"/>
  <c r="E288" i="15"/>
  <c r="J288" i="15"/>
  <c r="N288" i="15"/>
  <c r="S288" i="15"/>
  <c r="W288" i="15"/>
  <c r="AA288" i="15"/>
  <c r="D289" i="15"/>
  <c r="I289" i="15"/>
  <c r="M289" i="15"/>
  <c r="Q289" i="15"/>
  <c r="V289" i="15"/>
  <c r="Z289" i="15"/>
  <c r="G290" i="15"/>
  <c r="L290" i="15"/>
  <c r="P290" i="15"/>
  <c r="U290" i="15"/>
  <c r="Y290" i="15"/>
  <c r="AC290" i="15"/>
  <c r="F291" i="15"/>
  <c r="K291" i="15"/>
  <c r="O291" i="15"/>
  <c r="T291" i="15"/>
  <c r="X291" i="15"/>
  <c r="AB291" i="15"/>
  <c r="E292" i="15"/>
  <c r="J292" i="15"/>
  <c r="N292" i="15"/>
  <c r="S292" i="15"/>
  <c r="W292" i="15"/>
  <c r="AA292" i="15"/>
  <c r="F78" i="15"/>
  <c r="K78" i="15"/>
  <c r="O78" i="15"/>
  <c r="T78" i="15"/>
  <c r="X78" i="15"/>
  <c r="D85" i="15"/>
  <c r="I85" i="15"/>
  <c r="M85" i="15"/>
  <c r="Q85" i="15"/>
  <c r="V85" i="15"/>
  <c r="Z85" i="15"/>
  <c r="D92" i="15"/>
  <c r="I92" i="15"/>
  <c r="M92" i="15"/>
  <c r="Q92" i="15"/>
  <c r="V92" i="15"/>
  <c r="Z92" i="15"/>
  <c r="F99" i="15"/>
  <c r="K99" i="15"/>
  <c r="O99" i="15"/>
  <c r="T99" i="15"/>
  <c r="X99" i="15"/>
  <c r="AB99" i="15"/>
  <c r="E113" i="15"/>
  <c r="J113" i="15"/>
  <c r="N113" i="15"/>
  <c r="S113" i="15"/>
  <c r="W113" i="15"/>
  <c r="AA113" i="15"/>
  <c r="E120" i="15"/>
  <c r="J120" i="15"/>
  <c r="N120" i="15"/>
  <c r="S120" i="15"/>
  <c r="W120" i="15"/>
  <c r="AA120" i="15"/>
  <c r="E127" i="15"/>
  <c r="J127" i="15"/>
  <c r="N127" i="15"/>
  <c r="S127" i="15"/>
  <c r="W127" i="15"/>
  <c r="AA127" i="15"/>
  <c r="E134" i="15"/>
  <c r="J134" i="15"/>
  <c r="N134" i="15"/>
  <c r="S134" i="15"/>
  <c r="W134" i="15"/>
  <c r="AA134" i="15"/>
  <c r="E141" i="15"/>
  <c r="J141" i="15"/>
  <c r="N141" i="15"/>
  <c r="S141" i="15"/>
  <c r="W141" i="15"/>
  <c r="AA141" i="15"/>
  <c r="G148" i="15"/>
  <c r="L148" i="15"/>
  <c r="F162" i="15"/>
  <c r="O162" i="15"/>
  <c r="T162" i="15"/>
  <c r="X162" i="15"/>
  <c r="AB162" i="15"/>
  <c r="G170" i="15"/>
  <c r="L170" i="15"/>
  <c r="P170" i="15"/>
  <c r="U170" i="15"/>
  <c r="Y170" i="15"/>
  <c r="AC170" i="15"/>
  <c r="G177" i="15"/>
  <c r="L177" i="15"/>
  <c r="P177" i="15"/>
  <c r="U177" i="15"/>
  <c r="Y177" i="15"/>
  <c r="AC177" i="15"/>
  <c r="AC184" i="15"/>
  <c r="G191" i="15"/>
  <c r="L191" i="15"/>
  <c r="P191" i="15"/>
  <c r="U191" i="15"/>
  <c r="Y191" i="15"/>
  <c r="AC191" i="15"/>
  <c r="G223" i="15"/>
  <c r="L223" i="15"/>
  <c r="P223" i="15"/>
  <c r="U223" i="15"/>
  <c r="Y223" i="15"/>
  <c r="AC223" i="15"/>
  <c r="F224" i="15"/>
  <c r="K224" i="15"/>
  <c r="O224" i="15"/>
  <c r="T224" i="15"/>
  <c r="X224" i="15"/>
  <c r="AB224" i="15"/>
  <c r="E225" i="15"/>
  <c r="J225" i="15"/>
  <c r="N225" i="15"/>
  <c r="S225" i="15"/>
  <c r="W225" i="15"/>
  <c r="AA225" i="15"/>
  <c r="D226" i="15"/>
  <c r="I226" i="15"/>
  <c r="M226" i="15"/>
  <c r="Q226" i="15"/>
  <c r="V226" i="15"/>
  <c r="Z226" i="15"/>
  <c r="G227" i="15"/>
  <c r="L227" i="15"/>
  <c r="P227" i="15"/>
  <c r="U227" i="15"/>
  <c r="Y227" i="15"/>
  <c r="AC227" i="15"/>
  <c r="I237" i="15"/>
  <c r="M237" i="15"/>
  <c r="Q237" i="15"/>
  <c r="G238" i="15"/>
  <c r="L238" i="15"/>
  <c r="U238" i="15"/>
  <c r="Y238" i="15"/>
  <c r="AC238" i="15"/>
  <c r="F239" i="15"/>
  <c r="K239" i="15"/>
  <c r="O239" i="15"/>
  <c r="T239" i="15"/>
  <c r="X239" i="15"/>
  <c r="AB239" i="15"/>
  <c r="E240" i="15"/>
  <c r="J240" i="15"/>
  <c r="N240" i="15"/>
  <c r="S240" i="15"/>
  <c r="W240" i="15"/>
  <c r="AA240" i="15"/>
  <c r="D241" i="15"/>
  <c r="I241" i="15"/>
  <c r="M241" i="15"/>
  <c r="Q241" i="15"/>
  <c r="V241" i="15"/>
  <c r="Z241" i="15"/>
  <c r="G246" i="15"/>
  <c r="L246" i="15"/>
  <c r="P246" i="15"/>
  <c r="U246" i="15"/>
  <c r="Y246" i="15"/>
  <c r="AC246" i="15"/>
  <c r="F247" i="15"/>
  <c r="K247" i="15"/>
  <c r="O247" i="15"/>
  <c r="T247" i="15"/>
  <c r="X247" i="15"/>
  <c r="AB247" i="15"/>
  <c r="D248" i="15"/>
  <c r="I248" i="15"/>
  <c r="M248" i="15"/>
  <c r="Q248" i="15"/>
  <c r="V248" i="15"/>
  <c r="Z248" i="15"/>
  <c r="G249" i="15"/>
  <c r="L249" i="15"/>
  <c r="P249" i="15"/>
  <c r="U249" i="15"/>
  <c r="Y249" i="15"/>
  <c r="AC249" i="15"/>
  <c r="F252" i="15"/>
  <c r="K252" i="15"/>
  <c r="O252" i="15"/>
  <c r="T252" i="15"/>
  <c r="X252" i="15"/>
  <c r="AB252" i="15"/>
  <c r="E253" i="15"/>
  <c r="J253" i="15"/>
  <c r="N253" i="15"/>
  <c r="S253" i="15"/>
  <c r="W253" i="15"/>
  <c r="AA253" i="15"/>
  <c r="D254" i="15"/>
  <c r="I254" i="15"/>
  <c r="M254" i="15"/>
  <c r="Q254" i="15"/>
  <c r="V254" i="15"/>
  <c r="Z254" i="15"/>
  <c r="G255" i="15"/>
  <c r="L255" i="15"/>
  <c r="P255" i="15"/>
  <c r="U255" i="15"/>
  <c r="Y255" i="15"/>
  <c r="AC255" i="15"/>
  <c r="F256" i="15"/>
  <c r="K256" i="15"/>
  <c r="O256" i="15"/>
  <c r="T256" i="15"/>
  <c r="X256" i="15"/>
  <c r="AB256" i="15"/>
  <c r="G259" i="15"/>
  <c r="L259" i="15"/>
  <c r="P259" i="15"/>
  <c r="U259" i="15"/>
  <c r="Y259" i="15"/>
  <c r="AC259" i="15"/>
  <c r="E261" i="15"/>
  <c r="J261" i="15"/>
  <c r="N261" i="15"/>
  <c r="S261" i="15"/>
  <c r="W261" i="15"/>
  <c r="AA261" i="15"/>
  <c r="D262" i="15"/>
  <c r="I262" i="15"/>
  <c r="M262" i="15"/>
  <c r="Q262" i="15"/>
  <c r="V262" i="15"/>
  <c r="Z262" i="15"/>
  <c r="G263" i="15"/>
  <c r="L263" i="15"/>
  <c r="P263" i="15"/>
  <c r="U263" i="15"/>
  <c r="Y263" i="15"/>
  <c r="AC263" i="15"/>
  <c r="F266" i="15"/>
  <c r="K266" i="15"/>
  <c r="O266" i="15"/>
  <c r="T266" i="15"/>
  <c r="X266" i="15"/>
  <c r="AB266" i="15"/>
  <c r="E267" i="15"/>
  <c r="J267" i="15"/>
  <c r="N267" i="15"/>
  <c r="S267" i="15"/>
  <c r="W267" i="15"/>
  <c r="AA267" i="15"/>
  <c r="D268" i="15"/>
  <c r="I268" i="15"/>
  <c r="M268" i="15"/>
  <c r="Q268" i="15"/>
  <c r="V268" i="15"/>
  <c r="Z268" i="15"/>
  <c r="G269" i="15"/>
  <c r="L269" i="15"/>
  <c r="P269" i="15"/>
  <c r="U269" i="15"/>
  <c r="Y269" i="15"/>
  <c r="AC269" i="15"/>
  <c r="F270" i="15"/>
  <c r="K270" i="15"/>
  <c r="O270" i="15"/>
  <c r="T270" i="15"/>
  <c r="X270" i="15"/>
  <c r="AB270" i="15"/>
  <c r="F273" i="15"/>
  <c r="K273" i="15"/>
  <c r="O273" i="15"/>
  <c r="T273" i="15"/>
  <c r="X273" i="15"/>
  <c r="AB273" i="15"/>
  <c r="E274" i="15"/>
  <c r="J274" i="15"/>
  <c r="N274" i="15"/>
  <c r="S274" i="15"/>
  <c r="W274" i="15"/>
  <c r="AA274" i="15"/>
  <c r="D275" i="15"/>
  <c r="I275" i="15"/>
  <c r="M275" i="15"/>
  <c r="Q275" i="15"/>
  <c r="V275" i="15"/>
  <c r="Z275" i="15"/>
  <c r="G276" i="15"/>
  <c r="L276" i="15"/>
  <c r="P276" i="15"/>
  <c r="U276" i="15"/>
  <c r="Y276" i="15"/>
  <c r="AC276" i="15"/>
  <c r="F277" i="15"/>
  <c r="K277" i="15"/>
  <c r="O277" i="15"/>
  <c r="T277" i="15"/>
  <c r="X277" i="15"/>
  <c r="AB277" i="15"/>
  <c r="F282" i="15"/>
  <c r="K282" i="15"/>
  <c r="O282" i="15"/>
  <c r="T282" i="15"/>
  <c r="X282" i="15"/>
  <c r="AB282" i="15"/>
  <c r="E283" i="15"/>
  <c r="J283" i="15"/>
  <c r="N283" i="15"/>
  <c r="S283" i="15"/>
  <c r="W283" i="15"/>
  <c r="AA283" i="15"/>
  <c r="D284" i="15"/>
  <c r="I284" i="15"/>
  <c r="M284" i="15"/>
  <c r="Q284" i="15"/>
  <c r="V284" i="15"/>
  <c r="Z284" i="15"/>
  <c r="G285" i="15"/>
  <c r="L285" i="15"/>
  <c r="P285" i="15"/>
  <c r="U285" i="15"/>
  <c r="Y285" i="15"/>
  <c r="AC285" i="15"/>
  <c r="N71" i="15"/>
  <c r="D155" i="15"/>
  <c r="I155" i="15"/>
  <c r="M155" i="15"/>
  <c r="Q155" i="15"/>
  <c r="V155" i="15"/>
  <c r="Z155" i="15"/>
  <c r="T191" i="15"/>
  <c r="X191" i="15"/>
  <c r="AB191" i="15"/>
  <c r="D198" i="15"/>
  <c r="I198" i="15"/>
  <c r="M198" i="15"/>
  <c r="Q198" i="15"/>
  <c r="V198" i="15"/>
  <c r="Z198" i="15"/>
  <c r="E206" i="15"/>
  <c r="J206" i="15"/>
  <c r="N206" i="15"/>
  <c r="S206" i="15"/>
  <c r="W206" i="15"/>
  <c r="AA206" i="15"/>
  <c r="G213" i="15"/>
  <c r="L213" i="15"/>
  <c r="P213" i="15"/>
  <c r="U213" i="15"/>
  <c r="Y213" i="15"/>
  <c r="AC213" i="15"/>
  <c r="F177" i="15"/>
  <c r="K177" i="15"/>
  <c r="O177" i="15"/>
  <c r="T177" i="15"/>
  <c r="X177" i="15"/>
  <c r="AB177" i="15"/>
  <c r="S8" i="15"/>
  <c r="M15" i="15"/>
  <c r="AA15" i="15"/>
  <c r="F22" i="15"/>
  <c r="K162" i="15"/>
  <c r="D184" i="15"/>
  <c r="F184" i="15"/>
  <c r="I184" i="15"/>
  <c r="K184" i="15"/>
  <c r="M184" i="15"/>
  <c r="O184" i="15"/>
  <c r="Q184" i="15"/>
  <c r="T184" i="15"/>
  <c r="V184" i="15"/>
  <c r="X184" i="15"/>
  <c r="Z184" i="15"/>
  <c r="AB184" i="15"/>
  <c r="D191" i="15"/>
  <c r="F191" i="15"/>
  <c r="I191" i="15"/>
  <c r="K191" i="15"/>
  <c r="M191" i="15"/>
  <c r="O191" i="15"/>
  <c r="Q191" i="15"/>
  <c r="N64" i="15"/>
  <c r="AH64" i="15"/>
  <c r="M36" i="15"/>
  <c r="V36" i="15"/>
  <c r="D43" i="15"/>
  <c r="V43" i="15"/>
  <c r="M50" i="15"/>
  <c r="V50" i="15"/>
  <c r="G8" i="15"/>
  <c r="O8" i="15"/>
  <c r="W8" i="15"/>
  <c r="W15" i="15"/>
  <c r="N57" i="15"/>
  <c r="E92" i="15"/>
  <c r="J92" i="15"/>
  <c r="N92" i="15"/>
  <c r="S92" i="15"/>
  <c r="W92" i="15"/>
  <c r="AA92" i="15"/>
  <c r="D50" i="15"/>
  <c r="D36" i="15"/>
  <c r="D106" i="15"/>
  <c r="F106" i="15"/>
  <c r="I106" i="15"/>
  <c r="K106" i="15"/>
  <c r="M106" i="15"/>
  <c r="O106" i="15"/>
  <c r="Q106" i="15"/>
  <c r="T106" i="15"/>
  <c r="V106" i="15"/>
  <c r="X106" i="15"/>
  <c r="Z106" i="15"/>
  <c r="AB106" i="15"/>
  <c r="F113" i="15"/>
  <c r="K113" i="15"/>
  <c r="O113" i="15"/>
  <c r="T113" i="15"/>
  <c r="X113" i="15"/>
  <c r="AB113" i="15"/>
  <c r="F120" i="15"/>
  <c r="K120" i="15"/>
  <c r="O120" i="15"/>
  <c r="T120" i="15"/>
  <c r="X120" i="15"/>
  <c r="AB120" i="15"/>
  <c r="F127" i="15"/>
  <c r="K127" i="15"/>
  <c r="O127" i="15"/>
  <c r="T127" i="15"/>
  <c r="X127" i="15"/>
  <c r="AB127" i="15"/>
  <c r="F134" i="15"/>
  <c r="K134" i="15"/>
  <c r="O134" i="15"/>
  <c r="T134" i="15"/>
  <c r="X134" i="15"/>
  <c r="AB134" i="15"/>
  <c r="F141" i="15"/>
  <c r="K141" i="15"/>
  <c r="O141" i="15"/>
  <c r="T141" i="15"/>
  <c r="X141" i="15"/>
  <c r="AB141" i="15"/>
  <c r="J184" i="15"/>
  <c r="S184" i="15"/>
  <c r="AA184" i="15"/>
  <c r="D237" i="15"/>
  <c r="D22" i="15"/>
  <c r="V237" i="15"/>
  <c r="V22" i="15"/>
  <c r="Z237" i="15"/>
  <c r="Z22" i="15"/>
  <c r="J238" i="15"/>
  <c r="J22" i="15"/>
  <c r="P238" i="15"/>
  <c r="P22" i="15"/>
  <c r="D245" i="15"/>
  <c r="D29" i="15"/>
  <c r="F245" i="15"/>
  <c r="F29" i="15"/>
  <c r="I245" i="15"/>
  <c r="I29" i="15"/>
  <c r="K245" i="15"/>
  <c r="K29" i="15"/>
  <c r="M245" i="15"/>
  <c r="M29" i="15"/>
  <c r="O245" i="15"/>
  <c r="O29" i="15"/>
  <c r="Q245" i="15"/>
  <c r="Q29" i="15"/>
  <c r="T245" i="15"/>
  <c r="T29" i="15"/>
  <c r="V245" i="15"/>
  <c r="V29" i="15"/>
  <c r="X245" i="15"/>
  <c r="X29" i="15"/>
  <c r="Z245" i="15"/>
  <c r="Z29" i="15"/>
  <c r="AB245" i="15"/>
  <c r="AB29" i="15"/>
  <c r="E252" i="15"/>
  <c r="E36" i="15"/>
  <c r="G252" i="15"/>
  <c r="G36" i="15"/>
  <c r="J252" i="15"/>
  <c r="J36" i="15"/>
  <c r="L252" i="15"/>
  <c r="L36" i="15"/>
  <c r="N252" i="15"/>
  <c r="N36" i="15"/>
  <c r="P252" i="15"/>
  <c r="P36" i="15"/>
  <c r="S252" i="15"/>
  <c r="S36" i="15"/>
  <c r="U252" i="15"/>
  <c r="U36" i="15"/>
  <c r="W252" i="15"/>
  <c r="W36" i="15"/>
  <c r="Y252" i="15"/>
  <c r="Y36" i="15"/>
  <c r="AA252" i="15"/>
  <c r="AA36" i="15"/>
  <c r="AC252" i="15"/>
  <c r="AC36" i="15"/>
  <c r="F260" i="15"/>
  <c r="F43" i="15"/>
  <c r="K260" i="15"/>
  <c r="K43" i="15"/>
  <c r="O260" i="15"/>
  <c r="O43" i="15"/>
  <c r="T260" i="15"/>
  <c r="T43" i="15"/>
  <c r="X260" i="15"/>
  <c r="X43" i="15"/>
  <c r="AB260" i="15"/>
  <c r="AB43" i="15"/>
  <c r="E266" i="15"/>
  <c r="E50" i="15"/>
  <c r="G266" i="15"/>
  <c r="G50" i="15"/>
  <c r="J266" i="15"/>
  <c r="J50" i="15"/>
  <c r="L266" i="15"/>
  <c r="L50" i="15"/>
  <c r="N266" i="15"/>
  <c r="N50" i="15"/>
  <c r="P266" i="15"/>
  <c r="P50" i="15"/>
  <c r="S266" i="15"/>
  <c r="S50" i="15"/>
  <c r="U266" i="15"/>
  <c r="U50" i="15"/>
  <c r="W266" i="15"/>
  <c r="W50" i="15"/>
  <c r="Y266" i="15"/>
  <c r="Y50" i="15"/>
  <c r="AA266" i="15"/>
  <c r="AA50" i="15"/>
  <c r="AC266" i="15"/>
  <c r="AC50" i="15"/>
  <c r="G273" i="15"/>
  <c r="G57" i="15"/>
  <c r="L273" i="15"/>
  <c r="L57" i="15"/>
  <c r="P273" i="15"/>
  <c r="P57" i="15"/>
  <c r="U273" i="15"/>
  <c r="U57" i="15"/>
  <c r="Y273" i="15"/>
  <c r="Y57" i="15"/>
  <c r="AC273" i="15"/>
  <c r="AC57" i="15"/>
  <c r="G281" i="15"/>
  <c r="G64" i="15"/>
  <c r="L281" i="15"/>
  <c r="L64" i="15"/>
  <c r="P281" i="15"/>
  <c r="P64" i="15"/>
  <c r="U281" i="15"/>
  <c r="U64" i="15"/>
  <c r="Y281" i="15"/>
  <c r="Y64" i="15"/>
  <c r="AC281" i="15"/>
  <c r="AC64" i="15"/>
  <c r="G288" i="15"/>
  <c r="G71" i="15"/>
  <c r="L288" i="15"/>
  <c r="L71" i="15"/>
  <c r="P288" i="15"/>
  <c r="P71" i="15"/>
  <c r="U288" i="15"/>
  <c r="U71" i="15"/>
  <c r="Y288" i="15"/>
  <c r="Y71" i="15"/>
  <c r="AC288" i="15"/>
  <c r="AC71" i="15"/>
  <c r="I223" i="15"/>
  <c r="I8" i="15"/>
  <c r="M223" i="15"/>
  <c r="M8" i="15"/>
  <c r="Q223" i="15"/>
  <c r="Q8" i="15"/>
  <c r="E224" i="15"/>
  <c r="E8" i="15"/>
  <c r="U224" i="15"/>
  <c r="U8" i="15"/>
  <c r="Y224" i="15"/>
  <c r="Y8" i="15"/>
  <c r="AC224" i="15"/>
  <c r="AC8" i="15"/>
  <c r="I230" i="15"/>
  <c r="I15" i="15"/>
  <c r="Q230" i="15"/>
  <c r="Q15" i="15"/>
  <c r="E231" i="15"/>
  <c r="E15" i="15"/>
  <c r="U231" i="15"/>
  <c r="U15" i="15"/>
  <c r="Y231" i="15"/>
  <c r="Y15" i="15"/>
  <c r="AC231" i="15"/>
  <c r="AC15" i="15"/>
  <c r="N22" i="15"/>
  <c r="X22" i="15"/>
  <c r="E29" i="15"/>
  <c r="J29" i="15"/>
  <c r="N29" i="15"/>
  <c r="S29" i="15"/>
  <c r="W29" i="15"/>
  <c r="AA29" i="15"/>
  <c r="F36" i="15"/>
  <c r="K36" i="15"/>
  <c r="O36" i="15"/>
  <c r="T36" i="15"/>
  <c r="X36" i="15"/>
  <c r="AB36" i="15"/>
  <c r="I43" i="15"/>
  <c r="Q43" i="15"/>
  <c r="Z43" i="15"/>
  <c r="F50" i="15"/>
  <c r="K50" i="15"/>
  <c r="O50" i="15"/>
  <c r="T50" i="15"/>
  <c r="X50" i="15"/>
  <c r="AB50" i="15"/>
  <c r="J57" i="15"/>
  <c r="S57" i="15"/>
  <c r="AA57" i="15"/>
  <c r="J64" i="15"/>
  <c r="S64" i="15"/>
  <c r="AA64" i="15"/>
  <c r="AA71" i="15"/>
  <c r="G184" i="15"/>
  <c r="L184" i="15"/>
  <c r="P184" i="15"/>
  <c r="U184" i="15"/>
  <c r="Y184" i="15"/>
  <c r="D57" i="15"/>
  <c r="F57" i="15"/>
  <c r="I57" i="15"/>
  <c r="K57" i="15"/>
  <c r="M57" i="15"/>
  <c r="O57" i="15"/>
  <c r="Q57" i="15"/>
  <c r="T57" i="15"/>
  <c r="V57" i="15"/>
  <c r="X57" i="15"/>
  <c r="Z57" i="15"/>
  <c r="AB57" i="15"/>
  <c r="D64" i="15"/>
  <c r="F64" i="15"/>
  <c r="I64" i="15"/>
  <c r="K64" i="15"/>
  <c r="M64" i="15"/>
  <c r="O64" i="15"/>
  <c r="Q64" i="15"/>
  <c r="T64" i="15"/>
  <c r="V64" i="15"/>
  <c r="X64" i="15"/>
  <c r="Z64" i="15"/>
  <c r="AB64" i="15"/>
  <c r="D71" i="15"/>
  <c r="F71" i="15"/>
  <c r="I71" i="15"/>
  <c r="K71" i="15"/>
  <c r="M71" i="15"/>
  <c r="O71" i="15"/>
  <c r="Q71" i="15"/>
  <c r="T71" i="15"/>
  <c r="V71" i="15"/>
  <c r="X71" i="15"/>
  <c r="Z71" i="15"/>
  <c r="AB71" i="15"/>
  <c r="E43" i="15"/>
  <c r="G43" i="15"/>
  <c r="J43" i="15"/>
  <c r="L43" i="15"/>
  <c r="N43" i="15"/>
  <c r="P43" i="15"/>
  <c r="S43" i="15"/>
  <c r="U43" i="15"/>
  <c r="W43" i="15"/>
  <c r="Y43" i="15"/>
  <c r="AA43" i="15"/>
  <c r="AC43" i="15"/>
  <c r="E78" i="15"/>
  <c r="G78" i="15"/>
  <c r="J78" i="15"/>
  <c r="L78" i="15"/>
  <c r="N78" i="15"/>
  <c r="P78" i="15"/>
  <c r="S78" i="15"/>
  <c r="U78" i="15"/>
  <c r="W78" i="15"/>
  <c r="Y78" i="15"/>
  <c r="AA78" i="15"/>
  <c r="AC78" i="15"/>
  <c r="K15" i="15"/>
  <c r="O15" i="15"/>
  <c r="L22" i="15"/>
  <c r="R9" i="15"/>
  <c r="AG9" i="15"/>
  <c r="AJ9" i="15"/>
  <c r="H10" i="15"/>
  <c r="AD10" i="15"/>
  <c r="AF10" i="15"/>
  <c r="AI10" i="15"/>
  <c r="R11" i="15"/>
  <c r="AG11" i="15"/>
  <c r="AJ11" i="15"/>
  <c r="H12" i="15"/>
  <c r="AD12" i="15"/>
  <c r="AF12" i="15"/>
  <c r="AI12" i="15"/>
  <c r="R13" i="15"/>
  <c r="AG13" i="15"/>
  <c r="AJ13" i="15"/>
  <c r="R22" i="15"/>
  <c r="R29" i="15"/>
  <c r="R36" i="15"/>
  <c r="AG36" i="15"/>
  <c r="AJ36" i="15"/>
  <c r="R43" i="15"/>
  <c r="AG43" i="15"/>
  <c r="AJ43" i="15"/>
  <c r="R50" i="15"/>
  <c r="R57" i="15"/>
  <c r="R79" i="15"/>
  <c r="AG79" i="15"/>
  <c r="AJ79" i="15"/>
  <c r="H80" i="15"/>
  <c r="AD80" i="15"/>
  <c r="AF80" i="15"/>
  <c r="AI80" i="15"/>
  <c r="R81" i="15"/>
  <c r="AG81" i="15"/>
  <c r="AJ81" i="15"/>
  <c r="H82" i="15"/>
  <c r="AD82" i="15"/>
  <c r="AF82" i="15"/>
  <c r="AI82" i="15"/>
  <c r="R83" i="15"/>
  <c r="AG83" i="15"/>
  <c r="AJ83" i="15"/>
  <c r="R86" i="15"/>
  <c r="AG86" i="15"/>
  <c r="AJ86" i="15"/>
  <c r="H87" i="15"/>
  <c r="AD87" i="15"/>
  <c r="AF87" i="15"/>
  <c r="AI87" i="15"/>
  <c r="R88" i="15"/>
  <c r="AG88" i="15"/>
  <c r="AJ88" i="15"/>
  <c r="H89" i="15"/>
  <c r="AD89" i="15"/>
  <c r="AF89" i="15"/>
  <c r="AI89" i="15"/>
  <c r="R90" i="15"/>
  <c r="AG90" i="15"/>
  <c r="AJ90" i="15"/>
  <c r="R93" i="15"/>
  <c r="AG93" i="15"/>
  <c r="AJ93" i="15"/>
  <c r="H94" i="15"/>
  <c r="AD94" i="15"/>
  <c r="AF94" i="15"/>
  <c r="AI94" i="15"/>
  <c r="R95" i="15"/>
  <c r="AG95" i="15"/>
  <c r="AJ95" i="15"/>
  <c r="H96" i="15"/>
  <c r="AD96" i="15"/>
  <c r="AF96" i="15"/>
  <c r="AI96" i="15"/>
  <c r="R97" i="15"/>
  <c r="AG97" i="15"/>
  <c r="AJ97" i="15"/>
  <c r="R100" i="15"/>
  <c r="AG100" i="15"/>
  <c r="AJ100" i="15"/>
  <c r="H101" i="15"/>
  <c r="AD101" i="15"/>
  <c r="AF101" i="15"/>
  <c r="AI101" i="15"/>
  <c r="R102" i="15"/>
  <c r="AG102" i="15"/>
  <c r="AJ102" i="15"/>
  <c r="H103" i="15"/>
  <c r="AD103" i="15"/>
  <c r="AF103" i="15"/>
  <c r="AI103" i="15"/>
  <c r="R104" i="15"/>
  <c r="AG104" i="15"/>
  <c r="AJ104" i="15"/>
  <c r="R107" i="15"/>
  <c r="AG107" i="15"/>
  <c r="AJ107" i="15"/>
  <c r="H108" i="15"/>
  <c r="AD108" i="15"/>
  <c r="AF108" i="15"/>
  <c r="AI108" i="15"/>
  <c r="R109" i="15"/>
  <c r="AG109" i="15"/>
  <c r="AJ109" i="15"/>
  <c r="H110" i="15"/>
  <c r="AD110" i="15"/>
  <c r="AF110" i="15"/>
  <c r="AI110" i="15"/>
  <c r="R111" i="15"/>
  <c r="AG111" i="15"/>
  <c r="AJ111" i="15"/>
  <c r="R114" i="15"/>
  <c r="AG114" i="15"/>
  <c r="AJ114" i="15"/>
  <c r="H115" i="15"/>
  <c r="AD115" i="15"/>
  <c r="AF115" i="15"/>
  <c r="AI115" i="15"/>
  <c r="R116" i="15"/>
  <c r="AG116" i="15"/>
  <c r="AJ116" i="15"/>
  <c r="H117" i="15"/>
  <c r="AD117" i="15"/>
  <c r="AF117" i="15"/>
  <c r="AI117" i="15"/>
  <c r="R118" i="15"/>
  <c r="AG118" i="15"/>
  <c r="AJ118" i="15"/>
  <c r="R121" i="15"/>
  <c r="AG121" i="15"/>
  <c r="AJ121" i="15"/>
  <c r="H122" i="15"/>
  <c r="AD122" i="15"/>
  <c r="AF122" i="15"/>
  <c r="AI122" i="15"/>
  <c r="R123" i="15"/>
  <c r="AG123" i="15"/>
  <c r="AJ123" i="15"/>
  <c r="H124" i="15"/>
  <c r="AD124" i="15"/>
  <c r="AF124" i="15"/>
  <c r="AI124" i="15"/>
  <c r="R125" i="15"/>
  <c r="AG125" i="15"/>
  <c r="AJ125" i="15"/>
  <c r="R128" i="15"/>
  <c r="AG128" i="15"/>
  <c r="AJ128" i="15"/>
  <c r="H129" i="15"/>
  <c r="AD129" i="15"/>
  <c r="AF129" i="15"/>
  <c r="AI129" i="15"/>
  <c r="R130" i="15"/>
  <c r="AG130" i="15"/>
  <c r="AJ130" i="15"/>
  <c r="H131" i="15"/>
  <c r="AD131" i="15"/>
  <c r="AF131" i="15"/>
  <c r="AI131" i="15"/>
  <c r="R132" i="15"/>
  <c r="AG132" i="15"/>
  <c r="AJ132" i="15"/>
  <c r="R149" i="15"/>
  <c r="AG149" i="15"/>
  <c r="AJ149" i="15"/>
  <c r="H150" i="15"/>
  <c r="AD150" i="15"/>
  <c r="AF150" i="15"/>
  <c r="AI150" i="15"/>
  <c r="R151" i="15"/>
  <c r="AG151" i="15"/>
  <c r="AJ151" i="15"/>
  <c r="H152" i="15"/>
  <c r="AD152" i="15"/>
  <c r="AF152" i="15"/>
  <c r="AI152" i="15"/>
  <c r="R153" i="15"/>
  <c r="AG153" i="15"/>
  <c r="AJ153" i="15"/>
  <c r="R156" i="15"/>
  <c r="AG156" i="15"/>
  <c r="AJ156" i="15"/>
  <c r="H157" i="15"/>
  <c r="AD157" i="15"/>
  <c r="AF157" i="15"/>
  <c r="AI157" i="15"/>
  <c r="R158" i="15"/>
  <c r="AG158" i="15"/>
  <c r="AJ158" i="15"/>
  <c r="H159" i="15"/>
  <c r="AD159" i="15"/>
  <c r="AF159" i="15"/>
  <c r="AI159" i="15"/>
  <c r="R160" i="15"/>
  <c r="AG160" i="15"/>
  <c r="AJ160" i="15"/>
  <c r="R163" i="15"/>
  <c r="AG163" i="15"/>
  <c r="AJ163" i="15"/>
  <c r="H164" i="15"/>
  <c r="AD164" i="15"/>
  <c r="AF164" i="15"/>
  <c r="AI164" i="15"/>
  <c r="R165" i="15"/>
  <c r="AG165" i="15"/>
  <c r="AJ165" i="15"/>
  <c r="H166" i="15"/>
  <c r="AD166" i="15"/>
  <c r="AF166" i="15"/>
  <c r="AI166" i="15"/>
  <c r="R167" i="15"/>
  <c r="AG167" i="15"/>
  <c r="AJ167" i="15"/>
  <c r="H168" i="15"/>
  <c r="H242" i="15" s="1"/>
  <c r="AD168" i="15"/>
  <c r="AD242" i="15" s="1"/>
  <c r="AF168" i="15"/>
  <c r="AF242" i="15" s="1"/>
  <c r="AI168" i="15"/>
  <c r="AI242" i="15" s="1"/>
  <c r="H171" i="15"/>
  <c r="AD171" i="15"/>
  <c r="AF171" i="15"/>
  <c r="AI171" i="15"/>
  <c r="R172" i="15"/>
  <c r="AG172" i="15"/>
  <c r="AJ172" i="15"/>
  <c r="H173" i="15"/>
  <c r="AD173" i="15"/>
  <c r="AF173" i="15"/>
  <c r="AI173" i="15"/>
  <c r="R174" i="15"/>
  <c r="AG174" i="15"/>
  <c r="AJ174" i="15"/>
  <c r="H175" i="15"/>
  <c r="AD175" i="15"/>
  <c r="AF175" i="15"/>
  <c r="AI175" i="15"/>
  <c r="H178" i="15"/>
  <c r="AD178" i="15"/>
  <c r="AF178" i="15"/>
  <c r="AI178" i="15"/>
  <c r="R179" i="15"/>
  <c r="AG179" i="15"/>
  <c r="AJ179" i="15"/>
  <c r="H180" i="15"/>
  <c r="AD180" i="15"/>
  <c r="AF180" i="15"/>
  <c r="AI180" i="15"/>
  <c r="R181" i="15"/>
  <c r="AG181" i="15"/>
  <c r="AJ181" i="15"/>
  <c r="H182" i="15"/>
  <c r="AD182" i="15"/>
  <c r="AF182" i="15"/>
  <c r="AI182" i="15"/>
  <c r="H185" i="15"/>
  <c r="AD185" i="15"/>
  <c r="AF185" i="15"/>
  <c r="AI185" i="15"/>
  <c r="R186" i="15"/>
  <c r="AG186" i="15"/>
  <c r="AJ186" i="15"/>
  <c r="H187" i="15"/>
  <c r="AD187" i="15"/>
  <c r="AF187" i="15"/>
  <c r="AI187" i="15"/>
  <c r="R188" i="15"/>
  <c r="AG188" i="15"/>
  <c r="AJ188" i="15"/>
  <c r="H189" i="15"/>
  <c r="AD189" i="15"/>
  <c r="AF189" i="15"/>
  <c r="AI189" i="15"/>
  <c r="H192" i="15"/>
  <c r="AD192" i="15"/>
  <c r="AF192" i="15"/>
  <c r="AI192" i="15"/>
  <c r="R193" i="15"/>
  <c r="AG193" i="15"/>
  <c r="AJ193" i="15"/>
  <c r="H194" i="15"/>
  <c r="AD194" i="15"/>
  <c r="AF194" i="15"/>
  <c r="AI194" i="15"/>
  <c r="R195" i="15"/>
  <c r="AG195" i="15"/>
  <c r="AJ195" i="15"/>
  <c r="H196" i="15"/>
  <c r="AD196" i="15"/>
  <c r="AF196" i="15"/>
  <c r="AI196" i="15"/>
  <c r="H199" i="15"/>
  <c r="AD199" i="15"/>
  <c r="AF199" i="15"/>
  <c r="AI199" i="15"/>
  <c r="R200" i="15"/>
  <c r="AG200" i="15"/>
  <c r="AJ200" i="15"/>
  <c r="H201" i="15"/>
  <c r="AD201" i="15"/>
  <c r="AF201" i="15"/>
  <c r="AI201" i="15"/>
  <c r="R202" i="15"/>
  <c r="AG202" i="15"/>
  <c r="AJ202" i="15"/>
  <c r="H203" i="15"/>
  <c r="AD203" i="15"/>
  <c r="AF203" i="15"/>
  <c r="AI203" i="15"/>
  <c r="R204" i="15"/>
  <c r="R278" i="15" s="1"/>
  <c r="AG204" i="15"/>
  <c r="AG278" i="15" s="1"/>
  <c r="AJ204" i="15"/>
  <c r="AJ278" i="15" s="1"/>
  <c r="R65" i="15"/>
  <c r="AG65" i="15"/>
  <c r="AJ65" i="15"/>
  <c r="H66" i="15"/>
  <c r="AD66" i="15"/>
  <c r="AF66" i="15"/>
  <c r="AI66" i="15"/>
  <c r="R67" i="15"/>
  <c r="AG67" i="15"/>
  <c r="AJ67" i="15"/>
  <c r="H68" i="15"/>
  <c r="AD68" i="15"/>
  <c r="AF68" i="15"/>
  <c r="AI68" i="15"/>
  <c r="R69" i="15"/>
  <c r="AG69" i="15"/>
  <c r="AJ69" i="15"/>
  <c r="R72" i="15"/>
  <c r="AG72" i="15"/>
  <c r="AJ72" i="15"/>
  <c r="H73" i="15"/>
  <c r="AD73" i="15"/>
  <c r="AF73" i="15"/>
  <c r="AI73" i="15"/>
  <c r="R74" i="15"/>
  <c r="AG74" i="15"/>
  <c r="AJ74" i="15"/>
  <c r="H75" i="15"/>
  <c r="AD75" i="15"/>
  <c r="AF75" i="15"/>
  <c r="AI75" i="15"/>
  <c r="R76" i="15"/>
  <c r="AG76" i="15"/>
  <c r="AJ76" i="15"/>
  <c r="R135" i="15"/>
  <c r="AG135" i="15"/>
  <c r="AJ135" i="15"/>
  <c r="H136" i="15"/>
  <c r="AD136" i="15"/>
  <c r="AF136" i="15"/>
  <c r="AI136" i="15"/>
  <c r="R137" i="15"/>
  <c r="AG137" i="15"/>
  <c r="AJ137" i="15"/>
  <c r="H138" i="15"/>
  <c r="AD138" i="15"/>
  <c r="AF138" i="15"/>
  <c r="AI138" i="15"/>
  <c r="R139" i="15"/>
  <c r="AG139" i="15"/>
  <c r="AJ139" i="15"/>
  <c r="R142" i="15"/>
  <c r="AG142" i="15"/>
  <c r="AJ142" i="15"/>
  <c r="H143" i="15"/>
  <c r="AD143" i="15"/>
  <c r="AF143" i="15"/>
  <c r="AI143" i="15"/>
  <c r="R144" i="15"/>
  <c r="AG144" i="15"/>
  <c r="AJ144" i="15"/>
  <c r="H145" i="15"/>
  <c r="AD145" i="15"/>
  <c r="AF145" i="15"/>
  <c r="AI145" i="15"/>
  <c r="R146" i="15"/>
  <c r="AG146" i="15"/>
  <c r="AJ146" i="15"/>
  <c r="R207" i="15"/>
  <c r="AG207" i="15"/>
  <c r="AJ207" i="15"/>
  <c r="H208" i="15"/>
  <c r="AD208" i="15"/>
  <c r="AF208" i="15"/>
  <c r="AI208" i="15"/>
  <c r="R209" i="15"/>
  <c r="AG209" i="15"/>
  <c r="AJ209" i="15"/>
  <c r="H210" i="15"/>
  <c r="AD210" i="15"/>
  <c r="AF210" i="15"/>
  <c r="AI210" i="15"/>
  <c r="R211" i="15"/>
  <c r="AG211" i="15"/>
  <c r="AJ211" i="15"/>
  <c r="R214" i="15"/>
  <c r="AG214" i="15"/>
  <c r="AJ214" i="15"/>
  <c r="H215" i="15"/>
  <c r="AD215" i="15"/>
  <c r="AF215" i="15"/>
  <c r="AI215" i="15"/>
  <c r="R216" i="15"/>
  <c r="AG216" i="15"/>
  <c r="AJ216" i="15"/>
  <c r="H217" i="15"/>
  <c r="AD217" i="15"/>
  <c r="AF217" i="15"/>
  <c r="AI217" i="15"/>
  <c r="R218" i="15"/>
  <c r="AG218" i="15"/>
  <c r="AJ218" i="15"/>
  <c r="H9" i="15"/>
  <c r="AD9" i="15"/>
  <c r="AF9" i="15"/>
  <c r="AI9" i="15"/>
  <c r="R10" i="15"/>
  <c r="AG10" i="15"/>
  <c r="AJ10" i="15"/>
  <c r="H11" i="15"/>
  <c r="AD11" i="15"/>
  <c r="AF11" i="15"/>
  <c r="AI11" i="15"/>
  <c r="R12" i="15"/>
  <c r="AG12" i="15"/>
  <c r="AJ12" i="15"/>
  <c r="H13" i="15"/>
  <c r="AD13" i="15"/>
  <c r="AF13" i="15"/>
  <c r="AI13" i="15"/>
  <c r="H22" i="15"/>
  <c r="AD22" i="15"/>
  <c r="H29" i="15"/>
  <c r="AD29" i="15"/>
  <c r="H36" i="15"/>
  <c r="AD36" i="15"/>
  <c r="H43" i="15"/>
  <c r="AD43" i="15"/>
  <c r="H50" i="15"/>
  <c r="AD50" i="15"/>
  <c r="H57" i="15"/>
  <c r="AD57" i="15"/>
  <c r="H79" i="15"/>
  <c r="AD79" i="15"/>
  <c r="AF79" i="15"/>
  <c r="AI79" i="15"/>
  <c r="R80" i="15"/>
  <c r="AG80" i="15"/>
  <c r="AJ80" i="15"/>
  <c r="H81" i="15"/>
  <c r="AD81" i="15"/>
  <c r="AF81" i="15"/>
  <c r="AI81" i="15"/>
  <c r="R82" i="15"/>
  <c r="AG82" i="15"/>
  <c r="AJ82" i="15"/>
  <c r="H83" i="15"/>
  <c r="AD83" i="15"/>
  <c r="AF83" i="15"/>
  <c r="AI83" i="15"/>
  <c r="H86" i="15"/>
  <c r="AD86" i="15"/>
  <c r="AF86" i="15"/>
  <c r="AI86" i="15"/>
  <c r="R87" i="15"/>
  <c r="AG87" i="15"/>
  <c r="AJ87" i="15"/>
  <c r="H88" i="15"/>
  <c r="AD88" i="15"/>
  <c r="AF88" i="15"/>
  <c r="AI88" i="15"/>
  <c r="R89" i="15"/>
  <c r="AG89" i="15"/>
  <c r="AJ89" i="15"/>
  <c r="H90" i="15"/>
  <c r="AD90" i="15"/>
  <c r="AF90" i="15"/>
  <c r="AI90" i="15"/>
  <c r="H93" i="15"/>
  <c r="AD93" i="15"/>
  <c r="AF93" i="15"/>
  <c r="AI93" i="15"/>
  <c r="R94" i="15"/>
  <c r="AG94" i="15"/>
  <c r="AJ94" i="15"/>
  <c r="H95" i="15"/>
  <c r="AD95" i="15"/>
  <c r="AF95" i="15"/>
  <c r="AI95" i="15"/>
  <c r="R96" i="15"/>
  <c r="AG96" i="15"/>
  <c r="AJ96" i="15"/>
  <c r="H97" i="15"/>
  <c r="AD97" i="15"/>
  <c r="AF97" i="15"/>
  <c r="AI97" i="15"/>
  <c r="H100" i="15"/>
  <c r="AD100" i="15"/>
  <c r="AF100" i="15"/>
  <c r="AI100" i="15"/>
  <c r="R101" i="15"/>
  <c r="AG101" i="15"/>
  <c r="AJ101" i="15"/>
  <c r="H102" i="15"/>
  <c r="AD102" i="15"/>
  <c r="AF102" i="15"/>
  <c r="AI102" i="15"/>
  <c r="R103" i="15"/>
  <c r="AG103" i="15"/>
  <c r="AJ103" i="15"/>
  <c r="H104" i="15"/>
  <c r="AD104" i="15"/>
  <c r="AF104" i="15"/>
  <c r="AI104" i="15"/>
  <c r="H107" i="15"/>
  <c r="AD107" i="15"/>
  <c r="AF107" i="15"/>
  <c r="AI107" i="15"/>
  <c r="R108" i="15"/>
  <c r="AG108" i="15"/>
  <c r="AJ108" i="15"/>
  <c r="H109" i="15"/>
  <c r="AD109" i="15"/>
  <c r="AF109" i="15"/>
  <c r="AI109" i="15"/>
  <c r="R110" i="15"/>
  <c r="AG110" i="15"/>
  <c r="AJ110" i="15"/>
  <c r="H111" i="15"/>
  <c r="AD111" i="15"/>
  <c r="AF111" i="15"/>
  <c r="AI111" i="15"/>
  <c r="H114" i="15"/>
  <c r="AD114" i="15"/>
  <c r="AF114" i="15"/>
  <c r="AI114" i="15"/>
  <c r="R115" i="15"/>
  <c r="AG115" i="15"/>
  <c r="AJ115" i="15"/>
  <c r="H116" i="15"/>
  <c r="AD116" i="15"/>
  <c r="AF116" i="15"/>
  <c r="AI116" i="15"/>
  <c r="R117" i="15"/>
  <c r="AG117" i="15"/>
  <c r="AJ117" i="15"/>
  <c r="H118" i="15"/>
  <c r="AD118" i="15"/>
  <c r="AF118" i="15"/>
  <c r="AI118" i="15"/>
  <c r="H121" i="15"/>
  <c r="AD121" i="15"/>
  <c r="AF121" i="15"/>
  <c r="AI121" i="15"/>
  <c r="R122" i="15"/>
  <c r="AG122" i="15"/>
  <c r="AJ122" i="15"/>
  <c r="H123" i="15"/>
  <c r="AD123" i="15"/>
  <c r="AF123" i="15"/>
  <c r="AI123" i="15"/>
  <c r="R124" i="15"/>
  <c r="AG124" i="15"/>
  <c r="AJ124" i="15"/>
  <c r="H125" i="15"/>
  <c r="AD125" i="15"/>
  <c r="AF125" i="15"/>
  <c r="AI125" i="15"/>
  <c r="H128" i="15"/>
  <c r="AD128" i="15"/>
  <c r="AF128" i="15"/>
  <c r="AI128" i="15"/>
  <c r="R129" i="15"/>
  <c r="AG129" i="15"/>
  <c r="AJ129" i="15"/>
  <c r="H130" i="15"/>
  <c r="AD130" i="15"/>
  <c r="AF130" i="15"/>
  <c r="AI130" i="15"/>
  <c r="R131" i="15"/>
  <c r="AG131" i="15"/>
  <c r="AJ131" i="15"/>
  <c r="H132" i="15"/>
  <c r="AD132" i="15"/>
  <c r="AF132" i="15"/>
  <c r="AI132" i="15"/>
  <c r="H149" i="15"/>
  <c r="AD149" i="15"/>
  <c r="AF149" i="15"/>
  <c r="AI149" i="15"/>
  <c r="R150" i="15"/>
  <c r="AG150" i="15"/>
  <c r="AJ150" i="15"/>
  <c r="H151" i="15"/>
  <c r="AD151" i="15"/>
  <c r="AF151" i="15"/>
  <c r="AI151" i="15"/>
  <c r="R152" i="15"/>
  <c r="AG152" i="15"/>
  <c r="AJ152" i="15"/>
  <c r="H153" i="15"/>
  <c r="AD153" i="15"/>
  <c r="AF153" i="15"/>
  <c r="AI153" i="15"/>
  <c r="H156" i="15"/>
  <c r="AD156" i="15"/>
  <c r="AF156" i="15"/>
  <c r="AI156" i="15"/>
  <c r="R157" i="15"/>
  <c r="AG157" i="15"/>
  <c r="AJ157" i="15"/>
  <c r="H158" i="15"/>
  <c r="AD158" i="15"/>
  <c r="AF158" i="15"/>
  <c r="AI158" i="15"/>
  <c r="R159" i="15"/>
  <c r="AG159" i="15"/>
  <c r="AJ159" i="15"/>
  <c r="H160" i="15"/>
  <c r="AD160" i="15"/>
  <c r="AF160" i="15"/>
  <c r="AI160" i="15"/>
  <c r="H163" i="15"/>
  <c r="AD163" i="15"/>
  <c r="AF163" i="15"/>
  <c r="AI163" i="15"/>
  <c r="R164" i="15"/>
  <c r="AG164" i="15"/>
  <c r="AJ164" i="15"/>
  <c r="H165" i="15"/>
  <c r="AD165" i="15"/>
  <c r="AF165" i="15"/>
  <c r="AI165" i="15"/>
  <c r="R166" i="15"/>
  <c r="AG166" i="15"/>
  <c r="AJ166" i="15"/>
  <c r="H167" i="15"/>
  <c r="AD167" i="15"/>
  <c r="AF167" i="15"/>
  <c r="AI167" i="15"/>
  <c r="R168" i="15"/>
  <c r="R242" i="15" s="1"/>
  <c r="AG168" i="15"/>
  <c r="AG242" i="15" s="1"/>
  <c r="AJ168" i="15"/>
  <c r="AJ242" i="15" s="1"/>
  <c r="R171" i="15"/>
  <c r="AG171" i="15"/>
  <c r="AJ171" i="15"/>
  <c r="H172" i="15"/>
  <c r="AD172" i="15"/>
  <c r="AF172" i="15"/>
  <c r="AI172" i="15"/>
  <c r="R173" i="15"/>
  <c r="AG173" i="15"/>
  <c r="AJ173" i="15"/>
  <c r="H174" i="15"/>
  <c r="AD174" i="15"/>
  <c r="AF174" i="15"/>
  <c r="AI174" i="15"/>
  <c r="R175" i="15"/>
  <c r="AG175" i="15"/>
  <c r="AJ175" i="15"/>
  <c r="R178" i="15"/>
  <c r="AG178" i="15"/>
  <c r="AJ178" i="15"/>
  <c r="H179" i="15"/>
  <c r="AD179" i="15"/>
  <c r="AF179" i="15"/>
  <c r="AI179" i="15"/>
  <c r="R180" i="15"/>
  <c r="AG180" i="15"/>
  <c r="AJ180" i="15"/>
  <c r="H181" i="15"/>
  <c r="AD181" i="15"/>
  <c r="AF181" i="15"/>
  <c r="AI181" i="15"/>
  <c r="R182" i="15"/>
  <c r="AG182" i="15"/>
  <c r="AJ182" i="15"/>
  <c r="R185" i="15"/>
  <c r="AG185" i="15"/>
  <c r="AJ185" i="15"/>
  <c r="H186" i="15"/>
  <c r="AD186" i="15"/>
  <c r="AF186" i="15"/>
  <c r="AI186" i="15"/>
  <c r="R187" i="15"/>
  <c r="AG187" i="15"/>
  <c r="AJ187" i="15"/>
  <c r="H188" i="15"/>
  <c r="AD188" i="15"/>
  <c r="AF188" i="15"/>
  <c r="AI188" i="15"/>
  <c r="R189" i="15"/>
  <c r="AG189" i="15"/>
  <c r="AJ189" i="15"/>
  <c r="R192" i="15"/>
  <c r="AG192" i="15"/>
  <c r="AJ192" i="15"/>
  <c r="H193" i="15"/>
  <c r="AD193" i="15"/>
  <c r="AF193" i="15"/>
  <c r="AI193" i="15"/>
  <c r="R194" i="15"/>
  <c r="AG194" i="15"/>
  <c r="AJ194" i="15"/>
  <c r="H195" i="15"/>
  <c r="AD195" i="15"/>
  <c r="AF195" i="15"/>
  <c r="AI195" i="15"/>
  <c r="R196" i="15"/>
  <c r="AG196" i="15"/>
  <c r="AJ196" i="15"/>
  <c r="R199" i="15"/>
  <c r="AG199" i="15"/>
  <c r="AJ199" i="15"/>
  <c r="H200" i="15"/>
  <c r="AD200" i="15"/>
  <c r="AF200" i="15"/>
  <c r="AI200" i="15"/>
  <c r="R201" i="15"/>
  <c r="AG201" i="15"/>
  <c r="AJ201" i="15"/>
  <c r="H202" i="15"/>
  <c r="AD202" i="15"/>
  <c r="AF202" i="15"/>
  <c r="AI202" i="15"/>
  <c r="R203" i="15"/>
  <c r="AG203" i="15"/>
  <c r="AJ203" i="15"/>
  <c r="H204" i="15"/>
  <c r="H278" i="15" s="1"/>
  <c r="AD204" i="15"/>
  <c r="AD278" i="15" s="1"/>
  <c r="AF204" i="15"/>
  <c r="AF278" i="15" s="1"/>
  <c r="AI204" i="15"/>
  <c r="AI278" i="15" s="1"/>
  <c r="H65" i="15"/>
  <c r="AD65" i="15"/>
  <c r="AF65" i="15"/>
  <c r="AI65" i="15"/>
  <c r="R66" i="15"/>
  <c r="AG66" i="15"/>
  <c r="AJ66" i="15"/>
  <c r="H67" i="15"/>
  <c r="AD67" i="15"/>
  <c r="AF67" i="15"/>
  <c r="AI67" i="15"/>
  <c r="R68" i="15"/>
  <c r="AG68" i="15"/>
  <c r="AJ68" i="15"/>
  <c r="H69" i="15"/>
  <c r="AD69" i="15"/>
  <c r="AF69" i="15"/>
  <c r="AI69" i="15"/>
  <c r="H72" i="15"/>
  <c r="AD72" i="15"/>
  <c r="AF72" i="15"/>
  <c r="AI72" i="15"/>
  <c r="R73" i="15"/>
  <c r="AG73" i="15"/>
  <c r="AJ73" i="15"/>
  <c r="H74" i="15"/>
  <c r="AD74" i="15"/>
  <c r="AF74" i="15"/>
  <c r="AI74" i="15"/>
  <c r="R75" i="15"/>
  <c r="AG75" i="15"/>
  <c r="AJ75" i="15"/>
  <c r="H76" i="15"/>
  <c r="AD76" i="15"/>
  <c r="AF76" i="15"/>
  <c r="AI76" i="15"/>
  <c r="H135" i="15"/>
  <c r="AD135" i="15"/>
  <c r="AF135" i="15"/>
  <c r="AI135" i="15"/>
  <c r="R136" i="15"/>
  <c r="AG136" i="15"/>
  <c r="AJ136" i="15"/>
  <c r="H137" i="15"/>
  <c r="AD137" i="15"/>
  <c r="AF137" i="15"/>
  <c r="AI137" i="15"/>
  <c r="R138" i="15"/>
  <c r="AG138" i="15"/>
  <c r="AJ138" i="15"/>
  <c r="H139" i="15"/>
  <c r="AD139" i="15"/>
  <c r="AF139" i="15"/>
  <c r="AI139" i="15"/>
  <c r="H142" i="15"/>
  <c r="AD142" i="15"/>
  <c r="AF142" i="15"/>
  <c r="AI142" i="15"/>
  <c r="R143" i="15"/>
  <c r="AG143" i="15"/>
  <c r="AJ143" i="15"/>
  <c r="H144" i="15"/>
  <c r="AD144" i="15"/>
  <c r="AF144" i="15"/>
  <c r="AI144" i="15"/>
  <c r="R145" i="15"/>
  <c r="AG145" i="15"/>
  <c r="AJ145" i="15"/>
  <c r="H146" i="15"/>
  <c r="AD146" i="15"/>
  <c r="AF146" i="15"/>
  <c r="AI146" i="15"/>
  <c r="H207" i="15"/>
  <c r="AD207" i="15"/>
  <c r="AF207" i="15"/>
  <c r="AI207" i="15"/>
  <c r="R208" i="15"/>
  <c r="AG208" i="15"/>
  <c r="AJ208" i="15"/>
  <c r="H209" i="15"/>
  <c r="AD209" i="15"/>
  <c r="AF209" i="15"/>
  <c r="AI209" i="15"/>
  <c r="R210" i="15"/>
  <c r="AG210" i="15"/>
  <c r="AJ210" i="15"/>
  <c r="H211" i="15"/>
  <c r="AD211" i="15"/>
  <c r="AF211" i="15"/>
  <c r="AI211" i="15"/>
  <c r="H214" i="15"/>
  <c r="AD214" i="15"/>
  <c r="AF214" i="15"/>
  <c r="AI214" i="15"/>
  <c r="R215" i="15"/>
  <c r="AG215" i="15"/>
  <c r="AJ215" i="15"/>
  <c r="H216" i="15"/>
  <c r="AD216" i="15"/>
  <c r="AF216" i="15"/>
  <c r="AI216" i="15"/>
  <c r="R217" i="15"/>
  <c r="AG217" i="15"/>
  <c r="AJ217" i="15"/>
  <c r="H218" i="15"/>
  <c r="AD218" i="15"/>
  <c r="AF218" i="15"/>
  <c r="AI218" i="15"/>
  <c r="D8" i="15"/>
  <c r="F8" i="15"/>
  <c r="J8" i="15"/>
  <c r="L8" i="15"/>
  <c r="N8" i="15"/>
  <c r="P8" i="15"/>
  <c r="T8" i="15"/>
  <c r="V8" i="15"/>
  <c r="X8" i="15"/>
  <c r="Z8" i="15"/>
  <c r="AB8" i="15"/>
  <c r="AH8" i="15"/>
  <c r="D15" i="15"/>
  <c r="F15" i="15"/>
  <c r="H15" i="15"/>
  <c r="J15" i="15"/>
  <c r="L15" i="15"/>
  <c r="N15" i="15"/>
  <c r="P15" i="15"/>
  <c r="R15" i="15"/>
  <c r="T15" i="15"/>
  <c r="V15" i="15"/>
  <c r="X15" i="15"/>
  <c r="Z15" i="15"/>
  <c r="AB15" i="15"/>
  <c r="AD15" i="15"/>
  <c r="AH15" i="15"/>
  <c r="E22" i="15"/>
  <c r="G22" i="15"/>
  <c r="I22" i="15"/>
  <c r="K22" i="15"/>
  <c r="M22" i="15"/>
  <c r="O22" i="15"/>
  <c r="Q22" i="15"/>
  <c r="S22" i="15"/>
  <c r="U22" i="15"/>
  <c r="W22" i="15"/>
  <c r="Y22" i="15"/>
  <c r="AA22" i="15"/>
  <c r="AC22" i="15"/>
  <c r="AH222" i="15" l="1"/>
  <c r="H231" i="15"/>
  <c r="AH280" i="15"/>
  <c r="AH272" i="15"/>
  <c r="AH236" i="15"/>
  <c r="AH229" i="15"/>
  <c r="AI57" i="15"/>
  <c r="AF57" i="15"/>
  <c r="AF29" i="15"/>
  <c r="AI22" i="15"/>
  <c r="AG15" i="15"/>
  <c r="AI15" i="15"/>
  <c r="AI29" i="15"/>
  <c r="AF22" i="15"/>
  <c r="AF15" i="15"/>
  <c r="AG57" i="15"/>
  <c r="AG29" i="15"/>
  <c r="AG22" i="15"/>
  <c r="AG239" i="15"/>
  <c r="AF231" i="15"/>
  <c r="AJ29" i="15"/>
  <c r="AJ22" i="15"/>
  <c r="AJ57" i="15"/>
  <c r="AJ15" i="15"/>
  <c r="R232" i="15"/>
  <c r="AH244" i="15"/>
  <c r="AH287" i="15"/>
  <c r="AH258" i="15"/>
  <c r="AH265" i="15"/>
  <c r="AH251" i="15"/>
  <c r="U236" i="15"/>
  <c r="V222" i="15"/>
  <c r="Q280" i="15"/>
  <c r="Z229" i="15"/>
  <c r="Q236" i="15"/>
  <c r="I229" i="15"/>
  <c r="Y236" i="15"/>
  <c r="AA244" i="15"/>
  <c r="AC229" i="15"/>
  <c r="L229" i="15"/>
  <c r="U287" i="15"/>
  <c r="Y265" i="15"/>
  <c r="G265" i="15"/>
  <c r="X244" i="15"/>
  <c r="V287" i="15"/>
  <c r="AA236" i="15"/>
  <c r="X222" i="15"/>
  <c r="N258" i="15"/>
  <c r="N265" i="15"/>
  <c r="N251" i="15"/>
  <c r="I251" i="15"/>
  <c r="M258" i="15"/>
  <c r="J272" i="15"/>
  <c r="Q229" i="15"/>
  <c r="Q222" i="15"/>
  <c r="AC272" i="15"/>
  <c r="F244" i="15"/>
  <c r="AJ277" i="15"/>
  <c r="AI274" i="15"/>
  <c r="AD274" i="15"/>
  <c r="AJ263" i="15"/>
  <c r="AI260" i="15"/>
  <c r="AD260" i="15"/>
  <c r="AJ249" i="15"/>
  <c r="AI246" i="15"/>
  <c r="AD246" i="15"/>
  <c r="W222" i="15"/>
  <c r="W258" i="15"/>
  <c r="E258" i="15"/>
  <c r="M287" i="15"/>
  <c r="X236" i="15"/>
  <c r="AB229" i="15"/>
  <c r="T229" i="15"/>
  <c r="Z272" i="15"/>
  <c r="I272" i="15"/>
  <c r="J244" i="15"/>
  <c r="I222" i="15"/>
  <c r="L222" i="15"/>
  <c r="K229" i="15"/>
  <c r="O280" i="15"/>
  <c r="F280" i="15"/>
  <c r="F287" i="15"/>
  <c r="J280" i="15"/>
  <c r="I258" i="15"/>
  <c r="U272" i="15"/>
  <c r="AC265" i="15"/>
  <c r="L265" i="15"/>
  <c r="Y251" i="15"/>
  <c r="G251" i="15"/>
  <c r="AB244" i="15"/>
  <c r="V251" i="15"/>
  <c r="W229" i="15"/>
  <c r="S229" i="15"/>
  <c r="G236" i="15"/>
  <c r="X229" i="15"/>
  <c r="T222" i="15"/>
  <c r="S272" i="15"/>
  <c r="Z258" i="15"/>
  <c r="Y287" i="15"/>
  <c r="G287" i="15"/>
  <c r="V244" i="15"/>
  <c r="I244" i="15"/>
  <c r="F229" i="15"/>
  <c r="I287" i="15"/>
  <c r="Q258" i="15"/>
  <c r="U229" i="15"/>
  <c r="D258" i="15"/>
  <c r="O222" i="15"/>
  <c r="E222" i="15"/>
  <c r="X287" i="15"/>
  <c r="X280" i="15"/>
  <c r="O272" i="15"/>
  <c r="V258" i="15"/>
  <c r="AA222" i="15"/>
  <c r="I236" i="15"/>
  <c r="J229" i="15"/>
  <c r="D287" i="15"/>
  <c r="V280" i="15"/>
  <c r="M280" i="15"/>
  <c r="V272" i="15"/>
  <c r="M272" i="15"/>
  <c r="W244" i="15"/>
  <c r="E244" i="15"/>
  <c r="U280" i="15"/>
  <c r="L272" i="15"/>
  <c r="U265" i="15"/>
  <c r="U251" i="15"/>
  <c r="P251" i="15"/>
  <c r="T244" i="15"/>
  <c r="K244" i="15"/>
  <c r="Z236" i="15"/>
  <c r="V265" i="15"/>
  <c r="O236" i="15"/>
  <c r="P229" i="15"/>
  <c r="AB222" i="15"/>
  <c r="J222" i="15"/>
  <c r="R276" i="15"/>
  <c r="AF275" i="15"/>
  <c r="H275" i="15"/>
  <c r="AG274" i="15"/>
  <c r="R269" i="15"/>
  <c r="AF268" i="15"/>
  <c r="H268" i="15"/>
  <c r="AG267" i="15"/>
  <c r="R262" i="15"/>
  <c r="AF261" i="15"/>
  <c r="H261" i="15"/>
  <c r="AG260" i="15"/>
  <c r="R255" i="15"/>
  <c r="AF254" i="15"/>
  <c r="H254" i="15"/>
  <c r="AG253" i="15"/>
  <c r="R248" i="15"/>
  <c r="AF247" i="15"/>
  <c r="H247" i="15"/>
  <c r="AG246" i="15"/>
  <c r="O229" i="15"/>
  <c r="AC258" i="15"/>
  <c r="AA287" i="15"/>
  <c r="AA272" i="15"/>
  <c r="S244" i="15"/>
  <c r="E229" i="15"/>
  <c r="M265" i="15"/>
  <c r="I265" i="15"/>
  <c r="P222" i="15"/>
  <c r="F222" i="15"/>
  <c r="AA258" i="15"/>
  <c r="J258" i="15"/>
  <c r="Z287" i="15"/>
  <c r="Q287" i="15"/>
  <c r="I280" i="15"/>
  <c r="P287" i="15"/>
  <c r="P280" i="15"/>
  <c r="P272" i="15"/>
  <c r="G272" i="15"/>
  <c r="S265" i="15"/>
  <c r="J265" i="15"/>
  <c r="AA251" i="15"/>
  <c r="J251" i="15"/>
  <c r="E251" i="15"/>
  <c r="Z244" i="15"/>
  <c r="D244" i="15"/>
  <c r="J236" i="15"/>
  <c r="Q251" i="15"/>
  <c r="AA229" i="15"/>
  <c r="T236" i="15"/>
  <c r="K222" i="15"/>
  <c r="Z265" i="15"/>
  <c r="AI275" i="15"/>
  <c r="AD275" i="15"/>
  <c r="AJ274" i="15"/>
  <c r="AI268" i="15"/>
  <c r="AD268" i="15"/>
  <c r="AJ267" i="15"/>
  <c r="AI261" i="15"/>
  <c r="AD261" i="15"/>
  <c r="AJ260" i="15"/>
  <c r="AI254" i="15"/>
  <c r="AD254" i="15"/>
  <c r="AJ253" i="15"/>
  <c r="AI247" i="15"/>
  <c r="AD247" i="15"/>
  <c r="AJ246" i="15"/>
  <c r="AJ8" i="15"/>
  <c r="J287" i="15"/>
  <c r="AF8" i="15"/>
  <c r="H8" i="15"/>
  <c r="E280" i="15"/>
  <c r="R8" i="15"/>
  <c r="AC236" i="15"/>
  <c r="M236" i="15"/>
  <c r="V229" i="15"/>
  <c r="N229" i="15"/>
  <c r="AB287" i="15"/>
  <c r="K287" i="15"/>
  <c r="T280" i="15"/>
  <c r="AB272" i="15"/>
  <c r="K272" i="15"/>
  <c r="X265" i="15"/>
  <c r="F265" i="15"/>
  <c r="N287" i="15"/>
  <c r="AD8" i="15"/>
  <c r="D229" i="15"/>
  <c r="Z222" i="15"/>
  <c r="G222" i="15"/>
  <c r="Z280" i="15"/>
  <c r="Q272" i="15"/>
  <c r="AA280" i="15"/>
  <c r="T265" i="15"/>
  <c r="X251" i="15"/>
  <c r="F251" i="15"/>
  <c r="N244" i="15"/>
  <c r="N236" i="15"/>
  <c r="Y280" i="15"/>
  <c r="G280" i="15"/>
  <c r="Y272" i="15"/>
  <c r="AA265" i="15"/>
  <c r="W265" i="15"/>
  <c r="E265" i="15"/>
  <c r="X258" i="15"/>
  <c r="O258" i="15"/>
  <c r="F258" i="15"/>
  <c r="W251" i="15"/>
  <c r="S251" i="15"/>
  <c r="Q244" i="15"/>
  <c r="M244" i="15"/>
  <c r="V236" i="15"/>
  <c r="T258" i="15"/>
  <c r="AB258" i="15"/>
  <c r="K258" i="15"/>
  <c r="S222" i="15"/>
  <c r="W287" i="15"/>
  <c r="P244" i="15"/>
  <c r="D222" i="15"/>
  <c r="X272" i="15"/>
  <c r="F272" i="15"/>
  <c r="O265" i="15"/>
  <c r="N272" i="15"/>
  <c r="L244" i="15"/>
  <c r="M222" i="15"/>
  <c r="G229" i="15"/>
  <c r="W236" i="15"/>
  <c r="U258" i="15"/>
  <c r="L258" i="15"/>
  <c r="O287" i="15"/>
  <c r="S280" i="15"/>
  <c r="T251" i="15"/>
  <c r="Z251" i="15"/>
  <c r="Q265" i="15"/>
  <c r="F236" i="15"/>
  <c r="S287" i="15"/>
  <c r="W272" i="15"/>
  <c r="Y244" i="15"/>
  <c r="G244" i="15"/>
  <c r="E287" i="15"/>
  <c r="E272" i="15"/>
  <c r="E236" i="15"/>
  <c r="R270" i="15"/>
  <c r="AF269" i="15"/>
  <c r="H269" i="15"/>
  <c r="AG268" i="15"/>
  <c r="R256" i="15"/>
  <c r="AF255" i="15"/>
  <c r="H255" i="15"/>
  <c r="AG254" i="15"/>
  <c r="R241" i="15"/>
  <c r="AF240" i="15"/>
  <c r="H240" i="15"/>
  <c r="L236" i="15"/>
  <c r="S258" i="15"/>
  <c r="D280" i="15"/>
  <c r="D272" i="15"/>
  <c r="AB265" i="15"/>
  <c r="K265" i="15"/>
  <c r="O251" i="15"/>
  <c r="AC287" i="15"/>
  <c r="L287" i="15"/>
  <c r="AC280" i="15"/>
  <c r="L280" i="15"/>
  <c r="P265" i="15"/>
  <c r="AC251" i="15"/>
  <c r="L251" i="15"/>
  <c r="O244" i="15"/>
  <c r="P236" i="15"/>
  <c r="D236" i="15"/>
  <c r="D265" i="15"/>
  <c r="N280" i="15"/>
  <c r="AB236" i="15"/>
  <c r="W280" i="15"/>
  <c r="S236" i="15"/>
  <c r="K236" i="15"/>
  <c r="N222" i="15"/>
  <c r="T287" i="15"/>
  <c r="AB280" i="15"/>
  <c r="K280" i="15"/>
  <c r="T272" i="15"/>
  <c r="AB251" i="15"/>
  <c r="K251" i="15"/>
  <c r="Y229" i="15"/>
  <c r="M251" i="15"/>
  <c r="M229" i="15"/>
  <c r="U244" i="15"/>
  <c r="AC244" i="15"/>
  <c r="O220" i="15"/>
  <c r="W220" i="15"/>
  <c r="G220" i="15"/>
  <c r="AA220" i="15"/>
  <c r="S220" i="15"/>
  <c r="K220" i="15"/>
  <c r="Y222" i="15"/>
  <c r="AC222" i="15"/>
  <c r="U222" i="15"/>
  <c r="Y258" i="15"/>
  <c r="P258" i="15"/>
  <c r="G258" i="15"/>
  <c r="D251" i="15"/>
  <c r="AI277" i="15"/>
  <c r="AF277" i="15"/>
  <c r="AD277" i="15"/>
  <c r="H277" i="15"/>
  <c r="AJ276" i="15"/>
  <c r="AG276" i="15"/>
  <c r="R274" i="15"/>
  <c r="AI270" i="15"/>
  <c r="AF270" i="15"/>
  <c r="AD270" i="15"/>
  <c r="H270" i="15"/>
  <c r="AJ269" i="15"/>
  <c r="AG269" i="15"/>
  <c r="R267" i="15"/>
  <c r="AI263" i="15"/>
  <c r="AF263" i="15"/>
  <c r="AD263" i="15"/>
  <c r="H263" i="15"/>
  <c r="AJ262" i="15"/>
  <c r="AG262" i="15"/>
  <c r="R260" i="15"/>
  <c r="AI256" i="15"/>
  <c r="AF256" i="15"/>
  <c r="AD256" i="15"/>
  <c r="H256" i="15"/>
  <c r="AJ255" i="15"/>
  <c r="AG255" i="15"/>
  <c r="R253" i="15"/>
  <c r="AI249" i="15"/>
  <c r="AF249" i="15"/>
  <c r="AD249" i="15"/>
  <c r="H249" i="15"/>
  <c r="AJ248" i="15"/>
  <c r="AG248" i="15"/>
  <c r="R246" i="15"/>
  <c r="AC220" i="15"/>
  <c r="Y220" i="15"/>
  <c r="U220" i="15"/>
  <c r="Q220" i="15"/>
  <c r="M220" i="15"/>
  <c r="I220" i="15"/>
  <c r="E220" i="15"/>
  <c r="AJ239" i="15"/>
  <c r="AI241" i="15"/>
  <c r="AF241" i="15"/>
  <c r="AD241" i="15"/>
  <c r="H241" i="15"/>
  <c r="AJ240" i="15"/>
  <c r="AG240" i="15"/>
  <c r="R238" i="15"/>
  <c r="AI234" i="15"/>
  <c r="AF234" i="15"/>
  <c r="AD234" i="15"/>
  <c r="H234" i="15"/>
  <c r="AJ233" i="15"/>
  <c r="AG233" i="15"/>
  <c r="R231" i="15"/>
  <c r="AG234" i="15"/>
  <c r="R277" i="15"/>
  <c r="AI276" i="15"/>
  <c r="AF276" i="15"/>
  <c r="AD276" i="15"/>
  <c r="H276" i="15"/>
  <c r="AJ275" i="15"/>
  <c r="AG275" i="15"/>
  <c r="AJ270" i="15"/>
  <c r="AG270" i="15"/>
  <c r="R268" i="15"/>
  <c r="AI267" i="15"/>
  <c r="AF267" i="15"/>
  <c r="AD267" i="15"/>
  <c r="H267" i="15"/>
  <c r="R263" i="15"/>
  <c r="AI262" i="15"/>
  <c r="AF262" i="15"/>
  <c r="AD262" i="15"/>
  <c r="H262" i="15"/>
  <c r="AJ261" i="15"/>
  <c r="AG261" i="15"/>
  <c r="AJ256" i="15"/>
  <c r="AG256" i="15"/>
  <c r="R254" i="15"/>
  <c r="AI253" i="15"/>
  <c r="AF253" i="15"/>
  <c r="AD253" i="15"/>
  <c r="H253" i="15"/>
  <c r="R249" i="15"/>
  <c r="AI248" i="15"/>
  <c r="AF248" i="15"/>
  <c r="AD248" i="15"/>
  <c r="H248" i="15"/>
  <c r="AJ247" i="15"/>
  <c r="AG247" i="15"/>
  <c r="AJ241" i="15"/>
  <c r="AG241" i="15"/>
  <c r="R239" i="15"/>
  <c r="AI238" i="15"/>
  <c r="AF238" i="15"/>
  <c r="AD238" i="15"/>
  <c r="H238" i="15"/>
  <c r="R234" i="15"/>
  <c r="AI233" i="15"/>
  <c r="AF233" i="15"/>
  <c r="AD233" i="15"/>
  <c r="H233" i="15"/>
  <c r="AJ232" i="15"/>
  <c r="AG232" i="15"/>
  <c r="R240" i="15"/>
  <c r="AI239" i="15"/>
  <c r="AF239" i="15"/>
  <c r="AD239" i="15"/>
  <c r="H239" i="15"/>
  <c r="AJ238" i="15"/>
  <c r="AG238" i="15"/>
  <c r="R233" i="15"/>
  <c r="AI232" i="15"/>
  <c r="AF232" i="15"/>
  <c r="AD232" i="15"/>
  <c r="H232" i="15"/>
  <c r="AJ231" i="15"/>
  <c r="AG231" i="15"/>
  <c r="AE209" i="15"/>
  <c r="AE137" i="15"/>
  <c r="AE67" i="15"/>
  <c r="AG277" i="15"/>
  <c r="R275" i="15"/>
  <c r="AF274" i="15"/>
  <c r="H274" i="15"/>
  <c r="AI269" i="15"/>
  <c r="AD269" i="15"/>
  <c r="AJ268" i="15"/>
  <c r="AG263" i="15"/>
  <c r="R261" i="15"/>
  <c r="AF260" i="15"/>
  <c r="H260" i="15"/>
  <c r="AI255" i="15"/>
  <c r="AD255" i="15"/>
  <c r="AJ254" i="15"/>
  <c r="AG249" i="15"/>
  <c r="R247" i="15"/>
  <c r="AF246" i="15"/>
  <c r="H246" i="15"/>
  <c r="AI240" i="15"/>
  <c r="AD240" i="15"/>
  <c r="AJ234" i="15"/>
  <c r="AI231" i="15"/>
  <c r="AD231" i="15"/>
  <c r="AE215" i="15"/>
  <c r="AI213" i="15"/>
  <c r="AF213" i="15"/>
  <c r="AD213" i="15"/>
  <c r="H213" i="15"/>
  <c r="AE208" i="15"/>
  <c r="AI206" i="15"/>
  <c r="AF206" i="15"/>
  <c r="AD206" i="15"/>
  <c r="H206" i="15"/>
  <c r="AE143" i="15"/>
  <c r="AI141" i="15"/>
  <c r="AF141" i="15"/>
  <c r="AD141" i="15"/>
  <c r="H141" i="15"/>
  <c r="AE136" i="15"/>
  <c r="AI134" i="15"/>
  <c r="AF134" i="15"/>
  <c r="AD134" i="15"/>
  <c r="H134" i="15"/>
  <c r="AI292" i="15"/>
  <c r="AF292" i="15"/>
  <c r="AD292" i="15"/>
  <c r="H292" i="15"/>
  <c r="AJ291" i="15"/>
  <c r="AG291" i="15"/>
  <c r="AE73" i="15"/>
  <c r="R289" i="15"/>
  <c r="AI288" i="15"/>
  <c r="AI71" i="15"/>
  <c r="AF288" i="15"/>
  <c r="AF71" i="15"/>
  <c r="AD288" i="15"/>
  <c r="AD71" i="15"/>
  <c r="H288" i="15"/>
  <c r="H71" i="15"/>
  <c r="AI285" i="15"/>
  <c r="AF285" i="15"/>
  <c r="AD285" i="15"/>
  <c r="H285" i="15"/>
  <c r="AJ284" i="15"/>
  <c r="AG284" i="15"/>
  <c r="AE66" i="15"/>
  <c r="R282" i="15"/>
  <c r="AI281" i="15"/>
  <c r="AI64" i="15"/>
  <c r="AF281" i="15"/>
  <c r="AF64" i="15"/>
  <c r="AD281" i="15"/>
  <c r="AD64" i="15"/>
  <c r="H281" i="15"/>
  <c r="H64" i="15"/>
  <c r="AE201" i="15"/>
  <c r="AJ198" i="15"/>
  <c r="AG198" i="15"/>
  <c r="AE196" i="15"/>
  <c r="AE192" i="15"/>
  <c r="R191" i="15"/>
  <c r="AE187" i="15"/>
  <c r="AJ184" i="15"/>
  <c r="AG184" i="15"/>
  <c r="AE182" i="15"/>
  <c r="AE178" i="15"/>
  <c r="R177" i="15"/>
  <c r="AE173" i="15"/>
  <c r="AJ170" i="15"/>
  <c r="AG170" i="15"/>
  <c r="AE168" i="15"/>
  <c r="AE242" i="15" s="1"/>
  <c r="AE166" i="15"/>
  <c r="AE159" i="15"/>
  <c r="AE157" i="15"/>
  <c r="AI155" i="15"/>
  <c r="AF155" i="15"/>
  <c r="AD155" i="15"/>
  <c r="H155" i="15"/>
  <c r="AE150" i="15"/>
  <c r="AI148" i="15"/>
  <c r="AF148" i="15"/>
  <c r="AD148" i="15"/>
  <c r="H148" i="15"/>
  <c r="AE129" i="15"/>
  <c r="AI127" i="15"/>
  <c r="AF127" i="15"/>
  <c r="AD127" i="15"/>
  <c r="H127" i="15"/>
  <c r="AE122" i="15"/>
  <c r="AI120" i="15"/>
  <c r="AF120" i="15"/>
  <c r="AD120" i="15"/>
  <c r="H120" i="15"/>
  <c r="AE115" i="15"/>
  <c r="AI113" i="15"/>
  <c r="AF113" i="15"/>
  <c r="AD113" i="15"/>
  <c r="H113" i="15"/>
  <c r="AE108" i="15"/>
  <c r="AI106" i="15"/>
  <c r="AF106" i="15"/>
  <c r="AD106" i="15"/>
  <c r="H106" i="15"/>
  <c r="AE101" i="15"/>
  <c r="AI99" i="15"/>
  <c r="AF99" i="15"/>
  <c r="AD99" i="15"/>
  <c r="H99" i="15"/>
  <c r="AE94" i="15"/>
  <c r="AI92" i="15"/>
  <c r="AF92" i="15"/>
  <c r="AD92" i="15"/>
  <c r="H92" i="15"/>
  <c r="AE87" i="15"/>
  <c r="AI85" i="15"/>
  <c r="AF85" i="15"/>
  <c r="AD85" i="15"/>
  <c r="H85" i="15"/>
  <c r="AE80" i="15"/>
  <c r="AI78" i="15"/>
  <c r="AF78" i="15"/>
  <c r="AD78" i="15"/>
  <c r="H78" i="15"/>
  <c r="AI273" i="15"/>
  <c r="AF273" i="15"/>
  <c r="AD273" i="15"/>
  <c r="H273" i="15"/>
  <c r="AI266" i="15"/>
  <c r="AF266" i="15"/>
  <c r="AD266" i="15"/>
  <c r="H266" i="15"/>
  <c r="AI259" i="15"/>
  <c r="AF259" i="15"/>
  <c r="AD259" i="15"/>
  <c r="H259" i="15"/>
  <c r="AI252" i="15"/>
  <c r="AF252" i="15"/>
  <c r="AD252" i="15"/>
  <c r="H252" i="15"/>
  <c r="AI245" i="15"/>
  <c r="AF245" i="15"/>
  <c r="AD245" i="15"/>
  <c r="H245" i="15"/>
  <c r="AE19" i="15"/>
  <c r="AE17" i="15"/>
  <c r="AF230" i="15"/>
  <c r="H230" i="15"/>
  <c r="AI227" i="15"/>
  <c r="AF227" i="15"/>
  <c r="AD227" i="15"/>
  <c r="H227" i="15"/>
  <c r="AJ226" i="15"/>
  <c r="AG226" i="15"/>
  <c r="AE10" i="15"/>
  <c r="R224" i="15"/>
  <c r="AI223" i="15"/>
  <c r="AI8" i="15"/>
  <c r="AF223" i="15"/>
  <c r="AD223" i="15"/>
  <c r="H223" i="15"/>
  <c r="AJ213" i="15"/>
  <c r="AG213" i="15"/>
  <c r="R213" i="15"/>
  <c r="AJ206" i="15"/>
  <c r="AG206" i="15"/>
  <c r="R206" i="15"/>
  <c r="AJ141" i="15"/>
  <c r="AG141" i="15"/>
  <c r="R141" i="15"/>
  <c r="AJ134" i="15"/>
  <c r="AG134" i="15"/>
  <c r="R134" i="15"/>
  <c r="AJ292" i="15"/>
  <c r="AG292" i="15"/>
  <c r="R292" i="15"/>
  <c r="AI291" i="15"/>
  <c r="AF291" i="15"/>
  <c r="AD291" i="15"/>
  <c r="H291" i="15"/>
  <c r="AJ290" i="15"/>
  <c r="AG290" i="15"/>
  <c r="R290" i="15"/>
  <c r="AI289" i="15"/>
  <c r="AF289" i="15"/>
  <c r="AD289" i="15"/>
  <c r="H289" i="15"/>
  <c r="AJ288" i="15"/>
  <c r="AJ71" i="15"/>
  <c r="AG288" i="15"/>
  <c r="AG71" i="15"/>
  <c r="R288" i="15"/>
  <c r="R71" i="15"/>
  <c r="AJ285" i="15"/>
  <c r="AG285" i="15"/>
  <c r="R285" i="15"/>
  <c r="AI284" i="15"/>
  <c r="AF284" i="15"/>
  <c r="AD284" i="15"/>
  <c r="H284" i="15"/>
  <c r="AJ283" i="15"/>
  <c r="AG283" i="15"/>
  <c r="R283" i="15"/>
  <c r="AI282" i="15"/>
  <c r="AF282" i="15"/>
  <c r="AD282" i="15"/>
  <c r="H282" i="15"/>
  <c r="AJ281" i="15"/>
  <c r="AJ64" i="15"/>
  <c r="AG281" i="15"/>
  <c r="AG64" i="15"/>
  <c r="R281" i="15"/>
  <c r="R64" i="15"/>
  <c r="AE202" i="15"/>
  <c r="AE195" i="15"/>
  <c r="AE188" i="15"/>
  <c r="AE181" i="15"/>
  <c r="AE174" i="15"/>
  <c r="AE167" i="15"/>
  <c r="AE165" i="15"/>
  <c r="AE163" i="15"/>
  <c r="R162" i="15"/>
  <c r="AE156" i="15"/>
  <c r="R155" i="15"/>
  <c r="AE151" i="15"/>
  <c r="AJ148" i="15"/>
  <c r="AG148" i="15"/>
  <c r="AE132" i="15"/>
  <c r="AE128" i="15"/>
  <c r="R127" i="15"/>
  <c r="AE123" i="15"/>
  <c r="AJ120" i="15"/>
  <c r="AG120" i="15"/>
  <c r="AE118" i="15"/>
  <c r="AE114" i="15"/>
  <c r="R113" i="15"/>
  <c r="AE109" i="15"/>
  <c r="AJ106" i="15"/>
  <c r="AG106" i="15"/>
  <c r="AE104" i="15"/>
  <c r="AE100" i="15"/>
  <c r="R99" i="15"/>
  <c r="AE95" i="15"/>
  <c r="AJ92" i="15"/>
  <c r="AG92" i="15"/>
  <c r="AE90" i="15"/>
  <c r="AE86" i="15"/>
  <c r="R85" i="15"/>
  <c r="AE81" i="15"/>
  <c r="AJ78" i="15"/>
  <c r="AG78" i="15"/>
  <c r="AE62" i="15"/>
  <c r="AE60" i="15"/>
  <c r="AE58" i="15"/>
  <c r="R273" i="15"/>
  <c r="AJ266" i="15"/>
  <c r="AG266" i="15"/>
  <c r="AE48" i="15"/>
  <c r="AE46" i="15"/>
  <c r="AE44" i="15"/>
  <c r="R259" i="15"/>
  <c r="AJ252" i="15"/>
  <c r="AG252" i="15"/>
  <c r="AE34" i="15"/>
  <c r="AE32" i="15"/>
  <c r="AE30" i="15"/>
  <c r="R245" i="15"/>
  <c r="AJ237" i="15"/>
  <c r="AE23" i="15"/>
  <c r="R237" i="15"/>
  <c r="AE16" i="15"/>
  <c r="AE211" i="15"/>
  <c r="AE207" i="15"/>
  <c r="AE139" i="15"/>
  <c r="AE135" i="15"/>
  <c r="AE69" i="15"/>
  <c r="AE65" i="15"/>
  <c r="AE11" i="15"/>
  <c r="AE217" i="15"/>
  <c r="AE210" i="15"/>
  <c r="AE145" i="15"/>
  <c r="AE138" i="15"/>
  <c r="AE75" i="15"/>
  <c r="R291" i="15"/>
  <c r="AI290" i="15"/>
  <c r="AF290" i="15"/>
  <c r="AD290" i="15"/>
  <c r="H290" i="15"/>
  <c r="AJ289" i="15"/>
  <c r="AG289" i="15"/>
  <c r="AE68" i="15"/>
  <c r="R284" i="15"/>
  <c r="AI283" i="15"/>
  <c r="AF283" i="15"/>
  <c r="AD283" i="15"/>
  <c r="H283" i="15"/>
  <c r="AJ282" i="15"/>
  <c r="AG282" i="15"/>
  <c r="AE203" i="15"/>
  <c r="AE199" i="15"/>
  <c r="R198" i="15"/>
  <c r="AE194" i="15"/>
  <c r="AJ191" i="15"/>
  <c r="AG191" i="15"/>
  <c r="AE189" i="15"/>
  <c r="AE185" i="15"/>
  <c r="R184" i="15"/>
  <c r="AE180" i="15"/>
  <c r="AJ177" i="15"/>
  <c r="AG177" i="15"/>
  <c r="AE175" i="15"/>
  <c r="AE171" i="15"/>
  <c r="R170" i="15"/>
  <c r="AE164" i="15"/>
  <c r="AI162" i="15"/>
  <c r="AF162" i="15"/>
  <c r="AD162" i="15"/>
  <c r="H162" i="15"/>
  <c r="AE152" i="15"/>
  <c r="AE131" i="15"/>
  <c r="AE124" i="15"/>
  <c r="AE117" i="15"/>
  <c r="AE110" i="15"/>
  <c r="AE103" i="15"/>
  <c r="AE96" i="15"/>
  <c r="AE89" i="15"/>
  <c r="AE82" i="15"/>
  <c r="AE61" i="15"/>
  <c r="AE59" i="15"/>
  <c r="AE54" i="15"/>
  <c r="AE52" i="15"/>
  <c r="AE47" i="15"/>
  <c r="AE45" i="15"/>
  <c r="AE40" i="15"/>
  <c r="AE38" i="15"/>
  <c r="AE33" i="15"/>
  <c r="AE31" i="15"/>
  <c r="AE26" i="15"/>
  <c r="AE24" i="15"/>
  <c r="AI237" i="15"/>
  <c r="AF237" i="15"/>
  <c r="AD237" i="15"/>
  <c r="H237" i="15"/>
  <c r="AI230" i="15"/>
  <c r="AD230" i="15"/>
  <c r="AE12" i="15"/>
  <c r="R226" i="15"/>
  <c r="AI225" i="15"/>
  <c r="AF225" i="15"/>
  <c r="AD225" i="15"/>
  <c r="H225" i="15"/>
  <c r="AJ224" i="15"/>
  <c r="AG224" i="15"/>
  <c r="AE204" i="15"/>
  <c r="AE278" i="15" s="1"/>
  <c r="AE200" i="15"/>
  <c r="AI198" i="15"/>
  <c r="AF198" i="15"/>
  <c r="AD198" i="15"/>
  <c r="H198" i="15"/>
  <c r="AE193" i="15"/>
  <c r="AI191" i="15"/>
  <c r="AF191" i="15"/>
  <c r="AD191" i="15"/>
  <c r="H191" i="15"/>
  <c r="AE186" i="15"/>
  <c r="AI184" i="15"/>
  <c r="AF184" i="15"/>
  <c r="AD184" i="15"/>
  <c r="H184" i="15"/>
  <c r="AE179" i="15"/>
  <c r="AI177" i="15"/>
  <c r="AF177" i="15"/>
  <c r="AD177" i="15"/>
  <c r="H177" i="15"/>
  <c r="AE172" i="15"/>
  <c r="AI170" i="15"/>
  <c r="AF170" i="15"/>
  <c r="AD170" i="15"/>
  <c r="H170" i="15"/>
  <c r="AJ162" i="15"/>
  <c r="AG162" i="15"/>
  <c r="AE160" i="15"/>
  <c r="AE158" i="15"/>
  <c r="AJ155" i="15"/>
  <c r="AG155" i="15"/>
  <c r="AE153" i="15"/>
  <c r="AE149" i="15"/>
  <c r="R148" i="15"/>
  <c r="AE130" i="15"/>
  <c r="AJ127" i="15"/>
  <c r="AG127" i="15"/>
  <c r="AE125" i="15"/>
  <c r="AE121" i="15"/>
  <c r="R120" i="15"/>
  <c r="AE116" i="15"/>
  <c r="AJ113" i="15"/>
  <c r="AG113" i="15"/>
  <c r="AE111" i="15"/>
  <c r="AE107" i="15"/>
  <c r="R106" i="15"/>
  <c r="AE102" i="15"/>
  <c r="AJ99" i="15"/>
  <c r="AG99" i="15"/>
  <c r="AE97" i="15"/>
  <c r="AE93" i="15"/>
  <c r="R92" i="15"/>
  <c r="AE88" i="15"/>
  <c r="AJ85" i="15"/>
  <c r="AG85" i="15"/>
  <c r="AE83" i="15"/>
  <c r="AE79" i="15"/>
  <c r="R78" i="15"/>
  <c r="AJ273" i="15"/>
  <c r="AG273" i="15"/>
  <c r="AE55" i="15"/>
  <c r="AE53" i="15"/>
  <c r="AE51" i="15"/>
  <c r="R266" i="15"/>
  <c r="AJ259" i="15"/>
  <c r="AG259" i="15"/>
  <c r="AE41" i="15"/>
  <c r="AE39" i="15"/>
  <c r="AE37" i="15"/>
  <c r="R252" i="15"/>
  <c r="AJ245" i="15"/>
  <c r="AG245" i="15"/>
  <c r="AE27" i="15"/>
  <c r="AE25" i="15"/>
  <c r="AG237" i="15"/>
  <c r="AE20" i="15"/>
  <c r="AE18" i="15"/>
  <c r="AJ230" i="15"/>
  <c r="AG230" i="15"/>
  <c r="R230" i="15"/>
  <c r="AJ227" i="15"/>
  <c r="AG227" i="15"/>
  <c r="R227" i="15"/>
  <c r="AI226" i="15"/>
  <c r="AF226" i="15"/>
  <c r="AD226" i="15"/>
  <c r="H226" i="15"/>
  <c r="AJ225" i="15"/>
  <c r="AG225" i="15"/>
  <c r="R225" i="15"/>
  <c r="AI224" i="15"/>
  <c r="AF224" i="15"/>
  <c r="AD224" i="15"/>
  <c r="H224" i="15"/>
  <c r="AJ223" i="15"/>
  <c r="AG223" i="15"/>
  <c r="AG8" i="15"/>
  <c r="R223" i="15"/>
  <c r="AE218" i="15"/>
  <c r="AE216" i="15"/>
  <c r="AE214" i="15"/>
  <c r="AE146" i="15"/>
  <c r="AE144" i="15"/>
  <c r="AE142" i="15"/>
  <c r="AE76" i="15"/>
  <c r="AE74" i="15"/>
  <c r="AE72" i="15"/>
  <c r="AE13" i="15"/>
  <c r="AE9" i="15"/>
  <c r="AB220" i="15"/>
  <c r="X220" i="15"/>
  <c r="T220" i="15"/>
  <c r="P220" i="15"/>
  <c r="L220" i="15"/>
  <c r="D220" i="15"/>
  <c r="AH220" i="15"/>
  <c r="Z220" i="15"/>
  <c r="V220" i="15"/>
  <c r="N220" i="15"/>
  <c r="J220" i="15"/>
  <c r="F220" i="15"/>
  <c r="R229" i="15" l="1"/>
  <c r="AI229" i="15"/>
  <c r="AG229" i="15"/>
  <c r="AF229" i="15"/>
  <c r="AJ229" i="15"/>
  <c r="AF280" i="15"/>
  <c r="H229" i="15"/>
  <c r="AG287" i="15"/>
  <c r="AD229" i="15"/>
  <c r="AI287" i="15"/>
  <c r="AE226" i="15"/>
  <c r="AJ280" i="15"/>
  <c r="AE291" i="15"/>
  <c r="AJ236" i="15"/>
  <c r="H222" i="15"/>
  <c r="AG251" i="15"/>
  <c r="AF222" i="15"/>
  <c r="R222" i="15"/>
  <c r="AJ222" i="15"/>
  <c r="AE239" i="15"/>
  <c r="AD222" i="15"/>
  <c r="AE285" i="15"/>
  <c r="R280" i="15"/>
  <c r="AE231" i="15"/>
  <c r="AD287" i="15"/>
  <c r="AE289" i="15"/>
  <c r="H280" i="15"/>
  <c r="AE234" i="15"/>
  <c r="R258" i="15"/>
  <c r="AJ265" i="15"/>
  <c r="AE268" i="15"/>
  <c r="R220" i="15"/>
  <c r="AE92" i="15"/>
  <c r="AJ244" i="15"/>
  <c r="AG258" i="15"/>
  <c r="R265" i="15"/>
  <c r="AE120" i="15"/>
  <c r="AJ272" i="15"/>
  <c r="AD244" i="15"/>
  <c r="AI244" i="15"/>
  <c r="AD251" i="15"/>
  <c r="AI251" i="15"/>
  <c r="AD258" i="15"/>
  <c r="AI258" i="15"/>
  <c r="AD265" i="15"/>
  <c r="AI265" i="15"/>
  <c r="AD272" i="15"/>
  <c r="AI272" i="15"/>
  <c r="AE238" i="15"/>
  <c r="AD236" i="15"/>
  <c r="AE283" i="15"/>
  <c r="AJ251" i="15"/>
  <c r="AE254" i="15"/>
  <c r="AE256" i="15"/>
  <c r="AE78" i="15"/>
  <c r="AG244" i="15"/>
  <c r="R251" i="15"/>
  <c r="AE106" i="15"/>
  <c r="AJ258" i="15"/>
  <c r="AG272" i="15"/>
  <c r="AE148" i="15"/>
  <c r="AG236" i="15"/>
  <c r="H244" i="15"/>
  <c r="AF244" i="15"/>
  <c r="H251" i="15"/>
  <c r="AF251" i="15"/>
  <c r="H258" i="15"/>
  <c r="AF258" i="15"/>
  <c r="H265" i="15"/>
  <c r="AF265" i="15"/>
  <c r="H272" i="15"/>
  <c r="AF272" i="15"/>
  <c r="H236" i="15"/>
  <c r="AF236" i="15"/>
  <c r="AJ220" i="15"/>
  <c r="AE224" i="15"/>
  <c r="AD280" i="15"/>
  <c r="AI280" i="15"/>
  <c r="AE282" i="15"/>
  <c r="R244" i="15"/>
  <c r="AG265" i="15"/>
  <c r="R272" i="15"/>
  <c r="AD220" i="15"/>
  <c r="H220" i="15"/>
  <c r="AF220" i="15"/>
  <c r="R236" i="15"/>
  <c r="AE240" i="15"/>
  <c r="AE248" i="15"/>
  <c r="AE255" i="15"/>
  <c r="AE262" i="15"/>
  <c r="AE269" i="15"/>
  <c r="AE276" i="15"/>
  <c r="AE284" i="15"/>
  <c r="AE225" i="15"/>
  <c r="AG280" i="15"/>
  <c r="R287" i="15"/>
  <c r="AJ287" i="15"/>
  <c r="H287" i="15"/>
  <c r="AF287" i="15"/>
  <c r="AE290" i="15"/>
  <c r="AE141" i="15"/>
  <c r="AE241" i="15"/>
  <c r="AE270" i="15"/>
  <c r="AE227" i="15"/>
  <c r="AE292" i="15"/>
  <c r="AE232" i="15"/>
  <c r="AE213" i="15"/>
  <c r="AI236" i="15"/>
  <c r="AE288" i="15"/>
  <c r="AE71" i="15"/>
  <c r="AE170" i="15"/>
  <c r="AE198" i="15"/>
  <c r="AE230" i="15"/>
  <c r="AE15" i="15"/>
  <c r="AE237" i="15"/>
  <c r="AE22" i="15"/>
  <c r="AE245" i="15"/>
  <c r="AE29" i="15"/>
  <c r="AE247" i="15"/>
  <c r="AE249" i="15"/>
  <c r="AE259" i="15"/>
  <c r="AE43" i="15"/>
  <c r="AE261" i="15"/>
  <c r="AE263" i="15"/>
  <c r="AE273" i="15"/>
  <c r="AE57" i="15"/>
  <c r="AE275" i="15"/>
  <c r="AE277" i="15"/>
  <c r="AE99" i="15"/>
  <c r="AE127" i="15"/>
  <c r="AE162" i="15"/>
  <c r="AE191" i="15"/>
  <c r="AE223" i="15"/>
  <c r="AE8" i="15"/>
  <c r="AG222" i="15"/>
  <c r="AG220" i="15"/>
  <c r="AE252" i="15"/>
  <c r="AE36" i="15"/>
  <c r="AE266" i="15"/>
  <c r="AE50" i="15"/>
  <c r="AE246" i="15"/>
  <c r="AE253" i="15"/>
  <c r="AE260" i="15"/>
  <c r="AE267" i="15"/>
  <c r="AE274" i="15"/>
  <c r="AE184" i="15"/>
  <c r="AE281" i="15"/>
  <c r="AE64" i="15"/>
  <c r="AE134" i="15"/>
  <c r="AE206" i="15"/>
  <c r="AE85" i="15"/>
  <c r="AE113" i="15"/>
  <c r="AE155" i="15"/>
  <c r="AI222" i="15"/>
  <c r="AI220" i="15"/>
  <c r="AE233" i="15"/>
  <c r="AE177" i="15"/>
  <c r="AE265" i="15" l="1"/>
  <c r="AE287" i="15"/>
  <c r="AE280" i="15"/>
  <c r="AE251" i="15"/>
  <c r="AE222" i="15"/>
  <c r="AE220" i="15"/>
  <c r="AE272" i="15"/>
  <c r="AE258" i="15"/>
  <c r="AE244" i="15"/>
  <c r="AE236" i="15"/>
  <c r="AE229" i="15"/>
</calcChain>
</file>

<file path=xl/sharedStrings.xml><?xml version="1.0" encoding="utf-8"?>
<sst xmlns="http://schemas.openxmlformats.org/spreadsheetml/2006/main" count="20516" uniqueCount="1893">
  <si>
    <t>ACTIVO</t>
  </si>
  <si>
    <t>PASIVO</t>
  </si>
  <si>
    <t>14-1499</t>
  </si>
  <si>
    <t>CARTERA BRUTA</t>
  </si>
  <si>
    <t>CAPITAL Y RESERVAS</t>
  </si>
  <si>
    <t>5-4</t>
  </si>
  <si>
    <t>RESULTADOS</t>
  </si>
  <si>
    <t>PATRIMONIO</t>
  </si>
  <si>
    <t xml:space="preserve">ESTADO DE SITUACIÓN </t>
  </si>
  <si>
    <t>(en miles de dólares)</t>
  </si>
  <si>
    <t>CODIGO</t>
  </si>
  <si>
    <t>CUENTA</t>
  </si>
  <si>
    <t>FONDOS DISPONIBLES</t>
  </si>
  <si>
    <t>Caja</t>
  </si>
  <si>
    <t>Efectivo</t>
  </si>
  <si>
    <t>Caja chica</t>
  </si>
  <si>
    <t>Depósitos para encaje</t>
  </si>
  <si>
    <t>Banco Central del Ecuador</t>
  </si>
  <si>
    <t>Banco Nacional de Fomento</t>
  </si>
  <si>
    <t>Bancos locales</t>
  </si>
  <si>
    <t>Bancos y otras instituciones financieras</t>
  </si>
  <si>
    <t>Bancos e instituciones financieras locales</t>
  </si>
  <si>
    <t>Bancos e instituciones financieras del exterior</t>
  </si>
  <si>
    <t>Efectos de cobro inmediato</t>
  </si>
  <si>
    <t>Remesas en tránsito</t>
  </si>
  <si>
    <t>Del país</t>
  </si>
  <si>
    <t>Del exterior</t>
  </si>
  <si>
    <t>OPERACIONES INTERBANCARIAS</t>
  </si>
  <si>
    <t>Fondos interbancarios vendidos</t>
  </si>
  <si>
    <t>Bancos</t>
  </si>
  <si>
    <t>Otras instituciones del sistema financiero</t>
  </si>
  <si>
    <t>Operaciones de reporto con instituciones financieras</t>
  </si>
  <si>
    <t>Instituciones financieras públicas</t>
  </si>
  <si>
    <t>INVERSIONES</t>
  </si>
  <si>
    <t>De 1 a 30 días</t>
  </si>
  <si>
    <t>De 31 a 90 días</t>
  </si>
  <si>
    <t>De 91 a 180 días</t>
  </si>
  <si>
    <t>De 181 a 360 días</t>
  </si>
  <si>
    <t>De más de 360 días</t>
  </si>
  <si>
    <t>Disponibles para la venta de entidades del sector privado</t>
  </si>
  <si>
    <t>Disponibles para la venta del Estado o de entidades del sector público</t>
  </si>
  <si>
    <t>Mantenidas hasta el vencimiento de entidades del sector privado</t>
  </si>
  <si>
    <t>De 181 días a 1 año</t>
  </si>
  <si>
    <t>De 1 a 3 años</t>
  </si>
  <si>
    <t>De 3 a 5 años</t>
  </si>
  <si>
    <t>De 5 a 10 años</t>
  </si>
  <si>
    <t>De más de 10 años</t>
  </si>
  <si>
    <t>Mantenidas hasta su vencimiento del Estado o de entidades del sector público</t>
  </si>
  <si>
    <t>De disponibilidad restringida</t>
  </si>
  <si>
    <t>Entregadas para operaciones de reporto</t>
  </si>
  <si>
    <t>Depósitos sujetos a restricción</t>
  </si>
  <si>
    <t>Títulos valores para encaje</t>
  </si>
  <si>
    <t>Entregados en garantía</t>
  </si>
  <si>
    <t>Otros</t>
  </si>
  <si>
    <t>(Provisión para inversiones)</t>
  </si>
  <si>
    <t>(Provisión para valuación de inversiones)</t>
  </si>
  <si>
    <t>(Provisión general para inversiones)</t>
  </si>
  <si>
    <t>Cartera de créditos para la microempresa por vencer</t>
  </si>
  <si>
    <t>Cartera de crédito educativo por vencer</t>
  </si>
  <si>
    <t>Cartera de créditos de inversión pública por vencer</t>
  </si>
  <si>
    <t>Cartera de créditos para la microempresa refinanciada por vencer</t>
  </si>
  <si>
    <t>Cartera de crédito educativo refinanciada por vencer</t>
  </si>
  <si>
    <t>Cartera de créditos de inversión pública refinanciada por vencer</t>
  </si>
  <si>
    <t>Cartera de crédito educativo reestructurada por vencer</t>
  </si>
  <si>
    <t>Cartera de créditos de inversión pública reestructurada por vencer</t>
  </si>
  <si>
    <t>Cartera de créditos para la microempresa que no devenga intereses</t>
  </si>
  <si>
    <t>Cartera de crédito educativo que no devenga intereses</t>
  </si>
  <si>
    <t>Cartera de créditos de inversión pública que no devenga intereses</t>
  </si>
  <si>
    <t>Cartera de créditos para la microempresa refinanciada que no devenga intereses</t>
  </si>
  <si>
    <t>Cartera de crédito educativo refinanciada que no devenga intereses</t>
  </si>
  <si>
    <t>Cartera de créditos para la microempresa reestructurada que no devenga intereses</t>
  </si>
  <si>
    <t>Cartera de crédito educativo reestructurada que no devenga intereses</t>
  </si>
  <si>
    <t>Cartera de créditos de inversión pública reestructurada que no devenga intereses</t>
  </si>
  <si>
    <t>De 181 a 270 días</t>
  </si>
  <si>
    <t>De más de 270 días</t>
  </si>
  <si>
    <t>De 91 a 270 días</t>
  </si>
  <si>
    <t>De 271 a 360 días</t>
  </si>
  <si>
    <t>De 361 a 720 días</t>
  </si>
  <si>
    <t>De más de 720 días</t>
  </si>
  <si>
    <t>Cartera de créditos para la microempresa vencida</t>
  </si>
  <si>
    <t>Cartera de crédito educativo vencida</t>
  </si>
  <si>
    <t>Cartera de créditos de inversión pública vencida</t>
  </si>
  <si>
    <t>Cartera de créditos para la microempresa refinanciada vencida</t>
  </si>
  <si>
    <t>Cartera de crédito educativo refinanciada vencida</t>
  </si>
  <si>
    <t>Cartera de créditos de inversión pública refinanciada vencida</t>
  </si>
  <si>
    <t>Cartera de créditos para la microempresa reestructurada vencida</t>
  </si>
  <si>
    <t>Cartera de crédito educativo reestructurada vencida</t>
  </si>
  <si>
    <t>Cartera de créditos de inversión pública reestructurada vencida</t>
  </si>
  <si>
    <t>(Provisiones para créditos incobrables)</t>
  </si>
  <si>
    <t>(Cartera de créditos para la microempresa)</t>
  </si>
  <si>
    <t>(Cartera de crédito educativo)</t>
  </si>
  <si>
    <t>(Cartera de créditos de inversión pública)</t>
  </si>
  <si>
    <t>(Cartera de créditos refinanciada)</t>
  </si>
  <si>
    <t>(Cartera de créditos reestructurada)</t>
  </si>
  <si>
    <t>DEUDORES POR ACEPTACIONES</t>
  </si>
  <si>
    <t>Dentro del plazo</t>
  </si>
  <si>
    <t>Después del plazo</t>
  </si>
  <si>
    <t>CUENTAS POR COBRAR</t>
  </si>
  <si>
    <t>Intereses por cobrar de operaciones interbancarias</t>
  </si>
  <si>
    <t>Interbancarios vendidos</t>
  </si>
  <si>
    <t>Intereses por cobrar inversiones</t>
  </si>
  <si>
    <t>A valor razonable con cambios en el estado de resultados</t>
  </si>
  <si>
    <t>Disponibles para la venta</t>
  </si>
  <si>
    <t>Mantenidas hasta el vencimiento</t>
  </si>
  <si>
    <t>Intereses por cobrar de cartera de créditos</t>
  </si>
  <si>
    <t>Cartera de créditos comercial</t>
  </si>
  <si>
    <t>Cartera de créditos de consumo</t>
  </si>
  <si>
    <t>Cartera de créditos de vivienda</t>
  </si>
  <si>
    <t>Cartera de créditos para la microempresa</t>
  </si>
  <si>
    <t>Cartera de crédito educativo</t>
  </si>
  <si>
    <t>Cartera de créditos de inversión pública</t>
  </si>
  <si>
    <t>Cartera de créditos refinanciada</t>
  </si>
  <si>
    <t>Cartera de créditos reestructurada</t>
  </si>
  <si>
    <t>Otros intereses por cobrar</t>
  </si>
  <si>
    <t>Comisiones por cobrar</t>
  </si>
  <si>
    <t>Cartera de créditos</t>
  </si>
  <si>
    <t>Deudores por aceptación</t>
  </si>
  <si>
    <t>Operaciones contingentes</t>
  </si>
  <si>
    <t>Otras</t>
  </si>
  <si>
    <t>Rendimientos por cobrar de fideicomisos mercantiles</t>
  </si>
  <si>
    <t>Facturas por cobrar</t>
  </si>
  <si>
    <t>Deudores por disposición de mercaderías</t>
  </si>
  <si>
    <t>Anticipo para adquisición de acciones</t>
  </si>
  <si>
    <t>Inversiones vencidas</t>
  </si>
  <si>
    <t>Dividendos pagados por anticipado</t>
  </si>
  <si>
    <t>Pagos por cuenta de clientes</t>
  </si>
  <si>
    <t>Intereses</t>
  </si>
  <si>
    <t>Comisiones</t>
  </si>
  <si>
    <t>Gastos por operaciones contingentes</t>
  </si>
  <si>
    <t>Seguros</t>
  </si>
  <si>
    <t>Impuestos</t>
  </si>
  <si>
    <t>Gastos judiciales</t>
  </si>
  <si>
    <t>Intereses reestructurados por cobrar</t>
  </si>
  <si>
    <t>Intereses de cartera de créditos para la microempresa</t>
  </si>
  <si>
    <t>Intereses de cartera de crédito educativo</t>
  </si>
  <si>
    <t>Intereses de cartera de créditos de inversión pública</t>
  </si>
  <si>
    <t>Cuentas por cobrar varias</t>
  </si>
  <si>
    <t>Anticipos al personal</t>
  </si>
  <si>
    <t>Préstamos de fondo de reserva</t>
  </si>
  <si>
    <t>Cheques protestados y rechazados</t>
  </si>
  <si>
    <t>Arrendamientos</t>
  </si>
  <si>
    <t>Establecimientos afiliados</t>
  </si>
  <si>
    <t>Por venta de bienes y acciones</t>
  </si>
  <si>
    <t>Juicios ejecutivos en proceso</t>
  </si>
  <si>
    <t>(Provisión para cuentas por cobrar)</t>
  </si>
  <si>
    <t>(Provisión para intereses y comisiones por cobrar)</t>
  </si>
  <si>
    <t>(Provisión para otras cuentas por cobrar)</t>
  </si>
  <si>
    <t>Bienes realizables</t>
  </si>
  <si>
    <t>Terrenos</t>
  </si>
  <si>
    <t>Obras de urbanización</t>
  </si>
  <si>
    <t>Obras de edificación</t>
  </si>
  <si>
    <t>Viviendas y otras obras terminadas</t>
  </si>
  <si>
    <t>Bienes adjudicados por pago</t>
  </si>
  <si>
    <t>Edificios y otros locales</t>
  </si>
  <si>
    <t>Mobiliario, maquinaria y equipo</t>
  </si>
  <si>
    <t>Unidades de transporte</t>
  </si>
  <si>
    <t>Derechos fiduciarios</t>
  </si>
  <si>
    <t>Otros títulos valores</t>
  </si>
  <si>
    <t>Mercaderías</t>
  </si>
  <si>
    <t>Acciones por acuerdos concordatorios</t>
  </si>
  <si>
    <t>Participaciones por acuerdos concordatorios</t>
  </si>
  <si>
    <t>Bienes por arrendar</t>
  </si>
  <si>
    <t>Adquiridos</t>
  </si>
  <si>
    <t>Importaciones en tránsito</t>
  </si>
  <si>
    <t>Bienes recuperados</t>
  </si>
  <si>
    <t>Inmuebles</t>
  </si>
  <si>
    <t>Muebles, enseres y equipos de oficina</t>
  </si>
  <si>
    <t>Equipos de construcción</t>
  </si>
  <si>
    <t>Equipo de ensilaje</t>
  </si>
  <si>
    <t>Bienes arrendados</t>
  </si>
  <si>
    <t>(Depreciación de bienes arrendados)</t>
  </si>
  <si>
    <t>Bienes no utilizados por la institución</t>
  </si>
  <si>
    <t>Edificios</t>
  </si>
  <si>
    <t>Otros locales</t>
  </si>
  <si>
    <t>Remodelaciones en curso</t>
  </si>
  <si>
    <t>(Depreciación de bienes no utilizados por la institución)</t>
  </si>
  <si>
    <t>(Provisión para bienes realizables)</t>
  </si>
  <si>
    <t>(Provisión para bienes adjudicados)</t>
  </si>
  <si>
    <t>(Provisión para bienes recuperados)</t>
  </si>
  <si>
    <t>(Provisión para bienes por acuerdos concordatorios)</t>
  </si>
  <si>
    <t>PROPIEDADES Y EQUIPO</t>
  </si>
  <si>
    <t>Construcciones y remodelaciones en curso</t>
  </si>
  <si>
    <t>Equipos de computación</t>
  </si>
  <si>
    <t>(Depreciación acumulada)</t>
  </si>
  <si>
    <t>(Edificios)</t>
  </si>
  <si>
    <t>(Otros locales)</t>
  </si>
  <si>
    <t>(Muebles, enseres y equipos de oficina)</t>
  </si>
  <si>
    <t>(Equipos de computación)</t>
  </si>
  <si>
    <t>(Unidades de transporte)</t>
  </si>
  <si>
    <t>(Equipos de construcción)</t>
  </si>
  <si>
    <t>(Equipo de ensilaje)</t>
  </si>
  <si>
    <t>(Otros)</t>
  </si>
  <si>
    <t>OTROS ACTIVOS</t>
  </si>
  <si>
    <t>Inversiones en acciones y participaciones</t>
  </si>
  <si>
    <t>En subsidiarias y afiliadas</t>
  </si>
  <si>
    <t>En otras instituciones financieras</t>
  </si>
  <si>
    <t>En compañías</t>
  </si>
  <si>
    <t>En compañías de servicios auxiliares del sistema financiero</t>
  </si>
  <si>
    <t>En otros organismos de integración cooperativa</t>
  </si>
  <si>
    <t>Inversiones</t>
  </si>
  <si>
    <t>Cartera de créditos por vencer</t>
  </si>
  <si>
    <t>Cartera de créditos refinanciada por vencer</t>
  </si>
  <si>
    <t>Cartera de créditos reestructurada por vencer</t>
  </si>
  <si>
    <t>Cartera de créditos que no devenga intereses</t>
  </si>
  <si>
    <t>Cartera de créditos refinanciada que no devenga intereses</t>
  </si>
  <si>
    <t>Cartera de créditos reestructurada que no devenga intereses</t>
  </si>
  <si>
    <t>Cartera de créditos vencida</t>
  </si>
  <si>
    <t>Cartera de créditos refinanciada vencida</t>
  </si>
  <si>
    <t>Cartera de créditos reestructurada vencida</t>
  </si>
  <si>
    <t>Cuentas por cobrar</t>
  </si>
  <si>
    <t>Otros activos</t>
  </si>
  <si>
    <t>Fondos de liquidez</t>
  </si>
  <si>
    <t>Otras inversiones en participaciones</t>
  </si>
  <si>
    <t>Proyectos inmobiliarios en numerario</t>
  </si>
  <si>
    <t>Proyectos inmobiliarios en bienes</t>
  </si>
  <si>
    <t>Gastos y pagos anticipados</t>
  </si>
  <si>
    <t>Anticipos a terceros</t>
  </si>
  <si>
    <t>(Amortización de gastos anticipados)</t>
  </si>
  <si>
    <t>Gastos diferidos</t>
  </si>
  <si>
    <t>Gastos de constitución y organización</t>
  </si>
  <si>
    <t>Gastos de instalación</t>
  </si>
  <si>
    <t>Estudios</t>
  </si>
  <si>
    <t>Programas de computación</t>
  </si>
  <si>
    <t>Gastos de adecuación</t>
  </si>
  <si>
    <t>Plusvalía mercantil</t>
  </si>
  <si>
    <t>(Amortización acumulada gastos diferidos)</t>
  </si>
  <si>
    <t>Materiales, mercaderías e insumos</t>
  </si>
  <si>
    <t>Materiales de construcción</t>
  </si>
  <si>
    <t>Mercaderías de cooperativas</t>
  </si>
  <si>
    <t>Transferencias internas</t>
  </si>
  <si>
    <t>Divisas</t>
  </si>
  <si>
    <t>Impuesto al valor agregado – IVA</t>
  </si>
  <si>
    <t>Otros impuestos</t>
  </si>
  <si>
    <t>Depósitos en garantía y para importaciones</t>
  </si>
  <si>
    <t>Excedentes de mercaderías almacenadas</t>
  </si>
  <si>
    <t>Faltantes de caja</t>
  </si>
  <si>
    <t>Varias</t>
  </si>
  <si>
    <t>(Provisión para otros activos irrecuperables)</t>
  </si>
  <si>
    <t>(Provisión para valuación de inversiones en acciones y participaciones)</t>
  </si>
  <si>
    <t>(Provisión para valuación de derechos fiduciarios)</t>
  </si>
  <si>
    <t>(Provisión para otros activos)</t>
  </si>
  <si>
    <t>GASTOS</t>
  </si>
  <si>
    <t>TOTAL ACTIVO Y GASTOS</t>
  </si>
  <si>
    <t>Depósitos a la vista</t>
  </si>
  <si>
    <t>Depósitos monetarios que generan intereses</t>
  </si>
  <si>
    <t>Depósitos monetarios que no generan intereses</t>
  </si>
  <si>
    <t>Depósitos monetarios de instituciones financieras</t>
  </si>
  <si>
    <t>Depósitos de otras instituciones para encaje</t>
  </si>
  <si>
    <t>Cheques certificados</t>
  </si>
  <si>
    <t>Depósitos de ahorro</t>
  </si>
  <si>
    <t>Otros depósitos</t>
  </si>
  <si>
    <t>Fondos de tarjetahabientes</t>
  </si>
  <si>
    <t>Depósitos por confirmar</t>
  </si>
  <si>
    <t>Depósitos de cuenta básica</t>
  </si>
  <si>
    <t>Operaciones de reporto</t>
  </si>
  <si>
    <t>Operaciones de reporto financiero</t>
  </si>
  <si>
    <t>Operaciones de reporto por confirmar</t>
  </si>
  <si>
    <t>Operaciones de reporto bursátil</t>
  </si>
  <si>
    <t>Depósitos a plazo</t>
  </si>
  <si>
    <t>De más de 361 días</t>
  </si>
  <si>
    <t>Depósitos de garantía</t>
  </si>
  <si>
    <t>Depósitos restringidos</t>
  </si>
  <si>
    <t>Fondos interbancarios comprados</t>
  </si>
  <si>
    <t>Operaciones por confirmar</t>
  </si>
  <si>
    <t>OBLIGACIONES INMEDIATAS</t>
  </si>
  <si>
    <t>Cheques de gerencia</t>
  </si>
  <si>
    <t>Giros, transferencias y cobranzas por pagar</t>
  </si>
  <si>
    <t>Giros y transferencias</t>
  </si>
  <si>
    <t>Cobranzas</t>
  </si>
  <si>
    <t>Recaudaciones para el sector público</t>
  </si>
  <si>
    <t>Valores en circulación y cupones por pagar</t>
  </si>
  <si>
    <t>Bonos</t>
  </si>
  <si>
    <t>Obligaciones</t>
  </si>
  <si>
    <t>CUENTAS POR PAGAR</t>
  </si>
  <si>
    <t>Intereses por pagar</t>
  </si>
  <si>
    <t>Depósitos en garantía</t>
  </si>
  <si>
    <t>Obligaciones financieras</t>
  </si>
  <si>
    <t>Fondo de reserva empleados</t>
  </si>
  <si>
    <t>Comisiones por pagar</t>
  </si>
  <si>
    <t>Obligaciones patronales</t>
  </si>
  <si>
    <t>Remuneraciones</t>
  </si>
  <si>
    <t>Beneficios Sociales</t>
  </si>
  <si>
    <t>Aportes al IESS</t>
  </si>
  <si>
    <t>Fondo de reserva IESS</t>
  </si>
  <si>
    <t>Participación a empleados</t>
  </si>
  <si>
    <t>Gastos de responsabilidad, residencia y representación</t>
  </si>
  <si>
    <t>Retenciones</t>
  </si>
  <si>
    <t>Retenciones fiscales</t>
  </si>
  <si>
    <t>Otras retenciones</t>
  </si>
  <si>
    <t>Contribuciones, impuestos y multas</t>
  </si>
  <si>
    <t>Impuesto a la renta</t>
  </si>
  <si>
    <t>Multas</t>
  </si>
  <si>
    <t>Otras contribuciones e impuestos</t>
  </si>
  <si>
    <t>Proveedores</t>
  </si>
  <si>
    <t>Obligaciones por compra de cartera</t>
  </si>
  <si>
    <t>Cuentas por pagar a establecimientos afiliados</t>
  </si>
  <si>
    <t>Provisiones para aceptaciones bancarias y operaciones contingentes</t>
  </si>
  <si>
    <t>Cuentas por pagar varias</t>
  </si>
  <si>
    <t>Dividendos por pagar</t>
  </si>
  <si>
    <t>Excedentes por pagar</t>
  </si>
  <si>
    <t>Cheques girados no cobrados</t>
  </si>
  <si>
    <t>Acreedores por disposición de mercaderías</t>
  </si>
  <si>
    <t>Otras cuentas por pagar</t>
  </si>
  <si>
    <t>OBLIGACIONES FINANCIERAS</t>
  </si>
  <si>
    <t>Sobregiros</t>
  </si>
  <si>
    <t>Obligaciones con instituciones financieras del país</t>
  </si>
  <si>
    <t>Obligaciones con instituciones financieras del exterior</t>
  </si>
  <si>
    <t>Obligaciones con entidades del grupo financiero en el país</t>
  </si>
  <si>
    <t>Obligaciones con entidades del grupo financiero en el exterior</t>
  </si>
  <si>
    <t>Obligaciones con entidades financieras del sector público</t>
  </si>
  <si>
    <t>Obligaciones con organismos multilaterales</t>
  </si>
  <si>
    <t>Préstamo subordinado</t>
  </si>
  <si>
    <t>Obligaciones con entidades del sector público</t>
  </si>
  <si>
    <t>Otras obligaciones</t>
  </si>
  <si>
    <t>Bonos emitidos por instituciones financieras públicas</t>
  </si>
  <si>
    <t>Bonos de Reactivación Económica (BRE)</t>
  </si>
  <si>
    <t>Bonos emitidos por instituciones financieras privadas</t>
  </si>
  <si>
    <t>Emitidas por instituciones financieras privadas</t>
  </si>
  <si>
    <t>Emitidas por instituciones financieras públicas</t>
  </si>
  <si>
    <t>Cédulas hipotecarias</t>
  </si>
  <si>
    <t>Certificados de arrendamiento financiero</t>
  </si>
  <si>
    <t>Bonos de prenda</t>
  </si>
  <si>
    <t>Prima o descuento en colocación de valores en circulación</t>
  </si>
  <si>
    <t>Obligaciones convertibles en acciones</t>
  </si>
  <si>
    <t>Prima y descuento en colocación de obligaciones</t>
  </si>
  <si>
    <t>Aportes para futura capitalización</t>
  </si>
  <si>
    <t>OTROS PASIVOS</t>
  </si>
  <si>
    <t>Ingresos recibidos por anticipado</t>
  </si>
  <si>
    <t>Intereses recibidos por anticipado</t>
  </si>
  <si>
    <t>Comisiones recibidas por anticipado</t>
  </si>
  <si>
    <t>Rentas recibidas por anticipado</t>
  </si>
  <si>
    <t>Afiliaciones y renovaciones</t>
  </si>
  <si>
    <t>Consignación para pago de obligaciones</t>
  </si>
  <si>
    <t>Fondos en administración</t>
  </si>
  <si>
    <t>Fondo de seguro de depósitos e hipotecas</t>
  </si>
  <si>
    <t>Posición</t>
  </si>
  <si>
    <t>Sobrantes de caja</t>
  </si>
  <si>
    <t>Excedente de mercaderías para devolución</t>
  </si>
  <si>
    <t>CAPITAL SOCIAL</t>
  </si>
  <si>
    <t>Capital pagado</t>
  </si>
  <si>
    <t>(Acciones en tesorería)</t>
  </si>
  <si>
    <t>Aportes de socios</t>
  </si>
  <si>
    <t>(Descuento en colocación de acciones)</t>
  </si>
  <si>
    <t>RESERVAS</t>
  </si>
  <si>
    <t>Legales</t>
  </si>
  <si>
    <t>Generales</t>
  </si>
  <si>
    <t>Especiales</t>
  </si>
  <si>
    <t>A disposición de la Junta General de Accionistas</t>
  </si>
  <si>
    <t>Para futuras capitalizaciones</t>
  </si>
  <si>
    <t>Reserva para readquisición de acciones propias</t>
  </si>
  <si>
    <t>Revalorización del patrimonio</t>
  </si>
  <si>
    <t>Por resultados no operativos</t>
  </si>
  <si>
    <t>OTROS APORTES PATRIMONIALES</t>
  </si>
  <si>
    <t>Otros aportes patrimoniales</t>
  </si>
  <si>
    <t>Donaciones</t>
  </si>
  <si>
    <t>En efectivo</t>
  </si>
  <si>
    <t>En bienes</t>
  </si>
  <si>
    <t>Superávit por valuación de propiedades, equipo y otros</t>
  </si>
  <si>
    <t>(Pérdidas acumuladas)</t>
  </si>
  <si>
    <t>(Pérdida del ejercicio)</t>
  </si>
  <si>
    <t>TOTAL PATRIMONIO</t>
  </si>
  <si>
    <t>TOTAL PASIVO Y PATRIMONIO</t>
  </si>
  <si>
    <t>INGRESOS</t>
  </si>
  <si>
    <t>TOTAL PASIVO, PATRIMONIO E INGRESOS</t>
  </si>
  <si>
    <t>CUADRE</t>
  </si>
  <si>
    <t>CUENTAS CONTINGENTES</t>
  </si>
  <si>
    <t>DEUDORAS</t>
  </si>
  <si>
    <t>Compras a futuro de moneda extranjera</t>
  </si>
  <si>
    <t>A término no negociables</t>
  </si>
  <si>
    <t>A término negociables</t>
  </si>
  <si>
    <t>Con pacto de retroventa</t>
  </si>
  <si>
    <t>Opción de compra – venta</t>
  </si>
  <si>
    <t>Ventas a futuro en moneda local</t>
  </si>
  <si>
    <t>Derechos en opciones</t>
  </si>
  <si>
    <t>Derechos por operaciones swap</t>
  </si>
  <si>
    <t>Otras operaciones a futuro</t>
  </si>
  <si>
    <t>Otras cuentas contingentes deudoras</t>
  </si>
  <si>
    <t>ACREEDORAS</t>
  </si>
  <si>
    <t>Avales</t>
  </si>
  <si>
    <t>Avales comunes</t>
  </si>
  <si>
    <t>Avales con garantía de instituciones financieras del exterior</t>
  </si>
  <si>
    <t>Fianzas y garantías</t>
  </si>
  <si>
    <t>Garantías aduaneras</t>
  </si>
  <si>
    <t>Garantías Corporación Financiera Nacional</t>
  </si>
  <si>
    <t>Fianzas con garantía de instituciones financieras del exterior</t>
  </si>
  <si>
    <t>Cartas de crédito</t>
  </si>
  <si>
    <t>Emitidas por la institución</t>
  </si>
  <si>
    <t>Emitidas por cuenta de la institución</t>
  </si>
  <si>
    <t>Confirmadas</t>
  </si>
  <si>
    <t>Créditos aprobados no desembolsados</t>
  </si>
  <si>
    <t>Compromisos futuros</t>
  </si>
  <si>
    <t>Riesgo asumido por cartera vendida</t>
  </si>
  <si>
    <t>Riesgo asumido en cartera permutada</t>
  </si>
  <si>
    <t>Factoring de importación</t>
  </si>
  <si>
    <t>Otros compromisos</t>
  </si>
  <si>
    <t>Títulos y documentos emitidos por mercaderías recibidas</t>
  </si>
  <si>
    <t>Compras a futuro en moneda local</t>
  </si>
  <si>
    <t>Opción de compra - venta</t>
  </si>
  <si>
    <t>Ventas a futuro en moneda extranjera</t>
  </si>
  <si>
    <t>Obligaciones en opciones</t>
  </si>
  <si>
    <t>Obligaciones por operaciones swap</t>
  </si>
  <si>
    <t>Otras cuentas contingentes acreedoras</t>
  </si>
  <si>
    <t>CUENTAS DE ORDEN</t>
  </si>
  <si>
    <t>CUENTAS DE ORDEN DEUDORAS</t>
  </si>
  <si>
    <t>Valores y bienes propios en poder de terceros</t>
  </si>
  <si>
    <t>En cobranza</t>
  </si>
  <si>
    <t>En custodia</t>
  </si>
  <si>
    <t>Bienes entregados en arrendamiento financiero</t>
  </si>
  <si>
    <t>Cánones en arrendamiento financiero vendidos</t>
  </si>
  <si>
    <t>En comodato</t>
  </si>
  <si>
    <t>Activos propios en poder de terceros entregados en garantía</t>
  </si>
  <si>
    <t>Inversiones disponibles para la venta</t>
  </si>
  <si>
    <t>Inversiones mantenidas hasta el vencimiento</t>
  </si>
  <si>
    <t>Inversiones de disponibilidad restringida</t>
  </si>
  <si>
    <t>Cartera de Créditos para la microempresa</t>
  </si>
  <si>
    <t>Cartera de Créditos refinanciada</t>
  </si>
  <si>
    <t>Cartera de Créditos reestructurada</t>
  </si>
  <si>
    <t>Bienes muebles</t>
  </si>
  <si>
    <t>Bienes inmuebles</t>
  </si>
  <si>
    <t>Otros Activos</t>
  </si>
  <si>
    <t>Activos castigados</t>
  </si>
  <si>
    <t>Bienes realizables, adjudicados por pago y arrendamiento mercantil</t>
  </si>
  <si>
    <t>Líneas de crédito no utilizadas</t>
  </si>
  <si>
    <t>Operaciones activas con empresas vinculadas</t>
  </si>
  <si>
    <t>Operaciones activas con entidades del grupo financiero</t>
  </si>
  <si>
    <t>Cartera de créditos y otros activos en demanda judicial</t>
  </si>
  <si>
    <t>Para la microempresa</t>
  </si>
  <si>
    <t>Refinanciada</t>
  </si>
  <si>
    <t>Reestructurada</t>
  </si>
  <si>
    <t>Intereses, comisiones e ingresos en suspenso</t>
  </si>
  <si>
    <t>Contratos de arrendamiento mercantil financiero</t>
  </si>
  <si>
    <t>Cánones por recibir</t>
  </si>
  <si>
    <t>Opción de compra</t>
  </si>
  <si>
    <t>Descuentos concedidos</t>
  </si>
  <si>
    <t>Activos adquiridos</t>
  </si>
  <si>
    <t>Operaciones interbancarias</t>
  </si>
  <si>
    <t>Cartera de créditos, deudores por aceptaciones y contingentes</t>
  </si>
  <si>
    <t>Propiedades y equipo</t>
  </si>
  <si>
    <t>Otras cuentas de orden deudoras</t>
  </si>
  <si>
    <t>Cobertura de seguros</t>
  </si>
  <si>
    <t>Multas e impuestos en reclamo</t>
  </si>
  <si>
    <t>Títulos por emitir</t>
  </si>
  <si>
    <t>Títulos emitidos no vendidos</t>
  </si>
  <si>
    <t>Títulos propia emisión recomprados</t>
  </si>
  <si>
    <t>Títulos y cupones por incinerar</t>
  </si>
  <si>
    <t>Títulos de inversiones comprados con pacto de reventa</t>
  </si>
  <si>
    <t>CUENTAS DE ORDEN ACREEDORAS</t>
  </si>
  <si>
    <t>Valores y bienes recibidos de terceros</t>
  </si>
  <si>
    <t>Documentos en garantía</t>
  </si>
  <si>
    <t>Valores fiduciarios en garantía</t>
  </si>
  <si>
    <t>Bienes inmuebles en garantía</t>
  </si>
  <si>
    <t>Otros bienes en garantía</t>
  </si>
  <si>
    <t>En administración</t>
  </si>
  <si>
    <t>Operaciones pasivas con empresas vinculadas</t>
  </si>
  <si>
    <t>Obligaciones con el público</t>
  </si>
  <si>
    <t>Obligaciones interbancarias</t>
  </si>
  <si>
    <t>Obligaciones inmediatas</t>
  </si>
  <si>
    <t>Aceptaciones en circulación</t>
  </si>
  <si>
    <t>Cuentas por pagar</t>
  </si>
  <si>
    <t>Valores en circulación</t>
  </si>
  <si>
    <t>Otros pasivos</t>
  </si>
  <si>
    <t>Contingentes</t>
  </si>
  <si>
    <t>Operaciones pasivas con empresas subsidiarias y afiliadas</t>
  </si>
  <si>
    <t>Obligaciones convertibles en acciones y aportes para futura capitalización</t>
  </si>
  <si>
    <t>Otros Pasivos</t>
  </si>
  <si>
    <t>Deficiencia de provisiones</t>
  </si>
  <si>
    <t>Depósitos de entidades del sector público</t>
  </si>
  <si>
    <t>Depósitos monetarios</t>
  </si>
  <si>
    <t>Origen del capital</t>
  </si>
  <si>
    <t>Aportes en efectivo de accionistas o socios del país</t>
  </si>
  <si>
    <t>Aportes en efectivo de accionistas o socios del exterior</t>
  </si>
  <si>
    <t>Reinversión</t>
  </si>
  <si>
    <t>Reexpresión monetaria</t>
  </si>
  <si>
    <t>Valores y bienes recibidos en fideicomiso mercantil</t>
  </si>
  <si>
    <t>Capital suscrito no pagado</t>
  </si>
  <si>
    <t>Pasivos adquiridos</t>
  </si>
  <si>
    <t>Provisiones constituidas</t>
  </si>
  <si>
    <t>Provisión cartera refinanciada microcrédito</t>
  </si>
  <si>
    <t>Provisión cartera refinanciada educativo</t>
  </si>
  <si>
    <t>Provisión cartera refinanciada inversión pública</t>
  </si>
  <si>
    <t>Provisión cartera reestructurada microcrédito</t>
  </si>
  <si>
    <t>Provisión cartera reestructurada educativo</t>
  </si>
  <si>
    <t>Provisión cartera reestructurada inversión pública</t>
  </si>
  <si>
    <t>Depósitos o captaciones constituidos como garantía de préstamos</t>
  </si>
  <si>
    <t>Cartera de microempresa</t>
  </si>
  <si>
    <t>Otras cuentas de orden acreedoras</t>
  </si>
  <si>
    <t>Cheques de viajero</t>
  </si>
  <si>
    <t>Cartas de crédito avisadas</t>
  </si>
  <si>
    <t>Aportes futuros del gobierno para capital</t>
  </si>
  <si>
    <t>Créditos aprobados no instrumentados</t>
  </si>
  <si>
    <t>PRUEBA DE CUADRE</t>
  </si>
  <si>
    <t>PRUEBA DE CUADRE PYG</t>
  </si>
  <si>
    <t>ACTIVOS LIQUIDOS</t>
  </si>
  <si>
    <t>A</t>
  </si>
  <si>
    <t>TOTAL ACTIVOS LIQUIDOS</t>
  </si>
  <si>
    <t>PASIVOS EXIGIBLES</t>
  </si>
  <si>
    <t>B</t>
  </si>
  <si>
    <t>TOTAL PASIVOS EXIGIBLES</t>
  </si>
  <si>
    <t>ACTIVOS IMPRODUCTIVOS BRUTOS</t>
  </si>
  <si>
    <t>TOTAL CARTERA QUE NO DEVENGA INTERES</t>
  </si>
  <si>
    <t>TOTAL CARTERA VENCIDA</t>
  </si>
  <si>
    <t>C</t>
  </si>
  <si>
    <t>TOTAL ACTIVOS IMPRODUCTIVOS BRUTOS</t>
  </si>
  <si>
    <t>PROVISIONES</t>
  </si>
  <si>
    <t>D</t>
  </si>
  <si>
    <t>TOTAL PROVISIONES</t>
  </si>
  <si>
    <t>E=C+D</t>
  </si>
  <si>
    <t>TOTAL ACTIVOS IMPRODUCTIVOS NETOS</t>
  </si>
  <si>
    <t>PRUEBA  ACTIVOS IMPRODUCTIVOS MAF</t>
  </si>
  <si>
    <t>ACTIVOS LIQUIDOS IMPRODUCTIVOS</t>
  </si>
  <si>
    <t>F</t>
  </si>
  <si>
    <t>G=E-F</t>
  </si>
  <si>
    <t>ACTIVOS INMOVILIZADOS NETOS</t>
  </si>
  <si>
    <t>TOTAL ACTIVOS IMPRODUCTIVOS FINANCIEROS  NETOS</t>
  </si>
  <si>
    <t>TOTAL ACTIVOS IMPRODUCTIVOS NO FINANCIEROS  NETOS</t>
  </si>
  <si>
    <t>TOTAL ACTIVOS IMPRODUCTIVOS   NETOS</t>
  </si>
  <si>
    <t>PASIVOS CON COSTO</t>
  </si>
  <si>
    <t>TOTAL PASIVOS CON COSTO</t>
  </si>
  <si>
    <t>PATRIMONIO MAS INGRESOS MENOS GASTOS</t>
  </si>
  <si>
    <t>RESULTADOS (SOLO PARA DICIEMBRE EXCLUIR)</t>
  </si>
  <si>
    <t>PATRIMONIO MAS RESULTADOS</t>
  </si>
  <si>
    <t>ACTIVOS PRODUCTIVOS</t>
  </si>
  <si>
    <t>TOTAL CARTERA POR VENCER</t>
  </si>
  <si>
    <t>TOTAL ACTIVOS PRODUCTIVOS</t>
  </si>
  <si>
    <t>TOTAL LIQUIDEZ 3</t>
  </si>
  <si>
    <t>INDICE DE VULNERABILIDAD PATRIMONIAL</t>
  </si>
  <si>
    <t>1411-1428</t>
  </si>
  <si>
    <t>Cartera Improductiva</t>
  </si>
  <si>
    <t>INGRESOS - GASTOS</t>
  </si>
  <si>
    <t>INDICADOR DE VULNERABILIDAD PATRIMONIAL ENE-NOV</t>
  </si>
  <si>
    <t>INDICADOR DE VULNERABILIDAD PATRIMONIAL DIC</t>
  </si>
  <si>
    <t>ESTADO DE PÉRDIDAS Y GANANCIAS</t>
  </si>
  <si>
    <t>TOTAL INGRESOS</t>
  </si>
  <si>
    <t>INTERESES Y DESCUENTOS GANADOS</t>
  </si>
  <si>
    <t>INTERESES CAUSADOS</t>
  </si>
  <si>
    <t>MARGEN NETO INTERESES</t>
  </si>
  <si>
    <t>COMISIONES GANADAS</t>
  </si>
  <si>
    <t>INGRESOS POR SERVICIOS</t>
  </si>
  <si>
    <t>COMISIONES CAUSADAS</t>
  </si>
  <si>
    <t>UTILIDADES FINANCIERAS</t>
  </si>
  <si>
    <t>MARGEN BRUTO FINANCIERO</t>
  </si>
  <si>
    <t>MARGEN NETO FINANCIERO</t>
  </si>
  <si>
    <t>OTROS INGRESOS OPERACIONALES</t>
  </si>
  <si>
    <t>MARGEN OPERACIONAL</t>
  </si>
  <si>
    <t>OTROS INGRESOS</t>
  </si>
  <si>
    <t xml:space="preserve">ESTADO DE SITUACIÓN CONSOLIDADO Y CONDENSADO </t>
  </si>
  <si>
    <t>INVERSIONES DEL SECTOR PRIVADO</t>
  </si>
  <si>
    <t>INVERSIONES DEL SECTOR PUBLICO</t>
  </si>
  <si>
    <t>PRUEBA CARTERA</t>
  </si>
  <si>
    <t>PRUEBA INVERSIONES</t>
  </si>
  <si>
    <t>PRUEBA DEPOSITOS</t>
  </si>
  <si>
    <t>PRUEBA A-C-P-I+G</t>
  </si>
  <si>
    <t>PRUEBA A-C-P SOLO DIC</t>
  </si>
  <si>
    <t xml:space="preserve">ESTADO DE SITUACIÓN CONSOLIDADO </t>
  </si>
  <si>
    <t>(en miles de dólares y porcentajes)</t>
  </si>
  <si>
    <t>ACTIVOS</t>
  </si>
  <si>
    <t>PASIVOS</t>
  </si>
  <si>
    <t>DEPOSITOS A PLAZO</t>
  </si>
  <si>
    <t>ENTIDADES</t>
  </si>
  <si>
    <t>$</t>
  </si>
  <si>
    <t>%</t>
  </si>
  <si>
    <t>CARTERA POR VENCER MICROEMPRESA</t>
  </si>
  <si>
    <t>CARTERA POR VENCER EDUCATIVO</t>
  </si>
  <si>
    <t>CARTERA IMPRODUCTIVA EDUCATIVO</t>
  </si>
  <si>
    <t>TOTAL CARTERA IMPRODUCTIVA  (NO DEVENGA INTERESES + VENCIDA)</t>
  </si>
  <si>
    <t>CARTERA BRUTA EDUCATIVO</t>
  </si>
  <si>
    <t>(en porcentajes)</t>
  </si>
  <si>
    <t>INDICADORES FINANCIEROS</t>
  </si>
  <si>
    <t>COD. MAF.</t>
  </si>
  <si>
    <t>NOMBRE DEL INDICADOR</t>
  </si>
  <si>
    <t>SUFICIENCIA PATRIMONIAL</t>
  </si>
  <si>
    <t>IF114</t>
  </si>
  <si>
    <t>ESTRUCTURA Y CALIDAD DE ACTIVOS:</t>
  </si>
  <si>
    <t>IF102</t>
  </si>
  <si>
    <t>ACTIVOS IMPRODUCTIVOS NETOS / TOTAL ACTIVOS</t>
  </si>
  <si>
    <t>IF101</t>
  </si>
  <si>
    <t>ACTIVOS PRODUCTIVOS / TOTAL ACTIVOS</t>
  </si>
  <si>
    <t>IF688</t>
  </si>
  <si>
    <t>ACTIVOS PRODUCTIVOS / PASIVOS CON COSTO</t>
  </si>
  <si>
    <t>IF013</t>
  </si>
  <si>
    <t>COBERTURA DE LA CARTERA PROBLEMÁTICA</t>
  </si>
  <si>
    <t>EFICIENCIA MICROECONOMICA</t>
  </si>
  <si>
    <t>IF123</t>
  </si>
  <si>
    <r>
      <t xml:space="preserve">GASTOS DE OPERACION ESTIMADOS / TOTAL ACTIVO PROMEDIO </t>
    </r>
    <r>
      <rPr>
        <vertAlign val="superscript"/>
        <sz val="11"/>
        <rFont val="Arial"/>
        <family val="2"/>
      </rPr>
      <t>(3)</t>
    </r>
  </si>
  <si>
    <t>IF1111</t>
  </si>
  <si>
    <t>GASTOS DE OPERACION  / MARGEN FINANCIERO</t>
  </si>
  <si>
    <t>IF202</t>
  </si>
  <si>
    <r>
      <t xml:space="preserve">GASTOS DE PERSONAL ESTIMADOS / ACTIVO PROMEDIO </t>
    </r>
    <r>
      <rPr>
        <vertAlign val="superscript"/>
        <sz val="11"/>
        <rFont val="Arial"/>
        <family val="2"/>
      </rPr>
      <t>(3)</t>
    </r>
  </si>
  <si>
    <t>RENTABILIDAD</t>
  </si>
  <si>
    <t>IF295</t>
  </si>
  <si>
    <t>RESULTADOS DEL EJERCICIO / PATRIMONIO PROMEDIO</t>
  </si>
  <si>
    <t>IF293</t>
  </si>
  <si>
    <t>RESULTADOS DEL EJERCICIO / ACTIVO PROMEDIO</t>
  </si>
  <si>
    <t>INTERMEDIACION FINANCIERA</t>
  </si>
  <si>
    <t>IF049</t>
  </si>
  <si>
    <t>CARTERA BRUTA / (DEPOSITOS A LA VISTA + DEPOSITOS A PLAZO)</t>
  </si>
  <si>
    <t>EFICIENCIA FINANCIERA</t>
  </si>
  <si>
    <t>MARGEN DE INTERMEDIACIÓN ESTIMADO / PATRIMONIO PROMEDIO</t>
  </si>
  <si>
    <t>IF314</t>
  </si>
  <si>
    <t>MARGEN DE INTERMEDIACIÓN ESTIMADO / ACTIVO PROMEDIO</t>
  </si>
  <si>
    <r>
      <t>RENDIMIENTO DE LA CARTERA</t>
    </r>
    <r>
      <rPr>
        <b/>
        <vertAlign val="superscript"/>
        <sz val="11"/>
        <rFont val="Arial"/>
        <family val="2"/>
      </rPr>
      <t xml:space="preserve"> (3)</t>
    </r>
  </si>
  <si>
    <t>CARTERA DE CRÉDITOS EDUCATIVO POR VENCER</t>
  </si>
  <si>
    <t>CARTERAS DE CRÉDITOS  REFINANCIADAS</t>
  </si>
  <si>
    <t>CARTERAS DE CRÉDITOS  REESTRUCTURADAS</t>
  </si>
  <si>
    <t>CARTERA POR VENCER TOTAL</t>
  </si>
  <si>
    <t xml:space="preserve">LIQUIDEZ </t>
  </si>
  <si>
    <t>IF1112</t>
  </si>
  <si>
    <t>FONDOS DISPONIBLES / TOTAL DEPOSITOS A CORTO PLAZO</t>
  </si>
  <si>
    <t>IF994</t>
  </si>
  <si>
    <r>
      <t xml:space="preserve">COBERTURA 25 MAYORES DEPOSITANTES </t>
    </r>
    <r>
      <rPr>
        <vertAlign val="superscript"/>
        <sz val="11"/>
        <rFont val="Arial"/>
        <family val="2"/>
      </rPr>
      <t>(5)</t>
    </r>
  </si>
  <si>
    <t>IF995</t>
  </si>
  <si>
    <r>
      <t xml:space="preserve">COBERTURA 100 MAYORES DEPOSITANTES </t>
    </r>
    <r>
      <rPr>
        <vertAlign val="superscript"/>
        <sz val="11"/>
        <rFont val="Arial"/>
        <family val="2"/>
      </rPr>
      <t>(5)</t>
    </r>
  </si>
  <si>
    <t>VULNERABILIDAD DEL PATRIMONIO</t>
  </si>
  <si>
    <t>IF113</t>
  </si>
  <si>
    <r>
      <t>CARTERA IMPRODUCTIVA DESCUBIERTA / (PATRIMONIO + RESULTADOS)</t>
    </r>
    <r>
      <rPr>
        <vertAlign val="superscript"/>
        <sz val="11"/>
        <rFont val="Arial"/>
        <family val="2"/>
      </rPr>
      <t xml:space="preserve"> (7)</t>
    </r>
  </si>
  <si>
    <r>
      <t>CARTERA IMPRODUCTIVA / PATRIMONIO</t>
    </r>
    <r>
      <rPr>
        <sz val="11"/>
        <color indexed="9"/>
        <rFont val="Arial"/>
        <family val="2"/>
      </rPr>
      <t xml:space="preserve"> (DIC)</t>
    </r>
  </si>
  <si>
    <t>IF041</t>
  </si>
  <si>
    <t>FK = (PATRIMONIO + RESULTADOS - INGRESOS EXTRAORDINARIOS) / ACTIVOS TOTALES</t>
  </si>
  <si>
    <t>IF111</t>
  </si>
  <si>
    <t>FI = 1 + (ACTIVOS IMPRODUCTIVOS / ACTIVOS TOTALES)</t>
  </si>
  <si>
    <t>IF112</t>
  </si>
  <si>
    <t>INDICE DE CAPITALIZACION NETO: FK / FI</t>
  </si>
  <si>
    <t>2) El indicador de cobertura de provisiones para la cartera improductiva se presenta positivo.</t>
  </si>
  <si>
    <t>3) De enero a noviembre los indicadores son estimados para un ejercicio económico.</t>
  </si>
  <si>
    <t>4) A partir de abril del 2004, se incorpora en los conceptos de activos productivos, activos inmovilizados y activos improductivos, las cuentas correspondientes en fideicomiso mercantil.</t>
  </si>
  <si>
    <t>6) En algunos casos el indicador de cobertura patrimonial se presenta con signo negativo debido a que el valor de las provisiones supera el monto de los activos inmovilizados.</t>
  </si>
  <si>
    <t>7) En algunos casos el indicador de vulnerabilidad patrimonial se presenta con signo negativo debido a que el valor de las provisiones supera el monto de la cartera improductiva.</t>
  </si>
  <si>
    <t>8) Los valores publicados de enero a noviembre corresponden a cifras preliminares que representan utilidades antes de provisiones e impuestos</t>
  </si>
  <si>
    <t>140105+140905+141705</t>
  </si>
  <si>
    <t>DE 1 A 30 DÍAS</t>
  </si>
  <si>
    <t>140110+140910+141710</t>
  </si>
  <si>
    <t>DE 31 A 90 DÍAS</t>
  </si>
  <si>
    <t>140115+140915+141715</t>
  </si>
  <si>
    <t>DE 91 A 180 DÍAS</t>
  </si>
  <si>
    <t>140120+140920+141720</t>
  </si>
  <si>
    <t>DE 181 A 360 DÍAS</t>
  </si>
  <si>
    <t>140125+140925+141725</t>
  </si>
  <si>
    <t>DE MÁS DE 360 DÍAS</t>
  </si>
  <si>
    <t>142505+143305+144105</t>
  </si>
  <si>
    <t>142510+143310+144110</t>
  </si>
  <si>
    <t>142515+143315+144115</t>
  </si>
  <si>
    <t>142520+143320+144120</t>
  </si>
  <si>
    <t>142525+143325+144125</t>
  </si>
  <si>
    <t>144905+145705+146505</t>
  </si>
  <si>
    <t>144910+145710+146510</t>
  </si>
  <si>
    <t>144915+145715+146515</t>
  </si>
  <si>
    <t>144920+145720+146520</t>
  </si>
  <si>
    <t>144925+145725+146525</t>
  </si>
  <si>
    <t>140205+141005+141805</t>
  </si>
  <si>
    <t>140210+141010+141810</t>
  </si>
  <si>
    <t>140215+141015+141815</t>
  </si>
  <si>
    <t>140220+141020+141820</t>
  </si>
  <si>
    <t>140225+141025+141825</t>
  </si>
  <si>
    <t>142605+143405+144205</t>
  </si>
  <si>
    <t>142610+143410+144210</t>
  </si>
  <si>
    <t>142615+143415+144215</t>
  </si>
  <si>
    <t>142620+143420+144220</t>
  </si>
  <si>
    <t>142625+143425+144225</t>
  </si>
  <si>
    <t>145005+145805+146605</t>
  </si>
  <si>
    <t>145010+145810+146610</t>
  </si>
  <si>
    <t>145015+145815+146615</t>
  </si>
  <si>
    <t>145020+145820+146620</t>
  </si>
  <si>
    <t>145025+145825+146625</t>
  </si>
  <si>
    <t>140305+141105+141905</t>
  </si>
  <si>
    <t>140310+141110+141910</t>
  </si>
  <si>
    <t>140315+141115+141915</t>
  </si>
  <si>
    <t>140320+141120+141920</t>
  </si>
  <si>
    <t>140325+141125+141925</t>
  </si>
  <si>
    <t>142705+143505+144305</t>
  </si>
  <si>
    <t>142710+143510+144310</t>
  </si>
  <si>
    <t>142715+143515+144315</t>
  </si>
  <si>
    <t>142720+143520+144320</t>
  </si>
  <si>
    <t>142725+143525+144325</t>
  </si>
  <si>
    <t>145105+145905+146705</t>
  </si>
  <si>
    <t>145110+145910+146710</t>
  </si>
  <si>
    <t>145115+145915+146715</t>
  </si>
  <si>
    <t>145120+145920+146720</t>
  </si>
  <si>
    <t>145125+145925+146725</t>
  </si>
  <si>
    <t>145130+145930+146730</t>
  </si>
  <si>
    <t>140405+141205+142005</t>
  </si>
  <si>
    <t>140410+141210+142010</t>
  </si>
  <si>
    <t>140415+141215+142015</t>
  </si>
  <si>
    <t>140420+141220+142020</t>
  </si>
  <si>
    <t>140425+141225+142025</t>
  </si>
  <si>
    <t>142805+143605+144405</t>
  </si>
  <si>
    <t>142810+143610+144410</t>
  </si>
  <si>
    <t>142815+143615+144415</t>
  </si>
  <si>
    <t>142820+143620+144420</t>
  </si>
  <si>
    <t>142825+143625+144425</t>
  </si>
  <si>
    <t>145205+146005+146805</t>
  </si>
  <si>
    <t>145210+146010+146810</t>
  </si>
  <si>
    <t>145215+146015+146815</t>
  </si>
  <si>
    <t>145220+146020+146820</t>
  </si>
  <si>
    <t>145225+146025+146825</t>
  </si>
  <si>
    <t>140505+141305+142105</t>
  </si>
  <si>
    <t>140510+141310+142110</t>
  </si>
  <si>
    <t>140515+141315+142115</t>
  </si>
  <si>
    <t>140520+141320+142120</t>
  </si>
  <si>
    <t>140525+141325+142125</t>
  </si>
  <si>
    <t>CARTERA DE CRÉDITO EDUCATIVO QUE NO DEVENGA INTERESES</t>
  </si>
  <si>
    <t>142905+143705+144505</t>
  </si>
  <si>
    <t>142910+143710+144510</t>
  </si>
  <si>
    <t>142915+143715+144515</t>
  </si>
  <si>
    <t>142920+143720+144520</t>
  </si>
  <si>
    <t>142925+143725+144525</t>
  </si>
  <si>
    <t>145305+146105+146905</t>
  </si>
  <si>
    <t>145310+146110+146910</t>
  </si>
  <si>
    <t>145315+146115+146915</t>
  </si>
  <si>
    <t>145320+146120+146920</t>
  </si>
  <si>
    <t>145325+146125+146925</t>
  </si>
  <si>
    <t>140605+141405+142205</t>
  </si>
  <si>
    <t>140610+141410+142210</t>
  </si>
  <si>
    <t>140615+141415+142215</t>
  </si>
  <si>
    <t>140620+141420+142220</t>
  </si>
  <si>
    <t>140625+141425+142225</t>
  </si>
  <si>
    <t>143005+143805+144605</t>
  </si>
  <si>
    <t>143010+143810+144610</t>
  </si>
  <si>
    <t>143015+143815+144615</t>
  </si>
  <si>
    <t>143020+143820+144620</t>
  </si>
  <si>
    <t>143025+143825+144625</t>
  </si>
  <si>
    <t>145405+146205+147005</t>
  </si>
  <si>
    <t>145410+146210+147010</t>
  </si>
  <si>
    <t>145415+146215+147015</t>
  </si>
  <si>
    <t>145420+146220+147020</t>
  </si>
  <si>
    <t>145425+146225+147025</t>
  </si>
  <si>
    <t>TOTAL CARTERA</t>
  </si>
  <si>
    <t>MOROSIDAD EDUCATIVO</t>
  </si>
  <si>
    <t>DEPOSITOS A LA VISTA</t>
  </si>
  <si>
    <t>CARTERA POR PLAZOS</t>
  </si>
  <si>
    <t>Fuente:  Estados de situación remitidos por las entidades / Sistema de Administración de Balances (S.A.B.)</t>
  </si>
  <si>
    <t>METODOLOGÍA CALCULO INDICADORES FINANCIEROS</t>
  </si>
  <si>
    <t>EDUCATIVO</t>
  </si>
  <si>
    <t>REFINANCIADA</t>
  </si>
  <si>
    <t>REESTRUCTURADA</t>
  </si>
  <si>
    <t>(Provisión fondos interbancarios vendidos)</t>
  </si>
  <si>
    <t>Certificados de abono tributario</t>
  </si>
  <si>
    <t>A valor razonable con cambios en el estado de resultados del Estado o de entidades del sector público</t>
  </si>
  <si>
    <t>CARTERA DE CRÉDITOS</t>
  </si>
  <si>
    <t>Cartera de créditos comercial prioritario por vencer</t>
  </si>
  <si>
    <t>Cartera de créditos de consumo prioritario por vencer</t>
  </si>
  <si>
    <t>Cartera de crédito inmobiliario por vencer</t>
  </si>
  <si>
    <t>Cartera de crédito productivo por vencer</t>
  </si>
  <si>
    <t>Cartera de crédito comercial ordinario por vencer</t>
  </si>
  <si>
    <t>Cartera de créditos de consumo ordinario por vencer</t>
  </si>
  <si>
    <t>Cartera de créditos comercial prioritario refinanciada por vencer</t>
  </si>
  <si>
    <t>Cartera de créditos de consumo prioritario refinanciada por vencer</t>
  </si>
  <si>
    <t>Cartera de crédito inmobiliario refinanciada por vencer</t>
  </si>
  <si>
    <t>Cartera de crédito productivo refinanciada por vencer</t>
  </si>
  <si>
    <t>Cartera de crédito comercial ordinario refinanciada por vencer</t>
  </si>
  <si>
    <t>Cartera de créditos de consumo ordinario refinanciada por vencer</t>
  </si>
  <si>
    <t>Cartera de créditos comercial prioritario reestructurada por vencer</t>
  </si>
  <si>
    <t>Cartera de créditos de consumo prioritario reestructurada por vencer</t>
  </si>
  <si>
    <t>Cartera de crédito inmobiliario reestructurada por vencer</t>
  </si>
  <si>
    <t>Cartera de crédito productivo reestructurada por vencer</t>
  </si>
  <si>
    <t>Cartera de crédito comercial ordinario reestructurada por vencer</t>
  </si>
  <si>
    <t>Cartera de créditos de consumo ordinario reestructurada por vencer</t>
  </si>
  <si>
    <t>Cartera de créditos comercial prioritario que no devenga intereses</t>
  </si>
  <si>
    <t>Cartera de créditos de consumo prioritario que no devenga intereses</t>
  </si>
  <si>
    <t>Cartera de crédito inmobiliario que no devenga intereses</t>
  </si>
  <si>
    <t>Cartera de crédito productivo que no devenga intereses</t>
  </si>
  <si>
    <t>Cartera de crédito comercial ordinario que no devenga intereses</t>
  </si>
  <si>
    <t>Cartera de créditos de consumo ordinario que no devenga intereses</t>
  </si>
  <si>
    <t>Cartera de créditos comercial prioritario refinanciada que no devenga intereses</t>
  </si>
  <si>
    <t>Cartera de créditos de consumo prioritario refinanciada que no devenga intereses</t>
  </si>
  <si>
    <t>Cartera de crédito inmobiliario refinanciada que no devenga intereses</t>
  </si>
  <si>
    <t>Cartera de crédito productivo refinanciada que no devenga intereses</t>
  </si>
  <si>
    <t>Cartera de crédito comercial ordinario refinanciada que no devenga intereses</t>
  </si>
  <si>
    <t>Cartera de créditos de consumo ordinario refinanciada que no devenga intereses</t>
  </si>
  <si>
    <t>Cartera de créditos comercial prioritario reestructurada que no devenga intereses</t>
  </si>
  <si>
    <t>Cartera de créditos de consumo prioritario reestructurada que no devenga intereses</t>
  </si>
  <si>
    <t>Cartera de crédito inmobiliario reestructurada que no devenga intereses</t>
  </si>
  <si>
    <t>Cartera de crédito productivo reestructurada que no devenga intereses</t>
  </si>
  <si>
    <t>Cartera de crédito comercial ordinario reestructurada que no devenga intereses</t>
  </si>
  <si>
    <t>Cartera de créditos de consumo ordinario reestructurada que no devenga intereses</t>
  </si>
  <si>
    <t>Cartera de créditos comercial prioritario vencida</t>
  </si>
  <si>
    <t>Cartera de créditos de consumo prioritario vencida</t>
  </si>
  <si>
    <t>Cartera de crédito inmobiliario vencida</t>
  </si>
  <si>
    <t>Cartera de crédito productivo vencida</t>
  </si>
  <si>
    <t>Cartera de crédito comercial ordinario vencida</t>
  </si>
  <si>
    <t>Cartera de créditos de consumo ordinario vencida</t>
  </si>
  <si>
    <t>Cartera de créditos comercial prioritario refinanciada vencida</t>
  </si>
  <si>
    <t>Cartera de créditos de consumo prioritario refinanciada vencida</t>
  </si>
  <si>
    <t>Cartera de crédito inmobiliario refinanciada vencida</t>
  </si>
  <si>
    <t>Cartera de crédito productivo refinanciada vencida</t>
  </si>
  <si>
    <t>Cartera de crédito comercial ordinario refinanciada vencida</t>
  </si>
  <si>
    <t>Cartera de créditos de consumo ordinario refinanciada vencida</t>
  </si>
  <si>
    <t>Cartera de créditos comercial prioritario reestructurada vencida</t>
  </si>
  <si>
    <t>Cartera de créditos de consumo prioritario reestructurada vencida</t>
  </si>
  <si>
    <t>Cartera de crédito inmobiliario reestructurada vencida</t>
  </si>
  <si>
    <t>Cartera de crédito productivo reestructurada vencida</t>
  </si>
  <si>
    <t>Cartera de crédito comercial ordinario reestructurada vencida</t>
  </si>
  <si>
    <t>Cartera de créditos de consumo ordinario reestructurada vencida</t>
  </si>
  <si>
    <t>(Cartera de créditos comercial prioritario)</t>
  </si>
  <si>
    <t>(Cartera de créditos de consumo prioritario)</t>
  </si>
  <si>
    <t>(Cartera de crédito inmobiliario)</t>
  </si>
  <si>
    <t>(Cartera de crédito productivo)</t>
  </si>
  <si>
    <t>(Cartera de crédito comercial ordinario)</t>
  </si>
  <si>
    <t>(Cartera de crédito de consumo ordinario)</t>
  </si>
  <si>
    <t>(Provisión genérica por tecnología crediticia)</t>
  </si>
  <si>
    <t>(Provisión  anticíclica)</t>
  </si>
  <si>
    <t>(Provisiones no reversadas por requerimiento normativo)</t>
  </si>
  <si>
    <t>(Provisión genérica voluntaria)</t>
  </si>
  <si>
    <t>Cartera de créditos comercial prioritario</t>
  </si>
  <si>
    <t>Cartera de créditos de consumo prioritario</t>
  </si>
  <si>
    <t>Cartera de crédito inmobiliario</t>
  </si>
  <si>
    <t>Cartera de crédito productivo</t>
  </si>
  <si>
    <t>Cartera de crédito comercial ordinario</t>
  </si>
  <si>
    <t>Cartera de crédito de consumo ordinario</t>
  </si>
  <si>
    <t>Garantías pagadas pendientes de recuperación</t>
  </si>
  <si>
    <t>Créditos comerciales</t>
  </si>
  <si>
    <t>Créditos para la microempresa</t>
  </si>
  <si>
    <t>Tarifa periódica por cobrar</t>
  </si>
  <si>
    <t>Intereses de cartera de créditos comercial prioritario</t>
  </si>
  <si>
    <t>Intereses de cartera de créditos de consumo prioritario</t>
  </si>
  <si>
    <t>Intereses de cartera de crédito inmobiliario</t>
  </si>
  <si>
    <t>Intereses de cartera de crédito productivo</t>
  </si>
  <si>
    <t>Intereses de cartera de crédito comercial ordinario</t>
  </si>
  <si>
    <t>Intereses de cartera de crédito de consumo ordinario</t>
  </si>
  <si>
    <t>Subsidios por cobrar</t>
  </si>
  <si>
    <t>Becas desembolsadas por justificar y liquidar</t>
  </si>
  <si>
    <t>Cuentas  por cobrar por cartera de vivienda vendida al fideicomiso de titularización</t>
  </si>
  <si>
    <t>Emisión y renovación de tarjetas de crédito</t>
  </si>
  <si>
    <t>(Provisiones para garantías pagadas)</t>
  </si>
  <si>
    <t>BIENES REALIZABLES, ADJUDICADOS POR PAGO, DE ARRENDAMIENTO MERCANTIL Y NO UTILIZADOS POR LA INSTITUCIÓN</t>
  </si>
  <si>
    <t>Maquinaria e insumos para la venta</t>
  </si>
  <si>
    <t>Fondos disponibles</t>
  </si>
  <si>
    <t>Proveeduría</t>
  </si>
  <si>
    <t>Derechos Fiduciarios recibidos por resolución bancaria</t>
  </si>
  <si>
    <t>De activos de instituciones financieras inviables</t>
  </si>
  <si>
    <t>De recursos provenientes de la COSEDE</t>
  </si>
  <si>
    <t>OBLIGACIONES CON EL PÚBLICO</t>
  </si>
  <si>
    <t>Cheques de emergencia</t>
  </si>
  <si>
    <t>ACEPTACIONES EN CIRCULACIÓN</t>
  </si>
  <si>
    <t>Garantías crediticias subrogadas pendientes de recuperación</t>
  </si>
  <si>
    <t>Obligaciones con el fondo de liquidez del sistema financiero ecuatoriano</t>
  </si>
  <si>
    <t>Por crédito automático</t>
  </si>
  <si>
    <t>Por necesidades extraordinarias de liquidez</t>
  </si>
  <si>
    <t>VALORES EN CIRCULACIÓN</t>
  </si>
  <si>
    <t>OBLIGACIONES CONVERTIBLES EN ACCIONES Y APORTES PARA FUTURA CAPITALIZACIÓN</t>
  </si>
  <si>
    <t>Deuda subordinada a plazo</t>
  </si>
  <si>
    <t>Contratos de deuda subordinada a plazo</t>
  </si>
  <si>
    <t>Instrumentos representativos de deuda subordinada</t>
  </si>
  <si>
    <t>Tarifa periódica recibida</t>
  </si>
  <si>
    <t>Ingresos por valuación de bienes realizables entregados</t>
  </si>
  <si>
    <t>Subsidios recibidos por anticipado</t>
  </si>
  <si>
    <t>Subsidios pendientes de liquidar</t>
  </si>
  <si>
    <t>Minusvalía mercantil (Badwill)</t>
  </si>
  <si>
    <t>TOTAL PASIVOS</t>
  </si>
  <si>
    <t>PRIMA O DESCUENTO EN COLOCACIÓN DE ACCIONES Y CERTIFICADOS</t>
  </si>
  <si>
    <t>Reserva legal irrepartible</t>
  </si>
  <si>
    <t>Reserva legal irrepartible - Reservas generales</t>
  </si>
  <si>
    <t>Reserva legal irrepartible - Reservas especiales</t>
  </si>
  <si>
    <t>Reserva legal irrepartible - Reservas revalorización del patrimonio</t>
  </si>
  <si>
    <t>Reserva legal irrepartible - Superávit por valuación de propiedades, equipo y otros</t>
  </si>
  <si>
    <t>Reserva legal irrepartible - Superávit por valuación de inversiones en acciones</t>
  </si>
  <si>
    <t>Reserva legal irrepartible - Superávit por valuación de inversiones en instrumentos financieros</t>
  </si>
  <si>
    <t>Reserva legal irrepartible - Resultados - Utilidades o excedentes acumulados</t>
  </si>
  <si>
    <t>SUPERÁVIT POR VALUACIONES</t>
  </si>
  <si>
    <t>Valuación inversión neta en un negocio en el extranjero</t>
  </si>
  <si>
    <t>Valuación de inversiones en instrumentos financieros</t>
  </si>
  <si>
    <t>Utilidad o excedente del ejercicio</t>
  </si>
  <si>
    <t>(DESVALORIZACIÓN DEL PATRIMONIO)</t>
  </si>
  <si>
    <t>DEUDORAS POR CONTRA</t>
  </si>
  <si>
    <t>Compras a futuro en moneda extranjera</t>
  </si>
  <si>
    <t>ACREEDORAS POR CONTRA</t>
  </si>
  <si>
    <t>Títulos y documentos emitidos</t>
  </si>
  <si>
    <t xml:space="preserve">Cartera de crédito de consumo ordinario </t>
  </si>
  <si>
    <t>Cartera de Créditos comercial prioritario</t>
  </si>
  <si>
    <t>Cartera de Créditos de consumo prioritario</t>
  </si>
  <si>
    <t>Cartera de Crédito inmobiliario</t>
  </si>
  <si>
    <t>Comercial prioritario</t>
  </si>
  <si>
    <t>Inmobiliario</t>
  </si>
  <si>
    <t>Cartera de créditos comercial ordinario</t>
  </si>
  <si>
    <t>Garantías pagadas y subrogadas</t>
  </si>
  <si>
    <t>Obligaciones extinguidas por acuerdos concordatorios y otros contratos</t>
  </si>
  <si>
    <t>Cartera de microcréditos</t>
  </si>
  <si>
    <t>Inversiones por vencimiento</t>
  </si>
  <si>
    <t>Corto plazo</t>
  </si>
  <si>
    <t>Largo plazo</t>
  </si>
  <si>
    <t>Obligaciones extinguidas por otros contratos</t>
  </si>
  <si>
    <t>Derechos de garantía asignados</t>
  </si>
  <si>
    <t>Sociedades financieras</t>
  </si>
  <si>
    <t>Cooperativas</t>
  </si>
  <si>
    <t>Mutualistas</t>
  </si>
  <si>
    <t>Otras entidades</t>
  </si>
  <si>
    <t>Becas aprobadas y desembolsadas</t>
  </si>
  <si>
    <t>Cartera entregada para procesos de titularización</t>
  </si>
  <si>
    <t>Cartera de crédito comercial prioritario</t>
  </si>
  <si>
    <t>Cartera de crédito consumo prioritario</t>
  </si>
  <si>
    <t>Cartera de crédito consumo ordinario</t>
  </si>
  <si>
    <t>Cartera de crédito para la microempresa</t>
  </si>
  <si>
    <t>Cartera de crédito de inversión pública</t>
  </si>
  <si>
    <t>Bonos de reactivación económica (BRE)</t>
  </si>
  <si>
    <t>Facturas en suspenso</t>
  </si>
  <si>
    <t>Intereses en suspenso</t>
  </si>
  <si>
    <t>Contratos de arrendamiento mercantil</t>
  </si>
  <si>
    <t>Obligaciones extinguidas por acuerdos concordatorios</t>
  </si>
  <si>
    <t>Depósitos y otras captaciones no cubiertas por la COSEDE</t>
  </si>
  <si>
    <t>Mercaderías recibidas</t>
  </si>
  <si>
    <t>Orden de prelación</t>
  </si>
  <si>
    <t>Control de pasivos de entidades en saneamiento</t>
  </si>
  <si>
    <t>Intereses pagados por depósitos o captaciones constituidos como garantía de préstamos</t>
  </si>
  <si>
    <t>Operaciones de financiamiento afianzadas</t>
  </si>
  <si>
    <t>Otras cuentas de orden acreedores</t>
  </si>
  <si>
    <t>Cartera de crédito productivo en administración</t>
  </si>
  <si>
    <t>Cartera de crédito comercial prioritario en administración</t>
  </si>
  <si>
    <t>Cartera de crédito comercial ordinario en administración</t>
  </si>
  <si>
    <t>Cartera de crédito consumo prioritario en administración</t>
  </si>
  <si>
    <t>Cartera de crédito consumo ordinario en administración</t>
  </si>
  <si>
    <t>Cartera de crédito inmobiliario en administración</t>
  </si>
  <si>
    <t>Cartera de crédito para la microempresa en administración</t>
  </si>
  <si>
    <t>Cartera de crédito educativo en administración</t>
  </si>
  <si>
    <t>Cartera de crédito de inversión pública en administración</t>
  </si>
  <si>
    <t>Participación minoritaria</t>
  </si>
  <si>
    <t>En garantía</t>
  </si>
  <si>
    <t>Inmobiliarios</t>
  </si>
  <si>
    <t>Cartera de crédito de consumo prioritario</t>
  </si>
  <si>
    <t>Pasivos garantizados conforme a la ley</t>
  </si>
  <si>
    <t>Costas judiciales causadas en interés común de los acreedores</t>
  </si>
  <si>
    <t>Deudas con trabajadores e IESS</t>
  </si>
  <si>
    <t>Impuestos, tasas y contribuciones</t>
  </si>
  <si>
    <t>Obligaciones por depósitos y captaciones del público</t>
  </si>
  <si>
    <t>Otros créditos de acuerdo al orden y forma determinados en el Código Civil</t>
  </si>
  <si>
    <t>Accionistas, administradores y vinculados</t>
  </si>
  <si>
    <t>Provisión cartera refinanciada comercial prioritario</t>
  </si>
  <si>
    <t>Provisión cartera refinanciada consumo prioritario</t>
  </si>
  <si>
    <t>Provisión cartera refinanciada inmobiliario</t>
  </si>
  <si>
    <t>Provisión cartera refinanciada productivo</t>
  </si>
  <si>
    <t>Provisión cartera refinanciada comercial ordinario</t>
  </si>
  <si>
    <t>Provisión cartera reestructurada comercial prioritario</t>
  </si>
  <si>
    <t>Provisión cartera reestructurada consumo prioritario</t>
  </si>
  <si>
    <t>Provisión cartera reestructurada inmobiliario</t>
  </si>
  <si>
    <t>Provisión cartera reestructurada productivo</t>
  </si>
  <si>
    <t>Provisión cartera reestructurada comercial ordinario</t>
  </si>
  <si>
    <t>Provisión genérica por tecnología crediticia cartera de consumo prioritario</t>
  </si>
  <si>
    <t>Provisión genérica por tecnología crediticia cartera de microcrédito</t>
  </si>
  <si>
    <t>Provisión genérica voluntaria cartera comercial prioritario</t>
  </si>
  <si>
    <t>Provisión genérica voluntaria cartera consumo prioritario</t>
  </si>
  <si>
    <t>Provisión genérica voluntaria cartera inmobiliario</t>
  </si>
  <si>
    <t>Provisión genérica voluntaria cartera microcrédito</t>
  </si>
  <si>
    <t>Provisión genérica voluntaria cartera de crédito productivo</t>
  </si>
  <si>
    <t>Provisión genérica voluntaria cartera comercial ordinario</t>
  </si>
  <si>
    <t>Provisión genérica voluntaria cartera refinanciada</t>
  </si>
  <si>
    <t>Provisión genérica voluntaria cartera reestructurada</t>
  </si>
  <si>
    <t>Provisión genérica voluntaria cartera de crédito educativo</t>
  </si>
  <si>
    <t>Provisión genérica voluntaria cartera de créditos de inversión pública</t>
  </si>
  <si>
    <t>Cartera comercial prioritario</t>
  </si>
  <si>
    <t>Cartera de consumo prioritario</t>
  </si>
  <si>
    <t>Cartera inmobiliaria</t>
  </si>
  <si>
    <t>Compensaciones para programas de créditos</t>
  </si>
  <si>
    <t>Depósitos</t>
  </si>
  <si>
    <t>Intereses y descuentos de inversiones en títulos valores</t>
  </si>
  <si>
    <t>Intereses y descuentos de cartera de créditos</t>
  </si>
  <si>
    <t>De mora</t>
  </si>
  <si>
    <t>Descuentos en cartera comprada</t>
  </si>
  <si>
    <t>Otros intereses y descuentos</t>
  </si>
  <si>
    <t>Valores en circulación y obligaciones convertibles en acciones</t>
  </si>
  <si>
    <t>Otros intereses</t>
  </si>
  <si>
    <t>Fianzas</t>
  </si>
  <si>
    <t>Cartas de Crédito</t>
  </si>
  <si>
    <t>Servicios fiduciarios</t>
  </si>
  <si>
    <t>Servicios especiales</t>
  </si>
  <si>
    <t>Almacenaje y ensilaje</t>
  </si>
  <si>
    <t>Transporte</t>
  </si>
  <si>
    <t>Inspecciones</t>
  </si>
  <si>
    <t>Manejo y cobranzas</t>
  </si>
  <si>
    <t>Garantías crediticias</t>
  </si>
  <si>
    <t>Tarifa fija</t>
  </si>
  <si>
    <t>Tarifa periódica</t>
  </si>
  <si>
    <t>Otros servicios</t>
  </si>
  <si>
    <t>Tarifados con costo máximo</t>
  </si>
  <si>
    <t>Tarifados diferenciados</t>
  </si>
  <si>
    <t>Por operaciones de permuta financiera</t>
  </si>
  <si>
    <t>Ganancia en cambio</t>
  </si>
  <si>
    <t>En valuación de inversiones</t>
  </si>
  <si>
    <t>En venta de activos productivos</t>
  </si>
  <si>
    <t>Rendimientos por fideicomiso mercantil</t>
  </si>
  <si>
    <t>Arrendamiento financiero</t>
  </si>
  <si>
    <t>PÉRDIDAS FINANCIERAS</t>
  </si>
  <si>
    <t>Pérdida en cambio</t>
  </si>
  <si>
    <t>Pérdidas por fideicomiso mercantil</t>
  </si>
  <si>
    <t>Prima de inversiones en títulos valores</t>
  </si>
  <si>
    <t>Primas en cartera comprada</t>
  </si>
  <si>
    <t>Bienes realizables, adjudicados por pago y de arrendamiento mercantil</t>
  </si>
  <si>
    <t>Operaciones interbancarias y de reporto</t>
  </si>
  <si>
    <t>GASTOS DE OPERACIÓN</t>
  </si>
  <si>
    <t>Gastos de personal</t>
  </si>
  <si>
    <t>Honorarios</t>
  </si>
  <si>
    <t>Servicios varios</t>
  </si>
  <si>
    <t>Impuestos, contribuciones y multas</t>
  </si>
  <si>
    <t>Depreciaciones</t>
  </si>
  <si>
    <t>Amortizaciones</t>
  </si>
  <si>
    <t>Otros gastos</t>
  </si>
  <si>
    <t>Utilidades en acciones y participaciones</t>
  </si>
  <si>
    <t>Utilidad en venta de bienes realizables y recuperados</t>
  </si>
  <si>
    <t>Dividendos por certificados de aportación</t>
  </si>
  <si>
    <t>Convenios</t>
  </si>
  <si>
    <t>Ingresos por subsidios realizados</t>
  </si>
  <si>
    <t>Ingresos por subsidios recuperados</t>
  </si>
  <si>
    <t>Ingresos por demora en transferencias</t>
  </si>
  <si>
    <t>OTRAS PÉRDIDAS OPERACIONALES</t>
  </si>
  <si>
    <t>Pérdida en acciones y participaciones</t>
  </si>
  <si>
    <t>Pérdida en venta de bienes realizables y recuperados</t>
  </si>
  <si>
    <t>Utilidad en venta de bienes</t>
  </si>
  <si>
    <t>Utilidad en venta de acciones y participaciones</t>
  </si>
  <si>
    <t>Recuperaciones de activos financieros</t>
  </si>
  <si>
    <t>Pérdida en venta de bienes</t>
  </si>
  <si>
    <t>Pérdida en venta de acciones y participaciones</t>
  </si>
  <si>
    <t>Intereses y comisiones devengados en ejercicios anteriores</t>
  </si>
  <si>
    <t>TOTAL ACTIVOS</t>
  </si>
  <si>
    <t>CARTERA DE CRÉDITOS INMOBILIARIO</t>
  </si>
  <si>
    <t>CARTERA DE CRÉDITOS PRODUCTIVO</t>
  </si>
  <si>
    <t>CARTERA DE CRÉDITOS EDUCATIVO</t>
  </si>
  <si>
    <t>CARTERA DE CRÉDITO INVERSIÓN PÚBLICA</t>
  </si>
  <si>
    <t>1401+1402+1403+1404+1405+1406+1407+1408+1409+1410+1411+1412+1413+1414+1415+1416+1417+1418+1419+1420+1421+1422+1423+1424</t>
  </si>
  <si>
    <t>POS CART'!H84</t>
  </si>
  <si>
    <t>CARTERA POR VENCER COMERCIAL PRIORITARIO</t>
  </si>
  <si>
    <t>CARTERA POR VENCER CONSUMO PRIORITARIO</t>
  </si>
  <si>
    <t>CARTERA POR VENCER INMOBILIARIO</t>
  </si>
  <si>
    <t>CARTERA POR VENCER COMERCIAL ORDINARIO</t>
  </si>
  <si>
    <t>CARTERA POR VENCER CONSUMO ORDINARIO</t>
  </si>
  <si>
    <t>CARTERA POR VENCER VIVIENDA DE INTERÉS PÚBLICO</t>
  </si>
  <si>
    <t>CARTERA POR VENCER INVERSIÓN PÚBLICA</t>
  </si>
  <si>
    <t>CARTERA IMPRODUCTIVA INMOBILIARIO</t>
  </si>
  <si>
    <t>CARTERA IMPRODUCTIVA INVERSIÓN PÚBLICA</t>
  </si>
  <si>
    <t>CARTERA BRUTA INMOBILIARIO</t>
  </si>
  <si>
    <t>CARTERA BRUTA INVERSIÓN PÚBLICA</t>
  </si>
  <si>
    <t>De 31 a 90 DÍAS</t>
  </si>
  <si>
    <t>De 1 a 30 DÍAS</t>
  </si>
  <si>
    <t>De 91 a 180 DÍAS</t>
  </si>
  <si>
    <t>De 181 a 360 DÍAS</t>
  </si>
  <si>
    <t>De más de 360 DÍAS</t>
  </si>
  <si>
    <t>CARTERA DE CRÉDITOS INMOBILIARIO POR VENCER</t>
  </si>
  <si>
    <t>CARTERA DE CRÉDITOS PRODUCTIVO POR VENCER</t>
  </si>
  <si>
    <t>CARTERA DE CRÉDITOS COMERCIAL ORDINARIO POR VENCER</t>
  </si>
  <si>
    <t>CARTERA DE CRÉDITOS CONSUMO ORDINARIO POR VENCER</t>
  </si>
  <si>
    <t>CARTERA DE CRÉDITOS INMOBILIARIO QUE NO DEVENGA INTERESES</t>
  </si>
  <si>
    <t>CARTERA DE CRÉDITOS PRODUCTIVO QUE NO DEVENGA INTERESES</t>
  </si>
  <si>
    <t>CARTERA DE CRÉDITO COMERCIAL ORDINARIO QUE NO DEVENGA INTERESES</t>
  </si>
  <si>
    <t>CARTERA DE CRÉDITOS CONSUMO ORDINARIO QUE NO DEVENGA INTERESES</t>
  </si>
  <si>
    <t>CARTERA DE CRÉDITOS INMOBILIARIO VENCIDA</t>
  </si>
  <si>
    <t>CARTERA DE CRÉDITOS PRODUCTIVO VENCIDA</t>
  </si>
  <si>
    <t>CARTERA DE CRÉDITO COMERCIAL ORDINARIO VENCIDA</t>
  </si>
  <si>
    <t>CARTERA DE CRÉDITOS CONSUMO ORDINARIO VENCIDA</t>
  </si>
  <si>
    <t>CARTERA DE CRÉDITO EDUCATIVO POR VENCER</t>
  </si>
  <si>
    <t>CARTERA DE CRÉDITOS INVERSIÓN PÚBLICA POR VENCER</t>
  </si>
  <si>
    <t>CARTERA DE CRÉDITOS INVERSIÓN PÚBLICA QUE NO DEVENGA INTERESES</t>
  </si>
  <si>
    <t>CARTERA DE CRÉDITO EDUCATIVO VENCIDA</t>
  </si>
  <si>
    <t>CARTERA DE CRÉDITOS INVERSIÓN PÚBLICA VENCIDA</t>
  </si>
  <si>
    <t>MOROSIDAD INMOBILIARIO</t>
  </si>
  <si>
    <t>MOROSIDAD PRODUCTIVO</t>
  </si>
  <si>
    <t>MOROSIDAD COMERCIAL ORDINARIO</t>
  </si>
  <si>
    <t>MOROSIDAD CONSUMO ORDINARIO</t>
  </si>
  <si>
    <t>MOROSIDAD INVERSIÓN PÚBLICA</t>
  </si>
  <si>
    <t>140705+141505+142305</t>
  </si>
  <si>
    <t>140710+141510+142310</t>
  </si>
  <si>
    <t>140715+141515+142315</t>
  </si>
  <si>
    <t>140720+141520+142320</t>
  </si>
  <si>
    <t>140725+141525+142325</t>
  </si>
  <si>
    <t>140805+141605+142405</t>
  </si>
  <si>
    <t>140810+141610+142410</t>
  </si>
  <si>
    <t>140815+141615+142415</t>
  </si>
  <si>
    <t>140820+141620+142420</t>
  </si>
  <si>
    <t>140825+141625+142425</t>
  </si>
  <si>
    <t>143105+143905+144705</t>
  </si>
  <si>
    <t>143110+143910+144710</t>
  </si>
  <si>
    <t>143115+143915+144715</t>
  </si>
  <si>
    <t>143120+143920+144720</t>
  </si>
  <si>
    <t>143125+143925+144725</t>
  </si>
  <si>
    <t>143205+144005+144805</t>
  </si>
  <si>
    <t>143210+144010+144810</t>
  </si>
  <si>
    <t>143215+144015+144815</t>
  </si>
  <si>
    <t>143220+144020+144820</t>
  </si>
  <si>
    <t>143225+144025+144825</t>
  </si>
  <si>
    <t>145505+146305+147105</t>
  </si>
  <si>
    <t>145510+146310+147110</t>
  </si>
  <si>
    <t>145515+146315+147115</t>
  </si>
  <si>
    <t>145520+146320+147120</t>
  </si>
  <si>
    <t>145525+146325+147125</t>
  </si>
  <si>
    <t>145605+146405+147205</t>
  </si>
  <si>
    <t>145610+146410+147210</t>
  </si>
  <si>
    <t>145615+146415+147215</t>
  </si>
  <si>
    <t>145620+146420+147220</t>
  </si>
  <si>
    <t>145625+146425+147225</t>
  </si>
  <si>
    <t>147305+147505+147705</t>
  </si>
  <si>
    <t>147310+147510+147710</t>
  </si>
  <si>
    <t>147315+147515+147715</t>
  </si>
  <si>
    <t>147320+147520+147720</t>
  </si>
  <si>
    <t>147325+147525+147725</t>
  </si>
  <si>
    <t>147405+147605+147805</t>
  </si>
  <si>
    <t>147410+147610+147810</t>
  </si>
  <si>
    <t>147415+147615+147815</t>
  </si>
  <si>
    <t>147420+147620+147820</t>
  </si>
  <si>
    <t>147425+147625+147825</t>
  </si>
  <si>
    <t>147905+148105+148305</t>
  </si>
  <si>
    <t>147910+148110+148310</t>
  </si>
  <si>
    <t>147915+148115+148315</t>
  </si>
  <si>
    <t>147920+148120+148320</t>
  </si>
  <si>
    <t>147925+148125+148325</t>
  </si>
  <si>
    <t>148005+148205+148405</t>
  </si>
  <si>
    <t>148010+148210+148410</t>
  </si>
  <si>
    <t>148015+148215+148415</t>
  </si>
  <si>
    <t>148020+148220+148420</t>
  </si>
  <si>
    <t>148025+148225+148425</t>
  </si>
  <si>
    <t>148505+148705+148905</t>
  </si>
  <si>
    <t>148510+148710+148910</t>
  </si>
  <si>
    <t>148515+148715+148915</t>
  </si>
  <si>
    <t>148520+148720+148920</t>
  </si>
  <si>
    <t>148525+148725+148925</t>
  </si>
  <si>
    <t>148605+148805+149005</t>
  </si>
  <si>
    <t>148610+148810+149010</t>
  </si>
  <si>
    <t>148615+148815+149015</t>
  </si>
  <si>
    <t>148620+148820+149020</t>
  </si>
  <si>
    <t>148625+148825+149025</t>
  </si>
  <si>
    <t>DE 181 A 270 DÍAS</t>
  </si>
  <si>
    <t>DE MÁS DE 270 DÍAS</t>
  </si>
  <si>
    <t>DE 91 A 270 DÍAS</t>
  </si>
  <si>
    <t>DE 271 A 360 DÍAS</t>
  </si>
  <si>
    <t>De 361 A 720 DÍAS</t>
  </si>
  <si>
    <t>DE MÁS DE 720 DÍAS</t>
  </si>
  <si>
    <t>145630.+146430+147230</t>
  </si>
  <si>
    <t>MOROSIDAD DE LA CARTERA DE CRÉDITOS INMOBILIARIO</t>
  </si>
  <si>
    <t>MOROSIDAD DE LA CARTERA DE CRÉDITO INVERSIÓN PÚBLICA</t>
  </si>
  <si>
    <t>MOROSIDAD DE LA CARTERA DE CRÉDITOS EDUCATIVO</t>
  </si>
  <si>
    <t>COBERTURA DE LA CARTERA DE CRÉDITOS INMOBILIARIO</t>
  </si>
  <si>
    <t>COBERTURA DE LA CARTERA DE CRÉDITOS EDUCATIVO</t>
  </si>
  <si>
    <t>COBERTURA DE LA CARTERA DE CRÉDITO INVERSIÓN PÚBLICA</t>
  </si>
  <si>
    <t>Bienes realizables, adjudicados por pago, de arrendamiento mercantil y no utilizados por la institución</t>
  </si>
  <si>
    <t>Crédito productivo</t>
  </si>
  <si>
    <t>Crédito comercial prioritario</t>
  </si>
  <si>
    <t>Crédito comercial ordinario</t>
  </si>
  <si>
    <t>Crédito de consumo prioritario</t>
  </si>
  <si>
    <t>Crédito de consumo ordinario</t>
  </si>
  <si>
    <t>Crédito inmobiliario</t>
  </si>
  <si>
    <t>Microcrédito</t>
  </si>
  <si>
    <t>Crédito educativo</t>
  </si>
  <si>
    <t>Crédito de inversión pública</t>
  </si>
  <si>
    <t>CARTERA DE CRÉDITO INVERSIÓN PÚBLICA POR VENCER</t>
  </si>
  <si>
    <t>PRUEBA DE CUADRE PYG SABII CON BALANCE</t>
  </si>
  <si>
    <t>BP GUAYAQUIL</t>
  </si>
  <si>
    <t>BP PACIFICO</t>
  </si>
  <si>
    <t>BP PICHINCHA</t>
  </si>
  <si>
    <t>BP PRODUBANCO</t>
  </si>
  <si>
    <t>BANCOS PRIVADOS GRANDES</t>
  </si>
  <si>
    <t>BP AUSTRO</t>
  </si>
  <si>
    <t>BP BOLIVARIANO</t>
  </si>
  <si>
    <t>BP SOLIDARIO</t>
  </si>
  <si>
    <t>BP GENERAL RUMIÑAHUI</t>
  </si>
  <si>
    <t>BP INTERNACIONAL</t>
  </si>
  <si>
    <t>BP MACHALA</t>
  </si>
  <si>
    <t>BP CITIBANK</t>
  </si>
  <si>
    <t>BP LOJA</t>
  </si>
  <si>
    <t>BP PROCREDIT</t>
  </si>
  <si>
    <t>BANCOS PRIVADOS MEDIANOS</t>
  </si>
  <si>
    <t>BP AMAZONAS</t>
  </si>
  <si>
    <t>BP COMERCIAL DE MANABI</t>
  </si>
  <si>
    <t>BP LITORAL</t>
  </si>
  <si>
    <t>BP COOPNACIONAL</t>
  </si>
  <si>
    <t>BP CAPITAL</t>
  </si>
  <si>
    <t>BP DELBANK</t>
  </si>
  <si>
    <t>BP BANCODESARROLLO</t>
  </si>
  <si>
    <t>BANCOS PRIVADOS PEQUEÑOS</t>
  </si>
  <si>
    <t>TOTAL BANCOS PRIVADOS</t>
  </si>
  <si>
    <t xml:space="preserve">BANCOS PRIVADOS COMERCIALES     </t>
  </si>
  <si>
    <t xml:space="preserve">BANCOS PRIVADOS CONSUMO     </t>
  </si>
  <si>
    <t>BANCOS PRIVADOS VIVIENDA</t>
  </si>
  <si>
    <t>SISTEMA DE BANCOS PRIVADOS</t>
  </si>
  <si>
    <t>PRODUCTIVO</t>
  </si>
  <si>
    <t>INMOBILIARIO</t>
  </si>
  <si>
    <t xml:space="preserve">Se muestra información de Banco Visionfund Ecuador a partir del 31/10/2016 </t>
  </si>
  <si>
    <t>+1425+1426+1427+1428+1429+1430+1431+1432+1433+1434+1435+1436+1437+1438+1439+1440+1441+1442+1443+1444+1445+1446+1447+1448+1479+1480+1481+1482+1483+1484</t>
  </si>
  <si>
    <t>1449+1450+1451+1452+1453+1454+1455+1456+1457+1458+1459+1460+1461+1462+1463+1464+1465+1466+1467+1468+1469+1470+1471+1472+1485+1486+1487+1488+1489+1490</t>
  </si>
  <si>
    <t>MOROSIDAD CARTERA COMERCIAL AMPLIADA</t>
  </si>
  <si>
    <t>MOROSIDAD CARTERA CONSUMO</t>
  </si>
  <si>
    <t>MOROSIDAD CARTERA INMOBILIARIO Y VIVIENDA DE INTERES PÚBLICO</t>
  </si>
  <si>
    <t>COBERTURA CARTERA COMERCIAL AMPLIADA</t>
  </si>
  <si>
    <t>COBERTURA CARTERA CONSUMO</t>
  </si>
  <si>
    <t>COBERTURA CARTERA INMOBILIARIO Y VIVIENDA DE INTERES PÚBLICO</t>
  </si>
  <si>
    <t>RENDIMIENTO CARTERA COMERCIAL AMPLIADA</t>
  </si>
  <si>
    <t>RENDIMIENTO CARTERA CONSUMO</t>
  </si>
  <si>
    <t>CARTERA POR VENCER COMERCIAL AMPLIADA</t>
  </si>
  <si>
    <t>CARTERA POR VENCER COMERCIAL (PRIORITARIO Y ORDINARIO)</t>
  </si>
  <si>
    <t>CARTERA POR VENCER CONSUMO</t>
  </si>
  <si>
    <t>CARTERA POR VENCER INMOBILIARIA Y DE VIVIENDA DE INTERES PÚBLICO</t>
  </si>
  <si>
    <t>CARTERA IMPRODUCTIVA COMERCIAL AMPLIADA</t>
  </si>
  <si>
    <t>CARTERA IMPRODUCTIVA CONSUMO</t>
  </si>
  <si>
    <t>CARTERA IMPRODUCTIVA INMOBILIARIA Y DE VIVIENDA DE INTERES PÚBLICO</t>
  </si>
  <si>
    <t>CARTERA BRUTA COMERCIAL AMPLIADA</t>
  </si>
  <si>
    <t>CARTERA BRUTA CONSUMO</t>
  </si>
  <si>
    <t>CARTERA BRUTA INMOBILIARIA Y DE VIVIENDA DE INTERES PÚBLICO</t>
  </si>
  <si>
    <t>CARTERA POR VENCER PRODUCTIVO</t>
  </si>
  <si>
    <t>PROVISIONES CARTERA COMERCIAL AMPLIADA</t>
  </si>
  <si>
    <t>PROVISIONES CARTERA CONSUMO</t>
  </si>
  <si>
    <t>PROVISIONES CARTERA INMOBILIARIA Y DE VIVIENDA DE INTERES PÚBLICO</t>
  </si>
  <si>
    <t>PROVISIONES CARTERA INMOBILIARIO</t>
  </si>
  <si>
    <t>PROVISIONES CARTERA EDUCATIVO</t>
  </si>
  <si>
    <t>PROVISIONES CARTERA INVERSIÓN PÚBLICA</t>
  </si>
  <si>
    <t>+149955+741419+741432+741436+741441</t>
  </si>
  <si>
    <t>+149940+741431+741435+741440</t>
  </si>
  <si>
    <t>+149915+741403+741411+741422</t>
  </si>
  <si>
    <t>+149910+741402+741410+741417+741421</t>
  </si>
  <si>
    <t>+149905+741401+741409+741420</t>
  </si>
  <si>
    <t>+149960+741433+741437+741442</t>
  </si>
  <si>
    <t>+149920+741404+741412+741418+741423</t>
  </si>
  <si>
    <t>INDICES DE MOROSIDAD</t>
  </si>
  <si>
    <t>COBERTURA DE PROVISIONES PARA CARTERA IMPRODUCTIVA</t>
  </si>
  <si>
    <t>9) Para el cálculo de estos indicadores no se toma la cartera refinanciada ni la reestructurada</t>
  </si>
  <si>
    <r>
      <t>RENDIMIENTO CARTERA INMOBILIARIO Y VIVIENDA DE INTERÉS PÚBLICO</t>
    </r>
    <r>
      <rPr>
        <b/>
        <vertAlign val="superscript"/>
        <sz val="11"/>
        <color theme="2" tint="-0.499984740745262"/>
        <rFont val="Arial"/>
        <family val="2"/>
      </rPr>
      <t xml:space="preserve"> (9)</t>
    </r>
  </si>
  <si>
    <t>5) Los indicadores de cobertura de los 25 y 100 mayores depositantes no se publican a partir de diciembre 2016 de acuerdo a la Resolución SB-2016-1021.</t>
  </si>
  <si>
    <t>IF028</t>
  </si>
  <si>
    <t>IF808</t>
  </si>
  <si>
    <t>IF809</t>
  </si>
  <si>
    <t>IF016</t>
  </si>
  <si>
    <t>BP DINERS</t>
  </si>
  <si>
    <t>MARGEN DE INTERMEDIACIÓN</t>
  </si>
  <si>
    <t>GANANCIA O (PÉRDIDA) ANTES DE IMPUESTOS</t>
  </si>
  <si>
    <t>GANANCIA O (PÉRDIDA) DEL EJERCICIO</t>
  </si>
  <si>
    <t>OTROS GASTOS Y PÉRDIDAS</t>
  </si>
  <si>
    <t>IMPUESTOS Y PARTICIPACIÓN A EMPLEADOS</t>
  </si>
  <si>
    <t>RANKING EN BASE A LA PARTICIPACIÓN DE LAS PRINCIPALES CUENTAS DEL BALANCE</t>
  </si>
  <si>
    <t>COMPOSICIÓN DE LA CARTERA DE CRÉDITOS POR VENCIMIENTOS Y LÍNEAS DE NEGOCIO</t>
  </si>
  <si>
    <t>MOROSIDAD DE LA CARTERA TOTAL</t>
  </si>
  <si>
    <t>Elaboración: Dirección de Estudios y Gestión de la Información / Subdirección de Estadísticas y Estudios/OM</t>
  </si>
  <si>
    <t>Servicios Financieros con cargo máximo</t>
  </si>
  <si>
    <t>Servicios Financieros con cargo diferenciado</t>
  </si>
  <si>
    <t xml:space="preserve">                       Grandes (Mayor al 10%)</t>
  </si>
  <si>
    <t xml:space="preserve">                       Medianas (Entre el 1%% y 10%)</t>
  </si>
  <si>
    <t xml:space="preserve">                       Pequeñas (Menor al 1%)</t>
  </si>
  <si>
    <t>Nota: Agrupación de entidades en base a su participación en el Activo Total.</t>
  </si>
  <si>
    <t>BANCA ESPECIALIZADA</t>
  </si>
  <si>
    <t>BANCA MULTIPLE</t>
  </si>
  <si>
    <t>+1+4</t>
  </si>
  <si>
    <t>+2+3</t>
  </si>
  <si>
    <t>+2+3+5</t>
  </si>
  <si>
    <t>Código Orgánico Monetario y Financiero Art 162 : Composición del sector financiero privado, Bancos Múltiple y Especializada</t>
  </si>
  <si>
    <t>´-149945+741428</t>
  </si>
  <si>
    <t>PROVISIONES CARTERA REFINANCIADA</t>
  </si>
  <si>
    <t>CARTERA REFINANCIADA</t>
  </si>
  <si>
    <t>´-149950+741429</t>
  </si>
  <si>
    <t>PROVISIONES CARTERA REESTRUCTURADA</t>
  </si>
  <si>
    <t>CARTERA REESTRUCTURADA</t>
  </si>
  <si>
    <t>COBERTURA DE LA CARTERA REFINANCIADA</t>
  </si>
  <si>
    <t>COBERTURA DE LA CARTERA REESTRUCTURADA</t>
  </si>
  <si>
    <t>IF029</t>
  </si>
  <si>
    <t>IF030</t>
  </si>
  <si>
    <t>IF028P</t>
  </si>
  <si>
    <t>IF29P</t>
  </si>
  <si>
    <t>IF030I</t>
  </si>
  <si>
    <t>IF031</t>
  </si>
  <si>
    <t>IF030V</t>
  </si>
  <si>
    <t>IF1436</t>
  </si>
  <si>
    <t>IF1437</t>
  </si>
  <si>
    <t>IF810</t>
  </si>
  <si>
    <t>IF808P</t>
  </si>
  <si>
    <t>IF809P</t>
  </si>
  <si>
    <t>IF810I</t>
  </si>
  <si>
    <t>IF811</t>
  </si>
  <si>
    <t>IF810V</t>
  </si>
  <si>
    <t>IF1452</t>
  </si>
  <si>
    <t>IF1453</t>
  </si>
  <si>
    <t>IF408</t>
  </si>
  <si>
    <t>IF409</t>
  </si>
  <si>
    <t>IF410</t>
  </si>
  <si>
    <t>IF408P</t>
  </si>
  <si>
    <t>IF409P</t>
  </si>
  <si>
    <t>IF411</t>
  </si>
  <si>
    <t>IF1444</t>
  </si>
  <si>
    <t>IF1445</t>
  </si>
  <si>
    <t>IF1446</t>
  </si>
  <si>
    <t>IF412</t>
  </si>
  <si>
    <t>CARTERA ORIGINAL</t>
  </si>
  <si>
    <t>COMERCIAL AGREGADA</t>
  </si>
  <si>
    <t>CONSUMO AGREGADA</t>
  </si>
  <si>
    <t>INMOBILIARIA Y VIVIENDA DE INTERÉS PÚBLICO</t>
  </si>
  <si>
    <t>INMOBILIARIA Y VIVIENDA DE INTERES PÚBLICO</t>
  </si>
  <si>
    <t>CARTERA REFINANCIADA IMPRODUCTIVA</t>
  </si>
  <si>
    <t>CARTERA REESTRUCTURADA IMPRODUCTIVA</t>
  </si>
  <si>
    <t>Productivo</t>
  </si>
  <si>
    <t>Consumo prioritario</t>
  </si>
  <si>
    <t>Vivienda de interés público y vivienda de interés social</t>
  </si>
  <si>
    <t>Microempresa</t>
  </si>
  <si>
    <t>Educativo</t>
  </si>
  <si>
    <t>EXCEDENTE DE FONDO DE LIQUIDEZ</t>
  </si>
  <si>
    <t>149945 + 741428</t>
  </si>
  <si>
    <t>PROV TOT CARTERA REFINANCIADA</t>
  </si>
  <si>
    <t>149950 + 741429</t>
  </si>
  <si>
    <t>PROV TOT CARTERA REESTRUCTURADA</t>
  </si>
  <si>
    <t>Fecha de consolidación: 06-08-2020</t>
  </si>
  <si>
    <t>TOTAL DE CRÉDITO CARTERA BRUTA</t>
  </si>
  <si>
    <t>TOTAL CARTERA DE CRÉDITO POR VENCER</t>
  </si>
  <si>
    <t>CONSUMO</t>
  </si>
  <si>
    <t>CÓDIGO</t>
  </si>
  <si>
    <t>BP FINCA S.A.</t>
  </si>
  <si>
    <t>BP D MIRO S.A.</t>
  </si>
  <si>
    <t>BP VISIONFUND ECUADOR S.A.</t>
  </si>
  <si>
    <t>CARTERA REFINANCIADA COVID-19 VENCIDA</t>
  </si>
  <si>
    <t>CARTERA REESTRUCTURADA COVID-19 POR VENCER</t>
  </si>
  <si>
    <t>CARTERA REESTRUCTURADA COVID-19 VENCIDA</t>
  </si>
  <si>
    <t>Varios</t>
  </si>
  <si>
    <t>Otras cuentas de orden</t>
  </si>
  <si>
    <t xml:space="preserve">        Otros</t>
  </si>
  <si>
    <t xml:space="preserve">        Impuesto a la renta</t>
  </si>
  <si>
    <t>sgonzalez@superbancos.gob.ec</t>
  </si>
  <si>
    <t xml:space="preserve">        Participación a empleados</t>
  </si>
  <si>
    <r>
      <rPr>
        <b/>
        <sz val="8"/>
        <rFont val="Arial"/>
        <family val="2"/>
      </rPr>
      <t>CATÁLOGO ÚNICO DE CUENTAS PARA USO DE LAS ENTIDADES DE LOS SECTORES FINANCIEROS PÚBLICO Y PRIVADO
CODIFICACIÓN DE CUENTAS</t>
    </r>
  </si>
  <si>
    <t>largo</t>
  </si>
  <si>
    <t>CÓDIGO 2015</t>
  </si>
  <si>
    <t>PLAN DE CUENTAS 2015</t>
  </si>
  <si>
    <t>BP</t>
  </si>
  <si>
    <t>TH</t>
  </si>
  <si>
    <t>CFN</t>
  </si>
  <si>
    <t>BEV</t>
  </si>
  <si>
    <t>BEDE</t>
  </si>
  <si>
    <t>BFN</t>
  </si>
  <si>
    <t>BANEC</t>
  </si>
  <si>
    <t>CC</t>
  </si>
  <si>
    <t>ALM</t>
  </si>
  <si>
    <t>SGC</t>
  </si>
  <si>
    <t>CÓDIGO 2021</t>
  </si>
  <si>
    <t>PLAN DE CUENTAS 2021</t>
  </si>
  <si>
    <t>HOMOLOGACION 2021 2015</t>
  </si>
  <si>
    <t>BNF</t>
  </si>
  <si>
    <t>GF</t>
  </si>
  <si>
    <t>X</t>
  </si>
  <si>
    <t/>
  </si>
  <si>
    <t>(Provisión para operaciones interbancarias y de reporto)</t>
  </si>
  <si>
    <t>(Provisión para operaciones de reporto con instituciones financieras)</t>
  </si>
  <si>
    <t>A valor razonable con cambios en el estado de resultados de
entidades del sector privado</t>
  </si>
  <si>
    <t>140105+140505+140605</t>
  </si>
  <si>
    <t>140110+141010+140610</t>
  </si>
  <si>
    <t>140115+140515+140615</t>
  </si>
  <si>
    <t>140120+1405120+140620</t>
  </si>
  <si>
    <t>140125+1405125+140625</t>
  </si>
  <si>
    <t>CARTERA DE CRÉDITOS DE CONSUMO POR VENCER</t>
  </si>
  <si>
    <t>140205+140705</t>
  </si>
  <si>
    <t>140210+140710</t>
  </si>
  <si>
    <t>140215+140715</t>
  </si>
  <si>
    <t>140220+140720</t>
  </si>
  <si>
    <t>140225+140725</t>
  </si>
  <si>
    <t>CARTERA DE CRÉDITOS PARA MICROCRÉDITO POR VENCER</t>
  </si>
  <si>
    <t>DESHABILITAR</t>
  </si>
  <si>
    <t>Cartera de crédito de vivienda de interés público y vivienda de interés social por vencer</t>
  </si>
  <si>
    <t>CARTERA DE CRÉDITO DE VIVIENDA DE INTERÉS SOCIAL Y PÚBLICO POR VENCER</t>
  </si>
  <si>
    <t>CARTERA DE CRÉDITOS PRODUCTIVO REFINANCIADA POR VENCER</t>
  </si>
  <si>
    <t>+140905+141305+141405</t>
  </si>
  <si>
    <t>+140910+141310+141410</t>
  </si>
  <si>
    <t>+140915+141315+141415</t>
  </si>
  <si>
    <t>+140920+141320+141420</t>
  </si>
  <si>
    <t>+140925+141325+141425</t>
  </si>
  <si>
    <t>CARTERA DE CRÉDITOS CONSUMO REFINANCIADA POR VENCER</t>
  </si>
  <si>
    <t>+141005+141505</t>
  </si>
  <si>
    <t>+141010+141510</t>
  </si>
  <si>
    <t>+141015+141515</t>
  </si>
  <si>
    <t>+141020+141520</t>
  </si>
  <si>
    <t>+141025+141525</t>
  </si>
  <si>
    <t>CARTERA DE CRÉDITOS INMOBILIARIO REFINANCIADA POR VENCER</t>
  </si>
  <si>
    <t>CARTERA DE CRÉDITOS PARA MICROCRÉDITO REFINANCIADA POR VENCER</t>
  </si>
  <si>
    <t>Cartera de crédito de vivienda de interés público y vivienda de
interés social refinanciada por vencer</t>
  </si>
  <si>
    <t>CARTERA DE CRÉDITOS DE VIVIENDA DE INTERÉS SOCIAL Y PÚBLICO REFINANCIADA POR VENCER</t>
  </si>
  <si>
    <t>CARTERA DE CRÉDITOS PRODUCTIVO REESTRUCTURADA POR VENCER</t>
  </si>
  <si>
    <t>+141705+142105+142205</t>
  </si>
  <si>
    <t>+141710+142110+142210</t>
  </si>
  <si>
    <t>+141715+142115+142215</t>
  </si>
  <si>
    <t>+141720+142120+142220</t>
  </si>
  <si>
    <t>+141725+142125+142225</t>
  </si>
  <si>
    <t>+141805+142305</t>
  </si>
  <si>
    <t>+141810+142310</t>
  </si>
  <si>
    <t>+141815+142315</t>
  </si>
  <si>
    <t>+141820+142320</t>
  </si>
  <si>
    <t>+141825+142325</t>
  </si>
  <si>
    <t>CARTERA DE CRÉDITOS INMOBILIARIO REESTRUCTURADA POR VENCER</t>
  </si>
  <si>
    <t>Cartera de créditos para la microempresa reestructurada por
vencer</t>
  </si>
  <si>
    <t>CARTERA DE CRÉDITOS PARA MICROCRÉDITO REESTRUCTURADA POR VENCER</t>
  </si>
  <si>
    <t>Cartera de crédito de vivienda de interés público y vivienda de interés social reestructurada por vencer</t>
  </si>
  <si>
    <t>CARTERA DE CRÉDITOS DE VIVIENDA DE INTERÉS SOCIAL Y PÚBLICO REESTRUCTURADA POR VENCER</t>
  </si>
  <si>
    <t>+142505+142905+143005</t>
  </si>
  <si>
    <t>+142510+142910+143010</t>
  </si>
  <si>
    <t>+142515+142915+143015</t>
  </si>
  <si>
    <t>+142520+142920+143020</t>
  </si>
  <si>
    <t>+142525+142925+143025</t>
  </si>
  <si>
    <t>CARTERA DE CRÉDITOS DE CONSUMO QUE NO DEVENGA INTERESES</t>
  </si>
  <si>
    <t>+142605+143105</t>
  </si>
  <si>
    <t>+142610+143110</t>
  </si>
  <si>
    <t>+142615+143115</t>
  </si>
  <si>
    <t>+142620+143120</t>
  </si>
  <si>
    <t>+142625+143125</t>
  </si>
  <si>
    <t>CARTERA DE CRÉDITOS PARA MICROCRÉDITO QUE NO DEVENGA INTERESES</t>
  </si>
  <si>
    <t>Cartera de crédito de vivienda de interés público y vivienda de interés social que no devenga intereses</t>
  </si>
  <si>
    <t>CARTERA DE CRÉDITO DE VIVIENDA DE INTERÉS SOCIAL Y PÚBLICO QUE NO DEVENGA INTERESES</t>
  </si>
  <si>
    <t>CARTERA DE CRÉDITOS PRODUCTIVO REFINANCIADA QUE NO DEVENGA INTERESES</t>
  </si>
  <si>
    <t>+143305+143705+143805</t>
  </si>
  <si>
    <t>+143310+143710+143810</t>
  </si>
  <si>
    <t>+143315+143715+143815</t>
  </si>
  <si>
    <t>+143320+143720+143820</t>
  </si>
  <si>
    <t>+143325+143725+143825</t>
  </si>
  <si>
    <t>CARTERA DE CRÉDITOS DE CONSUMO REFINANCIADA QUE NO DEVENGA INTERESES</t>
  </si>
  <si>
    <t>+143405+143905</t>
  </si>
  <si>
    <t>+143410+143910</t>
  </si>
  <si>
    <t>+143415+143915</t>
  </si>
  <si>
    <t>+143420+143920</t>
  </si>
  <si>
    <t>+143425+143925</t>
  </si>
  <si>
    <t>CARTERA DE CRÉDITOS INMOBILIARIO REFINANCIADA QUE NO DEVENGA INTERESES</t>
  </si>
  <si>
    <t>CARTERA DE CRÉDITOS PARA MICROCRÉDITO REFINANCIADA QUE NO DEVENGA INTERESES</t>
  </si>
  <si>
    <t>Cartera de crédito de vivienda de interés público y vivienda de interés social refinanciada que no devenga intereses</t>
  </si>
  <si>
    <t>CARTERA DE CRÉDITOS DE VIVIENDA DE INTERÉS SOCIAL Y PÚBLICO REFINANCIADA QUE NO DEVENGA INTERESES</t>
  </si>
  <si>
    <t>CARTERA DE CRÉDITOS PRODUCTIVO REESTRUCTURADA QUE NO DEVENGA INTERESES</t>
  </si>
  <si>
    <t>+144105+144505+144605</t>
  </si>
  <si>
    <t>+144110+144510+144610</t>
  </si>
  <si>
    <t>+144115+144515+144615</t>
  </si>
  <si>
    <t>+144120+144520+144620</t>
  </si>
  <si>
    <t>+144125+144525+144625</t>
  </si>
  <si>
    <t>CARTERA DE CRÉDITOS DE CONSUMO REESTRUCTURADA QUE NO DEVENGA INTERESES</t>
  </si>
  <si>
    <t>+144205+144705</t>
  </si>
  <si>
    <t>+144210+144710</t>
  </si>
  <si>
    <t>+144215+144715</t>
  </si>
  <si>
    <t>+144220+144720</t>
  </si>
  <si>
    <t>+144225+144725</t>
  </si>
  <si>
    <t>CARTERA DE CRÉDITOS INMOBILIARIO REESTRUCTURADA QUE NO DEVENGA INTERESES</t>
  </si>
  <si>
    <t>CARTERA DE CRÉDITOS PARA MICROCRÉDITO REESTRUCTURADA QUE NO DEVENGA INTERESES</t>
  </si>
  <si>
    <t>Cartera de crédito de vivienda de interés público y vivienda de interés social reestructurada que no devenga intereses</t>
  </si>
  <si>
    <t>CARTERA DE CRÉDITOS DE VIVIENDA DE INTERÉS SOCIAL Y PÚBLICO REESTRUCTURADA QUE NO DEVENGA INTERESES</t>
  </si>
  <si>
    <t>+144905+145305+145405</t>
  </si>
  <si>
    <t>+144910+145310+145410</t>
  </si>
  <si>
    <t>+144915+145315+145415</t>
  </si>
  <si>
    <t>+144920+145320+145420</t>
  </si>
  <si>
    <t>+144925+145325+145425</t>
  </si>
  <si>
    <t>CARTERA DE CRÉDITOS DE CONSUMO VENCIDA</t>
  </si>
  <si>
    <t>+145005+145505</t>
  </si>
  <si>
    <t>+145010+145510</t>
  </si>
  <si>
    <t>+145015+145515</t>
  </si>
  <si>
    <t>+145020+145520</t>
  </si>
  <si>
    <t>+145025+145525</t>
  </si>
  <si>
    <t>DE 361 A 720 DÍAS</t>
  </si>
  <si>
    <t>CARTERA DE CRÉDITOS PARA MICROCRÉDITO VENCIDA</t>
  </si>
  <si>
    <t>Cartera de crédito de vivienda de interés público y vivienda de interés social vencida</t>
  </si>
  <si>
    <t>CARTERA DE CRÉDITOS DE VIVIENDA DE INTERÉS SOCIAL Y PÚBLICO VENCIDA</t>
  </si>
  <si>
    <t>DE 171 A 360 DÍAS</t>
  </si>
  <si>
    <t>CARTERA DE CRÉDITOS PRODUCTIVO REFINANCIADA VENCIDA</t>
  </si>
  <si>
    <t>+145705+146105+146205</t>
  </si>
  <si>
    <t>+145710+146110+146210</t>
  </si>
  <si>
    <t>+145715+146115+146215</t>
  </si>
  <si>
    <t>+145720+146120+146220</t>
  </si>
  <si>
    <t>+145725+146125+146225</t>
  </si>
  <si>
    <t>CARTERA DE CRÉDITOS DE CONSUMO REFINANCIADA VENCIDA</t>
  </si>
  <si>
    <t>+145805+146305</t>
  </si>
  <si>
    <t>+145810+146310</t>
  </si>
  <si>
    <t>+145815+146315</t>
  </si>
  <si>
    <t>+145820+146320</t>
  </si>
  <si>
    <t>+145825+146325</t>
  </si>
  <si>
    <t>CARTERA DE CRÉDITOS INMOBILIARIO REFINANCIADA VENCIDA</t>
  </si>
  <si>
    <t>CARTERA DE CRÉDITOS PARA MICROCRÉDITO REFINANCIADA VENCIDA</t>
  </si>
  <si>
    <t>Cartera de crédito de vivienda de interés público y vivienda de interés social refinanciada vencida</t>
  </si>
  <si>
    <t>CARTERA DE CRÉDITO DE VIVIENDA DE INTERÉS SOCIAL Y PÚBLICO REFINANCIADA VENCIDA</t>
  </si>
  <si>
    <t>CARTERA DE CRÉDITOS PRODUCTIVO REESTRUCTURADA VENCIDA</t>
  </si>
  <si>
    <t>+146505+146905+147005</t>
  </si>
  <si>
    <t>+146510+146910+147010</t>
  </si>
  <si>
    <t>+146515+146915+147015</t>
  </si>
  <si>
    <t>+146520+146920+147020</t>
  </si>
  <si>
    <t>+146525+146925+147025</t>
  </si>
  <si>
    <t>CARTERA DE CRÉDITOS DE CONSUMO REESTRUCTURADA VENCIDA</t>
  </si>
  <si>
    <t>+146605+147105</t>
  </si>
  <si>
    <t>+146610+147110</t>
  </si>
  <si>
    <t>+146615+147115</t>
  </si>
  <si>
    <t>+146620+147120</t>
  </si>
  <si>
    <t>+146625+147125</t>
  </si>
  <si>
    <t>CARTERA DE CRÉDITOS INMOBILIARIO REESTRUCTURADA VENCIDA</t>
  </si>
  <si>
    <t>CARTERA DE CRÉDITOS PARA MICROCRÉDITO REESTRUCTURADA VENCIDA</t>
  </si>
  <si>
    <t>Cartera de crédito de vivienda de interés público y vivienda de interés social reestructurada vencida</t>
  </si>
  <si>
    <t>CARTERA DE CRÉDITO DE VIVIENDA DE INTERÉS SOCIAL Y PÚBLICO REESTRUCTURADA VENCIDA</t>
  </si>
  <si>
    <t>CARTERA DE CRÉDITO DE INVERSIÓN PÚBLICA POR VENCER</t>
  </si>
  <si>
    <t>CARTERA DE CRÉDITO EDUCATIVO REFINANCIADA POR VENCER</t>
  </si>
  <si>
    <t>CARTERA DE CRÉDITO DE INVERSIÓN PÚBLICA REFINANCIADA POR VENCER</t>
  </si>
  <si>
    <t>CARTERA DE CRÉDITO EDUCATIVO REESTRUCTURADA POR VENCER</t>
  </si>
  <si>
    <t>CARTERA DE CRÉDITO DE INVERSIÓN PÚBLICA REESTRUCTURADA POR VENCER</t>
  </si>
  <si>
    <t>CARTERA DE CRÉDITO DE INVERSIÓN PÚBLICA QUE NO DEVENGA INTERESES</t>
  </si>
  <si>
    <t>CARTERA DE CRÉDITO EDUCATIVO REFINANCIADA QUE NO DEVENGA INTERESES</t>
  </si>
  <si>
    <t>actualizar nombre a EDUCATIVO SE TOMO EN CUENTA</t>
  </si>
  <si>
    <t>Cartera de créditos de inversión pública refinanciada que no
devenga intereses</t>
  </si>
  <si>
    <t>CARTERA DE CRÉDITO DE INVERSIÓN PÚBLICA REFINANCIADA QUE NO DEVENGA INTERESES</t>
  </si>
  <si>
    <t>CARTERA DE CRÉDITO EDUCATIVO REESTRUCURADA QUE NO DEVENGA INTERESES</t>
  </si>
  <si>
    <t>CARTERA DE CRÉDITO DE INVERSIÓN PÚBLICA REESTRUCURADA QUE NO DEVENGA INTERESES</t>
  </si>
  <si>
    <t>CARTERA DE CRÉDITO DE INVERSIÓN PÚBLICA VENCIDA</t>
  </si>
  <si>
    <t>CARTERA DE CRÉDITO EDUCATIVO REFINANCIADA VENCIDA</t>
  </si>
  <si>
    <t>CARTERA DE CRÉDITO DE INVERSIÓN PÚBLICA REFINANCIADA VENCIDA</t>
  </si>
  <si>
    <t>CARTERA DE CRÉDITO EDUCATIVO REESTRUCTURADA VENCIDA</t>
  </si>
  <si>
    <t>CARTERA DE CRÉDITO DE INVERSIÓN PÚBLICA REESTRUCTURADA VENCIDA</t>
  </si>
  <si>
    <t>Marcado coon amarillo porque??? PORQUE SE HABÍA COREGIDO EL NOMBRE</t>
  </si>
  <si>
    <t>Cartera Refinanciada COVID-19 por Vencer</t>
  </si>
  <si>
    <t>CARTERA REFINANCIADA COVID-19 POR VENCER</t>
  </si>
  <si>
    <t>Comercial Prioritario</t>
  </si>
  <si>
    <t>PRODUCTIVO POR VENCER</t>
  </si>
  <si>
    <t>Comercial Ordinario</t>
  </si>
  <si>
    <t>Consumo Prioritario</t>
  </si>
  <si>
    <t>CONSUMO POR VENCER</t>
  </si>
  <si>
    <t>Consumo Ordinario</t>
  </si>
  <si>
    <t>INMOBILIARIO POR VENCER</t>
  </si>
  <si>
    <t>VIVIENDA DE INTERÉS SOCIAL Y PÚBLICO POR VENCER</t>
  </si>
  <si>
    <t>MICROCRÉDITO POR VENCER</t>
  </si>
  <si>
    <t>De Inversión Pública</t>
  </si>
  <si>
    <t>DE INVERSIÓN PÚBLICA POR VENCER</t>
  </si>
  <si>
    <t>EDUCATIVO POR VENCER</t>
  </si>
  <si>
    <t>Refinanciada COVID-19 que no Devenga Interés</t>
  </si>
  <si>
    <t>CARTERA REFINANCIADA COVID-19 QUE NO DEVENGA INTERÉS</t>
  </si>
  <si>
    <t>?? Porque dice cartera ????</t>
  </si>
  <si>
    <t>PRODUCTIVO QUE NO DEVENGA INTERESES</t>
  </si>
  <si>
    <t>CONSUMO QUE NO DEVENGA INTERESES</t>
  </si>
  <si>
    <t>INMOBILIARIO QUE NO DEVENGA INTERESES</t>
  </si>
  <si>
    <t>VIVIENDA DE INTERÉS SOCIAL Y PÚBLICO QUE NO DEVENGA INTERESES</t>
  </si>
  <si>
    <t>MICROCRÉDITO QUE NO DEVENGA INTERESES</t>
  </si>
  <si>
    <t>DE INVERSIÓN PÚBLICA QUE NO DEVENGA INTERESES</t>
  </si>
  <si>
    <t>EDUCATIVO QUE NO DEVENGA INTERESES</t>
  </si>
  <si>
    <t>Refinanciada COVID-19 Vencida</t>
  </si>
  <si>
    <t>?? Porque dice cartera ???? TODAS LAS 149* DICEN CARTERA</t>
  </si>
  <si>
    <t>PRODUCTIVO VENCIDA</t>
  </si>
  <si>
    <t>CONSUMO VENCIDA</t>
  </si>
  <si>
    <t>INMOBILIARIO VENCIDA</t>
  </si>
  <si>
    <t>VIVIENDA DE INTERÉS SOCIAL Y PÚBLICO VENCIDA</t>
  </si>
  <si>
    <t>MICROCRÉDITO VENCIDA</t>
  </si>
  <si>
    <t>DE INVERSIÓN PÚBLICA VENCIDA</t>
  </si>
  <si>
    <t>EDUCATIVO VENCIDA</t>
  </si>
  <si>
    <t>Cartera Reestructurada COVID-19 por Vencer</t>
  </si>
  <si>
    <t>Cartera Reestructurada COVID-19 que no Devenga Interés</t>
  </si>
  <si>
    <t>CARTERA REESTRUCTURADA COVID-19 QUE NO DEVENGA INTERÉS</t>
  </si>
  <si>
    <t>Cartera Reestructurada COVID-19 Vencida</t>
  </si>
  <si>
    <t>ASI DEBE QUEDAR EL NOMBRE DE ESTA CUENTA?</t>
  </si>
  <si>
    <t>(PROVISIONES PARA CRÉDITOS INCOBRABLES)</t>
  </si>
  <si>
    <t>(CARTERA DE CRÉDITOS PRODUCTIVO)</t>
  </si>
  <si>
    <t>(CARTERA DE CRÉDITOS DE CONSUMO)</t>
  </si>
  <si>
    <t>(CARTERA DE CRÉDITOS INMOBILIARIO)</t>
  </si>
  <si>
    <t>(CARTERA DE CRÉDITOS PARA MICROCRÉDITO)</t>
  </si>
  <si>
    <t>(Cartera de crédito de vivienda de interés público y vivienda de interés social)</t>
  </si>
  <si>
    <t>(CARTERA DE CRÉDITOS DE VIVIENDA DE INTERÉS SOCIAL Y PÚBLICO)</t>
  </si>
  <si>
    <t>(CARTERA DE CRÉDITO REFINANCIADA)</t>
  </si>
  <si>
    <t>(CARTERA DE CRÉDITO REESTRUCTURADA)</t>
  </si>
  <si>
    <t>(CARTERA DE CRÉDITO EDUCATIVO)</t>
  </si>
  <si>
    <t>(CARTERA DE CRÉDITO DE INVERSIÓN PÚBLICA)</t>
  </si>
  <si>
    <t>PROVISIÓN GÉNERICA POR TECNOLOGÍA CREDITICIA</t>
  </si>
  <si>
    <t>PROVISIÓN ANTICÍCLICA</t>
  </si>
  <si>
    <t>(PROVISIONES NO REVERSADAS POR REQUERIMIENTO NORMATIVO)</t>
  </si>
  <si>
    <t>(PROVISIÓN GENERICA VOLUNTARIA)</t>
  </si>
  <si>
    <t>INTERESES por cobrar de operaciones interbancarias</t>
  </si>
  <si>
    <t>INTERESES por cobrar inversiones</t>
  </si>
  <si>
    <t>INTERESES POR COBRAR DE CARTERA DE CRÉDITOS</t>
  </si>
  <si>
    <t>160305+160325+160330</t>
  </si>
  <si>
    <t>CARTERA DE CRÉDITOS DE CONSUMO</t>
  </si>
  <si>
    <t>160310+160335</t>
  </si>
  <si>
    <t>CARTERA DE CRÉDITO INMOBILIARIO</t>
  </si>
  <si>
    <t>CARTERA DE CRÉDITOS PARA MICROCRÉDITO</t>
  </si>
  <si>
    <t>Cartera de crédito de vivienda de interés público y vivienda de interés social</t>
  </si>
  <si>
    <t>CARTERA DE CRÉDITOS DE VIVIENDA DE INTERÉS SOCIAL Y PÚBLICO</t>
  </si>
  <si>
    <t>CARTERA DE CRÉDITO EDUCATIVO</t>
  </si>
  <si>
    <t>CARTERA DE CRÉDITO DE INVERSIÓN PÚBLICA</t>
  </si>
  <si>
    <t>CARTERA DE CRÉDITOS REFINANCIADA</t>
  </si>
  <si>
    <t>CARTERA DE CRÉDITOS REESTRUCTURADA</t>
  </si>
  <si>
    <t>Otros INTERESES por cobrar</t>
  </si>
  <si>
    <t>Créditos PARA MICROCRÉDITO</t>
  </si>
  <si>
    <t>INTERESES</t>
  </si>
  <si>
    <t>INTERESES REESTRUCTURADOS POR COBRAR</t>
  </si>
  <si>
    <t>INTERESES DE CARTERA DE CRÉDITOS PRODUCTIVO</t>
  </si>
  <si>
    <t>+161505+161530+151525</t>
  </si>
  <si>
    <t xml:space="preserve">INTERESES DE CARTERA DE CRÉDITOS DE CONSUMO </t>
  </si>
  <si>
    <t>+161510+161535</t>
  </si>
  <si>
    <t>PORQUE SE REPITEN LAS MISMAS CUENTAS DEL COMERCIAL?</t>
  </si>
  <si>
    <t>INTERESES DE CARTERA DE CRÉDITOS INMOBILIARIO</t>
  </si>
  <si>
    <t>INTERESES DE CARTERA DE CRÉDITOS PARA MICROCRÉDITO</t>
  </si>
  <si>
    <t>Intereses de cartera de crédito de vivienda de interés público y vivienda de interés social</t>
  </si>
  <si>
    <t>INTERESES DE CARTERA DE CRÉDITOS DE VIVIENDA DE INTERÉS SOCIAL Y PÚBLICO</t>
  </si>
  <si>
    <t>INTERESES DE CARTERA DE CRÉDITO EDUCATIVO</t>
  </si>
  <si>
    <t>INTERESES DE CARTERA DE CRÉDITOS DE INVERSIÓN PÚBLICA</t>
  </si>
  <si>
    <t>CUENTAS POR COBRAR POR CARTERA DE VIVIENDA DE INTERÉS SOCIAL Y PÚBLICO VENDIDA AL FIDEICOMISO DE TITULARIZACIÓN</t>
  </si>
  <si>
    <t>Cuentas por cobrar IFTH y/o IECE</t>
  </si>
  <si>
    <t>(Provisión para INTERESES y comisiones por cobrar)</t>
  </si>
  <si>
    <t>Maquinaria y equipos para la venta</t>
  </si>
  <si>
    <t>Mercaderías e insumos para la venta</t>
  </si>
  <si>
    <t>(Provisión para bienes realizables, adjudicados por pago y
recuperados)</t>
  </si>
  <si>
    <t>Cartera de créditos que no devenga INTERESES</t>
  </si>
  <si>
    <t>Cartera de créditos refinanciada que no devenga INTERESES</t>
  </si>
  <si>
    <t>Cartera de créditos reestructurada que no devenga INTERESES</t>
  </si>
  <si>
    <t>Derechos de cobro por liquidar</t>
  </si>
  <si>
    <t>Depósitos monetarios que generan INTERESES</t>
  </si>
  <si>
    <t>Depósitos monetarios que no generan INTERESES</t>
  </si>
  <si>
    <t>EJECUCIÓN PRESUPUESTARIA</t>
  </si>
  <si>
    <t>INTERESES por pagar</t>
  </si>
  <si>
    <t>INTERESES recibidos por anticipado</t>
  </si>
  <si>
    <t>Subsidios del gobierno nacional</t>
  </si>
  <si>
    <t>Operaciones por liquidar proceso de cámara</t>
  </si>
  <si>
    <t>Prima EN COLOCACIÓN de acciones y certificados de aportación</t>
  </si>
  <si>
    <t>Reserva legal irrepartible - Otros aportes patrimoniales -Donaciones - En efectivo</t>
  </si>
  <si>
    <t>Reserva legal irrepartible - Otros aportes patrimoniales -Donaciones - En bienes</t>
  </si>
  <si>
    <t>Superávit por valuación de inversiones en acciones</t>
  </si>
  <si>
    <t>Utilidades o excedentes acumulados</t>
  </si>
  <si>
    <t>PARTIDAS DE CONSOLIDACIÓN</t>
  </si>
  <si>
    <t>x</t>
  </si>
  <si>
    <t>PARTICIPACIÓN MINORITARIA</t>
  </si>
  <si>
    <t>GANANCIA O PERDIDA EN CONVERSIÓN</t>
  </si>
  <si>
    <t>Otros INTERESES</t>
  </si>
  <si>
    <t>En venta de inversiones</t>
  </si>
  <si>
    <t>En venta de cartera de créditos</t>
  </si>
  <si>
    <t>CRÉDITO PRODUCTIVO</t>
  </si>
  <si>
    <t>440210+440215+440205</t>
  </si>
  <si>
    <t xml:space="preserve">CRÉDITO DE CONSUMO </t>
  </si>
  <si>
    <t>440220+440225</t>
  </si>
  <si>
    <t>CRÉDITO INMOBILIARIO</t>
  </si>
  <si>
    <t>Crédito de vivienda de interés público y vivienda de interés social</t>
  </si>
  <si>
    <t>CRÉDITO DE VIVIENDA DE INTERÉS SOCIAL Y PÚBLICO</t>
  </si>
  <si>
    <t>MICROCRÉDITO</t>
  </si>
  <si>
    <t>CRÉDITO EDUCATIVO</t>
  </si>
  <si>
    <t>CRÉDITO DE INVERSIÓN PÚBLICA</t>
  </si>
  <si>
    <t>Remuneraciones mensuales</t>
  </si>
  <si>
    <t>Beneficios sociales</t>
  </si>
  <si>
    <t>Gastos de representación, residencia y responsabilidad</t>
  </si>
  <si>
    <t>Impuesto a la renta del personal</t>
  </si>
  <si>
    <t>Pensiones y jubilaciones</t>
  </si>
  <si>
    <t>Directores</t>
  </si>
  <si>
    <t>Honorarios profesionales</t>
  </si>
  <si>
    <t>Movilización, fletes y embalajes</t>
  </si>
  <si>
    <t>Servicios de guardianía</t>
  </si>
  <si>
    <t>Publicidad y propaganda</t>
  </si>
  <si>
    <t>Servicios básicos</t>
  </si>
  <si>
    <t>Impuestos Fiscales</t>
  </si>
  <si>
    <t>Impuestos Municipales</t>
  </si>
  <si>
    <t>Aportes a la Superintendencia de Bancos y Seguros</t>
  </si>
  <si>
    <t>Aportes al COSEDE por prima fija</t>
  </si>
  <si>
    <t>Aportes al COSEDE por prima ajustada</t>
  </si>
  <si>
    <t>Aportes al Ministerio de Desarrollo Urbano y Vivienda</t>
  </si>
  <si>
    <t>Multas y otras sanciones</t>
  </si>
  <si>
    <t>Impuestos y aportes para otros organismos e instituciones</t>
  </si>
  <si>
    <t>Gastos anticipados</t>
  </si>
  <si>
    <t>Suministros diversos</t>
  </si>
  <si>
    <t>Mantenimiento y reparaciones</t>
  </si>
  <si>
    <t>Descuentos en servicio de almacenaje</t>
  </si>
  <si>
    <t>OTROS GASTOS Y PEÉRDIDAS</t>
  </si>
  <si>
    <t>INTERESES y comisiones devengados en ejercicios anteriores</t>
  </si>
  <si>
    <t>Depósitos en bancos y otras instituciones financieras</t>
  </si>
  <si>
    <t>Overnight</t>
  </si>
  <si>
    <t>INTERESES y descuentos de inversiones en títulos valores</t>
  </si>
  <si>
    <t>Inversiones a valor razonable con cambios en el estado de resultados</t>
  </si>
  <si>
    <t>INTERESES Y DESCUENTOS DE CARTERA DE CRÉDITOS</t>
  </si>
  <si>
    <t>REVISAR LAS CUENTAS</t>
  </si>
  <si>
    <t xml:space="preserve">CARTERA DE CRÉDITOS DE CONSUMO </t>
  </si>
  <si>
    <t>+510410+510426</t>
  </si>
  <si>
    <t>Cartera de crédito de vivienda de interés público y vivienda de
interés social</t>
  </si>
  <si>
    <t>CARTERA DE CRÉDITO DE VIVIENDA DE INTERÉS SOCIAL Y PÚBLICO</t>
  </si>
  <si>
    <t>CARTERA DE CRÉDITO REFINANCIADA</t>
  </si>
  <si>
    <t>CARTERA DE CRÉDITO REESTRUCTURADA</t>
  </si>
  <si>
    <t>DE MORA</t>
  </si>
  <si>
    <t>DESCUENTOS DE CARTERA COMPRADA</t>
  </si>
  <si>
    <t>Otros INTERESES y descuentos</t>
  </si>
  <si>
    <t>Por pagos por cuenta de clientes</t>
  </si>
  <si>
    <t>Cartera de créditos productivo</t>
  </si>
  <si>
    <t>QUEDA EL NOMBRE DE LA CTA ASI ?</t>
  </si>
  <si>
    <t>Cartera de créditos PARA MICROCRÉDITO</t>
  </si>
  <si>
    <t>Servicios financieros con cargo máximo</t>
  </si>
  <si>
    <t>Servicios con cuentas</t>
  </si>
  <si>
    <t>Servicios con cheques</t>
  </si>
  <si>
    <t>Servicios con tarjetas</t>
  </si>
  <si>
    <t>Servicios con otros valores</t>
  </si>
  <si>
    <t>Servicios de transferencias</t>
  </si>
  <si>
    <t>Servicios de giros y remesas</t>
  </si>
  <si>
    <t>Servicios transaccionales</t>
  </si>
  <si>
    <t>Servicios de cobros y pagos</t>
  </si>
  <si>
    <t>Servicios de recuperación de cartera</t>
  </si>
  <si>
    <t>Servicios de custodia</t>
  </si>
  <si>
    <t>Servicios de gestión de facturas</t>
  </si>
  <si>
    <t>Servicios de planes de recompensa</t>
  </si>
  <si>
    <t>Servicios de prestaciones en el exterior</t>
  </si>
  <si>
    <t>Servicios de seguridad</t>
  </si>
  <si>
    <t>Servicios de transporte de valores</t>
  </si>
  <si>
    <t>Servicios de soporte de cuentas</t>
  </si>
  <si>
    <t>Servicios de gestión de documentos</t>
  </si>
  <si>
    <t>Servicios de certificaciones</t>
  </si>
  <si>
    <t>Servicios de soporte empresarial</t>
  </si>
  <si>
    <t>Servicios de publicaciones</t>
  </si>
  <si>
    <t>Otros servicios de soporte</t>
  </si>
  <si>
    <t>Otros servicios financieros con cargo máximo</t>
  </si>
  <si>
    <t>Servicios financieros con cargo diferenciado</t>
  </si>
  <si>
    <t>De activos castigados</t>
  </si>
  <si>
    <t>Reversión de provisiones</t>
  </si>
  <si>
    <t>Devolución de impuestos y multas</t>
  </si>
  <si>
    <t>Intereses y comisiones de ejercicios anteriores</t>
  </si>
  <si>
    <t>INTERESES y comisiones de ejercicios anteriores</t>
  </si>
  <si>
    <t>Pérdidas y ganancias</t>
  </si>
  <si>
    <t>GARANTÍAS CONCEDIDAS por el sistema de garantía crediticia</t>
  </si>
  <si>
    <t>CRÉDITOS APROBADOS NO DESEMBOLSADOS</t>
  </si>
  <si>
    <t>640405+640425+640430</t>
  </si>
  <si>
    <t>640410+640435</t>
  </si>
  <si>
    <t>CARTERA DE CRÉDITOS DE INVERSIÓN PÚBLICA</t>
  </si>
  <si>
    <t>Certificados de depósito</t>
  </si>
  <si>
    <t>Matrículas de almacenamiento simple</t>
  </si>
  <si>
    <t>Matrículas de almacenamiento afianzado</t>
  </si>
  <si>
    <t>Recibos provisionales</t>
  </si>
  <si>
    <t>GARANTÍAS CONCEDIDAS por el Sistema de Garantía Crediticia</t>
  </si>
  <si>
    <t>Por operaciones vigentes</t>
  </si>
  <si>
    <t>Por operaciones pendientes de reclamo</t>
  </si>
  <si>
    <t>ACTIVOS PROPIOS EN PODER DE TERCEROS ENTREGADOS EN GARANTÍA</t>
  </si>
  <si>
    <t>Inversiones a valor RAZONABLE CON cambios en el estado de resultados</t>
  </si>
  <si>
    <t>710225+710245+710250</t>
  </si>
  <si>
    <t>REVISAR LAS CUENTAS NO ESTAN CORRECTAS</t>
  </si>
  <si>
    <t>710230+710255</t>
  </si>
  <si>
    <t>REVISAR QUE FALTA SUMAR LAS CUENTAS</t>
  </si>
  <si>
    <t>CARTERA DE CRÉDITOS Y OTROS ACTIVOS EN DEMANDA JUDICIAL</t>
  </si>
  <si>
    <t>+710705+71725+710730</t>
  </si>
  <si>
    <t>+710710+710735</t>
  </si>
  <si>
    <t>PARA MICROCRÉDITO</t>
  </si>
  <si>
    <t>INTERESES, COMISIONES E INGRESOS EN SUSPENSO</t>
  </si>
  <si>
    <t>+710905+710925+710930</t>
  </si>
  <si>
    <t>+710910+710935</t>
  </si>
  <si>
    <t>OTROS</t>
  </si>
  <si>
    <t>OBLIGACIONES EXTINGUIDAS POR ACUERDOS CONCORDATORIOS Y OTROS CONTRATOS</t>
  </si>
  <si>
    <t>CARTERA DE CRÉDITO PRODUCTIVO</t>
  </si>
  <si>
    <t>CARTERA DE CRÉDITO DE CONSUMO</t>
  </si>
  <si>
    <t>CARTERA DE CRÉDITO DE VIVIENDA</t>
  </si>
  <si>
    <t>CARTERA DE MICROCRÉDITOS</t>
  </si>
  <si>
    <t>OBLIGACIONES EXTINGUIDAS POR OTROS CONTRATOS</t>
  </si>
  <si>
    <t>CARTERA ENTREGADA PARA PROCESOS DE TITULARIZACIÓN</t>
  </si>
  <si>
    <t>+711705+711710+711715</t>
  </si>
  <si>
    <t xml:space="preserve">CARTERA DE CRÉDITO DE CONSUMO </t>
  </si>
  <si>
    <t>+711720+711725</t>
  </si>
  <si>
    <t>CARTERA DE CRÉDITO PARA MICROCRÉDITO</t>
  </si>
  <si>
    <t>INTERESES en suspenso</t>
  </si>
  <si>
    <t>INTERESES pagados por depósitos o captaciones constituidos como garantía de préstamos</t>
  </si>
  <si>
    <t>VALORES Y BIENES RECIBIDOS DE TERCEROS</t>
  </si>
  <si>
    <t xml:space="preserve">En cobranza </t>
  </si>
  <si>
    <t xml:space="preserve">Documentos en garantía </t>
  </si>
  <si>
    <t xml:space="preserve">Valores fiduciarios en garantía </t>
  </si>
  <si>
    <t xml:space="preserve">Bienes inmuebles en garantía </t>
  </si>
  <si>
    <t xml:space="preserve">Otros bienes en garantía </t>
  </si>
  <si>
    <t xml:space="preserve">En custodia </t>
  </si>
  <si>
    <t xml:space="preserve">En administración </t>
  </si>
  <si>
    <t xml:space="preserve">En comodato </t>
  </si>
  <si>
    <t xml:space="preserve">Cartera de crédito productivo en administración </t>
  </si>
  <si>
    <t>+740145+740150+740155</t>
  </si>
  <si>
    <t>740160+740165</t>
  </si>
  <si>
    <t>Cartera de crédito de vivienda de interés público y vivienda de interés social en administración</t>
  </si>
  <si>
    <t>Cartera de crédito de vivienda de interés social y público en administración</t>
  </si>
  <si>
    <t xml:space="preserve">Cartera de crédito inmobiliario en administración </t>
  </si>
  <si>
    <t>Depósitos y otras captaciones no cubiertas POR LA COSEDE</t>
  </si>
  <si>
    <t>Certificados de almacenamiento</t>
  </si>
  <si>
    <t>Certificados de liberación</t>
  </si>
  <si>
    <t>Compromiso depósito comercial público</t>
  </si>
  <si>
    <t>Mercaderías en consignación</t>
  </si>
  <si>
    <t>Mercaderías para remate</t>
  </si>
  <si>
    <t>Mercaderías de reexportación</t>
  </si>
  <si>
    <t>Bienes realizables, adjudicados por pago y arrendamiento
mercantil</t>
  </si>
  <si>
    <t>Revalorización del Patrimonio</t>
  </si>
  <si>
    <t>VALORES Y BIENES RECIBIDOS EN FIDEICOMISO MERCANTIL</t>
  </si>
  <si>
    <t>740925+740945+740950</t>
  </si>
  <si>
    <t>740930+740955</t>
  </si>
  <si>
    <t>Depósitos garantizados</t>
  </si>
  <si>
    <t>Pasivos originados en el proceso de saneamiento</t>
  </si>
  <si>
    <t>PROVISIONES CONSTITUIDAS</t>
  </si>
  <si>
    <t>PROVISIÓN CARTERA REFINANCIADA PRODUCTIVO</t>
  </si>
  <si>
    <t>+741401+741405+741406</t>
  </si>
  <si>
    <t>PROVISIÓN CARTERA REFINANCIADA DE CONSUMO</t>
  </si>
  <si>
    <t>+741402+741430</t>
  </si>
  <si>
    <t>PROVISIÓN CARTERA REFINANCIADA INMOBILIARIO</t>
  </si>
  <si>
    <t>PROVISIÓN CARTERA REFINANCIADA MICROCRÉDITO</t>
  </si>
  <si>
    <t>PROVISIÓN CARTERA REESTRUCTURADA PRODUCTIVO</t>
  </si>
  <si>
    <t>+741409+741413+741414</t>
  </si>
  <si>
    <t xml:space="preserve">PROVISIÓN CARTERA REESTRUCTURADA DE CONSUMO </t>
  </si>
  <si>
    <t>+741410+741434</t>
  </si>
  <si>
    <t>PROVISIÓN CARTERA REESTRUCTURADA INMOBILIARIO</t>
  </si>
  <si>
    <t>PROVISIÓN CARTERA REESTRUCTURADA MICROCRÉDITO</t>
  </si>
  <si>
    <t>PROVISIÓN GENÉRICA POR TECNOLOGÍA CREDITICIA CARTERA DE CONSUMO</t>
  </si>
  <si>
    <t>+741417+741438</t>
  </si>
  <si>
    <t>PROVISIÓN GENÉRICA POR TECNOLOGÍA CREDITICIA CARTERA DE MICROCRÉDITO</t>
  </si>
  <si>
    <t>Provisión genérica por tecnología crediticia cartera de crédito educativo</t>
  </si>
  <si>
    <t>PROVISIÓN GENÉRICA POR TECNOLOGÍA CREDITICIA CARTERA DE CRÉDITO EDUCATIVO</t>
  </si>
  <si>
    <t>PROVISIÓN GENÉRICA VOLUNTARIA CARTERA PRODUCTIVO</t>
  </si>
  <si>
    <t>+741420+741424+741425</t>
  </si>
  <si>
    <t xml:space="preserve">PROVISIÓN GENÉRICA VOLUNTARIA CARTERA CONSUMO </t>
  </si>
  <si>
    <t>+741421+741439</t>
  </si>
  <si>
    <t>PROVISIÓN GENÉRICA VOLUNTARIA CARTERA INMOBILIARIO</t>
  </si>
  <si>
    <t>+741422</t>
  </si>
  <si>
    <t>PROVISIÓN GENÉRICA VOLUNTARIA CARTERA DE MICROCRÉDITO</t>
  </si>
  <si>
    <t>+741423</t>
  </si>
  <si>
    <t>PROVISIÓN GENÉRICA VOLUNTARIA CARTERA REFINANCIADA</t>
  </si>
  <si>
    <t>+741428</t>
  </si>
  <si>
    <t>PROVISIÓN GENÉRICA VOLUNTARIA CARTERA REESTRUCTURADA</t>
  </si>
  <si>
    <t>+741429</t>
  </si>
  <si>
    <t>Provisión cartera refinanciada de consumo ordinario</t>
  </si>
  <si>
    <t>Provisión cartera refinanciada de vivienda de interés público y vivienda de interés social</t>
  </si>
  <si>
    <t>PROVISIÓN CARTERA REFINANCIADA DE VIVIENDA DE INTERÉS PÚBLICO</t>
  </si>
  <si>
    <t>PROVISIÓN CARTERA REFINANCIADA EDUCATIVO</t>
  </si>
  <si>
    <t>PROVISIÓN CARTERA REFINANCIADA DE INVERSIÓN PÚBLICA</t>
  </si>
  <si>
    <t>Provisión cartera reestructurada de consumo ordinario</t>
  </si>
  <si>
    <t>Provisión cartera reestructurada de vivienda de interés público y vivienda de interés social</t>
  </si>
  <si>
    <t>PROVISIÓN CARTERA REESTRUCTURADA DE VIVIENDA DE INTERÉS SOCIAL Y PÚBLICO</t>
  </si>
  <si>
    <t>PROVISIÓN CARTERA REESTRUCTURADA EDUCATIVO</t>
  </si>
  <si>
    <t>PROVISIÓN CARTERA REESTRUCTURADA DE INVERSIÓN PÚBLICA</t>
  </si>
  <si>
    <t>Provisión genérica por  tecnología crediticia cartera de consumo ordinario</t>
  </si>
  <si>
    <t>Provisión genérica voluntaria cartera de consumo ordinario</t>
  </si>
  <si>
    <t>Provisión genérica voluntaria cartera de vivienda de interés público y vivienda de interés social</t>
  </si>
  <si>
    <t>PROVISIÓN GENÉRICA VOLUNTARIA CARTERA DE VIVIENDA DE INTERÉS SOCIAL Y PÚBLICO</t>
  </si>
  <si>
    <t>+741440</t>
  </si>
  <si>
    <t>PROVISIÓN GENÉRICA VOLUNTARIA CARTERA DE CRÉDITO EDUCATIVO</t>
  </si>
  <si>
    <t>+741441</t>
  </si>
  <si>
    <t>PROVISIÓN GENÉRICA VOLUNTARIA CARTERA DE INVERSIÓN PÚBLICA</t>
  </si>
  <si>
    <t>+741442</t>
  </si>
  <si>
    <t>DEPÓSITOS O CAPTACIONES CONSTITUIDOS COMO GARANTÍA DE PRESTAMOS</t>
  </si>
  <si>
    <t>CARTERA PRODUCTIVO</t>
  </si>
  <si>
    <t>+741505+741525+741530</t>
  </si>
  <si>
    <t xml:space="preserve">CARTERAS DE CONSUMO </t>
  </si>
  <si>
    <t>+741510+741535</t>
  </si>
  <si>
    <t>CARTERA INMOBILARIA</t>
  </si>
  <si>
    <t>CARTERA DE MICROCRÉDITO</t>
  </si>
  <si>
    <t>Cartera de créditos de consumo ordinario</t>
  </si>
  <si>
    <t>OPERACIONES DE FINANCIAMIENTO AFIANZADAS</t>
  </si>
  <si>
    <t>CRÉDITOS PRODUCTIVOS</t>
  </si>
  <si>
    <t>CRÉDITOS PARA MICROCRÉDITO</t>
  </si>
  <si>
    <t>CONTINGENTES</t>
  </si>
  <si>
    <t>CARTERA DE CRÉDITOS DE CONSUMO REESTRUCTURADA POR VENCER</t>
  </si>
  <si>
    <t>Crédito Productivo</t>
  </si>
  <si>
    <t>Crédito de Consumo</t>
  </si>
  <si>
    <t>Crédito de vivienda de interés social y público</t>
  </si>
  <si>
    <t>Cartera de créditos para microcrédito</t>
  </si>
  <si>
    <t>Cartera de crédito de vivienda de interés social y público</t>
  </si>
  <si>
    <t xml:space="preserve">Cartera de crédito de consumo en administración </t>
  </si>
  <si>
    <t xml:space="preserve">Cartera de crédito para microcrédito en administración </t>
  </si>
  <si>
    <t>CARTERA POR VENCER CRÉDITO PRODUCTIVO</t>
  </si>
  <si>
    <t>CARTERA POR VENCER MICROCRÉDITO</t>
  </si>
  <si>
    <t>CARTERA POR VENCER VIVIENDA DE INTERÉS SOCIAL Y  PÚBLICO</t>
  </si>
  <si>
    <t>CARTERA DE CREDITOS CONSUMO</t>
  </si>
  <si>
    <t>CARTERA DE CRÉDITOS MICROCRÉDITO</t>
  </si>
  <si>
    <t>CARTERA DE CRÉDITOS VIVIENDA DE INTERÉS SOCIAL Y PÚBLICO</t>
  </si>
  <si>
    <t>CARTERA POR VENCER PRODUCTIVO NUEVO</t>
  </si>
  <si>
    <t>CARTERA POR VENCER VIVIENDA DE INTERÉS SOCIAL Y PÚBLICO</t>
  </si>
  <si>
    <t>CARTERA IMPRODUCTIVA PRODUCTIVO NUEVO</t>
  </si>
  <si>
    <t>CARTERA IMPRODUCTIVA MICROCRÉDITO</t>
  </si>
  <si>
    <t>CARTERA IMPRODUCTIVA VIVIENDA DE INTERÉS SOCIAL Y PÚBLICO</t>
  </si>
  <si>
    <t>CARTERA BRUTA PRODUCTIVO NUEVO</t>
  </si>
  <si>
    <t>CARTERA BRUTA MICROCRÉDITO</t>
  </si>
  <si>
    <t>CARTERA BRUTA VIVIENDA DE INTERÉS SOCIAL Y  PÚBLICO</t>
  </si>
  <si>
    <t>PROVISIONES CARTERA PRODUCTIVO NUEVO</t>
  </si>
  <si>
    <t>PROVISIONES CARTERA MICROCRÉDITO</t>
  </si>
  <si>
    <t>PROVISIONES CARTERA VIVIENDA DE INTERÉS SOCIAL Y PÚBLICO</t>
  </si>
  <si>
    <t>MOROSIDAD DE LA CARTERA DE CRÉDITOS PRODUCTIVOS NUEVO</t>
  </si>
  <si>
    <t>MOROSIDAD DE LA CARTERA DE CREDITOS CONSUMO</t>
  </si>
  <si>
    <t>MOROSIDAD DE LA CARTERA DE CRÉDITOS MICROCRÉDITO</t>
  </si>
  <si>
    <t>MOROSIDAD DE LA CARTERA DE CRÉDITOS VIVIENDA DE INTERÉS SOCIAL Y PÚBLICO</t>
  </si>
  <si>
    <t>COBERTURA DE LA CARTERA DE CRÉDITOS PRODUCTIVO NUEVO</t>
  </si>
  <si>
    <t>COBERTURA DE LA CARTERA DE CREDITOS CONSUMO</t>
  </si>
  <si>
    <t>COBERTURA DE LA CARTERA DE CRÉDITOS MICROCRÉDITO</t>
  </si>
  <si>
    <t>COBERTURA DE LA CARTERA DE CRÉDITOS VIVIENDA DE INTERÉS SOCIAL Y PÚBLICO</t>
  </si>
  <si>
    <t>CARTERA DE CRÉDITOS PRODUCTIVO NUEVO POR VENCER</t>
  </si>
  <si>
    <t>CARTERA DE CREDITOS CONSUMO POR VENCER</t>
  </si>
  <si>
    <r>
      <t xml:space="preserve">CARTERA DE CRÉDITOS MICROCRÉDITO POR VENCER </t>
    </r>
    <r>
      <rPr>
        <b/>
        <vertAlign val="superscript"/>
        <sz val="11"/>
        <color theme="9" tint="-0.249977111117893"/>
        <rFont val="Arial"/>
        <family val="2"/>
      </rPr>
      <t>(9)</t>
    </r>
  </si>
  <si>
    <t>CARTERA DE CRÉDITOS VIVIENDA DE INTERÉS SOCIAL Y PÚBLICO POR VENCER</t>
  </si>
  <si>
    <t>CARTERA DE CRÉDITOS CONSUMO POR VENCER</t>
  </si>
  <si>
    <t>CARTERA DE CRÉDITOS MICROCRÉDITO POR VENCER</t>
  </si>
  <si>
    <t>CARTERA DE CRÉDITOS PRODUCTIVOS NUEVO QUE NO DEVENGA INTERESES</t>
  </si>
  <si>
    <t>CARTERA DE CRÉDITOS CONSUMO QUE NO DEVENGA INTERESES</t>
  </si>
  <si>
    <t>CARTERA DE CRÉDITOS MICROCRÉDITO QUE NO DEVENGA INTERESES</t>
  </si>
  <si>
    <t>CARTERA DE CRÉDITOS VIVIENDA DE INTERÉS SOCIAL Y PÚBLICO QUE NO DEVENGA INTERESES</t>
  </si>
  <si>
    <t>CARTERA DE CRÉDITOS PRODUCTIVO NUEVO VENCIDA</t>
  </si>
  <si>
    <t>CARTERA DE CRÉDITOS CONSUMO VENCIDA</t>
  </si>
  <si>
    <t>CARTERA DE CRÉDITOS MICROCRÉDITO VENCIDA</t>
  </si>
  <si>
    <t>CARTERA DE CRÉDITOS VIVIENDA DE INTERÉS SOCIAL Y PÚBLICO VENCIDA</t>
  </si>
  <si>
    <t>MOROSIDAD PRODUCTIVO NUEVO</t>
  </si>
  <si>
    <t>MOROSIDAD CONSUMO</t>
  </si>
  <si>
    <t>MOROSIDAD MICROCRÉDITO</t>
  </si>
  <si>
    <t>MOROSIDAD VIVIENDA DE INTERÉS SOCIAL Y PÚBLICO</t>
  </si>
  <si>
    <t>BANCOS PRIVADOS DE MICROCRÉDITO</t>
  </si>
  <si>
    <t>||</t>
  </si>
  <si>
    <t>REPORTE GERENCIAL</t>
  </si>
  <si>
    <t>% de participación del activo en el sistema</t>
  </si>
  <si>
    <t>FONDOS DISPONIBLES (% del activo)</t>
  </si>
  <si>
    <t>% del activo</t>
  </si>
  <si>
    <t>% de participación del pasivo en el sistema</t>
  </si>
  <si>
    <t>210105+210110</t>
  </si>
  <si>
    <t>2602+2604+2606</t>
  </si>
  <si>
    <t>DEL PAIS</t>
  </si>
  <si>
    <t>2603+2605+2607</t>
  </si>
  <si>
    <t xml:space="preserve">DEL EXTERIOR </t>
  </si>
  <si>
    <t xml:space="preserve">INGRESOS (-) GASTOS </t>
  </si>
  <si>
    <t>DEPOSITOS MONETARIOS</t>
  </si>
  <si>
    <t>(en miles de dolares y porcentajes)</t>
  </si>
  <si>
    <t>resultados acumulados</t>
  </si>
  <si>
    <t>+149915+741403+741411+741422+149940+741431+741435+741440</t>
  </si>
  <si>
    <t>GASTOS DE OPERACION ESTIMADOS / TOTAL ACTIVO PROMEDIO (3)</t>
  </si>
  <si>
    <t>1401+1409+1417+1425+1433+1441+1449+1457+1465+149105+149205+149305+149405+149505+149605</t>
  </si>
  <si>
    <t>1402+1410+1418+1426+1434+1442+1450+1458+1466+149120+149220+149320+149420+149520+149620</t>
  </si>
  <si>
    <t>1403+1411+1419+1427+1435+1443+1451+1459+1467+149130+149230+149330+149430+149530+149630</t>
  </si>
  <si>
    <t>1404+1412+1420+1428+1436+1444+1452+1460+1468+149140+149240+149340+149440+149540+149640</t>
  </si>
  <si>
    <t>1408+1416+1424+1432+1440+1448+1456+1464+1472+149135+149235+149335+149435+149535+149635</t>
  </si>
  <si>
    <t>1473+1475+1477+1479+1481+1483+1485+1487+1489+149150+149250+149350+149450+149550+149650</t>
  </si>
  <si>
    <t>1474+1476+1478+1480+1482+1484+1486+1488+1490+149145+149245+149345+149445+149545+149645</t>
  </si>
  <si>
    <t>BP BANCO  DESARROLLO DE LOS PUEBLOS  S.A., CODESARROLLO</t>
  </si>
  <si>
    <t>TOTAL CARTERA IMPRODUCTIVA DESCUBIERTA</t>
  </si>
  <si>
    <t>TOTAL DENOMINADOR VULNERABILIDAD PATRIMONIAL</t>
  </si>
  <si>
    <t>( PATRIMONIO + RESULTADOS ) / ACTIVOS INMOVILIZADOS NETOS (3) (6)</t>
  </si>
  <si>
    <t>BP D-MIRO S.A.</t>
  </si>
  <si>
    <t>TOTAL 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</si>
</sst>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(* #,##0.00_);_(* \(#,##0.00\);_(* &quot;-&quot;??_);_(@_)"/>
    <numFmt numFmtId="165" formatCode="_-* #,##0.00\ _$_-;\-* #,##0.00\ _$_-;_-* &quot;-&quot;??\ _$_-;_-@_-"/>
    <numFmt numFmtId="166" formatCode="_(* #,##0_);_(* \(#,##0\);_(* &quot;-&quot;??_);_(@_)"/>
    <numFmt numFmtId="167" formatCode="[$-300A]d&quot; de &quot;mmmm&quot; de &quot;yyyy;@"/>
    <numFmt numFmtId="168" formatCode="yyyy\-mm\-dd"/>
    <numFmt numFmtId="169" formatCode="mm\-yyyy"/>
    <numFmt numFmtId="170" formatCode="yyyy\-mm\-dd;@"/>
    <numFmt numFmtId="171" formatCode="###\ ###\ ###\ ###\ ###\ ###\ ###\ ##0.00"/>
    <numFmt numFmtId="172" formatCode="#\ ###\ ###\ ###\ ###\ ###\ ###\ ##0.00"/>
    <numFmt numFmtId="173" formatCode="_-* #,##0\ _$_-;\-* #,##0\ _$_-;_-* &quot;-&quot;??\ _$_-;_-@_-"/>
    <numFmt numFmtId="174" formatCode="_-* #,##0.00000\ _$_-;\-* #,##0.00000\ _$_-;_-* &quot;-&quot;??\ _$_-;_-@_-"/>
    <numFmt numFmtId="175" formatCode="_-* #,##0.0\ _$_-;\-* #,##0.0\ _$_-;_-* &quot;-&quot;??\ _$_-;_-@_-"/>
    <numFmt numFmtId="176" formatCode="0.0%"/>
    <numFmt numFmtId="177" formatCode="General_)"/>
  </numFmts>
  <fonts count="8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color indexed="8"/>
      <name val="Arial"/>
      <family val="2"/>
    </font>
    <font>
      <sz val="11"/>
      <color indexed="18"/>
      <name val="Arial"/>
      <family val="2"/>
    </font>
    <font>
      <b/>
      <sz val="11"/>
      <name val="Arial"/>
      <family val="2"/>
    </font>
    <font>
      <sz val="11"/>
      <color indexed="8"/>
      <name val="Arial"/>
      <family val="2"/>
    </font>
    <font>
      <b/>
      <sz val="11"/>
      <color indexed="1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FF0000"/>
      <name val="Arial"/>
      <family val="2"/>
    </font>
    <font>
      <sz val="11"/>
      <color indexed="10"/>
      <name val="Arial"/>
      <family val="2"/>
    </font>
    <font>
      <u/>
      <sz val="10"/>
      <color indexed="12"/>
      <name val="Arial"/>
      <family val="2"/>
    </font>
    <font>
      <b/>
      <sz val="11"/>
      <color indexed="18"/>
      <name val="Arial"/>
      <family val="2"/>
    </font>
    <font>
      <b/>
      <sz val="11"/>
      <color indexed="9"/>
      <name val="Arial"/>
      <family val="2"/>
    </font>
    <font>
      <sz val="11"/>
      <color indexed="9"/>
      <name val="Arial"/>
      <family val="2"/>
    </font>
    <font>
      <vertAlign val="superscript"/>
      <sz val="11"/>
      <name val="Arial"/>
      <family val="2"/>
    </font>
    <font>
      <b/>
      <vertAlign val="superscript"/>
      <sz val="11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hadow/>
      <sz val="11"/>
      <name val="Arial"/>
      <family val="2"/>
    </font>
    <font>
      <b/>
      <sz val="8"/>
      <color theme="0"/>
      <name val="Arial"/>
      <family val="2"/>
    </font>
    <font>
      <sz val="11"/>
      <color rgb="FF3399FF"/>
      <name val="Arial"/>
      <family val="2"/>
    </font>
    <font>
      <b/>
      <sz val="11"/>
      <color rgb="FF3399FF"/>
      <name val="Arial"/>
      <family val="2"/>
    </font>
    <font>
      <sz val="11"/>
      <color theme="5"/>
      <name val="Arial"/>
      <family val="2"/>
    </font>
    <font>
      <b/>
      <sz val="11"/>
      <color theme="5"/>
      <name val="Arial"/>
      <family val="2"/>
    </font>
    <font>
      <sz val="11"/>
      <color theme="6"/>
      <name val="Arial"/>
      <family val="2"/>
    </font>
    <font>
      <b/>
      <sz val="11"/>
      <color theme="6"/>
      <name val="Arial"/>
      <family val="2"/>
    </font>
    <font>
      <sz val="11"/>
      <color theme="2" tint="-0.499984740745262"/>
      <name val="Arial"/>
      <family val="2"/>
    </font>
    <font>
      <b/>
      <sz val="11"/>
      <color theme="2" tint="-0.499984740745262"/>
      <name val="Arial"/>
      <family val="2"/>
    </font>
    <font>
      <b/>
      <sz val="11"/>
      <color rgb="FFFF0000"/>
      <name val="Arial"/>
      <family val="2"/>
    </font>
    <font>
      <b/>
      <sz val="11"/>
      <color theme="9" tint="-0.249977111117893"/>
      <name val="Arial"/>
      <family val="2"/>
    </font>
    <font>
      <b/>
      <vertAlign val="superscript"/>
      <sz val="11"/>
      <color theme="9" tint="-0.249977111117893"/>
      <name val="Arial"/>
      <family val="2"/>
    </font>
    <font>
      <b/>
      <vertAlign val="superscript"/>
      <sz val="11"/>
      <color theme="2" tint="-0.499984740745262"/>
      <name val="Arial"/>
      <family val="2"/>
    </font>
    <font>
      <sz val="8"/>
      <color rgb="FF3399FF"/>
      <name val="Arial"/>
      <family val="2"/>
    </font>
    <font>
      <sz val="8"/>
      <color theme="5"/>
      <name val="Arial"/>
      <family val="2"/>
    </font>
    <font>
      <b/>
      <sz val="8"/>
      <color theme="6"/>
      <name val="Arial"/>
      <family val="2"/>
    </font>
    <font>
      <b/>
      <sz val="8"/>
      <color theme="2" tint="-0.499984740745262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0"/>
      <name val="Times New Roman"/>
      <family val="1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u/>
      <sz val="10"/>
      <color theme="10"/>
      <name val="Arial"/>
      <family val="2"/>
    </font>
    <font>
      <sz val="11"/>
      <color indexed="20"/>
      <name val="Calibri"/>
      <family val="2"/>
    </font>
    <font>
      <sz val="10"/>
      <color rgb="FF000000"/>
      <name val="Arial"/>
      <family val="2"/>
    </font>
    <font>
      <sz val="11"/>
      <color indexed="60"/>
      <name val="Calibri"/>
      <family val="2"/>
    </font>
    <font>
      <sz val="12"/>
      <name val="Helv"/>
    </font>
    <font>
      <sz val="10"/>
      <name val="Courier"/>
      <family val="3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theme="2" tint="-9.9978637043366805E-2"/>
      <name val="Arial"/>
      <family val="2"/>
    </font>
    <font>
      <b/>
      <sz val="11"/>
      <color theme="2" tint="-9.9978637043366805E-2"/>
      <name val="Arial"/>
      <family val="2"/>
    </font>
    <font>
      <sz val="11"/>
      <color theme="0" tint="-0.14999847407452621"/>
      <name val="Arial"/>
      <family val="2"/>
    </font>
    <font>
      <b/>
      <sz val="11"/>
      <color theme="0" tint="-0.14999847407452621"/>
      <name val="Arial"/>
      <family val="2"/>
    </font>
    <font>
      <sz val="10"/>
      <color rgb="FF000000"/>
      <name val="Times New Roman"/>
      <family val="1"/>
    </font>
    <font>
      <b/>
      <sz val="8"/>
      <name val="Arial"/>
      <family val="2"/>
    </font>
    <font>
      <sz val="8"/>
      <color theme="0"/>
      <name val="Arial"/>
      <family val="2"/>
    </font>
    <font>
      <sz val="8"/>
      <color rgb="FFFF0000"/>
      <name val="Arial"/>
      <family val="2"/>
    </font>
    <font>
      <sz val="8"/>
      <color indexed="8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82">
    <xf numFmtId="0" fontId="0" fillId="0" borderId="0"/>
    <xf numFmtId="165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/>
    <xf numFmtId="0" fontId="24" fillId="0" borderId="16" applyNumberFormat="0" applyFill="0" applyAlignment="0" applyProtection="0"/>
    <xf numFmtId="0" fontId="25" fillId="0" borderId="17" applyNumberFormat="0" applyFill="0" applyAlignment="0" applyProtection="0"/>
    <xf numFmtId="0" fontId="26" fillId="0" borderId="18" applyNumberFormat="0" applyFill="0" applyAlignment="0" applyProtection="0"/>
    <xf numFmtId="0" fontId="26" fillId="0" borderId="0" applyNumberFormat="0" applyFill="0" applyBorder="0" applyAlignment="0" applyProtection="0"/>
    <xf numFmtId="0" fontId="27" fillId="4" borderId="0" applyNumberFormat="0" applyBorder="0" applyAlignment="0" applyProtection="0"/>
    <xf numFmtId="0" fontId="28" fillId="5" borderId="0" applyNumberFormat="0" applyBorder="0" applyAlignment="0" applyProtection="0"/>
    <xf numFmtId="0" fontId="29" fillId="6" borderId="0" applyNumberFormat="0" applyBorder="0" applyAlignment="0" applyProtection="0"/>
    <xf numFmtId="0" fontId="30" fillId="7" borderId="19" applyNumberFormat="0" applyAlignment="0" applyProtection="0"/>
    <xf numFmtId="0" fontId="31" fillId="8" borderId="20" applyNumberFormat="0" applyAlignment="0" applyProtection="0"/>
    <xf numFmtId="0" fontId="32" fillId="8" borderId="19" applyNumberFormat="0" applyAlignment="0" applyProtection="0"/>
    <xf numFmtId="0" fontId="33" fillId="0" borderId="21" applyNumberFormat="0" applyFill="0" applyAlignment="0" applyProtection="0"/>
    <xf numFmtId="0" fontId="34" fillId="9" borderId="22" applyNumberFormat="0" applyAlignment="0" applyProtection="0"/>
    <xf numFmtId="0" fontId="35" fillId="0" borderId="0" applyNumberFormat="0" applyFill="0" applyBorder="0" applyAlignment="0" applyProtection="0"/>
    <xf numFmtId="0" fontId="2" fillId="10" borderId="23" applyNumberFormat="0" applyFont="0" applyAlignment="0" applyProtection="0"/>
    <xf numFmtId="0" fontId="36" fillId="0" borderId="0" applyNumberFormat="0" applyFill="0" applyBorder="0" applyAlignment="0" applyProtection="0"/>
    <xf numFmtId="0" fontId="22" fillId="0" borderId="24" applyNumberFormat="0" applyFill="0" applyAlignment="0" applyProtection="0"/>
    <xf numFmtId="0" fontId="37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37" fillId="14" borderId="0" applyNumberFormat="0" applyBorder="0" applyAlignment="0" applyProtection="0"/>
    <xf numFmtId="0" fontId="37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37" fillId="18" borderId="0" applyNumberFormat="0" applyBorder="0" applyAlignment="0" applyProtection="0"/>
    <xf numFmtId="0" fontId="37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37" fillId="22" borderId="0" applyNumberFormat="0" applyBorder="0" applyAlignment="0" applyProtection="0"/>
    <xf numFmtId="0" fontId="37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37" fillId="34" borderId="0" applyNumberFormat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12" borderId="0" applyNumberFormat="0" applyBorder="0" applyAlignment="0" applyProtection="0"/>
    <xf numFmtId="0" fontId="57" fillId="42" borderId="0" applyNumberFormat="0" applyBorder="0" applyAlignment="0" applyProtection="0"/>
    <xf numFmtId="0" fontId="57" fillId="42" borderId="0" applyNumberFormat="0" applyBorder="0" applyAlignment="0" applyProtection="0"/>
    <xf numFmtId="0" fontId="2" fillId="16" borderId="0" applyNumberFormat="0" applyBorder="0" applyAlignment="0" applyProtection="0"/>
    <xf numFmtId="0" fontId="57" fillId="43" borderId="0" applyNumberFormat="0" applyBorder="0" applyAlignment="0" applyProtection="0"/>
    <xf numFmtId="0" fontId="57" fillId="43" borderId="0" applyNumberFormat="0" applyBorder="0" applyAlignment="0" applyProtection="0"/>
    <xf numFmtId="0" fontId="2" fillId="20" borderId="0" applyNumberFormat="0" applyBorder="0" applyAlignment="0" applyProtection="0"/>
    <xf numFmtId="0" fontId="57" fillId="44" borderId="0" applyNumberFormat="0" applyBorder="0" applyAlignment="0" applyProtection="0"/>
    <xf numFmtId="0" fontId="57" fillId="44" borderId="0" applyNumberFormat="0" applyBorder="0" applyAlignment="0" applyProtection="0"/>
    <xf numFmtId="0" fontId="2" fillId="24" borderId="0" applyNumberFormat="0" applyBorder="0" applyAlignment="0" applyProtection="0"/>
    <xf numFmtId="0" fontId="57" fillId="45" borderId="0" applyNumberFormat="0" applyBorder="0" applyAlignment="0" applyProtection="0"/>
    <xf numFmtId="0" fontId="57" fillId="45" borderId="0" applyNumberFormat="0" applyBorder="0" applyAlignment="0" applyProtection="0"/>
    <xf numFmtId="0" fontId="2" fillId="28" borderId="0" applyNumberFormat="0" applyBorder="0" applyAlignment="0" applyProtection="0"/>
    <xf numFmtId="0" fontId="57" fillId="46" borderId="0" applyNumberFormat="0" applyBorder="0" applyAlignment="0" applyProtection="0"/>
    <xf numFmtId="0" fontId="57" fillId="46" borderId="0" applyNumberFormat="0" applyBorder="0" applyAlignment="0" applyProtection="0"/>
    <xf numFmtId="0" fontId="2" fillId="32" borderId="0" applyNumberFormat="0" applyBorder="0" applyAlignment="0" applyProtection="0"/>
    <xf numFmtId="0" fontId="57" fillId="47" borderId="0" applyNumberFormat="0" applyBorder="0" applyAlignment="0" applyProtection="0"/>
    <xf numFmtId="0" fontId="57" fillId="47" borderId="0" applyNumberFormat="0" applyBorder="0" applyAlignment="0" applyProtection="0"/>
    <xf numFmtId="0" fontId="2" fillId="13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2" fillId="17" borderId="0" applyNumberFormat="0" applyBorder="0" applyAlignment="0" applyProtection="0"/>
    <xf numFmtId="0" fontId="57" fillId="49" borderId="0" applyNumberFormat="0" applyBorder="0" applyAlignment="0" applyProtection="0"/>
    <xf numFmtId="0" fontId="57" fillId="49" borderId="0" applyNumberFormat="0" applyBorder="0" applyAlignment="0" applyProtection="0"/>
    <xf numFmtId="0" fontId="2" fillId="21" borderId="0" applyNumberFormat="0" applyBorder="0" applyAlignment="0" applyProtection="0"/>
    <xf numFmtId="0" fontId="57" fillId="50" borderId="0" applyNumberFormat="0" applyBorder="0" applyAlignment="0" applyProtection="0"/>
    <xf numFmtId="0" fontId="57" fillId="50" borderId="0" applyNumberFormat="0" applyBorder="0" applyAlignment="0" applyProtection="0"/>
    <xf numFmtId="0" fontId="2" fillId="25" borderId="0" applyNumberFormat="0" applyBorder="0" applyAlignment="0" applyProtection="0"/>
    <xf numFmtId="0" fontId="57" fillId="45" borderId="0" applyNumberFormat="0" applyBorder="0" applyAlignment="0" applyProtection="0"/>
    <xf numFmtId="0" fontId="57" fillId="45" borderId="0" applyNumberFormat="0" applyBorder="0" applyAlignment="0" applyProtection="0"/>
    <xf numFmtId="0" fontId="2" fillId="29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2" fillId="33" borderId="0" applyNumberFormat="0" applyBorder="0" applyAlignment="0" applyProtection="0"/>
    <xf numFmtId="0" fontId="57" fillId="51" borderId="0" applyNumberFormat="0" applyBorder="0" applyAlignment="0" applyProtection="0"/>
    <xf numFmtId="0" fontId="57" fillId="51" borderId="0" applyNumberFormat="0" applyBorder="0" applyAlignment="0" applyProtection="0"/>
    <xf numFmtId="0" fontId="58" fillId="52" borderId="0" applyNumberFormat="0" applyBorder="0" applyAlignment="0" applyProtection="0"/>
    <xf numFmtId="0" fontId="58" fillId="52" borderId="0" applyNumberFormat="0" applyBorder="0" applyAlignment="0" applyProtection="0"/>
    <xf numFmtId="0" fontId="58" fillId="52" borderId="0" applyNumberFormat="0" applyBorder="0" applyAlignment="0" applyProtection="0"/>
    <xf numFmtId="0" fontId="58" fillId="49" borderId="0" applyNumberFormat="0" applyBorder="0" applyAlignment="0" applyProtection="0"/>
    <xf numFmtId="0" fontId="58" fillId="49" borderId="0" applyNumberFormat="0" applyBorder="0" applyAlignment="0" applyProtection="0"/>
    <xf numFmtId="0" fontId="58" fillId="49" borderId="0" applyNumberFormat="0" applyBorder="0" applyAlignment="0" applyProtection="0"/>
    <xf numFmtId="0" fontId="58" fillId="50" borderId="0" applyNumberFormat="0" applyBorder="0" applyAlignment="0" applyProtection="0"/>
    <xf numFmtId="0" fontId="58" fillId="50" borderId="0" applyNumberFormat="0" applyBorder="0" applyAlignment="0" applyProtection="0"/>
    <xf numFmtId="0" fontId="58" fillId="50" borderId="0" applyNumberFormat="0" applyBorder="0" applyAlignment="0" applyProtection="0"/>
    <xf numFmtId="0" fontId="58" fillId="53" borderId="0" applyNumberFormat="0" applyBorder="0" applyAlignment="0" applyProtection="0"/>
    <xf numFmtId="0" fontId="58" fillId="53" borderId="0" applyNumberFormat="0" applyBorder="0" applyAlignment="0" applyProtection="0"/>
    <xf numFmtId="0" fontId="58" fillId="53" borderId="0" applyNumberFormat="0" applyBorder="0" applyAlignment="0" applyProtection="0"/>
    <xf numFmtId="0" fontId="58" fillId="54" borderId="0" applyNumberFormat="0" applyBorder="0" applyAlignment="0" applyProtection="0"/>
    <xf numFmtId="0" fontId="58" fillId="54" borderId="0" applyNumberFormat="0" applyBorder="0" applyAlignment="0" applyProtection="0"/>
    <xf numFmtId="0" fontId="58" fillId="54" borderId="0" applyNumberFormat="0" applyBorder="0" applyAlignment="0" applyProtection="0"/>
    <xf numFmtId="0" fontId="58" fillId="55" borderId="0" applyNumberFormat="0" applyBorder="0" applyAlignment="0" applyProtection="0"/>
    <xf numFmtId="0" fontId="58" fillId="55" borderId="0" applyNumberFormat="0" applyBorder="0" applyAlignment="0" applyProtection="0"/>
    <xf numFmtId="0" fontId="58" fillId="55" borderId="0" applyNumberFormat="0" applyBorder="0" applyAlignment="0" applyProtection="0"/>
    <xf numFmtId="0" fontId="3" fillId="0" borderId="0" applyNumberFormat="0" applyFill="0" applyBorder="0" applyAlignment="0" applyProtection="0"/>
    <xf numFmtId="0" fontId="59" fillId="44" borderId="0" applyNumberFormat="0" applyBorder="0" applyAlignment="0" applyProtection="0"/>
    <xf numFmtId="0" fontId="59" fillId="44" borderId="0" applyNumberFormat="0" applyBorder="0" applyAlignment="0" applyProtection="0"/>
    <xf numFmtId="0" fontId="59" fillId="44" borderId="0" applyNumberFormat="0" applyBorder="0" applyAlignment="0" applyProtection="0"/>
    <xf numFmtId="0" fontId="60" fillId="56" borderId="28" applyNumberFormat="0" applyAlignment="0" applyProtection="0"/>
    <xf numFmtId="0" fontId="60" fillId="56" borderId="28" applyNumberFormat="0" applyAlignment="0" applyProtection="0"/>
    <xf numFmtId="0" fontId="60" fillId="56" borderId="28" applyNumberFormat="0" applyAlignment="0" applyProtection="0"/>
    <xf numFmtId="0" fontId="61" fillId="57" borderId="29" applyNumberFormat="0" applyAlignment="0" applyProtection="0"/>
    <xf numFmtId="0" fontId="61" fillId="57" borderId="29" applyNumberFormat="0" applyAlignment="0" applyProtection="0"/>
    <xf numFmtId="0" fontId="61" fillId="57" borderId="29" applyNumberFormat="0" applyAlignment="0" applyProtection="0"/>
    <xf numFmtId="0" fontId="62" fillId="0" borderId="30" applyNumberFormat="0" applyFill="0" applyAlignment="0" applyProtection="0"/>
    <xf numFmtId="0" fontId="62" fillId="0" borderId="30" applyNumberFormat="0" applyFill="0" applyAlignment="0" applyProtection="0"/>
    <xf numFmtId="0" fontId="62" fillId="0" borderId="30" applyNumberFormat="0" applyFill="0" applyAlignment="0" applyProtection="0"/>
    <xf numFmtId="164" fontId="2" fillId="0" borderId="0" applyFon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11" borderId="0" applyNumberFormat="0" applyBorder="0" applyAlignment="0" applyProtection="0"/>
    <xf numFmtId="0" fontId="58" fillId="58" borderId="0" applyNumberFormat="0" applyBorder="0" applyAlignment="0" applyProtection="0"/>
    <xf numFmtId="0" fontId="58" fillId="58" borderId="0" applyNumberFormat="0" applyBorder="0" applyAlignment="0" applyProtection="0"/>
    <xf numFmtId="0" fontId="58" fillId="59" borderId="0" applyNumberFormat="0" applyBorder="0" applyAlignment="0" applyProtection="0"/>
    <xf numFmtId="0" fontId="58" fillId="59" borderId="0" applyNumberFormat="0" applyBorder="0" applyAlignment="0" applyProtection="0"/>
    <xf numFmtId="0" fontId="58" fillId="59" borderId="0" applyNumberFormat="0" applyBorder="0" applyAlignment="0" applyProtection="0"/>
    <xf numFmtId="0" fontId="58" fillId="60" borderId="0" applyNumberFormat="0" applyBorder="0" applyAlignment="0" applyProtection="0"/>
    <xf numFmtId="0" fontId="58" fillId="60" borderId="0" applyNumberFormat="0" applyBorder="0" applyAlignment="0" applyProtection="0"/>
    <xf numFmtId="0" fontId="58" fillId="60" borderId="0" applyNumberFormat="0" applyBorder="0" applyAlignment="0" applyProtection="0"/>
    <xf numFmtId="0" fontId="58" fillId="53" borderId="0" applyNumberFormat="0" applyBorder="0" applyAlignment="0" applyProtection="0"/>
    <xf numFmtId="0" fontId="58" fillId="53" borderId="0" applyNumberFormat="0" applyBorder="0" applyAlignment="0" applyProtection="0"/>
    <xf numFmtId="0" fontId="58" fillId="53" borderId="0" applyNumberFormat="0" applyBorder="0" applyAlignment="0" applyProtection="0"/>
    <xf numFmtId="0" fontId="58" fillId="54" borderId="0" applyNumberFormat="0" applyBorder="0" applyAlignment="0" applyProtection="0"/>
    <xf numFmtId="0" fontId="58" fillId="54" borderId="0" applyNumberFormat="0" applyBorder="0" applyAlignment="0" applyProtection="0"/>
    <xf numFmtId="0" fontId="58" fillId="54" borderId="0" applyNumberFormat="0" applyBorder="0" applyAlignment="0" applyProtection="0"/>
    <xf numFmtId="0" fontId="58" fillId="61" borderId="0" applyNumberFormat="0" applyBorder="0" applyAlignment="0" applyProtection="0"/>
    <xf numFmtId="0" fontId="58" fillId="61" borderId="0" applyNumberFormat="0" applyBorder="0" applyAlignment="0" applyProtection="0"/>
    <xf numFmtId="0" fontId="58" fillId="61" borderId="0" applyNumberFormat="0" applyBorder="0" applyAlignment="0" applyProtection="0"/>
    <xf numFmtId="0" fontId="65" fillId="47" borderId="28" applyNumberFormat="0" applyAlignment="0" applyProtection="0"/>
    <xf numFmtId="0" fontId="65" fillId="47" borderId="28" applyNumberFormat="0" applyAlignment="0" applyProtection="0"/>
    <xf numFmtId="0" fontId="65" fillId="47" borderId="28" applyNumberFormat="0" applyAlignment="0" applyProtection="0"/>
    <xf numFmtId="0" fontId="66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67" fillId="43" borderId="0" applyNumberFormat="0" applyBorder="0" applyAlignment="0" applyProtection="0"/>
    <xf numFmtId="0" fontId="67" fillId="43" borderId="0" applyNumberFormat="0" applyBorder="0" applyAlignment="0" applyProtection="0"/>
    <xf numFmtId="0" fontId="67" fillId="43" borderId="0" applyNumberFormat="0" applyBorder="0" applyAlignment="0" applyProtection="0"/>
    <xf numFmtId="164" fontId="68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69" fillId="62" borderId="0" applyNumberFormat="0" applyBorder="0" applyAlignment="0" applyProtection="0"/>
    <xf numFmtId="0" fontId="69" fillId="62" borderId="0" applyNumberFormat="0" applyBorder="0" applyAlignment="0" applyProtection="0"/>
    <xf numFmtId="0" fontId="69" fillId="6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6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70" fillId="0" borderId="0"/>
    <xf numFmtId="177" fontId="71" fillId="0" borderId="0"/>
    <xf numFmtId="0" fontId="70" fillId="0" borderId="0"/>
    <xf numFmtId="0" fontId="70" fillId="0" borderId="0"/>
    <xf numFmtId="0" fontId="2" fillId="0" borderId="0"/>
    <xf numFmtId="0" fontId="2" fillId="0" borderId="0"/>
    <xf numFmtId="0" fontId="2" fillId="0" borderId="0"/>
    <xf numFmtId="0" fontId="7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0" fillId="0" borderId="0"/>
    <xf numFmtId="0" fontId="2" fillId="0" borderId="0"/>
    <xf numFmtId="0" fontId="2" fillId="0" borderId="0"/>
    <xf numFmtId="0" fontId="70" fillId="0" borderId="0"/>
    <xf numFmtId="0" fontId="3" fillId="0" borderId="0"/>
    <xf numFmtId="0" fontId="2" fillId="0" borderId="0"/>
    <xf numFmtId="0" fontId="2" fillId="0" borderId="0"/>
    <xf numFmtId="0" fontId="70" fillId="0" borderId="0"/>
    <xf numFmtId="0" fontId="3" fillId="0" borderId="0"/>
    <xf numFmtId="0" fontId="2" fillId="0" borderId="0"/>
    <xf numFmtId="0" fontId="2" fillId="0" borderId="0"/>
    <xf numFmtId="0" fontId="70" fillId="0" borderId="0"/>
    <xf numFmtId="0" fontId="2" fillId="0" borderId="0"/>
    <xf numFmtId="0" fontId="2" fillId="0" borderId="0"/>
    <xf numFmtId="0" fontId="70" fillId="0" borderId="0"/>
    <xf numFmtId="0" fontId="2" fillId="0" borderId="0"/>
    <xf numFmtId="0" fontId="2" fillId="0" borderId="0"/>
    <xf numFmtId="0" fontId="70" fillId="0" borderId="0"/>
    <xf numFmtId="0" fontId="1" fillId="0" borderId="0"/>
    <xf numFmtId="0" fontId="1" fillId="0" borderId="0"/>
    <xf numFmtId="0" fontId="70" fillId="0" borderId="0"/>
    <xf numFmtId="0" fontId="63" fillId="0" borderId="0"/>
    <xf numFmtId="0" fontId="2" fillId="0" borderId="0"/>
    <xf numFmtId="0" fontId="70" fillId="0" borderId="0"/>
    <xf numFmtId="0" fontId="2" fillId="0" borderId="0"/>
    <xf numFmtId="0" fontId="70" fillId="0" borderId="0"/>
    <xf numFmtId="0" fontId="2" fillId="10" borderId="23" applyNumberFormat="0" applyFont="0" applyAlignment="0" applyProtection="0"/>
    <xf numFmtId="0" fontId="3" fillId="63" borderId="31" applyNumberFormat="0" applyFont="0" applyAlignment="0" applyProtection="0"/>
    <xf numFmtId="0" fontId="2" fillId="10" borderId="23" applyNumberFormat="0" applyFont="0" applyAlignment="0" applyProtection="0"/>
    <xf numFmtId="0" fontId="2" fillId="10" borderId="23" applyNumberFormat="0" applyFont="0" applyAlignment="0" applyProtection="0"/>
    <xf numFmtId="0" fontId="2" fillId="10" borderId="23" applyNumberFormat="0" applyFont="0" applyAlignment="0" applyProtection="0"/>
    <xf numFmtId="0" fontId="2" fillId="10" borderId="23" applyNumberFormat="0" applyFont="0" applyAlignment="0" applyProtection="0"/>
    <xf numFmtId="0" fontId="3" fillId="63" borderId="31" applyNumberFormat="0" applyFont="0" applyAlignment="0" applyProtection="0"/>
    <xf numFmtId="9" fontId="6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3" fontId="3" fillId="0" borderId="0" applyFont="0" applyFill="0" applyProtection="0"/>
    <xf numFmtId="9" fontId="3" fillId="0" borderId="0" applyFont="0" applyFill="0" applyBorder="0" applyAlignment="0" applyProtection="0"/>
    <xf numFmtId="0" fontId="72" fillId="56" borderId="32" applyNumberFormat="0" applyAlignment="0" applyProtection="0"/>
    <xf numFmtId="0" fontId="72" fillId="56" borderId="32" applyNumberFormat="0" applyAlignment="0" applyProtection="0"/>
    <xf numFmtId="0" fontId="72" fillId="56" borderId="32" applyNumberFormat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5" fillId="0" borderId="33" applyNumberFormat="0" applyFill="0" applyAlignment="0" applyProtection="0"/>
    <xf numFmtId="0" fontId="75" fillId="0" borderId="33" applyNumberFormat="0" applyFill="0" applyAlignment="0" applyProtection="0"/>
    <xf numFmtId="0" fontId="75" fillId="0" borderId="33" applyNumberFormat="0" applyFill="0" applyAlignment="0" applyProtection="0"/>
    <xf numFmtId="0" fontId="76" fillId="0" borderId="34" applyNumberFormat="0" applyFill="0" applyAlignment="0" applyProtection="0"/>
    <xf numFmtId="0" fontId="76" fillId="0" borderId="34" applyNumberFormat="0" applyFill="0" applyAlignment="0" applyProtection="0"/>
    <xf numFmtId="0" fontId="76" fillId="0" borderId="34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8" fillId="0" borderId="36" applyNumberFormat="0" applyFill="0" applyAlignment="0" applyProtection="0"/>
    <xf numFmtId="0" fontId="78" fillId="0" borderId="36" applyNumberFormat="0" applyFill="0" applyAlignment="0" applyProtection="0"/>
    <xf numFmtId="0" fontId="78" fillId="0" borderId="36" applyNumberFormat="0" applyFill="0" applyAlignment="0" applyProtection="0"/>
    <xf numFmtId="0" fontId="2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83" fillId="0" borderId="0"/>
  </cellStyleXfs>
  <cellXfs count="583">
    <xf numFmtId="0" fontId="0" fillId="0" borderId="0" xfId="0"/>
    <xf numFmtId="0" fontId="4" fillId="0" borderId="0" xfId="2" applyFont="1" applyFill="1" applyBorder="1"/>
    <xf numFmtId="0" fontId="4" fillId="0" borderId="0" xfId="2" applyFont="1"/>
    <xf numFmtId="0" fontId="4" fillId="0" borderId="0" xfId="2" applyFont="1" applyFill="1"/>
    <xf numFmtId="166" fontId="4" fillId="0" borderId="0" xfId="1" applyNumberFormat="1" applyFont="1"/>
    <xf numFmtId="166" fontId="7" fillId="0" borderId="0" xfId="1" applyNumberFormat="1" applyFont="1"/>
    <xf numFmtId="0" fontId="7" fillId="0" borderId="0" xfId="2" applyFont="1" applyFill="1" applyBorder="1"/>
    <xf numFmtId="166" fontId="8" fillId="0" borderId="0" xfId="1" applyNumberFormat="1" applyFont="1"/>
    <xf numFmtId="166" fontId="4" fillId="0" borderId="0" xfId="1" applyNumberFormat="1" applyFont="1" applyBorder="1"/>
    <xf numFmtId="0" fontId="4" fillId="0" borderId="0" xfId="2" applyFont="1" applyBorder="1"/>
    <xf numFmtId="0" fontId="5" fillId="0" borderId="0" xfId="2" applyFont="1"/>
    <xf numFmtId="0" fontId="10" fillId="0" borderId="0" xfId="0" applyFont="1"/>
    <xf numFmtId="0" fontId="7" fillId="0" borderId="0" xfId="2" applyFont="1"/>
    <xf numFmtId="0" fontId="11" fillId="0" borderId="5" xfId="0" applyFont="1" applyBorder="1"/>
    <xf numFmtId="0" fontId="11" fillId="0" borderId="0" xfId="0" applyFont="1"/>
    <xf numFmtId="0" fontId="10" fillId="0" borderId="5" xfId="0" applyFont="1" applyBorder="1"/>
    <xf numFmtId="0" fontId="10" fillId="0" borderId="7" xfId="0" applyFont="1" applyBorder="1"/>
    <xf numFmtId="0" fontId="10" fillId="0" borderId="4" xfId="0" applyFont="1" applyBorder="1"/>
    <xf numFmtId="0" fontId="12" fillId="0" borderId="0" xfId="2" applyFont="1"/>
    <xf numFmtId="0" fontId="5" fillId="0" borderId="0" xfId="2" applyFont="1" applyAlignment="1">
      <alignment horizontal="left"/>
    </xf>
    <xf numFmtId="0" fontId="8" fillId="0" borderId="0" xfId="2" applyFont="1"/>
    <xf numFmtId="4" fontId="11" fillId="0" borderId="0" xfId="0" applyNumberFormat="1" applyFont="1"/>
    <xf numFmtId="4" fontId="10" fillId="0" borderId="0" xfId="0" applyNumberFormat="1" applyFont="1"/>
    <xf numFmtId="168" fontId="5" fillId="0" borderId="0" xfId="2" applyNumberFormat="1" applyFont="1" applyAlignment="1">
      <alignment horizontal="left"/>
    </xf>
    <xf numFmtId="0" fontId="4" fillId="0" borderId="0" xfId="2" applyFont="1" applyAlignment="1">
      <alignment horizontal="center" wrapText="1"/>
    </xf>
    <xf numFmtId="0" fontId="11" fillId="0" borderId="6" xfId="0" applyFont="1" applyBorder="1"/>
    <xf numFmtId="165" fontId="11" fillId="0" borderId="0" xfId="1" applyFont="1" applyBorder="1"/>
    <xf numFmtId="0" fontId="11" fillId="0" borderId="8" xfId="0" applyFont="1" applyBorder="1"/>
    <xf numFmtId="0" fontId="12" fillId="0" borderId="0" xfId="0" applyFont="1"/>
    <xf numFmtId="0" fontId="11" fillId="0" borderId="7" xfId="0" applyFont="1" applyBorder="1"/>
    <xf numFmtId="4" fontId="11" fillId="0" borderId="4" xfId="0" applyNumberFormat="1" applyFont="1" applyBorder="1"/>
    <xf numFmtId="0" fontId="7" fillId="0" borderId="5" xfId="2" applyFont="1" applyBorder="1"/>
    <xf numFmtId="0" fontId="17" fillId="0" borderId="0" xfId="2" applyFont="1"/>
    <xf numFmtId="0" fontId="7" fillId="0" borderId="0" xfId="2" applyFont="1" applyAlignment="1">
      <alignment horizontal="left"/>
    </xf>
    <xf numFmtId="0" fontId="5" fillId="0" borderId="0" xfId="2" applyFont="1" applyFill="1" applyAlignment="1">
      <alignment horizontal="left"/>
    </xf>
    <xf numFmtId="15" fontId="7" fillId="0" borderId="0" xfId="2" applyNumberFormat="1" applyFont="1" applyFill="1" applyBorder="1" applyAlignment="1">
      <alignment horizontal="left"/>
    </xf>
    <xf numFmtId="167" fontId="4" fillId="0" borderId="0" xfId="2" applyNumberFormat="1" applyFont="1"/>
    <xf numFmtId="0" fontId="4" fillId="0" borderId="5" xfId="2" quotePrefix="1" applyNumberFormat="1" applyFont="1" applyBorder="1" applyAlignment="1">
      <alignment horizontal="right"/>
    </xf>
    <xf numFmtId="0" fontId="4" fillId="0" borderId="5" xfId="2" applyNumberFormat="1" applyFont="1" applyBorder="1" applyAlignment="1">
      <alignment horizontal="right"/>
    </xf>
    <xf numFmtId="0" fontId="10" fillId="0" borderId="5" xfId="0" applyFont="1" applyBorder="1" applyAlignment="1">
      <alignment horizontal="right"/>
    </xf>
    <xf numFmtId="0" fontId="7" fillId="0" borderId="0" xfId="0" applyFont="1"/>
    <xf numFmtId="0" fontId="13" fillId="0" borderId="0" xfId="0" applyFont="1"/>
    <xf numFmtId="0" fontId="4" fillId="0" borderId="0" xfId="0" applyFont="1"/>
    <xf numFmtId="0" fontId="5" fillId="0" borderId="0" xfId="0" applyFont="1"/>
    <xf numFmtId="170" fontId="5" fillId="0" borderId="0" xfId="0" applyNumberFormat="1" applyFont="1" applyAlignment="1">
      <alignment horizontal="left"/>
    </xf>
    <xf numFmtId="17" fontId="7" fillId="0" borderId="0" xfId="1" applyNumberFormat="1" applyFont="1" applyFill="1" applyBorder="1"/>
    <xf numFmtId="169" fontId="4" fillId="0" borderId="0" xfId="0" applyNumberFormat="1" applyFont="1"/>
    <xf numFmtId="0" fontId="4" fillId="0" borderId="5" xfId="0" applyFont="1" applyBorder="1"/>
    <xf numFmtId="166" fontId="4" fillId="0" borderId="5" xfId="1" applyNumberFormat="1" applyFont="1" applyBorder="1"/>
    <xf numFmtId="171" fontId="4" fillId="0" borderId="0" xfId="1" applyNumberFormat="1" applyFont="1" applyBorder="1"/>
    <xf numFmtId="164" fontId="4" fillId="0" borderId="0" xfId="1" applyNumberFormat="1" applyFont="1" applyBorder="1"/>
    <xf numFmtId="171" fontId="4" fillId="0" borderId="0" xfId="1" applyNumberFormat="1" applyFont="1" applyFill="1" applyBorder="1"/>
    <xf numFmtId="172" fontId="4" fillId="0" borderId="0" xfId="1" applyNumberFormat="1" applyFont="1" applyFill="1" applyBorder="1"/>
    <xf numFmtId="166" fontId="4" fillId="0" borderId="7" xfId="1" applyNumberFormat="1" applyFont="1" applyBorder="1"/>
    <xf numFmtId="171" fontId="4" fillId="0" borderId="0" xfId="0" applyNumberFormat="1" applyFont="1"/>
    <xf numFmtId="0" fontId="7" fillId="0" borderId="0" xfId="2" applyFont="1" applyFill="1"/>
    <xf numFmtId="0" fontId="12" fillId="0" borderId="0" xfId="2" applyFont="1" applyFill="1"/>
    <xf numFmtId="0" fontId="13" fillId="0" borderId="0" xfId="2" applyFont="1" applyFill="1"/>
    <xf numFmtId="0" fontId="21" fillId="0" borderId="0" xfId="2" applyFont="1" applyFill="1" applyAlignment="1">
      <alignment horizontal="center"/>
    </xf>
    <xf numFmtId="1" fontId="20" fillId="0" borderId="0" xfId="0" applyNumberFormat="1" applyFont="1"/>
    <xf numFmtId="0" fontId="20" fillId="0" borderId="0" xfId="0" applyFont="1"/>
    <xf numFmtId="166" fontId="21" fillId="0" borderId="0" xfId="1" applyNumberFormat="1" applyFont="1" applyFill="1" applyAlignment="1">
      <alignment horizontal="right" vertical="center" wrapText="1"/>
    </xf>
    <xf numFmtId="0" fontId="20" fillId="0" borderId="0" xfId="2" applyFont="1" applyFill="1"/>
    <xf numFmtId="0" fontId="4" fillId="0" borderId="0" xfId="2" applyFont="1" applyFill="1" applyAlignment="1">
      <alignment horizontal="left"/>
    </xf>
    <xf numFmtId="0" fontId="21" fillId="0" borderId="0" xfId="0" applyFont="1"/>
    <xf numFmtId="0" fontId="4" fillId="35" borderId="0" xfId="2" applyFont="1" applyFill="1"/>
    <xf numFmtId="0" fontId="4" fillId="35" borderId="0" xfId="2" applyFont="1" applyFill="1" applyBorder="1"/>
    <xf numFmtId="0" fontId="5" fillId="35" borderId="0" xfId="2" applyFont="1" applyFill="1" applyAlignment="1">
      <alignment horizontal="left"/>
    </xf>
    <xf numFmtId="170" fontId="5" fillId="35" borderId="0" xfId="0" applyNumberFormat="1" applyFont="1" applyFill="1" applyAlignment="1">
      <alignment horizontal="left"/>
    </xf>
    <xf numFmtId="0" fontId="4" fillId="35" borderId="10" xfId="2" applyFont="1" applyFill="1" applyBorder="1"/>
    <xf numFmtId="0" fontId="7" fillId="35" borderId="5" xfId="2" applyFont="1" applyFill="1" applyBorder="1"/>
    <xf numFmtId="0" fontId="4" fillId="35" borderId="5" xfId="2" applyFont="1" applyFill="1" applyBorder="1"/>
    <xf numFmtId="0" fontId="4" fillId="35" borderId="0" xfId="0" applyFont="1" applyFill="1"/>
    <xf numFmtId="0" fontId="4" fillId="35" borderId="0" xfId="2" applyFont="1" applyFill="1" applyAlignment="1"/>
    <xf numFmtId="0" fontId="20" fillId="0" borderId="0" xfId="2" applyFont="1"/>
    <xf numFmtId="166" fontId="20" fillId="0" borderId="0" xfId="1" applyNumberFormat="1" applyFont="1"/>
    <xf numFmtId="0" fontId="20" fillId="35" borderId="0" xfId="2" applyFont="1" applyFill="1"/>
    <xf numFmtId="166" fontId="20" fillId="35" borderId="0" xfId="1" applyNumberFormat="1" applyFont="1" applyFill="1"/>
    <xf numFmtId="0" fontId="21" fillId="35" borderId="0" xfId="0" applyFont="1" applyFill="1"/>
    <xf numFmtId="0" fontId="1" fillId="35" borderId="0" xfId="0" applyFont="1" applyFill="1"/>
    <xf numFmtId="0" fontId="4" fillId="0" borderId="5" xfId="2" applyFont="1" applyFill="1" applyBorder="1"/>
    <xf numFmtId="0" fontId="7" fillId="0" borderId="5" xfId="2" applyFont="1" applyFill="1" applyBorder="1"/>
    <xf numFmtId="0" fontId="11" fillId="0" borderId="5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0" xfId="0" applyFont="1"/>
    <xf numFmtId="0" fontId="1" fillId="0" borderId="5" xfId="0" applyFont="1" applyBorder="1"/>
    <xf numFmtId="0" fontId="1" fillId="0" borderId="6" xfId="0" applyFont="1" applyBorder="1"/>
    <xf numFmtId="0" fontId="4" fillId="35" borderId="5" xfId="0" applyFont="1" applyFill="1" applyBorder="1"/>
    <xf numFmtId="0" fontId="4" fillId="0" borderId="6" xfId="0" applyFont="1" applyBorder="1" applyAlignment="1">
      <alignment vertical="center"/>
    </xf>
    <xf numFmtId="165" fontId="1" fillId="0" borderId="0" xfId="1" applyFont="1" applyBorder="1"/>
    <xf numFmtId="0" fontId="1" fillId="0" borderId="7" xfId="0" applyFont="1" applyBorder="1"/>
    <xf numFmtId="0" fontId="1" fillId="0" borderId="8" xfId="0" applyFont="1" applyBorder="1"/>
    <xf numFmtId="0" fontId="9" fillId="0" borderId="0" xfId="0" applyFont="1"/>
    <xf numFmtId="165" fontId="11" fillId="0" borderId="0" xfId="1" applyFont="1" applyFill="1" applyBorder="1"/>
    <xf numFmtId="165" fontId="1" fillId="0" borderId="0" xfId="1" applyFont="1" applyFill="1" applyBorder="1"/>
    <xf numFmtId="0" fontId="7" fillId="0" borderId="7" xfId="2" applyNumberFormat="1" applyFont="1" applyBorder="1" applyAlignment="1">
      <alignment horizontal="right"/>
    </xf>
    <xf numFmtId="4" fontId="1" fillId="0" borderId="0" xfId="0" applyNumberFormat="1" applyFont="1"/>
    <xf numFmtId="0" fontId="4" fillId="0" borderId="5" xfId="2" applyNumberFormat="1" applyFont="1" applyFill="1" applyBorder="1" applyAlignment="1">
      <alignment horizontal="right"/>
    </xf>
    <xf numFmtId="0" fontId="11" fillId="35" borderId="0" xfId="0" applyFont="1" applyFill="1"/>
    <xf numFmtId="0" fontId="7" fillId="35" borderId="0" xfId="0" applyFont="1" applyFill="1"/>
    <xf numFmtId="165" fontId="10" fillId="0" borderId="0" xfId="1" applyFont="1" applyFill="1"/>
    <xf numFmtId="165" fontId="4" fillId="0" borderId="0" xfId="1" applyFont="1" applyFill="1"/>
    <xf numFmtId="165" fontId="11" fillId="0" borderId="0" xfId="1" applyFont="1" applyFill="1"/>
    <xf numFmtId="165" fontId="7" fillId="0" borderId="0" xfId="1" applyFont="1" applyFill="1"/>
    <xf numFmtId="165" fontId="0" fillId="0" borderId="0" xfId="1" applyFont="1" applyFill="1"/>
    <xf numFmtId="9" fontId="7" fillId="0" borderId="0" xfId="45" applyFont="1" applyAlignment="1">
      <alignment horizontal="left"/>
    </xf>
    <xf numFmtId="0" fontId="8" fillId="0" borderId="6" xfId="2" applyNumberFormat="1" applyFont="1" applyBorder="1"/>
    <xf numFmtId="165" fontId="8" fillId="0" borderId="0" xfId="1" applyFont="1"/>
    <xf numFmtId="165" fontId="8" fillId="0" borderId="0" xfId="1" applyFont="1" applyFill="1"/>
    <xf numFmtId="165" fontId="11" fillId="0" borderId="0" xfId="1" applyFont="1"/>
    <xf numFmtId="165" fontId="11" fillId="0" borderId="4" xfId="1" applyFont="1" applyFill="1" applyBorder="1"/>
    <xf numFmtId="0" fontId="38" fillId="0" borderId="5" xfId="0" applyFont="1" applyBorder="1" applyAlignment="1">
      <alignment vertical="center"/>
    </xf>
    <xf numFmtId="0" fontId="7" fillId="0" borderId="0" xfId="2" applyFont="1" applyFill="1" applyAlignment="1"/>
    <xf numFmtId="165" fontId="7" fillId="0" borderId="0" xfId="1" applyFont="1" applyFill="1" applyBorder="1"/>
    <xf numFmtId="0" fontId="7" fillId="0" borderId="5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165" fontId="1" fillId="0" borderId="0" xfId="1" applyFont="1" applyFill="1"/>
    <xf numFmtId="165" fontId="1" fillId="0" borderId="4" xfId="1" applyFont="1" applyFill="1" applyBorder="1"/>
    <xf numFmtId="165" fontId="1" fillId="0" borderId="0" xfId="1" applyFont="1"/>
    <xf numFmtId="165" fontId="1" fillId="0" borderId="4" xfId="1" applyFont="1" applyBorder="1"/>
    <xf numFmtId="165" fontId="12" fillId="0" borderId="0" xfId="1" applyFont="1"/>
    <xf numFmtId="165" fontId="4" fillId="0" borderId="0" xfId="1" applyFont="1"/>
    <xf numFmtId="0" fontId="1" fillId="0" borderId="9" xfId="0" applyFont="1" applyBorder="1"/>
    <xf numFmtId="1" fontId="8" fillId="0" borderId="5" xfId="1" applyNumberFormat="1" applyFont="1" applyBorder="1" applyAlignment="1">
      <alignment horizontal="right" vertical="center" wrapText="1"/>
    </xf>
    <xf numFmtId="0" fontId="7" fillId="0" borderId="6" xfId="2" applyFont="1" applyBorder="1" applyAlignment="1">
      <alignment horizontal="left"/>
    </xf>
    <xf numFmtId="0" fontId="4" fillId="0" borderId="6" xfId="2" applyFont="1" applyBorder="1"/>
    <xf numFmtId="1" fontId="5" fillId="0" borderId="5" xfId="1" applyNumberFormat="1" applyFont="1" applyBorder="1" applyAlignment="1">
      <alignment horizontal="right" vertical="center" wrapText="1"/>
    </xf>
    <xf numFmtId="0" fontId="11" fillId="0" borderId="6" xfId="0" applyFont="1" applyBorder="1" applyAlignment="1">
      <alignment horizontal="left"/>
    </xf>
    <xf numFmtId="1" fontId="8" fillId="0" borderId="5" xfId="1" applyNumberFormat="1" applyFont="1" applyFill="1" applyBorder="1" applyAlignment="1">
      <alignment horizontal="right" vertical="center" wrapText="1"/>
    </xf>
    <xf numFmtId="1" fontId="5" fillId="0" borderId="5" xfId="1" applyNumberFormat="1" applyFont="1" applyFill="1" applyBorder="1" applyAlignment="1">
      <alignment horizontal="right" vertical="center" wrapText="1"/>
    </xf>
    <xf numFmtId="0" fontId="11" fillId="0" borderId="0" xfId="0" quotePrefix="1" applyFont="1"/>
    <xf numFmtId="0" fontId="11" fillId="0" borderId="0" xfId="0" quotePrefix="1" applyFont="1" applyAlignment="1">
      <alignment horizontal="left"/>
    </xf>
    <xf numFmtId="0" fontId="1" fillId="0" borderId="0" xfId="0" applyFont="1" applyAlignment="1">
      <alignment horizontal="right"/>
    </xf>
    <xf numFmtId="15" fontId="15" fillId="0" borderId="6" xfId="2" applyNumberFormat="1" applyFont="1" applyBorder="1" applyAlignment="1">
      <alignment horizontal="center"/>
    </xf>
    <xf numFmtId="0" fontId="6" fillId="0" borderId="6" xfId="2" applyFont="1" applyBorder="1"/>
    <xf numFmtId="165" fontId="4" fillId="0" borderId="0" xfId="1" applyFont="1" applyFill="1" applyBorder="1"/>
    <xf numFmtId="165" fontId="12" fillId="0" borderId="0" xfId="1" applyFont="1" applyFill="1"/>
    <xf numFmtId="165" fontId="4" fillId="0" borderId="4" xfId="1" applyFont="1" applyFill="1" applyBorder="1"/>
    <xf numFmtId="165" fontId="20" fillId="0" borderId="0" xfId="1" applyFont="1" applyFill="1"/>
    <xf numFmtId="165" fontId="20" fillId="35" borderId="0" xfId="1" applyFont="1" applyFill="1"/>
    <xf numFmtId="4" fontId="7" fillId="0" borderId="0" xfId="0" applyNumberFormat="1" applyFont="1"/>
    <xf numFmtId="165" fontId="4" fillId="35" borderId="0" xfId="1" applyFont="1" applyFill="1"/>
    <xf numFmtId="165" fontId="1" fillId="35" borderId="0" xfId="1" applyFont="1" applyFill="1" applyBorder="1"/>
    <xf numFmtId="165" fontId="11" fillId="35" borderId="0" xfId="1" applyFont="1" applyFill="1"/>
    <xf numFmtId="165" fontId="1" fillId="35" borderId="0" xfId="1" applyFont="1" applyFill="1"/>
    <xf numFmtId="165" fontId="8" fillId="35" borderId="0" xfId="1" applyFont="1" applyFill="1"/>
    <xf numFmtId="165" fontId="4" fillId="35" borderId="0" xfId="1" applyFont="1" applyFill="1" applyAlignment="1">
      <alignment horizontal="center" wrapText="1"/>
    </xf>
    <xf numFmtId="0" fontId="4" fillId="0" borderId="0" xfId="0" applyFont="1" applyAlignment="1">
      <alignment horizontal="justify" vertical="center"/>
    </xf>
    <xf numFmtId="165" fontId="5" fillId="0" borderId="0" xfId="1" applyFont="1" applyFill="1" applyBorder="1" applyAlignment="1">
      <alignment horizontal="center" vertical="center" wrapText="1"/>
    </xf>
    <xf numFmtId="165" fontId="10" fillId="0" borderId="0" xfId="1" applyFont="1" applyFill="1" applyBorder="1"/>
    <xf numFmtId="165" fontId="16" fillId="0" borderId="0" xfId="1" applyFont="1" applyFill="1" applyBorder="1" applyAlignment="1">
      <alignment horizontal="center" vertical="center" wrapText="1"/>
    </xf>
    <xf numFmtId="165" fontId="20" fillId="0" borderId="0" xfId="1" applyFont="1"/>
    <xf numFmtId="165" fontId="11" fillId="39" borderId="0" xfId="1" applyFont="1" applyFill="1"/>
    <xf numFmtId="0" fontId="11" fillId="39" borderId="0" xfId="0" applyFont="1" applyFill="1"/>
    <xf numFmtId="166" fontId="20" fillId="0" borderId="0" xfId="1" applyNumberFormat="1" applyFont="1" applyFill="1" applyAlignment="1">
      <alignment horizontal="right" vertical="center" wrapText="1"/>
    </xf>
    <xf numFmtId="165" fontId="4" fillId="0" borderId="0" xfId="1" applyFont="1" applyBorder="1"/>
    <xf numFmtId="166" fontId="4" fillId="0" borderId="10" xfId="1" applyNumberFormat="1" applyFont="1" applyBorder="1"/>
    <xf numFmtId="166" fontId="7" fillId="0" borderId="1" xfId="1" applyNumberFormat="1" applyFont="1" applyBorder="1"/>
    <xf numFmtId="171" fontId="7" fillId="0" borderId="0" xfId="1" applyNumberFormat="1" applyFont="1" applyBorder="1"/>
    <xf numFmtId="164" fontId="7" fillId="0" borderId="0" xfId="1" applyNumberFormat="1" applyFont="1" applyBorder="1"/>
    <xf numFmtId="172" fontId="7" fillId="0" borderId="0" xfId="1" applyNumberFormat="1" applyFont="1" applyFill="1" applyBorder="1"/>
    <xf numFmtId="165" fontId="4" fillId="0" borderId="6" xfId="1" applyFont="1" applyBorder="1"/>
    <xf numFmtId="165" fontId="7" fillId="0" borderId="2" xfId="1" applyFont="1" applyBorder="1"/>
    <xf numFmtId="165" fontId="7" fillId="0" borderId="2" xfId="1" applyFont="1" applyFill="1" applyBorder="1"/>
    <xf numFmtId="165" fontId="7" fillId="0" borderId="3" xfId="1" applyFont="1" applyBorder="1"/>
    <xf numFmtId="165" fontId="4" fillId="0" borderId="11" xfId="1" applyFont="1" applyBorder="1"/>
    <xf numFmtId="165" fontId="4" fillId="0" borderId="11" xfId="1" applyFont="1" applyFill="1" applyBorder="1"/>
    <xf numFmtId="165" fontId="7" fillId="0" borderId="0" xfId="1" applyFont="1" applyBorder="1"/>
    <xf numFmtId="166" fontId="7" fillId="0" borderId="7" xfId="1" applyNumberFormat="1" applyFont="1" applyBorder="1"/>
    <xf numFmtId="165" fontId="7" fillId="0" borderId="4" xfId="1" applyFont="1" applyBorder="1"/>
    <xf numFmtId="165" fontId="7" fillId="0" borderId="8" xfId="1" applyFont="1" applyBorder="1"/>
    <xf numFmtId="170" fontId="5" fillId="0" borderId="0" xfId="0" applyNumberFormat="1" applyFont="1" applyAlignment="1">
      <alignment horizontal="center"/>
    </xf>
    <xf numFmtId="170" fontId="5" fillId="0" borderId="6" xfId="0" applyNumberFormat="1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165" fontId="4" fillId="0" borderId="2" xfId="1" applyFont="1" applyBorder="1"/>
    <xf numFmtId="165" fontId="4" fillId="0" borderId="12" xfId="1" applyFont="1" applyBorder="1"/>
    <xf numFmtId="166" fontId="7" fillId="0" borderId="0" xfId="1" applyNumberFormat="1" applyFont="1" applyBorder="1"/>
    <xf numFmtId="166" fontId="4" fillId="0" borderId="2" xfId="1" applyNumberFormat="1" applyFont="1" applyBorder="1"/>
    <xf numFmtId="165" fontId="4" fillId="0" borderId="5" xfId="1" applyFont="1" applyBorder="1"/>
    <xf numFmtId="15" fontId="15" fillId="0" borderId="6" xfId="2" applyNumberFormat="1" applyFont="1" applyBorder="1" applyAlignment="1">
      <alignment horizontal="left"/>
    </xf>
    <xf numFmtId="1" fontId="5" fillId="39" borderId="5" xfId="1" applyNumberFormat="1" applyFont="1" applyFill="1" applyBorder="1" applyAlignment="1">
      <alignment horizontal="right" vertical="center" wrapText="1"/>
    </xf>
    <xf numFmtId="0" fontId="11" fillId="39" borderId="0" xfId="0" applyFont="1" applyFill="1" applyAlignment="1">
      <alignment horizontal="right"/>
    </xf>
    <xf numFmtId="0" fontId="11" fillId="39" borderId="6" xfId="0" applyFont="1" applyFill="1" applyBorder="1"/>
    <xf numFmtId="165" fontId="1" fillId="0" borderId="0" xfId="0" applyNumberFormat="1" applyFont="1"/>
    <xf numFmtId="14" fontId="6" fillId="0" borderId="6" xfId="2" applyNumberFormat="1" applyFont="1" applyBorder="1" applyAlignment="1">
      <alignment horizontal="left"/>
    </xf>
    <xf numFmtId="164" fontId="0" fillId="0" borderId="0" xfId="0" applyNumberFormat="1"/>
    <xf numFmtId="165" fontId="0" fillId="0" borderId="0" xfId="0" applyNumberFormat="1"/>
    <xf numFmtId="0" fontId="4" fillId="0" borderId="0" xfId="0" applyFont="1" applyAlignment="1">
      <alignment vertical="center"/>
    </xf>
    <xf numFmtId="1" fontId="20" fillId="0" borderId="0" xfId="2" applyNumberFormat="1" applyFont="1" applyFill="1"/>
    <xf numFmtId="1" fontId="20" fillId="0" borderId="0" xfId="1" applyNumberFormat="1" applyFont="1" applyFill="1" applyAlignment="1">
      <alignment horizontal="center" vertical="center" wrapText="1"/>
    </xf>
    <xf numFmtId="0" fontId="7" fillId="0" borderId="0" xfId="2" applyFont="1" applyBorder="1"/>
    <xf numFmtId="0" fontId="7" fillId="0" borderId="0" xfId="2" applyFont="1" applyFill="1" applyAlignment="1">
      <alignment horizontal="left"/>
    </xf>
    <xf numFmtId="0" fontId="1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15" fontId="11" fillId="0" borderId="0" xfId="0" applyNumberFormat="1" applyFont="1" applyAlignment="1">
      <alignment horizontal="left"/>
    </xf>
    <xf numFmtId="0" fontId="39" fillId="0" borderId="5" xfId="0" applyFont="1" applyBorder="1"/>
    <xf numFmtId="0" fontId="39" fillId="0" borderId="5" xfId="0" applyFont="1" applyBorder="1" applyAlignment="1">
      <alignment vertical="center"/>
    </xf>
    <xf numFmtId="10" fontId="1" fillId="0" borderId="0" xfId="45" applyNumberFormat="1" applyFont="1"/>
    <xf numFmtId="0" fontId="14" fillId="0" borderId="0" xfId="3" applyFill="1" applyAlignment="1" applyProtection="1"/>
    <xf numFmtId="165" fontId="4" fillId="0" borderId="0" xfId="0" applyNumberFormat="1" applyFont="1"/>
    <xf numFmtId="0" fontId="40" fillId="35" borderId="0" xfId="0" applyFont="1" applyFill="1"/>
    <xf numFmtId="0" fontId="40" fillId="0" borderId="0" xfId="0" applyFont="1"/>
    <xf numFmtId="0" fontId="41" fillId="35" borderId="5" xfId="2" applyFont="1" applyFill="1" applyBorder="1"/>
    <xf numFmtId="10" fontId="40" fillId="35" borderId="0" xfId="45" applyNumberFormat="1" applyFont="1" applyFill="1" applyBorder="1"/>
    <xf numFmtId="0" fontId="44" fillId="35" borderId="0" xfId="0" applyFont="1" applyFill="1"/>
    <xf numFmtId="0" fontId="45" fillId="35" borderId="5" xfId="2" applyFont="1" applyFill="1" applyBorder="1"/>
    <xf numFmtId="10" fontId="44" fillId="35" borderId="0" xfId="45" applyNumberFormat="1" applyFont="1" applyFill="1" applyBorder="1"/>
    <xf numFmtId="0" fontId="46" fillId="35" borderId="0" xfId="0" applyFont="1" applyFill="1"/>
    <xf numFmtId="0" fontId="46" fillId="35" borderId="5" xfId="2" applyFont="1" applyFill="1" applyBorder="1"/>
    <xf numFmtId="10" fontId="46" fillId="35" borderId="0" xfId="45" applyNumberFormat="1" applyFont="1" applyFill="1" applyBorder="1"/>
    <xf numFmtId="10" fontId="1" fillId="35" borderId="0" xfId="45" applyNumberFormat="1" applyFont="1" applyFill="1" applyBorder="1"/>
    <xf numFmtId="165" fontId="41" fillId="0" borderId="0" xfId="1" applyFont="1" applyFill="1" applyBorder="1"/>
    <xf numFmtId="0" fontId="42" fillId="0" borderId="0" xfId="0" applyFont="1"/>
    <xf numFmtId="0" fontId="45" fillId="0" borderId="0" xfId="0" applyFont="1"/>
    <xf numFmtId="0" fontId="45" fillId="0" borderId="0" xfId="2" applyNumberFormat="1" applyFont="1" applyFill="1" applyBorder="1"/>
    <xf numFmtId="165" fontId="45" fillId="0" borderId="0" xfId="1" applyFont="1" applyFill="1" applyBorder="1"/>
    <xf numFmtId="0" fontId="47" fillId="0" borderId="0" xfId="0" applyFont="1"/>
    <xf numFmtId="0" fontId="47" fillId="0" borderId="0" xfId="2" applyNumberFormat="1" applyFont="1" applyFill="1" applyBorder="1"/>
    <xf numFmtId="165" fontId="47" fillId="0" borderId="0" xfId="1" applyFont="1" applyFill="1" applyBorder="1"/>
    <xf numFmtId="0" fontId="41" fillId="0" borderId="0" xfId="2" applyNumberFormat="1" applyFont="1" applyFill="1" applyBorder="1"/>
    <xf numFmtId="0" fontId="41" fillId="0" borderId="0" xfId="0" applyFont="1"/>
    <xf numFmtId="0" fontId="43" fillId="0" borderId="0" xfId="0" applyFont="1"/>
    <xf numFmtId="0" fontId="5" fillId="0" borderId="0" xfId="2" applyFont="1" applyBorder="1"/>
    <xf numFmtId="173" fontId="11" fillId="0" borderId="0" xfId="1" applyNumberFormat="1" applyFont="1" applyFill="1"/>
    <xf numFmtId="10" fontId="4" fillId="0" borderId="0" xfId="45" applyNumberFormat="1" applyFont="1" applyFill="1" applyBorder="1"/>
    <xf numFmtId="10" fontId="1" fillId="35" borderId="0" xfId="45" applyNumberFormat="1" applyFont="1" applyFill="1"/>
    <xf numFmtId="0" fontId="1" fillId="0" borderId="0" xfId="0" quotePrefix="1" applyFont="1" applyAlignment="1">
      <alignment vertical="top"/>
    </xf>
    <xf numFmtId="0" fontId="1" fillId="0" borderId="0" xfId="0" applyFont="1" applyAlignment="1">
      <alignment vertical="top"/>
    </xf>
    <xf numFmtId="165" fontId="1" fillId="0" borderId="0" xfId="1" applyFont="1" applyFill="1" applyAlignment="1">
      <alignment vertical="top"/>
    </xf>
    <xf numFmtId="0" fontId="8" fillId="0" borderId="6" xfId="2" applyNumberFormat="1" applyFont="1" applyBorder="1" applyAlignment="1">
      <alignment vertical="top"/>
    </xf>
    <xf numFmtId="173" fontId="1" fillId="0" borderId="0" xfId="1" quotePrefix="1" applyNumberFormat="1" applyFont="1" applyAlignment="1">
      <alignment vertical="top"/>
    </xf>
    <xf numFmtId="173" fontId="1" fillId="0" borderId="4" xfId="1" quotePrefix="1" applyNumberFormat="1" applyFont="1" applyBorder="1" applyAlignment="1">
      <alignment vertical="top"/>
    </xf>
    <xf numFmtId="0" fontId="1" fillId="0" borderId="4" xfId="0" quotePrefix="1" applyFont="1" applyBorder="1" applyAlignment="1">
      <alignment vertical="top"/>
    </xf>
    <xf numFmtId="173" fontId="1" fillId="0" borderId="0" xfId="1" applyNumberFormat="1" applyFont="1" applyFill="1" applyAlignment="1">
      <alignment vertical="top"/>
    </xf>
    <xf numFmtId="173" fontId="4" fillId="0" borderId="0" xfId="1" applyNumberFormat="1" applyFont="1" applyFill="1" applyBorder="1"/>
    <xf numFmtId="0" fontId="8" fillId="0" borderId="0" xfId="2" applyNumberFormat="1" applyFont="1" applyBorder="1" applyAlignment="1">
      <alignment vertical="top"/>
    </xf>
    <xf numFmtId="9" fontId="40" fillId="35" borderId="0" xfId="45" applyFont="1" applyFill="1" applyBorder="1"/>
    <xf numFmtId="9" fontId="44" fillId="35" borderId="0" xfId="45" applyFont="1" applyFill="1" applyBorder="1"/>
    <xf numFmtId="9" fontId="46" fillId="35" borderId="0" xfId="45" applyFont="1" applyFill="1" applyBorder="1"/>
    <xf numFmtId="9" fontId="1" fillId="35" borderId="0" xfId="45" applyFont="1" applyFill="1" applyBorder="1"/>
    <xf numFmtId="173" fontId="1" fillId="0" borderId="0" xfId="1" applyNumberFormat="1" applyFont="1" applyFill="1" applyBorder="1"/>
    <xf numFmtId="10" fontId="1" fillId="0" borderId="0" xfId="45" applyNumberFormat="1" applyFont="1" applyFill="1" applyBorder="1"/>
    <xf numFmtId="10" fontId="4" fillId="0" borderId="5" xfId="45" applyNumberFormat="1" applyFont="1" applyFill="1" applyBorder="1"/>
    <xf numFmtId="10" fontId="4" fillId="0" borderId="0" xfId="45" applyNumberFormat="1" applyFont="1" applyFill="1"/>
    <xf numFmtId="10" fontId="7" fillId="0" borderId="5" xfId="45" applyNumberFormat="1" applyFont="1" applyFill="1" applyBorder="1"/>
    <xf numFmtId="10" fontId="20" fillId="35" borderId="0" xfId="45" applyNumberFormat="1" applyFont="1" applyFill="1"/>
    <xf numFmtId="10" fontId="4" fillId="35" borderId="5" xfId="45" applyNumberFormat="1" applyFont="1" applyFill="1" applyBorder="1"/>
    <xf numFmtId="10" fontId="7" fillId="35" borderId="5" xfId="45" applyNumberFormat="1" applyFont="1" applyFill="1" applyBorder="1"/>
    <xf numFmtId="10" fontId="4" fillId="35" borderId="7" xfId="45" applyNumberFormat="1" applyFont="1" applyFill="1" applyBorder="1"/>
    <xf numFmtId="10" fontId="1" fillId="35" borderId="4" xfId="45" applyNumberFormat="1" applyFont="1" applyFill="1" applyBorder="1"/>
    <xf numFmtId="10" fontId="1" fillId="0" borderId="0" xfId="45" applyNumberFormat="1" applyFont="1" applyFill="1"/>
    <xf numFmtId="10" fontId="11" fillId="0" borderId="0" xfId="45" applyNumberFormat="1" applyFont="1"/>
    <xf numFmtId="174" fontId="11" fillId="0" borderId="0" xfId="1" applyNumberFormat="1" applyFont="1" applyFill="1" applyBorder="1"/>
    <xf numFmtId="174" fontId="1" fillId="0" borderId="0" xfId="1" applyNumberFormat="1" applyFont="1" applyFill="1" applyBorder="1"/>
    <xf numFmtId="174" fontId="1" fillId="0" borderId="0" xfId="1" applyNumberFormat="1" applyFont="1" applyFill="1"/>
    <xf numFmtId="10" fontId="5" fillId="0" borderId="0" xfId="45" applyNumberFormat="1" applyFont="1"/>
    <xf numFmtId="10" fontId="8" fillId="0" borderId="0" xfId="45" applyNumberFormat="1" applyFont="1"/>
    <xf numFmtId="10" fontId="20" fillId="0" borderId="0" xfId="45" applyNumberFormat="1" applyFont="1"/>
    <xf numFmtId="10" fontId="4" fillId="0" borderId="0" xfId="45" applyNumberFormat="1" applyFont="1" applyAlignment="1">
      <alignment horizontal="center" wrapText="1"/>
    </xf>
    <xf numFmtId="10" fontId="7" fillId="0" borderId="0" xfId="45" applyNumberFormat="1" applyFont="1" applyFill="1" applyAlignment="1">
      <alignment horizontal="right" vertical="center" wrapText="1"/>
    </xf>
    <xf numFmtId="10" fontId="1" fillId="0" borderId="10" xfId="45" applyNumberFormat="1" applyFont="1" applyBorder="1"/>
    <xf numFmtId="10" fontId="1" fillId="0" borderId="12" xfId="45" applyNumberFormat="1" applyFont="1" applyBorder="1"/>
    <xf numFmtId="10" fontId="1" fillId="0" borderId="6" xfId="45" applyNumberFormat="1" applyFont="1" applyBorder="1"/>
    <xf numFmtId="10" fontId="1" fillId="0" borderId="5" xfId="45" applyNumberFormat="1" applyFont="1" applyBorder="1"/>
    <xf numFmtId="10" fontId="11" fillId="0" borderId="6" xfId="45" applyNumberFormat="1" applyFont="1" applyBorder="1"/>
    <xf numFmtId="10" fontId="11" fillId="0" borderId="0" xfId="45" applyNumberFormat="1" applyFont="1" applyBorder="1"/>
    <xf numFmtId="10" fontId="1" fillId="0" borderId="0" xfId="45" applyNumberFormat="1" applyFont="1" applyBorder="1"/>
    <xf numFmtId="10" fontId="1" fillId="0" borderId="7" xfId="45" applyNumberFormat="1" applyFont="1" applyBorder="1"/>
    <xf numFmtId="10" fontId="1" fillId="0" borderId="8" xfId="45" applyNumberFormat="1" applyFont="1" applyBorder="1"/>
    <xf numFmtId="10" fontId="1" fillId="0" borderId="4" xfId="45" applyNumberFormat="1" applyFont="1" applyBorder="1"/>
    <xf numFmtId="10" fontId="1" fillId="0" borderId="5" xfId="45" applyNumberFormat="1" applyFont="1" applyFill="1" applyBorder="1"/>
    <xf numFmtId="10" fontId="40" fillId="0" borderId="0" xfId="45" applyNumberFormat="1" applyFont="1" applyFill="1" applyBorder="1"/>
    <xf numFmtId="10" fontId="45" fillId="0" borderId="0" xfId="45" applyNumberFormat="1" applyFont="1" applyFill="1" applyBorder="1"/>
    <xf numFmtId="10" fontId="47" fillId="0" borderId="0" xfId="45" applyNumberFormat="1" applyFont="1" applyFill="1" applyBorder="1"/>
    <xf numFmtId="10" fontId="11" fillId="0" borderId="5" xfId="45" applyNumberFormat="1" applyFont="1" applyFill="1" applyBorder="1"/>
    <xf numFmtId="10" fontId="11" fillId="0" borderId="0" xfId="45" applyNumberFormat="1" applyFont="1" applyFill="1" applyBorder="1"/>
    <xf numFmtId="10" fontId="12" fillId="0" borderId="5" xfId="45" applyNumberFormat="1" applyFont="1" applyFill="1" applyBorder="1"/>
    <xf numFmtId="10" fontId="48" fillId="0" borderId="5" xfId="45" applyNumberFormat="1" applyFont="1" applyFill="1" applyBorder="1"/>
    <xf numFmtId="10" fontId="8" fillId="0" borderId="6" xfId="45" applyNumberFormat="1" applyFont="1" applyBorder="1"/>
    <xf numFmtId="10" fontId="11" fillId="0" borderId="7" xfId="45" applyNumberFormat="1" applyFont="1" applyBorder="1"/>
    <xf numFmtId="10" fontId="5" fillId="0" borderId="8" xfId="45" applyNumberFormat="1" applyFont="1" applyBorder="1"/>
    <xf numFmtId="10" fontId="11" fillId="0" borderId="4" xfId="45" applyNumberFormat="1" applyFont="1" applyBorder="1"/>
    <xf numFmtId="10" fontId="7" fillId="0" borderId="0" xfId="45" applyNumberFormat="1" applyFont="1"/>
    <xf numFmtId="10" fontId="4" fillId="0" borderId="0" xfId="45" applyNumberFormat="1" applyFont="1"/>
    <xf numFmtId="10" fontId="4" fillId="0" borderId="0" xfId="45" applyNumberFormat="1" applyFont="1" applyBorder="1"/>
    <xf numFmtId="10" fontId="11" fillId="0" borderId="4" xfId="45" applyNumberFormat="1" applyFont="1" applyFill="1" applyBorder="1"/>
    <xf numFmtId="10" fontId="11" fillId="0" borderId="0" xfId="45" applyNumberFormat="1" applyFont="1" applyFill="1"/>
    <xf numFmtId="0" fontId="1" fillId="0" borderId="0" xfId="45" applyNumberFormat="1" applyFont="1"/>
    <xf numFmtId="10" fontId="49" fillId="35" borderId="5" xfId="45" applyNumberFormat="1" applyFont="1" applyFill="1" applyBorder="1"/>
    <xf numFmtId="10" fontId="47" fillId="35" borderId="5" xfId="45" applyNumberFormat="1" applyFont="1" applyFill="1" applyBorder="1"/>
    <xf numFmtId="0" fontId="47" fillId="35" borderId="5" xfId="2" applyFont="1" applyFill="1" applyBorder="1"/>
    <xf numFmtId="1" fontId="1" fillId="0" borderId="5" xfId="45" applyNumberFormat="1" applyFont="1" applyBorder="1"/>
    <xf numFmtId="1" fontId="11" fillId="0" borderId="5" xfId="45" applyNumberFormat="1" applyFont="1" applyBorder="1"/>
    <xf numFmtId="175" fontId="7" fillId="0" borderId="4" xfId="1" applyNumberFormat="1" applyFont="1" applyBorder="1"/>
    <xf numFmtId="10" fontId="20" fillId="0" borderId="0" xfId="45" applyNumberFormat="1" applyFont="1" applyBorder="1"/>
    <xf numFmtId="164" fontId="4" fillId="0" borderId="0" xfId="2" applyNumberFormat="1" applyFont="1" applyFill="1"/>
    <xf numFmtId="10" fontId="4" fillId="35" borderId="0" xfId="45" applyNumberFormat="1" applyFont="1" applyFill="1" applyBorder="1"/>
    <xf numFmtId="0" fontId="8" fillId="0" borderId="26" xfId="2" applyNumberFormat="1" applyFont="1" applyBorder="1"/>
    <xf numFmtId="0" fontId="5" fillId="0" borderId="26" xfId="2" applyNumberFormat="1" applyFont="1" applyBorder="1"/>
    <xf numFmtId="0" fontId="1" fillId="0" borderId="26" xfId="0" applyFont="1" applyBorder="1"/>
    <xf numFmtId="0" fontId="11" fillId="0" borderId="25" xfId="0" applyFont="1" applyBorder="1"/>
    <xf numFmtId="0" fontId="11" fillId="0" borderId="0" xfId="0" applyFont="1" applyAlignment="1">
      <alignment vertical="top"/>
    </xf>
    <xf numFmtId="165" fontId="4" fillId="0" borderId="0" xfId="2" applyNumberFormat="1" applyFont="1" applyFill="1" applyBorder="1"/>
    <xf numFmtId="165" fontId="20" fillId="0" borderId="0" xfId="1" applyFont="1" applyFill="1" applyBorder="1"/>
    <xf numFmtId="165" fontId="21" fillId="0" borderId="0" xfId="1" applyFont="1" applyFill="1"/>
    <xf numFmtId="173" fontId="20" fillId="0" borderId="0" xfId="1" applyNumberFormat="1" applyFont="1" applyFill="1"/>
    <xf numFmtId="10" fontId="0" fillId="0" borderId="0" xfId="45" applyNumberFormat="1" applyFont="1" applyFill="1"/>
    <xf numFmtId="164" fontId="1" fillId="0" borderId="0" xfId="0" applyNumberFormat="1" applyFont="1"/>
    <xf numFmtId="165" fontId="11" fillId="0" borderId="2" xfId="1" applyFont="1" applyFill="1" applyBorder="1"/>
    <xf numFmtId="165" fontId="48" fillId="0" borderId="0" xfId="1" applyFont="1"/>
    <xf numFmtId="0" fontId="20" fillId="35" borderId="0" xfId="2" applyFont="1" applyFill="1" applyAlignment="1">
      <alignment horizontal="right"/>
    </xf>
    <xf numFmtId="0" fontId="20" fillId="35" borderId="0" xfId="0" applyFont="1" applyFill="1"/>
    <xf numFmtId="10" fontId="20" fillId="0" borderId="0" xfId="45" applyNumberFormat="1" applyFont="1" applyFill="1"/>
    <xf numFmtId="0" fontId="2" fillId="0" borderId="0" xfId="0" applyFont="1"/>
    <xf numFmtId="0" fontId="7" fillId="0" borderId="11" xfId="0" applyFont="1" applyBorder="1" applyAlignment="1">
      <alignment vertical="center"/>
    </xf>
    <xf numFmtId="165" fontId="7" fillId="0" borderId="11" xfId="1" applyFont="1" applyFill="1" applyBorder="1"/>
    <xf numFmtId="0" fontId="1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4" xfId="0" applyFont="1" applyBorder="1"/>
    <xf numFmtId="165" fontId="11" fillId="35" borderId="2" xfId="1" applyFont="1" applyFill="1" applyBorder="1" applyAlignment="1">
      <alignment horizontal="center" vertical="center" wrapText="1"/>
    </xf>
    <xf numFmtId="165" fontId="12" fillId="0" borderId="0" xfId="1" applyFont="1" applyFill="1" applyBorder="1"/>
    <xf numFmtId="0" fontId="11" fillId="0" borderId="4" xfId="0" applyFont="1" applyBorder="1"/>
    <xf numFmtId="165" fontId="20" fillId="0" borderId="0" xfId="1" applyFont="1" applyBorder="1"/>
    <xf numFmtId="165" fontId="20" fillId="0" borderId="0" xfId="0" applyNumberFormat="1" applyFont="1"/>
    <xf numFmtId="166" fontId="20" fillId="0" borderId="0" xfId="1" applyNumberFormat="1" applyFont="1" applyBorder="1"/>
    <xf numFmtId="165" fontId="21" fillId="0" borderId="0" xfId="1" applyFont="1" applyBorder="1"/>
    <xf numFmtId="0" fontId="20" fillId="0" borderId="0" xfId="2" applyFont="1" applyFill="1" applyBorder="1"/>
    <xf numFmtId="165" fontId="21" fillId="0" borderId="0" xfId="1" applyFont="1" applyFill="1" applyBorder="1"/>
    <xf numFmtId="0" fontId="20" fillId="0" borderId="0" xfId="0" applyFont="1" applyAlignment="1">
      <alignment vertical="top"/>
    </xf>
    <xf numFmtId="0" fontId="20" fillId="35" borderId="0" xfId="2" applyFont="1" applyFill="1" applyBorder="1"/>
    <xf numFmtId="0" fontId="7" fillId="0" borderId="4" xfId="2" applyFont="1" applyBorder="1"/>
    <xf numFmtId="3" fontId="5" fillId="0" borderId="5" xfId="2" applyNumberFormat="1" applyFont="1" applyFill="1" applyBorder="1" applyAlignment="1">
      <alignment horizontal="center" vertical="center" wrapText="1"/>
    </xf>
    <xf numFmtId="3" fontId="5" fillId="0" borderId="0" xfId="2" applyNumberFormat="1" applyFont="1" applyFill="1" applyBorder="1" applyAlignment="1">
      <alignment horizontal="left" vertical="center" wrapText="1"/>
    </xf>
    <xf numFmtId="0" fontId="11" fillId="35" borderId="9" xfId="2" applyFont="1" applyFill="1" applyBorder="1" applyAlignment="1">
      <alignment horizontal="center" vertical="center"/>
    </xf>
    <xf numFmtId="1" fontId="1" fillId="0" borderId="0" xfId="1" applyNumberFormat="1" applyFont="1" applyFill="1" applyAlignment="1">
      <alignment horizontal="center" vertical="center" wrapText="1"/>
    </xf>
    <xf numFmtId="165" fontId="11" fillId="2" borderId="2" xfId="1" applyFont="1" applyFill="1" applyBorder="1" applyAlignment="1">
      <alignment horizontal="center" vertical="center" wrapText="1"/>
    </xf>
    <xf numFmtId="165" fontId="11" fillId="36" borderId="2" xfId="1" applyFont="1" applyFill="1" applyBorder="1" applyAlignment="1">
      <alignment horizontal="center" vertical="center" wrapText="1"/>
    </xf>
    <xf numFmtId="165" fontId="11" fillId="38" borderId="2" xfId="1" applyFont="1" applyFill="1" applyBorder="1" applyAlignment="1">
      <alignment horizontal="center" vertical="center" wrapText="1"/>
    </xf>
    <xf numFmtId="166" fontId="11" fillId="0" borderId="0" xfId="1" applyNumberFormat="1" applyFont="1" applyFill="1" applyAlignment="1">
      <alignment horizontal="center" vertical="center" wrapText="1"/>
    </xf>
    <xf numFmtId="165" fontId="21" fillId="37" borderId="3" xfId="1" applyFont="1" applyFill="1" applyBorder="1" applyAlignment="1">
      <alignment horizontal="center" vertical="center" wrapText="1"/>
    </xf>
    <xf numFmtId="3" fontId="11" fillId="0" borderId="1" xfId="2" applyNumberFormat="1" applyFont="1" applyFill="1" applyBorder="1" applyAlignment="1">
      <alignment horizontal="center" vertical="center" wrapText="1"/>
    </xf>
    <xf numFmtId="3" fontId="11" fillId="0" borderId="3" xfId="2" applyNumberFormat="1" applyFont="1" applyFill="1" applyBorder="1" applyAlignment="1">
      <alignment horizontal="center" vertical="center" wrapText="1"/>
    </xf>
    <xf numFmtId="165" fontId="11" fillId="35" borderId="1" xfId="1" applyFont="1" applyFill="1" applyBorder="1" applyAlignment="1">
      <alignment horizontal="center" vertical="center" wrapText="1"/>
    </xf>
    <xf numFmtId="0" fontId="11" fillId="35" borderId="2" xfId="2" applyFont="1" applyFill="1" applyBorder="1" applyAlignment="1">
      <alignment horizontal="center" vertical="center" wrapText="1"/>
    </xf>
    <xf numFmtId="3" fontId="11" fillId="0" borderId="2" xfId="2" applyNumberFormat="1" applyFont="1" applyFill="1" applyBorder="1" applyAlignment="1">
      <alignment horizontal="center" vertical="center" wrapText="1"/>
    </xf>
    <xf numFmtId="0" fontId="1" fillId="35" borderId="5" xfId="2" applyFont="1" applyFill="1" applyBorder="1"/>
    <xf numFmtId="1" fontId="21" fillId="0" borderId="0" xfId="2" applyNumberFormat="1" applyFont="1" applyFill="1"/>
    <xf numFmtId="0" fontId="7" fillId="0" borderId="5" xfId="0" quotePrefix="1" applyFont="1" applyBorder="1" applyAlignment="1">
      <alignment horizontal="right" vertical="center"/>
    </xf>
    <xf numFmtId="0" fontId="5" fillId="0" borderId="0" xfId="2" applyNumberFormat="1" applyFont="1" applyBorder="1" applyAlignment="1">
      <alignment vertical="top"/>
    </xf>
    <xf numFmtId="9" fontId="1" fillId="0" borderId="0" xfId="45" applyFont="1"/>
    <xf numFmtId="176" fontId="1" fillId="0" borderId="0" xfId="45" applyNumberFormat="1" applyFont="1" applyFill="1"/>
    <xf numFmtId="4" fontId="22" fillId="0" borderId="0" xfId="0" applyNumberFormat="1" applyFont="1"/>
    <xf numFmtId="4" fontId="0" fillId="0" borderId="0" xfId="0" applyNumberFormat="1"/>
    <xf numFmtId="165" fontId="1" fillId="0" borderId="5" xfId="1" applyFont="1" applyFill="1" applyBorder="1"/>
    <xf numFmtId="165" fontId="41" fillId="0" borderId="5" xfId="1" applyFont="1" applyFill="1" applyBorder="1"/>
    <xf numFmtId="165" fontId="45" fillId="0" borderId="5" xfId="1" applyFont="1" applyFill="1" applyBorder="1"/>
    <xf numFmtId="165" fontId="47" fillId="0" borderId="5" xfId="1" applyFont="1" applyFill="1" applyBorder="1"/>
    <xf numFmtId="165" fontId="1" fillId="0" borderId="0" xfId="1" quotePrefix="1" applyFont="1" applyAlignment="1">
      <alignment vertical="top"/>
    </xf>
    <xf numFmtId="165" fontId="1" fillId="0" borderId="4" xfId="1" quotePrefix="1" applyFont="1" applyBorder="1" applyAlignment="1">
      <alignment vertical="top"/>
    </xf>
    <xf numFmtId="165" fontId="1" fillId="0" borderId="0" xfId="0" quotePrefix="1" applyNumberFormat="1" applyFont="1" applyAlignment="1">
      <alignment vertical="top"/>
    </xf>
    <xf numFmtId="165" fontId="1" fillId="0" borderId="4" xfId="0" quotePrefix="1" applyNumberFormat="1" applyFont="1" applyBorder="1" applyAlignment="1">
      <alignment vertical="top"/>
    </xf>
    <xf numFmtId="10" fontId="1" fillId="0" borderId="26" xfId="45" applyNumberFormat="1" applyFont="1" applyBorder="1"/>
    <xf numFmtId="10" fontId="11" fillId="0" borderId="26" xfId="45" applyNumberFormat="1" applyFont="1" applyBorder="1"/>
    <xf numFmtId="0" fontId="7" fillId="0" borderId="27" xfId="0" applyFont="1" applyBorder="1"/>
    <xf numFmtId="0" fontId="4" fillId="0" borderId="25" xfId="0" applyFont="1" applyBorder="1"/>
    <xf numFmtId="0" fontId="1" fillId="0" borderId="27" xfId="0" applyFont="1" applyBorder="1"/>
    <xf numFmtId="165" fontId="4" fillId="0" borderId="25" xfId="0" applyNumberFormat="1" applyFont="1" applyBorder="1"/>
    <xf numFmtId="165" fontId="1" fillId="0" borderId="26" xfId="1" applyFont="1" applyBorder="1"/>
    <xf numFmtId="165" fontId="1" fillId="0" borderId="25" xfId="1" applyFont="1" applyBorder="1"/>
    <xf numFmtId="10" fontId="1" fillId="0" borderId="27" xfId="45" applyNumberFormat="1" applyFont="1" applyBorder="1"/>
    <xf numFmtId="10" fontId="11" fillId="0" borderId="26" xfId="45" applyNumberFormat="1" applyFont="1" applyFill="1" applyBorder="1"/>
    <xf numFmtId="10" fontId="1" fillId="0" borderId="26" xfId="45" applyNumberFormat="1" applyFont="1" applyFill="1" applyBorder="1"/>
    <xf numFmtId="10" fontId="11" fillId="0" borderId="25" xfId="45" applyNumberFormat="1" applyFont="1" applyBorder="1"/>
    <xf numFmtId="0" fontId="11" fillId="0" borderId="27" xfId="0" applyFont="1" applyBorder="1"/>
    <xf numFmtId="165" fontId="11" fillId="0" borderId="26" xfId="1" applyFont="1" applyBorder="1"/>
    <xf numFmtId="10" fontId="1" fillId="0" borderId="25" xfId="45" applyNumberFormat="1" applyFont="1" applyBorder="1"/>
    <xf numFmtId="10" fontId="1" fillId="35" borderId="26" xfId="45" applyNumberFormat="1" applyFont="1" applyFill="1" applyBorder="1"/>
    <xf numFmtId="0" fontId="10" fillId="0" borderId="27" xfId="0" applyFont="1" applyBorder="1"/>
    <xf numFmtId="4" fontId="11" fillId="0" borderId="26" xfId="0" applyNumberFormat="1" applyFont="1" applyBorder="1"/>
    <xf numFmtId="4" fontId="10" fillId="0" borderId="26" xfId="0" applyNumberFormat="1" applyFont="1" applyBorder="1"/>
    <xf numFmtId="4" fontId="7" fillId="0" borderId="26" xfId="0" applyNumberFormat="1" applyFont="1" applyBorder="1"/>
    <xf numFmtId="4" fontId="11" fillId="0" borderId="25" xfId="0" applyNumberFormat="1" applyFont="1" applyBorder="1"/>
    <xf numFmtId="4" fontId="1" fillId="0" borderId="26" xfId="0" applyNumberFormat="1" applyFont="1" applyBorder="1"/>
    <xf numFmtId="0" fontId="10" fillId="0" borderId="25" xfId="0" applyFont="1" applyBorder="1"/>
    <xf numFmtId="165" fontId="8" fillId="0" borderId="0" xfId="1" applyFont="1" applyBorder="1" applyAlignment="1">
      <alignment vertical="top"/>
    </xf>
    <xf numFmtId="165" fontId="5" fillId="0" borderId="0" xfId="1" applyFont="1" applyBorder="1" applyAlignment="1">
      <alignment vertical="top"/>
    </xf>
    <xf numFmtId="165" fontId="21" fillId="0" borderId="0" xfId="1" applyFont="1"/>
    <xf numFmtId="0" fontId="8" fillId="0" borderId="0" xfId="2" applyNumberFormat="1" applyFont="1" applyBorder="1"/>
    <xf numFmtId="0" fontId="5" fillId="0" borderId="0" xfId="2" applyNumberFormat="1" applyFont="1" applyBorder="1"/>
    <xf numFmtId="165" fontId="11" fillId="0" borderId="5" xfId="1" applyFont="1" applyFill="1" applyBorder="1"/>
    <xf numFmtId="165" fontId="1" fillId="0" borderId="5" xfId="1" applyFont="1" applyBorder="1"/>
    <xf numFmtId="165" fontId="1" fillId="0" borderId="0" xfId="1" applyFont="1" applyAlignment="1">
      <alignment vertical="top"/>
    </xf>
    <xf numFmtId="165" fontId="1" fillId="0" borderId="0" xfId="1" quotePrefix="1" applyFont="1" applyBorder="1" applyAlignment="1">
      <alignment vertical="top"/>
    </xf>
    <xf numFmtId="165" fontId="11" fillId="0" borderId="0" xfId="1" quotePrefix="1" applyFont="1" applyBorder="1"/>
    <xf numFmtId="0" fontId="4" fillId="40" borderId="5" xfId="0" applyFont="1" applyFill="1" applyBorder="1" applyAlignment="1">
      <alignment vertical="center"/>
    </xf>
    <xf numFmtId="0" fontId="4" fillId="40" borderId="0" xfId="0" applyFont="1" applyFill="1"/>
    <xf numFmtId="0" fontId="54" fillId="0" borderId="0" xfId="2" applyNumberFormat="1" applyFont="1" applyFill="1" applyBorder="1"/>
    <xf numFmtId="0" fontId="55" fillId="0" borderId="0" xfId="2" applyNumberFormat="1" applyFont="1" applyFill="1" applyBorder="1"/>
    <xf numFmtId="173" fontId="0" fillId="0" borderId="0" xfId="1" applyNumberFormat="1" applyFont="1"/>
    <xf numFmtId="0" fontId="21" fillId="35" borderId="5" xfId="0" applyFont="1" applyFill="1" applyBorder="1" applyAlignment="1">
      <alignment vertical="center"/>
    </xf>
    <xf numFmtId="1" fontId="21" fillId="0" borderId="0" xfId="1" applyNumberFormat="1" applyFont="1" applyFill="1" applyAlignment="1">
      <alignment horizontal="right" vertical="center" wrapText="1"/>
    </xf>
    <xf numFmtId="1" fontId="20" fillId="0" borderId="0" xfId="1" applyNumberFormat="1" applyFont="1" applyFill="1" applyAlignment="1">
      <alignment horizontal="right" vertical="center" wrapText="1"/>
    </xf>
    <xf numFmtId="1" fontId="20" fillId="40" borderId="0" xfId="1" applyNumberFormat="1" applyFont="1" applyFill="1" applyAlignment="1">
      <alignment horizontal="right" vertical="center" wrapText="1"/>
    </xf>
    <xf numFmtId="1" fontId="12" fillId="0" borderId="5" xfId="1" applyNumberFormat="1" applyFont="1" applyBorder="1" applyAlignment="1">
      <alignment horizontal="right" vertical="center" wrapText="1"/>
    </xf>
    <xf numFmtId="0" fontId="12" fillId="0" borderId="6" xfId="0" applyFont="1" applyBorder="1"/>
    <xf numFmtId="165" fontId="21" fillId="0" borderId="11" xfId="1" applyFont="1" applyFill="1" applyBorder="1"/>
    <xf numFmtId="165" fontId="34" fillId="0" borderId="11" xfId="1" applyFont="1" applyFill="1" applyBorder="1"/>
    <xf numFmtId="0" fontId="21" fillId="0" borderId="0" xfId="2" applyFont="1" applyFill="1" applyAlignment="1"/>
    <xf numFmtId="173" fontId="79" fillId="0" borderId="0" xfId="1" applyNumberFormat="1" applyFont="1" applyFill="1"/>
    <xf numFmtId="0" fontId="81" fillId="0" borderId="0" xfId="0" applyFont="1"/>
    <xf numFmtId="0" fontId="81" fillId="0" borderId="0" xfId="2" applyFont="1" applyFill="1"/>
    <xf numFmtId="0" fontId="82" fillId="0" borderId="0" xfId="2" applyFont="1" applyFill="1" applyBorder="1"/>
    <xf numFmtId="166" fontId="82" fillId="0" borderId="0" xfId="1" applyNumberFormat="1" applyFont="1" applyFill="1" applyAlignment="1">
      <alignment horizontal="center" vertical="center" wrapText="1"/>
    </xf>
    <xf numFmtId="164" fontId="82" fillId="0" borderId="0" xfId="0" applyNumberFormat="1" applyFont="1"/>
    <xf numFmtId="164" fontId="81" fillId="0" borderId="0" xfId="0" applyNumberFormat="1" applyFont="1"/>
    <xf numFmtId="165" fontId="82" fillId="0" borderId="0" xfId="1" applyFont="1" applyFill="1" applyBorder="1"/>
    <xf numFmtId="0" fontId="82" fillId="0" borderId="0" xfId="0" applyFont="1"/>
    <xf numFmtId="173" fontId="80" fillId="0" borderId="0" xfId="1" applyNumberFormat="1" applyFont="1" applyFill="1" applyBorder="1" applyAlignment="1">
      <alignment horizontal="center" vertical="center" wrapText="1"/>
    </xf>
    <xf numFmtId="165" fontId="1" fillId="0" borderId="6" xfId="1" applyFont="1" applyFill="1" applyBorder="1"/>
    <xf numFmtId="165" fontId="11" fillId="0" borderId="6" xfId="1" applyFont="1" applyFill="1" applyBorder="1"/>
    <xf numFmtId="165" fontId="41" fillId="0" borderId="6" xfId="1" applyFont="1" applyFill="1" applyBorder="1"/>
    <xf numFmtId="0" fontId="20" fillId="66" borderId="0" xfId="0" applyFont="1" applyFill="1"/>
    <xf numFmtId="0" fontId="1" fillId="66" borderId="5" xfId="0" applyFont="1" applyFill="1" applyBorder="1" applyAlignment="1">
      <alignment vertical="center"/>
    </xf>
    <xf numFmtId="0" fontId="1" fillId="66" borderId="0" xfId="0" applyFont="1" applyFill="1"/>
    <xf numFmtId="4" fontId="0" fillId="66" borderId="0" xfId="0" applyNumberFormat="1" applyFill="1"/>
    <xf numFmtId="0" fontId="7" fillId="66" borderId="0" xfId="0" applyFont="1" applyFill="1"/>
    <xf numFmtId="164" fontId="82" fillId="66" borderId="0" xfId="0" applyNumberFormat="1" applyFont="1" applyFill="1"/>
    <xf numFmtId="166" fontId="20" fillId="66" borderId="0" xfId="1" applyNumberFormat="1" applyFont="1" applyFill="1" applyAlignment="1">
      <alignment horizontal="right" vertical="center" wrapText="1"/>
    </xf>
    <xf numFmtId="0" fontId="1" fillId="66" borderId="5" xfId="0" applyFont="1" applyFill="1" applyBorder="1"/>
    <xf numFmtId="0" fontId="1" fillId="67" borderId="5" xfId="0" applyFont="1" applyFill="1" applyBorder="1"/>
    <xf numFmtId="0" fontId="1" fillId="67" borderId="0" xfId="0" applyFont="1" applyFill="1"/>
    <xf numFmtId="10" fontId="1" fillId="66" borderId="0" xfId="45" applyNumberFormat="1" applyFont="1" applyFill="1" applyBorder="1"/>
    <xf numFmtId="10" fontId="1" fillId="66" borderId="26" xfId="45" applyNumberFormat="1" applyFont="1" applyFill="1" applyBorder="1"/>
    <xf numFmtId="10" fontId="1" fillId="66" borderId="0" xfId="45" applyNumberFormat="1" applyFont="1" applyFill="1"/>
    <xf numFmtId="0" fontId="56" fillId="35" borderId="0" xfId="281" applyFont="1" applyFill="1" applyAlignment="1">
      <alignment horizontal="left" vertical="top"/>
    </xf>
    <xf numFmtId="0" fontId="85" fillId="35" borderId="0" xfId="281" applyFont="1" applyFill="1" applyAlignment="1">
      <alignment horizontal="left" vertical="top"/>
    </xf>
    <xf numFmtId="0" fontId="56" fillId="35" borderId="0" xfId="281" quotePrefix="1" applyFont="1" applyFill="1" applyAlignment="1">
      <alignment horizontal="left" vertical="top"/>
    </xf>
    <xf numFmtId="0" fontId="56" fillId="68" borderId="0" xfId="281" applyFont="1" applyFill="1" applyAlignment="1">
      <alignment horizontal="left" vertical="top"/>
    </xf>
    <xf numFmtId="0" fontId="56" fillId="35" borderId="37" xfId="281" applyFont="1" applyFill="1" applyBorder="1" applyAlignment="1">
      <alignment horizontal="left" vertical="top" wrapText="1"/>
    </xf>
    <xf numFmtId="1" fontId="56" fillId="35" borderId="0" xfId="281" applyNumberFormat="1" applyFont="1" applyFill="1" applyAlignment="1">
      <alignment horizontal="left" vertical="top"/>
    </xf>
    <xf numFmtId="0" fontId="56" fillId="35" borderId="38" xfId="281" applyFont="1" applyFill="1" applyBorder="1" applyAlignment="1">
      <alignment horizontal="left" vertical="center" wrapText="1"/>
    </xf>
    <xf numFmtId="0" fontId="84" fillId="35" borderId="37" xfId="281" applyFont="1" applyFill="1" applyBorder="1" applyAlignment="1">
      <alignment horizontal="left" vertical="top" wrapText="1"/>
    </xf>
    <xf numFmtId="0" fontId="56" fillId="35" borderId="0" xfId="281" applyFont="1" applyFill="1" applyAlignment="1">
      <alignment horizontal="left" vertical="top" wrapText="1"/>
    </xf>
    <xf numFmtId="0" fontId="56" fillId="65" borderId="0" xfId="281" applyFont="1" applyFill="1" applyAlignment="1">
      <alignment horizontal="left" vertical="top"/>
    </xf>
    <xf numFmtId="0" fontId="85" fillId="65" borderId="0" xfId="281" applyFont="1" applyFill="1" applyAlignment="1">
      <alignment horizontal="left" vertical="top"/>
    </xf>
    <xf numFmtId="1" fontId="56" fillId="65" borderId="37" xfId="281" applyNumberFormat="1" applyFont="1" applyFill="1" applyBorder="1" applyAlignment="1">
      <alignment horizontal="left" vertical="top" shrinkToFit="1"/>
    </xf>
    <xf numFmtId="1" fontId="56" fillId="65" borderId="38" xfId="281" applyNumberFormat="1" applyFont="1" applyFill="1" applyBorder="1" applyAlignment="1">
      <alignment horizontal="left" vertical="center" shrinkToFit="1"/>
    </xf>
    <xf numFmtId="1" fontId="84" fillId="65" borderId="37" xfId="281" applyNumberFormat="1" applyFont="1" applyFill="1" applyBorder="1" applyAlignment="1">
      <alignment horizontal="left" vertical="top" shrinkToFit="1"/>
    </xf>
    <xf numFmtId="1" fontId="56" fillId="65" borderId="0" xfId="281" applyNumberFormat="1" applyFont="1" applyFill="1" applyAlignment="1">
      <alignment horizontal="left" vertical="top"/>
    </xf>
    <xf numFmtId="0" fontId="56" fillId="65" borderId="37" xfId="281" applyFont="1" applyFill="1" applyBorder="1" applyAlignment="1">
      <alignment horizontal="left" vertical="top" wrapText="1"/>
    </xf>
    <xf numFmtId="0" fontId="86" fillId="65" borderId="0" xfId="281" applyFont="1" applyFill="1" applyAlignment="1">
      <alignment horizontal="center" vertical="top"/>
    </xf>
    <xf numFmtId="0" fontId="86" fillId="35" borderId="0" xfId="281" applyFont="1" applyFill="1" applyAlignment="1">
      <alignment horizontal="center" vertical="top"/>
    </xf>
    <xf numFmtId="0" fontId="4" fillId="40" borderId="0" xfId="0" applyFont="1" applyFill="1" applyAlignment="1">
      <alignment vertical="center"/>
    </xf>
    <xf numFmtId="0" fontId="4" fillId="0" borderId="4" xfId="0" applyFont="1" applyBorder="1" applyAlignment="1">
      <alignment vertical="center"/>
    </xf>
    <xf numFmtId="0" fontId="1" fillId="35" borderId="5" xfId="0" applyFont="1" applyFill="1" applyBorder="1"/>
    <xf numFmtId="0" fontId="4" fillId="0" borderId="6" xfId="0" applyFont="1" applyBorder="1"/>
    <xf numFmtId="1" fontId="4" fillId="0" borderId="5" xfId="45" applyNumberFormat="1" applyFont="1" applyBorder="1"/>
    <xf numFmtId="0" fontId="52" fillId="0" borderId="0" xfId="0" applyFont="1"/>
    <xf numFmtId="0" fontId="53" fillId="0" borderId="0" xfId="0" applyFont="1"/>
    <xf numFmtId="0" fontId="87" fillId="0" borderId="6" xfId="2" applyNumberFormat="1" applyFont="1" applyBorder="1"/>
    <xf numFmtId="0" fontId="87" fillId="35" borderId="6" xfId="2" applyNumberFormat="1" applyFont="1" applyFill="1" applyBorder="1"/>
    <xf numFmtId="0" fontId="87" fillId="0" borderId="0" xfId="2" applyNumberFormat="1" applyFont="1" applyBorder="1"/>
    <xf numFmtId="0" fontId="12" fillId="0" borderId="6" xfId="2" applyNumberFormat="1" applyFont="1" applyBorder="1"/>
    <xf numFmtId="0" fontId="48" fillId="0" borderId="0" xfId="2" applyNumberFormat="1" applyFont="1" applyFill="1" applyBorder="1"/>
    <xf numFmtId="0" fontId="12" fillId="35" borderId="5" xfId="2" applyFont="1" applyFill="1" applyBorder="1"/>
    <xf numFmtId="0" fontId="48" fillId="0" borderId="5" xfId="2" applyFont="1" applyBorder="1"/>
    <xf numFmtId="0" fontId="48" fillId="0" borderId="0" xfId="2" applyFont="1" applyBorder="1"/>
    <xf numFmtId="4" fontId="48" fillId="0" borderId="0" xfId="0" applyNumberFormat="1" applyFont="1"/>
    <xf numFmtId="4" fontId="48" fillId="0" borderId="26" xfId="0" applyNumberFormat="1" applyFont="1" applyBorder="1"/>
    <xf numFmtId="0" fontId="7" fillId="66" borderId="0" xfId="2" applyFont="1" applyFill="1" applyBorder="1"/>
    <xf numFmtId="4" fontId="11" fillId="66" borderId="0" xfId="0" applyNumberFormat="1" applyFont="1" applyFill="1"/>
    <xf numFmtId="4" fontId="11" fillId="66" borderId="26" xfId="0" applyNumberFormat="1" applyFont="1" applyFill="1" applyBorder="1"/>
    <xf numFmtId="0" fontId="10" fillId="66" borderId="0" xfId="0" applyFont="1" applyFill="1"/>
    <xf numFmtId="0" fontId="48" fillId="0" borderId="5" xfId="2" applyNumberFormat="1" applyFont="1" applyBorder="1" applyAlignment="1">
      <alignment horizontal="right"/>
    </xf>
    <xf numFmtId="0" fontId="48" fillId="0" borderId="0" xfId="0" applyFont="1"/>
    <xf numFmtId="175" fontId="11" fillId="0" borderId="0" xfId="1" applyNumberFormat="1" applyFont="1" applyFill="1" applyBorder="1"/>
    <xf numFmtId="173" fontId="1" fillId="0" borderId="0" xfId="1" applyNumberFormat="1" applyFont="1" applyBorder="1"/>
    <xf numFmtId="173" fontId="11" fillId="0" borderId="0" xfId="1" applyNumberFormat="1" applyFont="1" applyBorder="1"/>
    <xf numFmtId="173" fontId="1" fillId="66" borderId="0" xfId="1" applyNumberFormat="1" applyFont="1" applyFill="1" applyBorder="1"/>
    <xf numFmtId="173" fontId="7" fillId="0" borderId="0" xfId="1" applyNumberFormat="1" applyFont="1" applyFill="1" applyBorder="1"/>
    <xf numFmtId="173" fontId="7" fillId="0" borderId="26" xfId="1" applyNumberFormat="1" applyFont="1" applyFill="1" applyBorder="1"/>
    <xf numFmtId="173" fontId="4" fillId="0" borderId="26" xfId="1" applyNumberFormat="1" applyFont="1" applyFill="1" applyBorder="1"/>
    <xf numFmtId="173" fontId="4" fillId="66" borderId="0" xfId="1" applyNumberFormat="1" applyFont="1" applyFill="1" applyBorder="1"/>
    <xf numFmtId="173" fontId="4" fillId="66" borderId="26" xfId="1" applyNumberFormat="1" applyFont="1" applyFill="1" applyBorder="1"/>
    <xf numFmtId="173" fontId="1" fillId="64" borderId="0" xfId="1" applyNumberFormat="1" applyFont="1" applyFill="1" applyBorder="1"/>
    <xf numFmtId="173" fontId="4" fillId="0" borderId="6" xfId="1" applyNumberFormat="1" applyFont="1" applyFill="1" applyBorder="1"/>
    <xf numFmtId="173" fontId="1" fillId="0" borderId="6" xfId="1" applyNumberFormat="1" applyFont="1" applyBorder="1"/>
    <xf numFmtId="173" fontId="1" fillId="0" borderId="26" xfId="1" applyNumberFormat="1" applyFont="1" applyBorder="1"/>
    <xf numFmtId="173" fontId="20" fillId="0" borderId="0" xfId="1" applyNumberFormat="1" applyFont="1" applyBorder="1"/>
    <xf numFmtId="173" fontId="20" fillId="0" borderId="6" xfId="1" applyNumberFormat="1" applyFont="1" applyBorder="1"/>
    <xf numFmtId="173" fontId="20" fillId="0" borderId="26" xfId="1" applyNumberFormat="1" applyFont="1" applyBorder="1"/>
    <xf numFmtId="173" fontId="7" fillId="0" borderId="6" xfId="1" applyNumberFormat="1" applyFont="1" applyFill="1" applyBorder="1"/>
    <xf numFmtId="173" fontId="4" fillId="40" borderId="0" xfId="1" applyNumberFormat="1" applyFont="1" applyFill="1" applyBorder="1"/>
    <xf numFmtId="173" fontId="4" fillId="40" borderId="26" xfId="1" applyNumberFormat="1" applyFont="1" applyFill="1" applyBorder="1"/>
    <xf numFmtId="173" fontId="22" fillId="0" borderId="0" xfId="1" applyNumberFormat="1" applyFont="1"/>
    <xf numFmtId="173" fontId="11" fillId="0" borderId="0" xfId="1" applyNumberFormat="1" applyFont="1" applyFill="1" applyBorder="1"/>
    <xf numFmtId="173" fontId="0" fillId="66" borderId="0" xfId="1" applyNumberFormat="1" applyFont="1" applyFill="1"/>
    <xf numFmtId="173" fontId="1" fillId="0" borderId="4" xfId="1" applyNumberFormat="1" applyFont="1" applyFill="1" applyBorder="1"/>
    <xf numFmtId="0" fontId="4" fillId="67" borderId="5" xfId="2" quotePrefix="1" applyNumberFormat="1" applyFont="1" applyFill="1" applyBorder="1" applyAlignment="1">
      <alignment horizontal="right"/>
    </xf>
    <xf numFmtId="0" fontId="4" fillId="67" borderId="0" xfId="2" applyFont="1" applyFill="1" applyBorder="1"/>
    <xf numFmtId="4" fontId="10" fillId="67" borderId="0" xfId="0" applyNumberFormat="1" applyFont="1" applyFill="1"/>
    <xf numFmtId="4" fontId="10" fillId="67" borderId="26" xfId="0" applyNumberFormat="1" applyFont="1" applyFill="1" applyBorder="1"/>
    <xf numFmtId="0" fontId="10" fillId="67" borderId="0" xfId="0" applyFont="1" applyFill="1"/>
    <xf numFmtId="0" fontId="4" fillId="67" borderId="5" xfId="2" applyNumberFormat="1" applyFont="1" applyFill="1" applyBorder="1" applyAlignment="1">
      <alignment horizontal="right"/>
    </xf>
    <xf numFmtId="4" fontId="1" fillId="67" borderId="0" xfId="0" applyNumberFormat="1" applyFont="1" applyFill="1"/>
    <xf numFmtId="4" fontId="1" fillId="67" borderId="26" xfId="0" applyNumberFormat="1" applyFont="1" applyFill="1" applyBorder="1"/>
    <xf numFmtId="165" fontId="11" fillId="35" borderId="1" xfId="1" applyFont="1" applyFill="1" applyBorder="1" applyAlignment="1">
      <alignment horizontal="center"/>
    </xf>
    <xf numFmtId="165" fontId="11" fillId="35" borderId="2" xfId="1" applyFont="1" applyFill="1" applyBorder="1" applyAlignment="1">
      <alignment horizontal="center"/>
    </xf>
    <xf numFmtId="165" fontId="11" fillId="35" borderId="3" xfId="1" applyFont="1" applyFill="1" applyBorder="1" applyAlignment="1">
      <alignment horizontal="center"/>
    </xf>
    <xf numFmtId="166" fontId="8" fillId="0" borderId="0" xfId="1" applyNumberFormat="1" applyFont="1" applyBorder="1"/>
    <xf numFmtId="165" fontId="12" fillId="0" borderId="0" xfId="1" applyFont="1" applyBorder="1"/>
    <xf numFmtId="165" fontId="11" fillId="35" borderId="5" xfId="1" applyFont="1" applyFill="1" applyBorder="1" applyAlignment="1">
      <alignment horizontal="center"/>
    </xf>
    <xf numFmtId="165" fontId="11" fillId="35" borderId="0" xfId="1" applyFont="1" applyFill="1" applyBorder="1" applyAlignment="1">
      <alignment horizontal="center"/>
    </xf>
    <xf numFmtId="3" fontId="11" fillId="0" borderId="10" xfId="2" applyNumberFormat="1" applyFont="1" applyFill="1" applyBorder="1" applyAlignment="1">
      <alignment horizontal="center" vertical="center" wrapText="1"/>
    </xf>
    <xf numFmtId="3" fontId="11" fillId="0" borderId="11" xfId="2" applyNumberFormat="1" applyFont="1" applyFill="1" applyBorder="1" applyAlignment="1">
      <alignment horizontal="center" vertical="center" wrapText="1"/>
    </xf>
    <xf numFmtId="165" fontId="11" fillId="35" borderId="11" xfId="1" applyFont="1" applyFill="1" applyBorder="1" applyAlignment="1">
      <alignment horizontal="center" vertical="center" wrapText="1"/>
    </xf>
    <xf numFmtId="0" fontId="11" fillId="35" borderId="11" xfId="2" applyFont="1" applyFill="1" applyBorder="1" applyAlignment="1">
      <alignment horizontal="center" vertical="center" wrapText="1"/>
    </xf>
    <xf numFmtId="165" fontId="11" fillId="2" borderId="11" xfId="1" applyFont="1" applyFill="1" applyBorder="1" applyAlignment="1">
      <alignment horizontal="center" vertical="center" wrapText="1"/>
    </xf>
    <xf numFmtId="165" fontId="11" fillId="36" borderId="11" xfId="1" applyFont="1" applyFill="1" applyBorder="1" applyAlignment="1">
      <alignment horizontal="center" vertical="center" wrapText="1"/>
    </xf>
    <xf numFmtId="165" fontId="21" fillId="37" borderId="11" xfId="1" applyFont="1" applyFill="1" applyBorder="1" applyAlignment="1">
      <alignment horizontal="center" vertical="center" wrapText="1"/>
    </xf>
    <xf numFmtId="165" fontId="11" fillId="38" borderId="11" xfId="1" applyFont="1" applyFill="1" applyBorder="1" applyAlignment="1">
      <alignment horizontal="center" vertical="center" wrapText="1"/>
    </xf>
    <xf numFmtId="0" fontId="11" fillId="35" borderId="11" xfId="2" applyFont="1" applyFill="1" applyBorder="1" applyAlignment="1">
      <alignment horizontal="center" vertical="center"/>
    </xf>
    <xf numFmtId="166" fontId="11" fillId="0" borderId="12" xfId="1" applyNumberFormat="1" applyFont="1" applyFill="1" applyBorder="1" applyAlignment="1">
      <alignment horizontal="center" vertical="center" wrapText="1"/>
    </xf>
    <xf numFmtId="0" fontId="7" fillId="0" borderId="5" xfId="0" applyFont="1" applyBorder="1"/>
    <xf numFmtId="0" fontId="4" fillId="0" borderId="7" xfId="0" applyFont="1" applyBorder="1"/>
    <xf numFmtId="165" fontId="1" fillId="35" borderId="6" xfId="1" applyFont="1" applyFill="1" applyBorder="1"/>
    <xf numFmtId="165" fontId="21" fillId="37" borderId="12" xfId="1" applyFont="1" applyFill="1" applyBorder="1" applyAlignment="1">
      <alignment horizontal="center" vertical="center" wrapText="1"/>
    </xf>
    <xf numFmtId="174" fontId="1" fillId="0" borderId="6" xfId="1" applyNumberFormat="1" applyFont="1" applyFill="1" applyBorder="1"/>
    <xf numFmtId="174" fontId="11" fillId="0" borderId="6" xfId="1" applyNumberFormat="1" applyFont="1" applyFill="1" applyBorder="1"/>
    <xf numFmtId="165" fontId="1" fillId="0" borderId="8" xfId="1" applyFont="1" applyFill="1" applyBorder="1"/>
    <xf numFmtId="165" fontId="45" fillId="0" borderId="6" xfId="1" applyFont="1" applyFill="1" applyBorder="1"/>
    <xf numFmtId="165" fontId="47" fillId="0" borderId="6" xfId="1" applyFont="1" applyFill="1" applyBorder="1"/>
    <xf numFmtId="165" fontId="11" fillId="0" borderId="8" xfId="1" applyFont="1" applyFill="1" applyBorder="1"/>
    <xf numFmtId="1" fontId="1" fillId="0" borderId="10" xfId="1" applyNumberFormat="1" applyFont="1" applyFill="1" applyBorder="1" applyAlignment="1">
      <alignment horizontal="center" vertical="center" wrapText="1"/>
    </xf>
    <xf numFmtId="0" fontId="11" fillId="35" borderId="1" xfId="2" applyFont="1" applyFill="1" applyBorder="1" applyAlignment="1">
      <alignment horizontal="center" vertical="center"/>
    </xf>
    <xf numFmtId="165" fontId="1" fillId="35" borderId="11" xfId="1" applyFont="1" applyFill="1" applyBorder="1"/>
    <xf numFmtId="10" fontId="1" fillId="35" borderId="7" xfId="45" applyNumberFormat="1" applyFont="1" applyFill="1" applyBorder="1"/>
    <xf numFmtId="0" fontId="1" fillId="35" borderId="6" xfId="0" applyFont="1" applyFill="1" applyBorder="1"/>
    <xf numFmtId="10" fontId="1" fillId="0" borderId="6" xfId="0" applyNumberFormat="1" applyFont="1" applyBorder="1"/>
    <xf numFmtId="10" fontId="1" fillId="0" borderId="8" xfId="0" applyNumberFormat="1" applyFont="1" applyBorder="1"/>
    <xf numFmtId="15" fontId="7" fillId="0" borderId="0" xfId="0" applyNumberFormat="1" applyFont="1" applyAlignment="1">
      <alignment horizontal="left"/>
    </xf>
    <xf numFmtId="0" fontId="7" fillId="0" borderId="25" xfId="0" applyFont="1" applyBorder="1"/>
    <xf numFmtId="0" fontId="1" fillId="0" borderId="25" xfId="0" applyFont="1" applyBorder="1"/>
    <xf numFmtId="0" fontId="7" fillId="0" borderId="9" xfId="0" applyFont="1" applyBorder="1"/>
    <xf numFmtId="4" fontId="1" fillId="0" borderId="9" xfId="0" applyNumberFormat="1" applyFont="1" applyBorder="1"/>
    <xf numFmtId="0" fontId="4" fillId="0" borderId="9" xfId="0" applyFont="1" applyBorder="1"/>
    <xf numFmtId="0" fontId="7" fillId="0" borderId="9" xfId="1" applyNumberFormat="1" applyFont="1" applyBorder="1"/>
    <xf numFmtId="0" fontId="4" fillId="0" borderId="9" xfId="1" applyNumberFormat="1" applyFont="1" applyBorder="1"/>
    <xf numFmtId="0" fontId="7" fillId="0" borderId="9" xfId="0" quotePrefix="1" applyFont="1" applyBorder="1" applyAlignment="1">
      <alignment horizontal="right"/>
    </xf>
    <xf numFmtId="0" fontId="4" fillId="0" borderId="9" xfId="0" quotePrefix="1" applyFont="1" applyBorder="1" applyAlignment="1">
      <alignment horizontal="right"/>
    </xf>
    <xf numFmtId="10" fontId="4" fillId="0" borderId="9" xfId="45" applyNumberFormat="1" applyFont="1" applyBorder="1"/>
    <xf numFmtId="4" fontId="11" fillId="0" borderId="9" xfId="0" applyNumberFormat="1" applyFont="1" applyBorder="1"/>
    <xf numFmtId="10" fontId="1" fillId="0" borderId="9" xfId="45" applyNumberFormat="1" applyFont="1" applyBorder="1"/>
    <xf numFmtId="173" fontId="7" fillId="0" borderId="9" xfId="1" applyNumberFormat="1" applyFont="1" applyBorder="1"/>
    <xf numFmtId="173" fontId="1" fillId="0" borderId="9" xfId="1" applyNumberFormat="1" applyFont="1" applyBorder="1"/>
    <xf numFmtId="10" fontId="4" fillId="0" borderId="9" xfId="0" applyNumberFormat="1" applyFont="1" applyBorder="1"/>
    <xf numFmtId="14" fontId="7" fillId="0" borderId="0" xfId="1" applyNumberFormat="1" applyFont="1" applyFill="1" applyBorder="1" applyAlignment="1">
      <alignment horizontal="left"/>
    </xf>
    <xf numFmtId="0" fontId="20" fillId="0" borderId="5" xfId="0" applyFont="1" applyBorder="1"/>
    <xf numFmtId="165" fontId="20" fillId="0" borderId="5" xfId="1" applyFont="1" applyBorder="1"/>
    <xf numFmtId="3" fontId="11" fillId="0" borderId="3" xfId="2" applyNumberFormat="1" applyFont="1" applyFill="1" applyBorder="1" applyAlignment="1">
      <alignment horizontal="left" vertical="center" wrapText="1"/>
    </xf>
    <xf numFmtId="15" fontId="5" fillId="0" borderId="0" xfId="2" applyNumberFormat="1" applyFont="1" applyFill="1" applyAlignment="1">
      <alignment horizontal="left"/>
    </xf>
    <xf numFmtId="165" fontId="21" fillId="35" borderId="10" xfId="1" applyFont="1" applyFill="1" applyBorder="1" applyAlignment="1">
      <alignment horizontal="center"/>
    </xf>
    <xf numFmtId="165" fontId="21" fillId="35" borderId="11" xfId="1" applyFont="1" applyFill="1" applyBorder="1" applyAlignment="1">
      <alignment horizontal="center"/>
    </xf>
    <xf numFmtId="165" fontId="21" fillId="35" borderId="12" xfId="1" applyFont="1" applyFill="1" applyBorder="1" applyAlignment="1">
      <alignment horizontal="center"/>
    </xf>
    <xf numFmtId="168" fontId="5" fillId="0" borderId="0" xfId="2" applyNumberFormat="1" applyFont="1" applyFill="1" applyAlignment="1">
      <alignment horizontal="left"/>
    </xf>
    <xf numFmtId="165" fontId="11" fillId="35" borderId="1" xfId="1" applyFont="1" applyFill="1" applyBorder="1" applyAlignment="1">
      <alignment horizontal="center"/>
    </xf>
    <xf numFmtId="165" fontId="11" fillId="35" borderId="2" xfId="1" applyFont="1" applyFill="1" applyBorder="1" applyAlignment="1">
      <alignment horizontal="center"/>
    </xf>
    <xf numFmtId="165" fontId="11" fillId="35" borderId="3" xfId="1" applyFont="1" applyFill="1" applyBorder="1" applyAlignment="1">
      <alignment horizontal="center"/>
    </xf>
    <xf numFmtId="0" fontId="16" fillId="3" borderId="0" xfId="0" applyFont="1" applyFill="1" applyAlignment="1">
      <alignment horizontal="center" vertical="center" wrapText="1"/>
    </xf>
    <xf numFmtId="169" fontId="7" fillId="0" borderId="10" xfId="0" applyNumberFormat="1" applyFont="1" applyBorder="1" applyAlignment="1">
      <alignment horizontal="center" vertical="center"/>
    </xf>
    <xf numFmtId="169" fontId="7" fillId="0" borderId="13" xfId="0" applyNumberFormat="1" applyFont="1" applyBorder="1" applyAlignment="1">
      <alignment horizontal="center" vertical="center"/>
    </xf>
    <xf numFmtId="0" fontId="16" fillId="3" borderId="10" xfId="0" applyFont="1" applyFill="1" applyBorder="1" applyAlignment="1">
      <alignment horizontal="center" vertical="center" wrapText="1"/>
    </xf>
    <xf numFmtId="0" fontId="16" fillId="3" borderId="11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16" fillId="3" borderId="6" xfId="0" applyFont="1" applyFill="1" applyBorder="1" applyAlignment="1">
      <alignment horizontal="center" vertical="center" wrapText="1"/>
    </xf>
    <xf numFmtId="165" fontId="11" fillId="35" borderId="10" xfId="1" applyFont="1" applyFill="1" applyBorder="1" applyAlignment="1">
      <alignment horizontal="center"/>
    </xf>
    <xf numFmtId="165" fontId="11" fillId="35" borderId="11" xfId="1" applyFont="1" applyFill="1" applyBorder="1" applyAlignment="1">
      <alignment horizontal="center"/>
    </xf>
    <xf numFmtId="165" fontId="11" fillId="35" borderId="12" xfId="1" applyFont="1" applyFill="1" applyBorder="1" applyAlignment="1">
      <alignment horizontal="center"/>
    </xf>
    <xf numFmtId="165" fontId="21" fillId="41" borderId="4" xfId="1" applyFont="1" applyFill="1" applyBorder="1" applyAlignment="1">
      <alignment horizontal="center"/>
    </xf>
  </cellXfs>
  <cellStyles count="282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20% - Énfasis1 2" xfId="57" xr:uid="{00000000-0005-0000-0000-000001000000}"/>
    <cellStyle name="20% - Énfasis1 3" xfId="58" xr:uid="{00000000-0005-0000-0000-000002000000}"/>
    <cellStyle name="20% - Énfasis1 4" xfId="59" xr:uid="{00000000-0005-0000-0000-000003000000}"/>
    <cellStyle name="20% - Énfasis2 2" xfId="60" xr:uid="{00000000-0005-0000-0000-000005000000}"/>
    <cellStyle name="20% - Énfasis2 3" xfId="61" xr:uid="{00000000-0005-0000-0000-000006000000}"/>
    <cellStyle name="20% - Énfasis2 4" xfId="62" xr:uid="{00000000-0005-0000-0000-000007000000}"/>
    <cellStyle name="20% - Énfasis3 2" xfId="63" xr:uid="{00000000-0005-0000-0000-000009000000}"/>
    <cellStyle name="20% - Énfasis3 3" xfId="64" xr:uid="{00000000-0005-0000-0000-00000A000000}"/>
    <cellStyle name="20% - Énfasis3 4" xfId="65" xr:uid="{00000000-0005-0000-0000-00000B000000}"/>
    <cellStyle name="20% - Énfasis4 2" xfId="66" xr:uid="{00000000-0005-0000-0000-00000D000000}"/>
    <cellStyle name="20% - Énfasis4 3" xfId="67" xr:uid="{00000000-0005-0000-0000-00000E000000}"/>
    <cellStyle name="20% - Énfasis4 4" xfId="68" xr:uid="{00000000-0005-0000-0000-00000F000000}"/>
    <cellStyle name="20% - Énfasis5 2" xfId="69" xr:uid="{00000000-0005-0000-0000-000011000000}"/>
    <cellStyle name="20% - Énfasis5 3" xfId="70" xr:uid="{00000000-0005-0000-0000-000012000000}"/>
    <cellStyle name="20% - Énfasis5 4" xfId="71" xr:uid="{00000000-0005-0000-0000-000013000000}"/>
    <cellStyle name="20% - Énfasis6 2" xfId="72" xr:uid="{00000000-0005-0000-0000-000015000000}"/>
    <cellStyle name="20% - Énfasis6 3" xfId="73" xr:uid="{00000000-0005-0000-0000-000016000000}"/>
    <cellStyle name="20% - Énfasis6 4" xfId="74" xr:uid="{00000000-0005-0000-0000-000017000000}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40% - Énfasis1 2" xfId="75" xr:uid="{00000000-0005-0000-0000-000019000000}"/>
    <cellStyle name="40% - Énfasis1 3" xfId="76" xr:uid="{00000000-0005-0000-0000-00001A000000}"/>
    <cellStyle name="40% - Énfasis1 4" xfId="77" xr:uid="{00000000-0005-0000-0000-00001B000000}"/>
    <cellStyle name="40% - Énfasis2 2" xfId="78" xr:uid="{00000000-0005-0000-0000-00001D000000}"/>
    <cellStyle name="40% - Énfasis2 3" xfId="79" xr:uid="{00000000-0005-0000-0000-00001E000000}"/>
    <cellStyle name="40% - Énfasis2 4" xfId="80" xr:uid="{00000000-0005-0000-0000-00001F000000}"/>
    <cellStyle name="40% - Énfasis3 2" xfId="81" xr:uid="{00000000-0005-0000-0000-000021000000}"/>
    <cellStyle name="40% - Énfasis3 3" xfId="82" xr:uid="{00000000-0005-0000-0000-000022000000}"/>
    <cellStyle name="40% - Énfasis3 4" xfId="83" xr:uid="{00000000-0005-0000-0000-000023000000}"/>
    <cellStyle name="40% - Énfasis4 2" xfId="84" xr:uid="{00000000-0005-0000-0000-000025000000}"/>
    <cellStyle name="40% - Énfasis4 3" xfId="85" xr:uid="{00000000-0005-0000-0000-000026000000}"/>
    <cellStyle name="40% - Énfasis4 4" xfId="86" xr:uid="{00000000-0005-0000-0000-000027000000}"/>
    <cellStyle name="40% - Énfasis5 2" xfId="87" xr:uid="{00000000-0005-0000-0000-000029000000}"/>
    <cellStyle name="40% - Énfasis5 3" xfId="88" xr:uid="{00000000-0005-0000-0000-00002A000000}"/>
    <cellStyle name="40% - Énfasis5 4" xfId="89" xr:uid="{00000000-0005-0000-0000-00002B000000}"/>
    <cellStyle name="40% - Énfasis6 2" xfId="90" xr:uid="{00000000-0005-0000-0000-00002D000000}"/>
    <cellStyle name="40% - Énfasis6 3" xfId="91" xr:uid="{00000000-0005-0000-0000-00002E000000}"/>
    <cellStyle name="40% - Énfasis6 4" xfId="92" xr:uid="{00000000-0005-0000-0000-00002F000000}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60% - Énfasis1 2" xfId="93" xr:uid="{00000000-0005-0000-0000-000031000000}"/>
    <cellStyle name="60% - Énfasis1 3" xfId="94" xr:uid="{00000000-0005-0000-0000-000032000000}"/>
    <cellStyle name="60% - Énfasis1 4" xfId="95" xr:uid="{00000000-0005-0000-0000-000033000000}"/>
    <cellStyle name="60% - Énfasis2 2" xfId="96" xr:uid="{00000000-0005-0000-0000-000035000000}"/>
    <cellStyle name="60% - Énfasis2 3" xfId="97" xr:uid="{00000000-0005-0000-0000-000036000000}"/>
    <cellStyle name="60% - Énfasis2 4" xfId="98" xr:uid="{00000000-0005-0000-0000-000037000000}"/>
    <cellStyle name="60% - Énfasis3 2" xfId="99" xr:uid="{00000000-0005-0000-0000-000039000000}"/>
    <cellStyle name="60% - Énfasis3 3" xfId="100" xr:uid="{00000000-0005-0000-0000-00003A000000}"/>
    <cellStyle name="60% - Énfasis3 4" xfId="101" xr:uid="{00000000-0005-0000-0000-00003B000000}"/>
    <cellStyle name="60% - Énfasis4 2" xfId="102" xr:uid="{00000000-0005-0000-0000-00003D000000}"/>
    <cellStyle name="60% - Énfasis4 3" xfId="103" xr:uid="{00000000-0005-0000-0000-00003E000000}"/>
    <cellStyle name="60% - Énfasis4 4" xfId="104" xr:uid="{00000000-0005-0000-0000-00003F000000}"/>
    <cellStyle name="60% - Énfasis5 2" xfId="105" xr:uid="{00000000-0005-0000-0000-000041000000}"/>
    <cellStyle name="60% - Énfasis5 3" xfId="106" xr:uid="{00000000-0005-0000-0000-000042000000}"/>
    <cellStyle name="60% - Énfasis5 4" xfId="107" xr:uid="{00000000-0005-0000-0000-000043000000}"/>
    <cellStyle name="60% - Énfasis6 2" xfId="108" xr:uid="{00000000-0005-0000-0000-000045000000}"/>
    <cellStyle name="60% - Énfasis6 3" xfId="109" xr:uid="{00000000-0005-0000-0000-000046000000}"/>
    <cellStyle name="60% - Énfasis6 4" xfId="110" xr:uid="{00000000-0005-0000-0000-000047000000}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ANCLAS,REZONES Y SUS PARTES,DE FUNDICION,DE HIERRO O DE ACERO" xfId="2" xr:uid="{00000000-0005-0000-0000-000048000000}"/>
    <cellStyle name="ANCLAS,REZONES Y SUS PARTES,DE FUNDICION,DE HIERRO O DE ACERO 2" xfId="111" xr:uid="{00000000-0005-0000-0000-000049000000}"/>
    <cellStyle name="Bad" xfId="10" builtinId="27" customBuiltin="1"/>
    <cellStyle name="Buena 2" xfId="112" xr:uid="{00000000-0005-0000-0000-00004B000000}"/>
    <cellStyle name="Buena 3" xfId="113" xr:uid="{00000000-0005-0000-0000-00004C000000}"/>
    <cellStyle name="Buena 4" xfId="114" xr:uid="{00000000-0005-0000-0000-00004D000000}"/>
    <cellStyle name="Calculation" xfId="14" builtinId="22" customBuiltin="1"/>
    <cellStyle name="Cálculo 2" xfId="115" xr:uid="{00000000-0005-0000-0000-00004F000000}"/>
    <cellStyle name="Cálculo 3" xfId="116" xr:uid="{00000000-0005-0000-0000-000050000000}"/>
    <cellStyle name="Cálculo 4" xfId="117" xr:uid="{00000000-0005-0000-0000-000051000000}"/>
    <cellStyle name="Celda de comprobación 2" xfId="118" xr:uid="{00000000-0005-0000-0000-000053000000}"/>
    <cellStyle name="Celda de comprobación 3" xfId="119" xr:uid="{00000000-0005-0000-0000-000054000000}"/>
    <cellStyle name="Celda de comprobación 4" xfId="120" xr:uid="{00000000-0005-0000-0000-000055000000}"/>
    <cellStyle name="Celda vinculada 2" xfId="121" xr:uid="{00000000-0005-0000-0000-000057000000}"/>
    <cellStyle name="Celda vinculada 3" xfId="122" xr:uid="{00000000-0005-0000-0000-000058000000}"/>
    <cellStyle name="Celda vinculada 4" xfId="123" xr:uid="{00000000-0005-0000-0000-000059000000}"/>
    <cellStyle name="Check Cell" xfId="16" builtinId="23" customBuiltin="1"/>
    <cellStyle name="Comma" xfId="1" builtinId="3"/>
    <cellStyle name="Comma 2" xfId="124" xr:uid="{00000000-0005-0000-0000-00005A000000}"/>
    <cellStyle name="Encabezado 4 2" xfId="125" xr:uid="{00000000-0005-0000-0000-00005D000000}"/>
    <cellStyle name="Encabezado 4 3" xfId="126" xr:uid="{00000000-0005-0000-0000-00005E000000}"/>
    <cellStyle name="Encabezado 4 4" xfId="127" xr:uid="{00000000-0005-0000-0000-00005F000000}"/>
    <cellStyle name="Énfasis1 2" xfId="128" xr:uid="{00000000-0005-0000-0000-000061000000}"/>
    <cellStyle name="Énfasis1 3" xfId="129" xr:uid="{00000000-0005-0000-0000-000062000000}"/>
    <cellStyle name="Énfasis1 4" xfId="130" xr:uid="{00000000-0005-0000-0000-000063000000}"/>
    <cellStyle name="Énfasis2 2" xfId="131" xr:uid="{00000000-0005-0000-0000-000065000000}"/>
    <cellStyle name="Énfasis2 3" xfId="132" xr:uid="{00000000-0005-0000-0000-000066000000}"/>
    <cellStyle name="Énfasis2 4" xfId="133" xr:uid="{00000000-0005-0000-0000-000067000000}"/>
    <cellStyle name="Énfasis3 2" xfId="134" xr:uid="{00000000-0005-0000-0000-000069000000}"/>
    <cellStyle name="Énfasis3 3" xfId="135" xr:uid="{00000000-0005-0000-0000-00006A000000}"/>
    <cellStyle name="Énfasis3 4" xfId="136" xr:uid="{00000000-0005-0000-0000-00006B000000}"/>
    <cellStyle name="Énfasis4 2" xfId="137" xr:uid="{00000000-0005-0000-0000-00006D000000}"/>
    <cellStyle name="Énfasis4 3" xfId="138" xr:uid="{00000000-0005-0000-0000-00006E000000}"/>
    <cellStyle name="Énfasis4 4" xfId="139" xr:uid="{00000000-0005-0000-0000-00006F000000}"/>
    <cellStyle name="Énfasis5 2" xfId="140" xr:uid="{00000000-0005-0000-0000-000071000000}"/>
    <cellStyle name="Énfasis5 3" xfId="141" xr:uid="{00000000-0005-0000-0000-000072000000}"/>
    <cellStyle name="Énfasis5 4" xfId="142" xr:uid="{00000000-0005-0000-0000-000073000000}"/>
    <cellStyle name="Énfasis6 2" xfId="143" xr:uid="{00000000-0005-0000-0000-000075000000}"/>
    <cellStyle name="Énfasis6 3" xfId="144" xr:uid="{00000000-0005-0000-0000-000076000000}"/>
    <cellStyle name="Énfasis6 4" xfId="145" xr:uid="{00000000-0005-0000-0000-000077000000}"/>
    <cellStyle name="Entrada 2" xfId="146" xr:uid="{00000000-0005-0000-0000-000079000000}"/>
    <cellStyle name="Entrada 3" xfId="147" xr:uid="{00000000-0005-0000-0000-00007A000000}"/>
    <cellStyle name="Entrada 4" xfId="148" xr:uid="{00000000-0005-0000-0000-00007B000000}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Hipervínculo 2" xfId="149" xr:uid="{00000000-0005-0000-0000-00007D000000}"/>
    <cellStyle name="Hipervínculo 3" xfId="150" xr:uid="{00000000-0005-0000-0000-00007E000000}"/>
    <cellStyle name="Hipervínculo 4" xfId="151" xr:uid="{00000000-0005-0000-0000-00007F000000}"/>
    <cellStyle name="Hyperlink" xfId="3" builtinId="8"/>
    <cellStyle name="Incorrecto 2" xfId="152" xr:uid="{00000000-0005-0000-0000-000081000000}"/>
    <cellStyle name="Incorrecto 3" xfId="153" xr:uid="{00000000-0005-0000-0000-000082000000}"/>
    <cellStyle name="Incorrecto 4" xfId="154" xr:uid="{00000000-0005-0000-0000-000083000000}"/>
    <cellStyle name="Input" xfId="12" builtinId="20" customBuiltin="1"/>
    <cellStyle name="Linked Cell" xfId="15" builtinId="24" customBuiltin="1"/>
    <cellStyle name="Millares 10" xfId="155" xr:uid="{00000000-0005-0000-0000-000085000000}"/>
    <cellStyle name="Millares 11" xfId="274" xr:uid="{00000000-0005-0000-0000-000086000000}"/>
    <cellStyle name="Millares 2" xfId="46" xr:uid="{00000000-0005-0000-0000-000087000000}"/>
    <cellStyle name="Millares 2 2" xfId="156" xr:uid="{00000000-0005-0000-0000-000088000000}"/>
    <cellStyle name="Millares 3" xfId="49" xr:uid="{00000000-0005-0000-0000-000089000000}"/>
    <cellStyle name="Millares 4" xfId="50" xr:uid="{00000000-0005-0000-0000-00008A000000}"/>
    <cellStyle name="Millares 4 2" xfId="157" xr:uid="{00000000-0005-0000-0000-00008B000000}"/>
    <cellStyle name="Millares 5" xfId="52" xr:uid="{00000000-0005-0000-0000-00008C000000}"/>
    <cellStyle name="Millares 6" xfId="51" xr:uid="{00000000-0005-0000-0000-00008D000000}"/>
    <cellStyle name="Millares 6 2" xfId="275" xr:uid="{00000000-0005-0000-0000-00008E000000}"/>
    <cellStyle name="Millares 7" xfId="53" xr:uid="{00000000-0005-0000-0000-00008F000000}"/>
    <cellStyle name="Millares 7 2" xfId="158" xr:uid="{00000000-0005-0000-0000-000090000000}"/>
    <cellStyle name="Millares 8" xfId="54" xr:uid="{00000000-0005-0000-0000-000091000000}"/>
    <cellStyle name="Millares 9" xfId="56" xr:uid="{00000000-0005-0000-0000-000092000000}"/>
    <cellStyle name="Neutral" xfId="11" builtinId="28" customBuiltin="1"/>
    <cellStyle name="Neutral 2" xfId="159" xr:uid="{00000000-0005-0000-0000-000094000000}"/>
    <cellStyle name="Neutral 3" xfId="160" xr:uid="{00000000-0005-0000-0000-000095000000}"/>
    <cellStyle name="Neutral 4" xfId="161" xr:uid="{00000000-0005-0000-0000-000096000000}"/>
    <cellStyle name="Normal" xfId="0" builtinId="0"/>
    <cellStyle name="Normal 10" xfId="162" xr:uid="{00000000-0005-0000-0000-000098000000}"/>
    <cellStyle name="Normal 10 2" xfId="163" xr:uid="{00000000-0005-0000-0000-000099000000}"/>
    <cellStyle name="Normal 11" xfId="164" xr:uid="{00000000-0005-0000-0000-00009A000000}"/>
    <cellStyle name="Normal 12" xfId="165" xr:uid="{00000000-0005-0000-0000-00009B000000}"/>
    <cellStyle name="Normal 13" xfId="166" xr:uid="{00000000-0005-0000-0000-00009C000000}"/>
    <cellStyle name="Normal 14" xfId="167" xr:uid="{00000000-0005-0000-0000-00009D000000}"/>
    <cellStyle name="Normal 14 2" xfId="168" xr:uid="{00000000-0005-0000-0000-00009E000000}"/>
    <cellStyle name="Normal 15" xfId="169" xr:uid="{00000000-0005-0000-0000-00009F000000}"/>
    <cellStyle name="Normal 15 2" xfId="170" xr:uid="{00000000-0005-0000-0000-0000A0000000}"/>
    <cellStyle name="Normal 16" xfId="171" xr:uid="{00000000-0005-0000-0000-0000A1000000}"/>
    <cellStyle name="Normal 16 2" xfId="172" xr:uid="{00000000-0005-0000-0000-0000A2000000}"/>
    <cellStyle name="Normal 17" xfId="173" xr:uid="{00000000-0005-0000-0000-0000A3000000}"/>
    <cellStyle name="Normal 18" xfId="174" xr:uid="{00000000-0005-0000-0000-0000A4000000}"/>
    <cellStyle name="Normal 19" xfId="175" xr:uid="{00000000-0005-0000-0000-0000A5000000}"/>
    <cellStyle name="Normal 19 2" xfId="176" xr:uid="{00000000-0005-0000-0000-0000A6000000}"/>
    <cellStyle name="Normal 19 2 2" xfId="177" xr:uid="{00000000-0005-0000-0000-0000A7000000}"/>
    <cellStyle name="Normal 19 2 2 2" xfId="178" xr:uid="{00000000-0005-0000-0000-0000A8000000}"/>
    <cellStyle name="Normal 19 2 3" xfId="179" xr:uid="{00000000-0005-0000-0000-0000A9000000}"/>
    <cellStyle name="Normal 19 3" xfId="180" xr:uid="{00000000-0005-0000-0000-0000AA000000}"/>
    <cellStyle name="Normal 19 4" xfId="181" xr:uid="{00000000-0005-0000-0000-0000AB000000}"/>
    <cellStyle name="Normal 19 4 2" xfId="182" xr:uid="{00000000-0005-0000-0000-0000AC000000}"/>
    <cellStyle name="Normal 19 5" xfId="183" xr:uid="{00000000-0005-0000-0000-0000AD000000}"/>
    <cellStyle name="Normal 19 6" xfId="184" xr:uid="{00000000-0005-0000-0000-0000AE000000}"/>
    <cellStyle name="Normal 2" xfId="48" xr:uid="{00000000-0005-0000-0000-0000AF000000}"/>
    <cellStyle name="Normal 2 2" xfId="185" xr:uid="{00000000-0005-0000-0000-0000B0000000}"/>
    <cellStyle name="Normal 2 2 2" xfId="186" xr:uid="{00000000-0005-0000-0000-0000B1000000}"/>
    <cellStyle name="Normal 2 2 3" xfId="187" xr:uid="{00000000-0005-0000-0000-0000B2000000}"/>
    <cellStyle name="Normal 2 3" xfId="188" xr:uid="{00000000-0005-0000-0000-0000B3000000}"/>
    <cellStyle name="Normal 2 3 2" xfId="189" xr:uid="{00000000-0005-0000-0000-0000B4000000}"/>
    <cellStyle name="Normal 2 4" xfId="190" xr:uid="{00000000-0005-0000-0000-0000B5000000}"/>
    <cellStyle name="Normal 2 5" xfId="191" xr:uid="{00000000-0005-0000-0000-0000B6000000}"/>
    <cellStyle name="Normal 2 6" xfId="192" xr:uid="{00000000-0005-0000-0000-0000B7000000}"/>
    <cellStyle name="Normal 2 7" xfId="193" xr:uid="{00000000-0005-0000-0000-0000B8000000}"/>
    <cellStyle name="Normal 2 8" xfId="194" xr:uid="{00000000-0005-0000-0000-0000B9000000}"/>
    <cellStyle name="Normal 20" xfId="276" xr:uid="{00000000-0005-0000-0000-0000BA000000}"/>
    <cellStyle name="Normal 21" xfId="277" xr:uid="{00000000-0005-0000-0000-0000BB000000}"/>
    <cellStyle name="Normal 22" xfId="273" xr:uid="{00000000-0005-0000-0000-0000BC000000}"/>
    <cellStyle name="Normal 23" xfId="278" xr:uid="{00000000-0005-0000-0000-0000BD000000}"/>
    <cellStyle name="Normal 24" xfId="279" xr:uid="{00000000-0005-0000-0000-0000BE000000}"/>
    <cellStyle name="Normal 25" xfId="281" xr:uid="{00000000-0005-0000-0000-0000BF000000}"/>
    <cellStyle name="Normal 3" xfId="195" xr:uid="{00000000-0005-0000-0000-0000C0000000}"/>
    <cellStyle name="Normal 3 2" xfId="196" xr:uid="{00000000-0005-0000-0000-0000C1000000}"/>
    <cellStyle name="Normal 3 2 2" xfId="197" xr:uid="{00000000-0005-0000-0000-0000C2000000}"/>
    <cellStyle name="Normal 3 3" xfId="198" xr:uid="{00000000-0005-0000-0000-0000C3000000}"/>
    <cellStyle name="Normal 3 3 2" xfId="199" xr:uid="{00000000-0005-0000-0000-0000C4000000}"/>
    <cellStyle name="Normal 3 4" xfId="200" xr:uid="{00000000-0005-0000-0000-0000C5000000}"/>
    <cellStyle name="Normal 3 5" xfId="201" xr:uid="{00000000-0005-0000-0000-0000C6000000}"/>
    <cellStyle name="Normal 3 6" xfId="202" xr:uid="{00000000-0005-0000-0000-0000C7000000}"/>
    <cellStyle name="Normal 3 7" xfId="203" xr:uid="{00000000-0005-0000-0000-0000C8000000}"/>
    <cellStyle name="Normal 3 8" xfId="204" xr:uid="{00000000-0005-0000-0000-0000C9000000}"/>
    <cellStyle name="Normal 4" xfId="47" xr:uid="{00000000-0005-0000-0000-0000CA000000}"/>
    <cellStyle name="Normal 4 2" xfId="205" xr:uid="{00000000-0005-0000-0000-0000CB000000}"/>
    <cellStyle name="Normal 4 3" xfId="206" xr:uid="{00000000-0005-0000-0000-0000CC000000}"/>
    <cellStyle name="Normal 4 3 2" xfId="207" xr:uid="{00000000-0005-0000-0000-0000CD000000}"/>
    <cellStyle name="Normal 4 4" xfId="208" xr:uid="{00000000-0005-0000-0000-0000CE000000}"/>
    <cellStyle name="Normal 5" xfId="209" xr:uid="{00000000-0005-0000-0000-0000CF000000}"/>
    <cellStyle name="Normal 5 2" xfId="210" xr:uid="{00000000-0005-0000-0000-0000D0000000}"/>
    <cellStyle name="Normal 5 3" xfId="211" xr:uid="{00000000-0005-0000-0000-0000D1000000}"/>
    <cellStyle name="Normal 6" xfId="212" xr:uid="{00000000-0005-0000-0000-0000D2000000}"/>
    <cellStyle name="Normal 6 2" xfId="213" xr:uid="{00000000-0005-0000-0000-0000D3000000}"/>
    <cellStyle name="Normal 6 3" xfId="214" xr:uid="{00000000-0005-0000-0000-0000D4000000}"/>
    <cellStyle name="Normal 7" xfId="215" xr:uid="{00000000-0005-0000-0000-0000D5000000}"/>
    <cellStyle name="Normal 7 2" xfId="216" xr:uid="{00000000-0005-0000-0000-0000D6000000}"/>
    <cellStyle name="Normal 7 3" xfId="217" xr:uid="{00000000-0005-0000-0000-0000D7000000}"/>
    <cellStyle name="Normal 7 3 2" xfId="218" xr:uid="{00000000-0005-0000-0000-0000D8000000}"/>
    <cellStyle name="Normal 8" xfId="219" xr:uid="{00000000-0005-0000-0000-0000D9000000}"/>
    <cellStyle name="Normal 8 2" xfId="220" xr:uid="{00000000-0005-0000-0000-0000DA000000}"/>
    <cellStyle name="Normal 9" xfId="221" xr:uid="{00000000-0005-0000-0000-0000DB000000}"/>
    <cellStyle name="Normal 9 2" xfId="222" xr:uid="{00000000-0005-0000-0000-0000DC000000}"/>
    <cellStyle name="Notas 2" xfId="223" xr:uid="{00000000-0005-0000-0000-0000DE000000}"/>
    <cellStyle name="Notas 2 2" xfId="224" xr:uid="{00000000-0005-0000-0000-0000DF000000}"/>
    <cellStyle name="Notas 2 2 2" xfId="225" xr:uid="{00000000-0005-0000-0000-0000E0000000}"/>
    <cellStyle name="Notas 2 3" xfId="226" xr:uid="{00000000-0005-0000-0000-0000E1000000}"/>
    <cellStyle name="Notas 2 4" xfId="227" xr:uid="{00000000-0005-0000-0000-0000E2000000}"/>
    <cellStyle name="Notas 3" xfId="228" xr:uid="{00000000-0005-0000-0000-0000E3000000}"/>
    <cellStyle name="Notas 4" xfId="229" xr:uid="{00000000-0005-0000-0000-0000E4000000}"/>
    <cellStyle name="Note" xfId="18" builtinId="10" customBuiltin="1"/>
    <cellStyle name="Output" xfId="13" builtinId="21" customBuiltin="1"/>
    <cellStyle name="Percent" xfId="45" builtinId="5"/>
    <cellStyle name="Percent 2" xfId="230" xr:uid="{00000000-0005-0000-0000-0000E5000000}"/>
    <cellStyle name="Percent 3" xfId="231" xr:uid="{00000000-0005-0000-0000-0000E6000000}"/>
    <cellStyle name="Porcentaje 2" xfId="55" xr:uid="{00000000-0005-0000-0000-0000E8000000}"/>
    <cellStyle name="Porcentaje 2 2" xfId="232" xr:uid="{00000000-0005-0000-0000-0000E9000000}"/>
    <cellStyle name="Porcentaje 3" xfId="233" xr:uid="{00000000-0005-0000-0000-0000EA000000}"/>
    <cellStyle name="Porcentaje 4" xfId="234" xr:uid="{00000000-0005-0000-0000-0000EB000000}"/>
    <cellStyle name="Porcentaje 4 2" xfId="235" xr:uid="{00000000-0005-0000-0000-0000EC000000}"/>
    <cellStyle name="Porcentaje 5" xfId="236" xr:uid="{00000000-0005-0000-0000-0000ED000000}"/>
    <cellStyle name="Porcentaje 6" xfId="237" xr:uid="{00000000-0005-0000-0000-0000EE000000}"/>
    <cellStyle name="Porcentaje 6 2" xfId="238" xr:uid="{00000000-0005-0000-0000-0000EF000000}"/>
    <cellStyle name="Porcentaje 6 2 2" xfId="239" xr:uid="{00000000-0005-0000-0000-0000F0000000}"/>
    <cellStyle name="Porcentaje 6 2 2 2" xfId="240" xr:uid="{00000000-0005-0000-0000-0000F1000000}"/>
    <cellStyle name="Porcentaje 6 2 3" xfId="241" xr:uid="{00000000-0005-0000-0000-0000F2000000}"/>
    <cellStyle name="Porcentaje 6 3" xfId="242" xr:uid="{00000000-0005-0000-0000-0000F3000000}"/>
    <cellStyle name="Porcentaje 6 4" xfId="243" xr:uid="{00000000-0005-0000-0000-0000F4000000}"/>
    <cellStyle name="Porcentaje 6 4 2" xfId="244" xr:uid="{00000000-0005-0000-0000-0000F5000000}"/>
    <cellStyle name="Porcentaje 6 5" xfId="245" xr:uid="{00000000-0005-0000-0000-0000F6000000}"/>
    <cellStyle name="Porcentaje 6 6" xfId="246" xr:uid="{00000000-0005-0000-0000-0000F7000000}"/>
    <cellStyle name="Porcentaje 7" xfId="280" xr:uid="{00000000-0005-0000-0000-0000F8000000}"/>
    <cellStyle name="Porcentual 2" xfId="247" xr:uid="{00000000-0005-0000-0000-0000F9000000}"/>
    <cellStyle name="Porcentual 2 2" xfId="248" xr:uid="{00000000-0005-0000-0000-0000FA000000}"/>
    <cellStyle name="Salida 2" xfId="249" xr:uid="{00000000-0005-0000-0000-0000FC000000}"/>
    <cellStyle name="Salida 3" xfId="250" xr:uid="{00000000-0005-0000-0000-0000FD000000}"/>
    <cellStyle name="Salida 4" xfId="251" xr:uid="{00000000-0005-0000-0000-0000FE000000}"/>
    <cellStyle name="Texto de advertencia 2" xfId="252" xr:uid="{00000000-0005-0000-0000-000000010000}"/>
    <cellStyle name="Texto de advertencia 3" xfId="253" xr:uid="{00000000-0005-0000-0000-000001010000}"/>
    <cellStyle name="Texto de advertencia 4" xfId="254" xr:uid="{00000000-0005-0000-0000-000002010000}"/>
    <cellStyle name="Texto explicativo 2" xfId="255" xr:uid="{00000000-0005-0000-0000-000004010000}"/>
    <cellStyle name="Texto explicativo 3" xfId="256" xr:uid="{00000000-0005-0000-0000-000005010000}"/>
    <cellStyle name="Texto explicativo 4" xfId="257" xr:uid="{00000000-0005-0000-0000-000006010000}"/>
    <cellStyle name="Title" xfId="4" builtinId="15" customBuiltin="1"/>
    <cellStyle name="Título 1 2" xfId="258" xr:uid="{00000000-0005-0000-0000-000009010000}"/>
    <cellStyle name="Título 1 3" xfId="259" xr:uid="{00000000-0005-0000-0000-00000A010000}"/>
    <cellStyle name="Título 1 4" xfId="260" xr:uid="{00000000-0005-0000-0000-00000B010000}"/>
    <cellStyle name="Título 2 2" xfId="261" xr:uid="{00000000-0005-0000-0000-00000D010000}"/>
    <cellStyle name="Título 2 3" xfId="262" xr:uid="{00000000-0005-0000-0000-00000E010000}"/>
    <cellStyle name="Título 2 4" xfId="263" xr:uid="{00000000-0005-0000-0000-00000F010000}"/>
    <cellStyle name="Título 3 2" xfId="264" xr:uid="{00000000-0005-0000-0000-000011010000}"/>
    <cellStyle name="Título 3 3" xfId="265" xr:uid="{00000000-0005-0000-0000-000012010000}"/>
    <cellStyle name="Título 3 4" xfId="266" xr:uid="{00000000-0005-0000-0000-000013010000}"/>
    <cellStyle name="Título 4" xfId="267" xr:uid="{00000000-0005-0000-0000-000014010000}"/>
    <cellStyle name="Título 5" xfId="268" xr:uid="{00000000-0005-0000-0000-000015010000}"/>
    <cellStyle name="Título 6" xfId="269" xr:uid="{00000000-0005-0000-0000-000016010000}"/>
    <cellStyle name="Total" xfId="20" builtinId="25" customBuiltin="1"/>
    <cellStyle name="Total 2" xfId="270" xr:uid="{00000000-0005-0000-0000-000018010000}"/>
    <cellStyle name="Total 3" xfId="271" xr:uid="{00000000-0005-0000-0000-000019010000}"/>
    <cellStyle name="Total 4" xfId="272" xr:uid="{00000000-0005-0000-0000-00001A010000}"/>
    <cellStyle name="Warning Text" xfId="17" builtinId="11" customBuiltin="1"/>
  </cellStyles>
  <dxfs count="23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colors>
    <mruColors>
      <color rgb="FF99FF99"/>
      <color rgb="FF00FF00"/>
      <color rgb="FFCC66FF"/>
      <color rgb="FFCCC0DA"/>
      <color rgb="FFCCFF33"/>
      <color rgb="FF3399FF"/>
      <color rgb="FFFF00FF"/>
      <color rgb="FFFFFF66"/>
      <color rgb="FFEAEAEA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8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7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lang="es-ES"/>
            </a:pPr>
            <a:r>
              <a:rPr lang="es-ES"/>
              <a:t>RANKING</a:t>
            </a:r>
            <a:r>
              <a:rPr lang="es-ES" baseline="0"/>
              <a:t> COMPARATIVO</a:t>
            </a:r>
          </a:p>
          <a:p>
            <a:pPr algn="ctr">
              <a:defRPr lang="es-ES"/>
            </a:pPr>
            <a:r>
              <a:rPr lang="es-ES" baseline="0"/>
              <a:t>ACTIVOS</a:t>
            </a:r>
          </a:p>
          <a:p>
            <a:pPr algn="ctr">
              <a:defRPr lang="es-ES"/>
            </a:pPr>
            <a:r>
              <a:rPr lang="es-ES" baseline="0"/>
              <a:t>(en porcentajes)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RK!$D$9</c:f>
              <c:strCache>
                <c:ptCount val="1"/>
                <c:pt idx="0">
                  <c:v>2021-08-31</c:v>
                </c:pt>
              </c:strCache>
            </c:strRef>
          </c:tx>
          <c:invertIfNegative val="0"/>
          <c:cat>
            <c:strRef>
              <c:f>RK!$B$12:$B$35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GUAYAQUIL </c:v>
                </c:pt>
                <c:pt idx="3">
                  <c:v> BP PRODUBANCO </c:v>
                </c:pt>
                <c:pt idx="4">
                  <c:v> BP INTERNACIONAL </c:v>
                </c:pt>
                <c:pt idx="5">
                  <c:v> BP BOLIVARIANO </c:v>
                </c:pt>
                <c:pt idx="6">
                  <c:v> BP AUSTRO </c:v>
                </c:pt>
                <c:pt idx="7">
                  <c:v> BP DINERS </c:v>
                </c:pt>
                <c:pt idx="8">
                  <c:v> BP GENERAL RUMIÑAHUI </c:v>
                </c:pt>
                <c:pt idx="9">
                  <c:v> BP MACHALA </c:v>
                </c:pt>
                <c:pt idx="10">
                  <c:v> BP SOLIDARIO </c:v>
                </c:pt>
                <c:pt idx="11">
                  <c:v> BP CITIBANK </c:v>
                </c:pt>
                <c:pt idx="12">
                  <c:v> BP LOJA </c:v>
                </c:pt>
                <c:pt idx="13">
                  <c:v> BP PROCREDIT </c:v>
                </c:pt>
                <c:pt idx="14">
                  <c:v> BP AMAZONAS </c:v>
                </c:pt>
                <c:pt idx="15">
                  <c:v> BP BANCODESARROLLO </c:v>
                </c:pt>
                <c:pt idx="16">
                  <c:v> BP COOPNACIONAL </c:v>
                </c:pt>
                <c:pt idx="17">
                  <c:v> BP D MIRO S.A. </c:v>
                </c:pt>
                <c:pt idx="18">
                  <c:v> BP FINCA S.A. </c:v>
                </c:pt>
                <c:pt idx="19">
                  <c:v> BP VISIONFUND ECUADOR S.A. </c:v>
                </c:pt>
                <c:pt idx="20">
                  <c:v> BP COMERCIAL DE MANABI </c:v>
                </c:pt>
                <c:pt idx="21">
                  <c:v> BP LITORAL </c:v>
                </c:pt>
                <c:pt idx="22">
                  <c:v> BP DELBANK </c:v>
                </c:pt>
                <c:pt idx="23">
                  <c:v> BP CAPITAL </c:v>
                </c:pt>
              </c:strCache>
            </c:strRef>
          </c:cat>
          <c:val>
            <c:numRef>
              <c:f>RK!$D$12:$D$35</c:f>
              <c:numCache>
                <c:formatCode>_-* #,##0.00\ _$_-;\-* #,##0.00\ _$_-;_-* "-"??\ _$_-;_-@_-</c:formatCode>
                <c:ptCount val="24"/>
                <c:pt idx="0">
                  <c:v>25.71618021558173</c:v>
                </c:pt>
                <c:pt idx="1">
                  <c:v>13.87264184142758</c:v>
                </c:pt>
                <c:pt idx="2">
                  <c:v>12.257098885807073</c:v>
                </c:pt>
                <c:pt idx="3">
                  <c:v>11.258819397956064</c:v>
                </c:pt>
                <c:pt idx="4">
                  <c:v>8.3309211184271508</c:v>
                </c:pt>
                <c:pt idx="5">
                  <c:v>8.2399475759291398</c:v>
                </c:pt>
                <c:pt idx="6">
                  <c:v>4.5339592910766253</c:v>
                </c:pt>
                <c:pt idx="7">
                  <c:v>4.5172804585278437</c:v>
                </c:pt>
                <c:pt idx="8">
                  <c:v>1.9445291633474682</c:v>
                </c:pt>
                <c:pt idx="9">
                  <c:v>1.8523816150405947</c:v>
                </c:pt>
                <c:pt idx="10">
                  <c:v>1.5694451436650123</c:v>
                </c:pt>
                <c:pt idx="11">
                  <c:v>1.2858632031734172</c:v>
                </c:pt>
                <c:pt idx="12">
                  <c:v>1.2317206170487434</c:v>
                </c:pt>
                <c:pt idx="13">
                  <c:v>1.1200859053396275</c:v>
                </c:pt>
                <c:pt idx="14">
                  <c:v>0.52045709159542619</c:v>
                </c:pt>
                <c:pt idx="15">
                  <c:v>0.43539720879760258</c:v>
                </c:pt>
                <c:pt idx="16">
                  <c:v>0.39160490360155314</c:v>
                </c:pt>
                <c:pt idx="17">
                  <c:v>0.23293161148866368</c:v>
                </c:pt>
                <c:pt idx="18">
                  <c:v>0.18539220023829281</c:v>
                </c:pt>
                <c:pt idx="19">
                  <c:v>0.1767709877257701</c:v>
                </c:pt>
                <c:pt idx="20">
                  <c:v>0.12114453438197084</c:v>
                </c:pt>
                <c:pt idx="21">
                  <c:v>7.6259723151182013E-2</c:v>
                </c:pt>
                <c:pt idx="22">
                  <c:v>6.5076471781617393E-2</c:v>
                </c:pt>
                <c:pt idx="23">
                  <c:v>6.4090834889856063E-2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2E-487D-BEBC-F229D4F93A63}"/>
            </c:ext>
          </c:extLst>
        </c:ser>
        <c:ser>
          <c:idx val="1"/>
          <c:order val="1"/>
          <c:tx>
            <c:strRef>
              <c:f>RK!$F$9</c:f>
              <c:strCache>
                <c:ptCount val="1"/>
                <c:pt idx="0">
                  <c:v>2021-09-30</c:v>
                </c:pt>
              </c:strCache>
            </c:strRef>
          </c:tx>
          <c:invertIfNegative val="0"/>
          <c:cat>
            <c:strRef>
              <c:f>RK!$B$12:$B$35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GUAYAQUIL </c:v>
                </c:pt>
                <c:pt idx="3">
                  <c:v> BP PRODUBANCO </c:v>
                </c:pt>
                <c:pt idx="4">
                  <c:v> BP INTERNACIONAL </c:v>
                </c:pt>
                <c:pt idx="5">
                  <c:v> BP BOLIVARIANO </c:v>
                </c:pt>
                <c:pt idx="6">
                  <c:v> BP AUSTRO </c:v>
                </c:pt>
                <c:pt idx="7">
                  <c:v> BP DINERS </c:v>
                </c:pt>
                <c:pt idx="8">
                  <c:v> BP GENERAL RUMIÑAHUI </c:v>
                </c:pt>
                <c:pt idx="9">
                  <c:v> BP MACHALA </c:v>
                </c:pt>
                <c:pt idx="10">
                  <c:v> BP SOLIDARIO </c:v>
                </c:pt>
                <c:pt idx="11">
                  <c:v> BP CITIBANK </c:v>
                </c:pt>
                <c:pt idx="12">
                  <c:v> BP LOJA </c:v>
                </c:pt>
                <c:pt idx="13">
                  <c:v> BP PROCREDIT </c:v>
                </c:pt>
                <c:pt idx="14">
                  <c:v> BP AMAZONAS </c:v>
                </c:pt>
                <c:pt idx="15">
                  <c:v> BP BANCODESARROLLO </c:v>
                </c:pt>
                <c:pt idx="16">
                  <c:v> BP COOPNACIONAL </c:v>
                </c:pt>
                <c:pt idx="17">
                  <c:v> BP D MIRO S.A. </c:v>
                </c:pt>
                <c:pt idx="18">
                  <c:v> BP FINCA S.A. </c:v>
                </c:pt>
                <c:pt idx="19">
                  <c:v> BP VISIONFUND ECUADOR S.A. </c:v>
                </c:pt>
                <c:pt idx="20">
                  <c:v> BP COMERCIAL DE MANABI </c:v>
                </c:pt>
                <c:pt idx="21">
                  <c:v> BP LITORAL </c:v>
                </c:pt>
                <c:pt idx="22">
                  <c:v> BP DELBANK </c:v>
                </c:pt>
                <c:pt idx="23">
                  <c:v> BP CAPITAL </c:v>
                </c:pt>
              </c:strCache>
            </c:strRef>
          </c:cat>
          <c:val>
            <c:numRef>
              <c:f>RK!$F$12:$F$35</c:f>
              <c:numCache>
                <c:formatCode>_-* #,##0.00\ _$_-;\-* #,##0.00\ _$_-;_-* "-"??\ _$_-;_-@_-</c:formatCode>
                <c:ptCount val="24"/>
                <c:pt idx="0">
                  <c:v>25.788667971049023</c:v>
                </c:pt>
                <c:pt idx="1">
                  <c:v>13.792096732699658</c:v>
                </c:pt>
                <c:pt idx="2">
                  <c:v>12.136608716520001</c:v>
                </c:pt>
                <c:pt idx="3">
                  <c:v>11.395383450294792</c:v>
                </c:pt>
                <c:pt idx="4">
                  <c:v>8.4239309380551006</c:v>
                </c:pt>
                <c:pt idx="5">
                  <c:v>8.2067529021191987</c:v>
                </c:pt>
                <c:pt idx="6">
                  <c:v>4.4852533601294109</c:v>
                </c:pt>
                <c:pt idx="7">
                  <c:v>4.4827146156942153</c:v>
                </c:pt>
                <c:pt idx="8">
                  <c:v>1.9009296694590634</c:v>
                </c:pt>
                <c:pt idx="9">
                  <c:v>1.8582623000615017</c:v>
                </c:pt>
                <c:pt idx="10">
                  <c:v>1.5580389111003112</c:v>
                </c:pt>
                <c:pt idx="11">
                  <c:v>1.3963588815853905</c:v>
                </c:pt>
                <c:pt idx="12">
                  <c:v>1.2277813876229191</c:v>
                </c:pt>
                <c:pt idx="13">
                  <c:v>1.1042870444034454</c:v>
                </c:pt>
                <c:pt idx="14">
                  <c:v>0.50538796552399823</c:v>
                </c:pt>
                <c:pt idx="15">
                  <c:v>0.43682158493040613</c:v>
                </c:pt>
                <c:pt idx="16">
                  <c:v>0.38728855796389516</c:v>
                </c:pt>
                <c:pt idx="17">
                  <c:v>0.22844419026729459</c:v>
                </c:pt>
                <c:pt idx="18">
                  <c:v>0.18389209139100252</c:v>
                </c:pt>
                <c:pt idx="19">
                  <c:v>0.1725513587401975</c:v>
                </c:pt>
                <c:pt idx="20">
                  <c:v>0.12224993589307112</c:v>
                </c:pt>
                <c:pt idx="21">
                  <c:v>7.7711299617745797E-2</c:v>
                </c:pt>
                <c:pt idx="22">
                  <c:v>6.4428557962054142E-2</c:v>
                </c:pt>
                <c:pt idx="23">
                  <c:v>6.4157576916295214E-2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2E-487D-BEBC-F229D4F93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1664896"/>
        <c:axId val="151666688"/>
        <c:axId val="0"/>
      </c:bar3DChart>
      <c:catAx>
        <c:axId val="1516648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 anchor="ctr" anchorCtr="0"/>
          <a:lstStyle/>
          <a:p>
            <a:pPr>
              <a:defRPr lang="es-ES" sz="1050"/>
            </a:pPr>
            <a:endParaRPr lang="es-EC"/>
          </a:p>
        </c:txPr>
        <c:crossAx val="151666688"/>
        <c:crosses val="autoZero"/>
        <c:auto val="1"/>
        <c:lblAlgn val="ctr"/>
        <c:lblOffset val="100"/>
        <c:noMultiLvlLbl val="0"/>
      </c:catAx>
      <c:valAx>
        <c:axId val="151666688"/>
        <c:scaling>
          <c:orientation val="minMax"/>
        </c:scaling>
        <c:delete val="0"/>
        <c:axPos val="l"/>
        <c:numFmt formatCode="_-* #,##0.00\ _$_-;\-* #,##0.00\ _$_-;_-* &quot;-&quot;??\ _$_-;_-@_-" sourceLinked="1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C"/>
          </a:p>
        </c:txPr>
        <c:crossAx val="15166489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s-ES"/>
          </a:pPr>
          <a:endParaRPr lang="es-EC"/>
        </a:p>
      </c:txPr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lang="es-ES"/>
            </a:pPr>
            <a:r>
              <a:rPr lang="es-ES"/>
              <a:t>RANKING</a:t>
            </a:r>
            <a:r>
              <a:rPr lang="es-ES" baseline="0"/>
              <a:t> COMPARATIVO</a:t>
            </a:r>
          </a:p>
          <a:p>
            <a:pPr algn="ctr">
              <a:defRPr lang="es-ES"/>
            </a:pPr>
            <a:r>
              <a:rPr lang="es-ES" baseline="0"/>
              <a:t>PASIVOS</a:t>
            </a:r>
          </a:p>
          <a:p>
            <a:pPr algn="ctr">
              <a:defRPr lang="es-ES"/>
            </a:pPr>
            <a:r>
              <a:rPr lang="es-ES" baseline="0"/>
              <a:t>(en porcentajes)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RK!$J$9</c:f>
              <c:strCache>
                <c:ptCount val="1"/>
                <c:pt idx="0">
                  <c:v>2021-08-31</c:v>
                </c:pt>
              </c:strCache>
            </c:strRef>
          </c:tx>
          <c:invertIfNegative val="0"/>
          <c:cat>
            <c:strRef>
              <c:f>RK!$H$12:$H$35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GUAYAQUIL </c:v>
                </c:pt>
                <c:pt idx="3">
                  <c:v> BP PRODUBANCO </c:v>
                </c:pt>
                <c:pt idx="4">
                  <c:v> BP INTERNACIONAL </c:v>
                </c:pt>
                <c:pt idx="5">
                  <c:v> BP BOLIVARIANO </c:v>
                </c:pt>
                <c:pt idx="6">
                  <c:v> BP AUSTRO </c:v>
                </c:pt>
                <c:pt idx="7">
                  <c:v> BP DINERS </c:v>
                </c:pt>
                <c:pt idx="8">
                  <c:v> BP MACHALA </c:v>
                </c:pt>
                <c:pt idx="9">
                  <c:v> BP GENERAL RUMIÑAHUI </c:v>
                </c:pt>
                <c:pt idx="10">
                  <c:v> BP SOLIDARIO </c:v>
                </c:pt>
                <c:pt idx="11">
                  <c:v> BP CITIBANK </c:v>
                </c:pt>
                <c:pt idx="12">
                  <c:v> BP LOJA </c:v>
                </c:pt>
                <c:pt idx="13">
                  <c:v> BP PROCREDIT </c:v>
                </c:pt>
                <c:pt idx="14">
                  <c:v> BP AMAZONAS </c:v>
                </c:pt>
                <c:pt idx="15">
                  <c:v> BP BANCODESARROLLO </c:v>
                </c:pt>
                <c:pt idx="16">
                  <c:v> BP COOPNACIONAL </c:v>
                </c:pt>
                <c:pt idx="17">
                  <c:v> BP D MIRO S.A. </c:v>
                </c:pt>
                <c:pt idx="18">
                  <c:v> BP FINCA S.A. </c:v>
                </c:pt>
                <c:pt idx="19">
                  <c:v> BP VISIONFUND ECUADOR S.A. </c:v>
                </c:pt>
                <c:pt idx="20">
                  <c:v> BP COMERCIAL DE MANABI </c:v>
                </c:pt>
                <c:pt idx="21">
                  <c:v> BP LITORAL </c:v>
                </c:pt>
                <c:pt idx="22">
                  <c:v> BP CAPITAL </c:v>
                </c:pt>
                <c:pt idx="23">
                  <c:v> BP DELBANK </c:v>
                </c:pt>
              </c:strCache>
            </c:strRef>
          </c:cat>
          <c:val>
            <c:numRef>
              <c:f>RK!$J$12:$J$35</c:f>
              <c:numCache>
                <c:formatCode>_-* #,##0.00\ _$_-;\-* #,##0.00\ _$_-;_-* "-"??\ _$_-;_-@_-</c:formatCode>
                <c:ptCount val="24"/>
                <c:pt idx="0">
                  <c:v>25.820664003377146</c:v>
                </c:pt>
                <c:pt idx="1">
                  <c:v>13.716109629053719</c:v>
                </c:pt>
                <c:pt idx="2">
                  <c:v>12.43883636593131</c:v>
                </c:pt>
                <c:pt idx="3">
                  <c:v>11.539022605837415</c:v>
                </c:pt>
                <c:pt idx="4">
                  <c:v>8.4095395478370296</c:v>
                </c:pt>
                <c:pt idx="5">
                  <c:v>8.378212220839778</c:v>
                </c:pt>
                <c:pt idx="6">
                  <c:v>4.6109826289762266</c:v>
                </c:pt>
                <c:pt idx="7">
                  <c:v>4.003279888656313</c:v>
                </c:pt>
                <c:pt idx="8">
                  <c:v>1.9247261449914639</c:v>
                </c:pt>
                <c:pt idx="9">
                  <c:v>1.978712140866409</c:v>
                </c:pt>
                <c:pt idx="10">
                  <c:v>1.4095976621203357</c:v>
                </c:pt>
                <c:pt idx="11">
                  <c:v>1.2497959655094499</c:v>
                </c:pt>
                <c:pt idx="12">
                  <c:v>1.2381622825565373</c:v>
                </c:pt>
                <c:pt idx="13">
                  <c:v>1.1252269873312468</c:v>
                </c:pt>
                <c:pt idx="14">
                  <c:v>0.52843183868495092</c:v>
                </c:pt>
                <c:pt idx="15">
                  <c:v>0.43036777208232757</c:v>
                </c:pt>
                <c:pt idx="16">
                  <c:v>0.36764741254017719</c:v>
                </c:pt>
                <c:pt idx="17">
                  <c:v>0.21467890394130223</c:v>
                </c:pt>
                <c:pt idx="18">
                  <c:v>0.18846474980801681</c:v>
                </c:pt>
                <c:pt idx="19">
                  <c:v>0.15637510297558208</c:v>
                </c:pt>
                <c:pt idx="20">
                  <c:v>0.10672621829246247</c:v>
                </c:pt>
                <c:pt idx="21">
                  <c:v>5.9262861721473756E-2</c:v>
                </c:pt>
                <c:pt idx="22">
                  <c:v>5.8456842039961696E-2</c:v>
                </c:pt>
                <c:pt idx="23">
                  <c:v>4.6720224029377956E-2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15-42B8-AF90-C4551FB331B5}"/>
            </c:ext>
          </c:extLst>
        </c:ser>
        <c:ser>
          <c:idx val="1"/>
          <c:order val="1"/>
          <c:tx>
            <c:strRef>
              <c:f>RK!$L$9</c:f>
              <c:strCache>
                <c:ptCount val="1"/>
                <c:pt idx="0">
                  <c:v>2021-09-30</c:v>
                </c:pt>
              </c:strCache>
            </c:strRef>
          </c:tx>
          <c:invertIfNegative val="0"/>
          <c:cat>
            <c:strRef>
              <c:f>RK!$H$12:$H$35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GUAYAQUIL </c:v>
                </c:pt>
                <c:pt idx="3">
                  <c:v> BP PRODUBANCO </c:v>
                </c:pt>
                <c:pt idx="4">
                  <c:v> BP INTERNACIONAL </c:v>
                </c:pt>
                <c:pt idx="5">
                  <c:v> BP BOLIVARIANO </c:v>
                </c:pt>
                <c:pt idx="6">
                  <c:v> BP AUSTRO </c:v>
                </c:pt>
                <c:pt idx="7">
                  <c:v> BP DINERS </c:v>
                </c:pt>
                <c:pt idx="8">
                  <c:v> BP MACHALA </c:v>
                </c:pt>
                <c:pt idx="9">
                  <c:v> BP GENERAL RUMIÑAHUI </c:v>
                </c:pt>
                <c:pt idx="10">
                  <c:v> BP SOLIDARIO </c:v>
                </c:pt>
                <c:pt idx="11">
                  <c:v> BP CITIBANK </c:v>
                </c:pt>
                <c:pt idx="12">
                  <c:v> BP LOJA </c:v>
                </c:pt>
                <c:pt idx="13">
                  <c:v> BP PROCREDIT </c:v>
                </c:pt>
                <c:pt idx="14">
                  <c:v> BP AMAZONAS </c:v>
                </c:pt>
                <c:pt idx="15">
                  <c:v> BP BANCODESARROLLO </c:v>
                </c:pt>
                <c:pt idx="16">
                  <c:v> BP COOPNACIONAL </c:v>
                </c:pt>
                <c:pt idx="17">
                  <c:v> BP D MIRO S.A. </c:v>
                </c:pt>
                <c:pt idx="18">
                  <c:v> BP FINCA S.A. </c:v>
                </c:pt>
                <c:pt idx="19">
                  <c:v> BP VISIONFUND ECUADOR S.A. </c:v>
                </c:pt>
                <c:pt idx="20">
                  <c:v> BP COMERCIAL DE MANABI </c:v>
                </c:pt>
                <c:pt idx="21">
                  <c:v> BP LITORAL </c:v>
                </c:pt>
                <c:pt idx="22">
                  <c:v> BP CAPITAL </c:v>
                </c:pt>
                <c:pt idx="23">
                  <c:v> BP DELBANK </c:v>
                </c:pt>
              </c:strCache>
            </c:strRef>
          </c:cat>
          <c:val>
            <c:numRef>
              <c:f>RK!$L$12:$L$35</c:f>
              <c:numCache>
                <c:formatCode>_-* #,##0.00\ _$_-;\-* #,##0.00\ _$_-;_-* "-"??\ _$_-;_-@_-</c:formatCode>
                <c:ptCount val="24"/>
                <c:pt idx="0">
                  <c:v>25.899329989161362</c:v>
                </c:pt>
                <c:pt idx="1">
                  <c:v>13.653121384324432</c:v>
                </c:pt>
                <c:pt idx="2">
                  <c:v>12.294514266939622</c:v>
                </c:pt>
                <c:pt idx="3">
                  <c:v>11.689731640362346</c:v>
                </c:pt>
                <c:pt idx="4">
                  <c:v>8.5082905669790687</c:v>
                </c:pt>
                <c:pt idx="5">
                  <c:v>8.3343383094780865</c:v>
                </c:pt>
                <c:pt idx="6">
                  <c:v>4.5557813690462989</c:v>
                </c:pt>
                <c:pt idx="7">
                  <c:v>3.9667110349455483</c:v>
                </c:pt>
                <c:pt idx="8">
                  <c:v>1.9306078123401398</c:v>
                </c:pt>
                <c:pt idx="9">
                  <c:v>1.9285763272035634</c:v>
                </c:pt>
                <c:pt idx="10">
                  <c:v>1.3985600392980433</c:v>
                </c:pt>
                <c:pt idx="11">
                  <c:v>1.3744874948666168</c:v>
                </c:pt>
                <c:pt idx="12">
                  <c:v>1.2336335241580738</c:v>
                </c:pt>
                <c:pt idx="13">
                  <c:v>1.1076553893659866</c:v>
                </c:pt>
                <c:pt idx="14">
                  <c:v>0.5117495940969139</c:v>
                </c:pt>
                <c:pt idx="15">
                  <c:v>0.42845458764742134</c:v>
                </c:pt>
                <c:pt idx="16">
                  <c:v>0.36321570888216531</c:v>
                </c:pt>
                <c:pt idx="17">
                  <c:v>0.20990365313018974</c:v>
                </c:pt>
                <c:pt idx="18">
                  <c:v>0.18469187845718502</c:v>
                </c:pt>
                <c:pt idx="19">
                  <c:v>0.15187613884949877</c:v>
                </c:pt>
                <c:pt idx="20">
                  <c:v>0.10827856473328314</c:v>
                </c:pt>
                <c:pt idx="21">
                  <c:v>6.1215237243652923E-2</c:v>
                </c:pt>
                <c:pt idx="22">
                  <c:v>5.9198847559694213E-2</c:v>
                </c:pt>
                <c:pt idx="23">
                  <c:v>4.6076640930796275E-2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15-42B8-AF90-C4551FB33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1693184"/>
        <c:axId val="151694720"/>
        <c:axId val="0"/>
      </c:bar3DChart>
      <c:catAx>
        <c:axId val="1516931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 anchor="ctr" anchorCtr="0"/>
          <a:lstStyle/>
          <a:p>
            <a:pPr>
              <a:defRPr lang="es-ES" sz="1050"/>
            </a:pPr>
            <a:endParaRPr lang="es-EC"/>
          </a:p>
        </c:txPr>
        <c:crossAx val="151694720"/>
        <c:crosses val="autoZero"/>
        <c:auto val="1"/>
        <c:lblAlgn val="ctr"/>
        <c:lblOffset val="100"/>
        <c:noMultiLvlLbl val="0"/>
      </c:catAx>
      <c:valAx>
        <c:axId val="151694720"/>
        <c:scaling>
          <c:orientation val="minMax"/>
        </c:scaling>
        <c:delete val="0"/>
        <c:axPos val="l"/>
        <c:numFmt formatCode="_-* #,##0.00\ _$_-;\-* #,##0.00\ _$_-;_-* &quot;-&quot;??\ _$_-;_-@_-" sourceLinked="1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C"/>
          </a:p>
        </c:txPr>
        <c:crossAx val="15169318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s-ES"/>
          </a:pPr>
          <a:endParaRPr lang="es-EC"/>
        </a:p>
      </c:txPr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lang="es-ES"/>
            </a:pPr>
            <a:r>
              <a:rPr lang="es-ES"/>
              <a:t>RANKING</a:t>
            </a:r>
            <a:r>
              <a:rPr lang="es-ES" baseline="0"/>
              <a:t> COMPARATIVO</a:t>
            </a:r>
          </a:p>
          <a:p>
            <a:pPr algn="ctr">
              <a:defRPr lang="es-ES"/>
            </a:pPr>
            <a:r>
              <a:rPr lang="es-ES" baseline="0"/>
              <a:t>PATRIMONIO</a:t>
            </a:r>
          </a:p>
          <a:p>
            <a:pPr algn="ctr">
              <a:defRPr lang="es-ES"/>
            </a:pPr>
            <a:r>
              <a:rPr lang="es-ES" baseline="0"/>
              <a:t>(en porcentajes)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RK!$D$46</c:f>
              <c:strCache>
                <c:ptCount val="1"/>
                <c:pt idx="0">
                  <c:v>2021-08-31</c:v>
                </c:pt>
              </c:strCache>
            </c:strRef>
          </c:tx>
          <c:invertIfNegative val="0"/>
          <c:cat>
            <c:strRef>
              <c:f>RK!$B$49:$B$72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GUAYAQUIL </c:v>
                </c:pt>
                <c:pt idx="3">
                  <c:v> BP PRODUBANCO </c:v>
                </c:pt>
                <c:pt idx="4">
                  <c:v> BP DINERS </c:v>
                </c:pt>
                <c:pt idx="5">
                  <c:v> BP INTERNACIONAL </c:v>
                </c:pt>
                <c:pt idx="6">
                  <c:v> BP BOLIVARIANO </c:v>
                </c:pt>
                <c:pt idx="7">
                  <c:v> BP AUSTRO </c:v>
                </c:pt>
                <c:pt idx="8">
                  <c:v> BP SOLIDARIO </c:v>
                </c:pt>
                <c:pt idx="9">
                  <c:v> BP GENERAL RUMIÑAHUI </c:v>
                </c:pt>
                <c:pt idx="10">
                  <c:v> BP CITIBANK </c:v>
                </c:pt>
                <c:pt idx="11">
                  <c:v> BP MACHALA </c:v>
                </c:pt>
                <c:pt idx="12">
                  <c:v> BP LOJA </c:v>
                </c:pt>
                <c:pt idx="13">
                  <c:v> BP PROCREDIT </c:v>
                </c:pt>
                <c:pt idx="14">
                  <c:v> BP COOPNACIONAL </c:v>
                </c:pt>
                <c:pt idx="15">
                  <c:v> BP BANCODESARROLLO </c:v>
                </c:pt>
                <c:pt idx="16">
                  <c:v> BP AMAZONAS </c:v>
                </c:pt>
                <c:pt idx="17">
                  <c:v> BP D MIRO S.A. </c:v>
                </c:pt>
                <c:pt idx="18">
                  <c:v> BP VISIONFUND ECUADOR S.A. </c:v>
                </c:pt>
                <c:pt idx="19">
                  <c:v> BP FINCA S.A. </c:v>
                </c:pt>
                <c:pt idx="20">
                  <c:v> BP COMERCIAL DE MANABI </c:v>
                </c:pt>
                <c:pt idx="21">
                  <c:v> BP DELBANK </c:v>
                </c:pt>
                <c:pt idx="22">
                  <c:v> BP LITORAL </c:v>
                </c:pt>
                <c:pt idx="23">
                  <c:v> BP CAPITAL </c:v>
                </c:pt>
              </c:strCache>
            </c:strRef>
          </c:cat>
          <c:val>
            <c:numRef>
              <c:f>RK!$D$49:$D$72</c:f>
              <c:numCache>
                <c:formatCode>_-* #,##0.00\ _$_-;\-* #,##0.00\ _$_-;_-* "-"??\ _$_-;_-@_-</c:formatCode>
                <c:ptCount val="24"/>
                <c:pt idx="0">
                  <c:v>24.752614579507398</c:v>
                </c:pt>
                <c:pt idx="1">
                  <c:v>15.637259005689835</c:v>
                </c:pt>
                <c:pt idx="2">
                  <c:v>10.433672114214145</c:v>
                </c:pt>
                <c:pt idx="3">
                  <c:v>8.8696671443621469</c:v>
                </c:pt>
                <c:pt idx="4">
                  <c:v>8.717098566435789</c:v>
                </c:pt>
                <c:pt idx="5">
                  <c:v>7.5121113871213012</c:v>
                </c:pt>
                <c:pt idx="6">
                  <c:v>6.943900716504678</c:v>
                </c:pt>
                <c:pt idx="7">
                  <c:v>3.9430096504653616</c:v>
                </c:pt>
                <c:pt idx="8">
                  <c:v>2.9855624567349732</c:v>
                </c:pt>
                <c:pt idx="9">
                  <c:v>1.6058045824541043</c:v>
                </c:pt>
                <c:pt idx="10">
                  <c:v>1.5953936827969664</c:v>
                </c:pt>
                <c:pt idx="11">
                  <c:v>1.2656300563372338</c:v>
                </c:pt>
                <c:pt idx="12">
                  <c:v>1.1754191122890467</c:v>
                </c:pt>
                <c:pt idx="13">
                  <c:v>1.1401283858878641</c:v>
                </c:pt>
                <c:pt idx="14">
                  <c:v>0.60359993662571221</c:v>
                </c:pt>
                <c:pt idx="15">
                  <c:v>0.47337698410411611</c:v>
                </c:pt>
                <c:pt idx="16">
                  <c:v>0.47462129129127545</c:v>
                </c:pt>
                <c:pt idx="17">
                  <c:v>0.39379608351924045</c:v>
                </c:pt>
                <c:pt idx="18">
                  <c:v>0.34755323552264106</c:v>
                </c:pt>
                <c:pt idx="19">
                  <c:v>0.28826822527992779</c:v>
                </c:pt>
                <c:pt idx="20">
                  <c:v>0.25102400012889764</c:v>
                </c:pt>
                <c:pt idx="21">
                  <c:v>0.22559586292367345</c:v>
                </c:pt>
                <c:pt idx="22">
                  <c:v>0.22256008113029727</c:v>
                </c:pt>
                <c:pt idx="23">
                  <c:v>0.14233285867336889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6A-465F-BAC6-8B910BA7C4B4}"/>
            </c:ext>
          </c:extLst>
        </c:ser>
        <c:ser>
          <c:idx val="1"/>
          <c:order val="1"/>
          <c:tx>
            <c:strRef>
              <c:f>RK!$F$46</c:f>
              <c:strCache>
                <c:ptCount val="1"/>
                <c:pt idx="0">
                  <c:v>2021-09-30</c:v>
                </c:pt>
              </c:strCache>
            </c:strRef>
          </c:tx>
          <c:invertIfNegative val="0"/>
          <c:cat>
            <c:strRef>
              <c:f>RK!$B$49:$B$72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GUAYAQUIL </c:v>
                </c:pt>
                <c:pt idx="3">
                  <c:v> BP PRODUBANCO </c:v>
                </c:pt>
                <c:pt idx="4">
                  <c:v> BP DINERS </c:v>
                </c:pt>
                <c:pt idx="5">
                  <c:v> BP INTERNACIONAL </c:v>
                </c:pt>
                <c:pt idx="6">
                  <c:v> BP BOLIVARIANO </c:v>
                </c:pt>
                <c:pt idx="7">
                  <c:v> BP AUSTRO </c:v>
                </c:pt>
                <c:pt idx="8">
                  <c:v> BP SOLIDARIO </c:v>
                </c:pt>
                <c:pt idx="9">
                  <c:v> BP GENERAL RUMIÑAHUI </c:v>
                </c:pt>
                <c:pt idx="10">
                  <c:v> BP CITIBANK </c:v>
                </c:pt>
                <c:pt idx="11">
                  <c:v> BP MACHALA </c:v>
                </c:pt>
                <c:pt idx="12">
                  <c:v> BP LOJA </c:v>
                </c:pt>
                <c:pt idx="13">
                  <c:v> BP PROCREDIT </c:v>
                </c:pt>
                <c:pt idx="14">
                  <c:v> BP COOPNACIONAL </c:v>
                </c:pt>
                <c:pt idx="15">
                  <c:v> BP BANCODESARROLLO </c:v>
                </c:pt>
                <c:pt idx="16">
                  <c:v> BP AMAZONAS </c:v>
                </c:pt>
                <c:pt idx="17">
                  <c:v> BP D MIRO S.A. </c:v>
                </c:pt>
                <c:pt idx="18">
                  <c:v> BP VISIONFUND ECUADOR S.A. </c:v>
                </c:pt>
                <c:pt idx="19">
                  <c:v> BP FINCA S.A. </c:v>
                </c:pt>
                <c:pt idx="20">
                  <c:v> BP COMERCIAL DE MANABI </c:v>
                </c:pt>
                <c:pt idx="21">
                  <c:v> BP DELBANK </c:v>
                </c:pt>
                <c:pt idx="22">
                  <c:v> BP LITORAL </c:v>
                </c:pt>
                <c:pt idx="23">
                  <c:v> BP CAPITAL </c:v>
                </c:pt>
              </c:strCache>
            </c:strRef>
          </c:cat>
          <c:val>
            <c:numRef>
              <c:f>RK!$F$49:$F$72</c:f>
              <c:numCache>
                <c:formatCode>_-* #,##0.00\ _$_-;\-* #,##0.00\ _$_-;_-* "-"??\ _$_-;_-@_-</c:formatCode>
                <c:ptCount val="24"/>
                <c:pt idx="0">
                  <c:v>24.70365005829548</c:v>
                </c:pt>
                <c:pt idx="1">
                  <c:v>15.644607047507645</c:v>
                </c:pt>
                <c:pt idx="2">
                  <c:v>10.448523946978085</c:v>
                </c:pt>
                <c:pt idx="3">
                  <c:v>8.8136334029919983</c:v>
                </c:pt>
                <c:pt idx="4">
                  <c:v>8.7193501398650923</c:v>
                </c:pt>
                <c:pt idx="5">
                  <c:v>7.5163897094161696</c:v>
                </c:pt>
                <c:pt idx="6">
                  <c:v>6.9610161625354756</c:v>
                </c:pt>
                <c:pt idx="7">
                  <c:v>3.9400230331820816</c:v>
                </c:pt>
                <c:pt idx="8">
                  <c:v>2.9884058790339521</c:v>
                </c:pt>
                <c:pt idx="9">
                  <c:v>1.6069935750836872</c:v>
                </c:pt>
                <c:pt idx="10">
                  <c:v>1.5991964772148592</c:v>
                </c:pt>
                <c:pt idx="11">
                  <c:v>1.2658279328391633</c:v>
                </c:pt>
                <c:pt idx="12">
                  <c:v>1.1760564716726474</c:v>
                </c:pt>
                <c:pt idx="13">
                  <c:v>1.1407498235485949</c:v>
                </c:pt>
                <c:pt idx="14">
                  <c:v>0.60487108173843973</c:v>
                </c:pt>
                <c:pt idx="15">
                  <c:v>0.50049830115671579</c:v>
                </c:pt>
                <c:pt idx="16">
                  <c:v>0.47491021899537539</c:v>
                </c:pt>
                <c:pt idx="17">
                  <c:v>0.39410700245802965</c:v>
                </c:pt>
                <c:pt idx="18">
                  <c:v>0.34774267267054121</c:v>
                </c:pt>
                <c:pt idx="19">
                  <c:v>0.31130864306840017</c:v>
                </c:pt>
                <c:pt idx="20">
                  <c:v>0.25116082311248278</c:v>
                </c:pt>
                <c:pt idx="21">
                  <c:v>0.22587453652793196</c:v>
                </c:pt>
                <c:pt idx="22">
                  <c:v>0.22268138958810038</c:v>
                </c:pt>
                <c:pt idx="23">
                  <c:v>0.14242167051904919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6A-465F-BAC6-8B910BA7C4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1922176"/>
        <c:axId val="151923712"/>
        <c:axId val="0"/>
      </c:bar3DChart>
      <c:catAx>
        <c:axId val="1519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 anchor="ctr" anchorCtr="0"/>
          <a:lstStyle/>
          <a:p>
            <a:pPr>
              <a:defRPr lang="es-ES" sz="1050"/>
            </a:pPr>
            <a:endParaRPr lang="es-EC"/>
          </a:p>
        </c:txPr>
        <c:crossAx val="151923712"/>
        <c:crosses val="autoZero"/>
        <c:auto val="1"/>
        <c:lblAlgn val="ctr"/>
        <c:lblOffset val="100"/>
        <c:noMultiLvlLbl val="0"/>
      </c:catAx>
      <c:valAx>
        <c:axId val="151923712"/>
        <c:scaling>
          <c:orientation val="minMax"/>
        </c:scaling>
        <c:delete val="0"/>
        <c:axPos val="l"/>
        <c:numFmt formatCode="_-* #,##0.00\ _$_-;\-* #,##0.00\ _$_-;_-* &quot;-&quot;??\ _$_-;_-@_-" sourceLinked="1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C"/>
          </a:p>
        </c:txPr>
        <c:crossAx val="15192217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s-ES"/>
          </a:pPr>
          <a:endParaRPr lang="es-EC"/>
        </a:p>
      </c:txPr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lang="es-ES"/>
            </a:pPr>
            <a:r>
              <a:rPr lang="es-ES"/>
              <a:t>RANKING</a:t>
            </a:r>
            <a:r>
              <a:rPr lang="es-ES" baseline="0"/>
              <a:t> COMPARATIVO</a:t>
            </a:r>
          </a:p>
          <a:p>
            <a:pPr algn="ctr">
              <a:defRPr lang="es-ES"/>
            </a:pPr>
            <a:r>
              <a:rPr lang="es-ES" baseline="0"/>
              <a:t>INVERSIONES BRUTAS</a:t>
            </a:r>
          </a:p>
          <a:p>
            <a:pPr algn="ctr">
              <a:defRPr lang="es-ES"/>
            </a:pPr>
            <a:r>
              <a:rPr lang="es-ES" baseline="0"/>
              <a:t>(en porcentajes)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RK!$J$46</c:f>
              <c:strCache>
                <c:ptCount val="1"/>
                <c:pt idx="0">
                  <c:v>2021-08-31</c:v>
                </c:pt>
              </c:strCache>
            </c:strRef>
          </c:tx>
          <c:invertIfNegative val="0"/>
          <c:cat>
            <c:strRef>
              <c:f>RK!$H$49:$H$72</c:f>
              <c:strCache>
                <c:ptCount val="24"/>
                <c:pt idx="0">
                  <c:v> BP PICHINCHA </c:v>
                </c:pt>
                <c:pt idx="1">
                  <c:v> BP GUAYAQUIL </c:v>
                </c:pt>
                <c:pt idx="2">
                  <c:v> BP PACIFICO </c:v>
                </c:pt>
                <c:pt idx="3">
                  <c:v> BP PRODUBANCO </c:v>
                </c:pt>
                <c:pt idx="4">
                  <c:v> BP INTERNACIONAL </c:v>
                </c:pt>
                <c:pt idx="5">
                  <c:v> BP BOLIVARIANO </c:v>
                </c:pt>
                <c:pt idx="6">
                  <c:v> BP AUSTRO </c:v>
                </c:pt>
                <c:pt idx="7">
                  <c:v> BP DINERS </c:v>
                </c:pt>
                <c:pt idx="8">
                  <c:v> BP MACHALA </c:v>
                </c:pt>
                <c:pt idx="9">
                  <c:v> BP GENERAL RUMIÑAHUI </c:v>
                </c:pt>
                <c:pt idx="10">
                  <c:v> BP CITIBANK </c:v>
                </c:pt>
                <c:pt idx="11">
                  <c:v> BP SOLIDARIO </c:v>
                </c:pt>
                <c:pt idx="12">
                  <c:v> BP LOJA </c:v>
                </c:pt>
                <c:pt idx="13">
                  <c:v> BP AMAZONAS </c:v>
                </c:pt>
                <c:pt idx="14">
                  <c:v> BP COOPNACIONAL </c:v>
                </c:pt>
                <c:pt idx="15">
                  <c:v> BP PROCREDIT </c:v>
                </c:pt>
                <c:pt idx="16">
                  <c:v> BP BANCODESARROLLO </c:v>
                </c:pt>
                <c:pt idx="17">
                  <c:v> BP D MIRO S.A. </c:v>
                </c:pt>
                <c:pt idx="18">
                  <c:v> BP COMERCIAL DE MANABI </c:v>
                </c:pt>
                <c:pt idx="19">
                  <c:v> BP FINCA S.A. </c:v>
                </c:pt>
                <c:pt idx="20">
                  <c:v> BP LITORAL </c:v>
                </c:pt>
                <c:pt idx="21">
                  <c:v> BP DELBANK </c:v>
                </c:pt>
                <c:pt idx="22">
                  <c:v> BP CAPITAL </c:v>
                </c:pt>
                <c:pt idx="23">
                  <c:v> BP VISIONFUND ECUADOR S.A. </c:v>
                </c:pt>
              </c:strCache>
            </c:strRef>
          </c:cat>
          <c:val>
            <c:numRef>
              <c:f>RK!$J$49:$J$72</c:f>
              <c:numCache>
                <c:formatCode>_-* #,##0.00\ _$_-;\-* #,##0.00\ _$_-;_-* "-"??\ _$_-;_-@_-</c:formatCode>
                <c:ptCount val="24"/>
                <c:pt idx="0">
                  <c:v>33.122670134796515</c:v>
                </c:pt>
                <c:pt idx="1">
                  <c:v>13.328939092086442</c:v>
                </c:pt>
                <c:pt idx="2">
                  <c:v>11.209159112304706</c:v>
                </c:pt>
                <c:pt idx="3">
                  <c:v>8.9596301132973935</c:v>
                </c:pt>
                <c:pt idx="4">
                  <c:v>8.449461495862673</c:v>
                </c:pt>
                <c:pt idx="5">
                  <c:v>7.4464059432637395</c:v>
                </c:pt>
                <c:pt idx="6">
                  <c:v>4.9403341921499431</c:v>
                </c:pt>
                <c:pt idx="7">
                  <c:v>2.553194311827121</c:v>
                </c:pt>
                <c:pt idx="8">
                  <c:v>1.9583457892620473</c:v>
                </c:pt>
                <c:pt idx="9">
                  <c:v>1.74976653310588</c:v>
                </c:pt>
                <c:pt idx="10">
                  <c:v>1.5607205630866789</c:v>
                </c:pt>
                <c:pt idx="11">
                  <c:v>1.4223495188290678</c:v>
                </c:pt>
                <c:pt idx="12">
                  <c:v>0.77597955439088895</c:v>
                </c:pt>
                <c:pt idx="13">
                  <c:v>0.77666458341474165</c:v>
                </c:pt>
                <c:pt idx="14">
                  <c:v>0.46728987307666769</c:v>
                </c:pt>
                <c:pt idx="15">
                  <c:v>0.34193894159891419</c:v>
                </c:pt>
                <c:pt idx="16">
                  <c:v>0.27525402378700925</c:v>
                </c:pt>
                <c:pt idx="17">
                  <c:v>0.26454723319425438</c:v>
                </c:pt>
                <c:pt idx="18">
                  <c:v>0.10503611754315784</c:v>
                </c:pt>
                <c:pt idx="19">
                  <c:v>9.9227748425078116E-2</c:v>
                </c:pt>
                <c:pt idx="20">
                  <c:v>6.239989426100101E-2</c:v>
                </c:pt>
                <c:pt idx="21">
                  <c:v>5.8542208072153552E-2</c:v>
                </c:pt>
                <c:pt idx="22">
                  <c:v>4.989429288477272E-2</c:v>
                </c:pt>
                <c:pt idx="23">
                  <c:v>2.2248729479147106E-2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22-45B2-B4E3-AF153953C5A3}"/>
            </c:ext>
          </c:extLst>
        </c:ser>
        <c:ser>
          <c:idx val="1"/>
          <c:order val="1"/>
          <c:tx>
            <c:strRef>
              <c:f>RK!$L$46</c:f>
              <c:strCache>
                <c:ptCount val="1"/>
                <c:pt idx="0">
                  <c:v>2021-09-30</c:v>
                </c:pt>
              </c:strCache>
            </c:strRef>
          </c:tx>
          <c:invertIfNegative val="0"/>
          <c:cat>
            <c:strRef>
              <c:f>RK!$H$49:$H$72</c:f>
              <c:strCache>
                <c:ptCount val="24"/>
                <c:pt idx="0">
                  <c:v> BP PICHINCHA </c:v>
                </c:pt>
                <c:pt idx="1">
                  <c:v> BP GUAYAQUIL </c:v>
                </c:pt>
                <c:pt idx="2">
                  <c:v> BP PACIFICO </c:v>
                </c:pt>
                <c:pt idx="3">
                  <c:v> BP PRODUBANCO </c:v>
                </c:pt>
                <c:pt idx="4">
                  <c:v> BP INTERNACIONAL </c:v>
                </c:pt>
                <c:pt idx="5">
                  <c:v> BP BOLIVARIANO </c:v>
                </c:pt>
                <c:pt idx="6">
                  <c:v> BP AUSTRO </c:v>
                </c:pt>
                <c:pt idx="7">
                  <c:v> BP DINERS </c:v>
                </c:pt>
                <c:pt idx="8">
                  <c:v> BP MACHALA </c:v>
                </c:pt>
                <c:pt idx="9">
                  <c:v> BP GENERAL RUMIÑAHUI </c:v>
                </c:pt>
                <c:pt idx="10">
                  <c:v> BP CITIBANK </c:v>
                </c:pt>
                <c:pt idx="11">
                  <c:v> BP SOLIDARIO </c:v>
                </c:pt>
                <c:pt idx="12">
                  <c:v> BP LOJA </c:v>
                </c:pt>
                <c:pt idx="13">
                  <c:v> BP AMAZONAS </c:v>
                </c:pt>
                <c:pt idx="14">
                  <c:v> BP COOPNACIONAL </c:v>
                </c:pt>
                <c:pt idx="15">
                  <c:v> BP PROCREDIT </c:v>
                </c:pt>
                <c:pt idx="16">
                  <c:v> BP BANCODESARROLLO </c:v>
                </c:pt>
                <c:pt idx="17">
                  <c:v> BP D MIRO S.A. </c:v>
                </c:pt>
                <c:pt idx="18">
                  <c:v> BP COMERCIAL DE MANABI </c:v>
                </c:pt>
                <c:pt idx="19">
                  <c:v> BP FINCA S.A. </c:v>
                </c:pt>
                <c:pt idx="20">
                  <c:v> BP LITORAL </c:v>
                </c:pt>
                <c:pt idx="21">
                  <c:v> BP DELBANK </c:v>
                </c:pt>
                <c:pt idx="22">
                  <c:v> BP CAPITAL </c:v>
                </c:pt>
                <c:pt idx="23">
                  <c:v> BP VISIONFUND ECUADOR S.A. </c:v>
                </c:pt>
              </c:strCache>
            </c:strRef>
          </c:cat>
          <c:val>
            <c:numRef>
              <c:f>RK!$L$49:$L$72</c:f>
              <c:numCache>
                <c:formatCode>_-* #,##0.00\ _$_-;\-* #,##0.00\ _$_-;_-* "-"??\ _$_-;_-@_-</c:formatCode>
                <c:ptCount val="24"/>
                <c:pt idx="0">
                  <c:v>33.832104401464967</c:v>
                </c:pt>
                <c:pt idx="1">
                  <c:v>12.565076385851606</c:v>
                </c:pt>
                <c:pt idx="2">
                  <c:v>11.288442777981983</c:v>
                </c:pt>
                <c:pt idx="3">
                  <c:v>8.9988527706522667</c:v>
                </c:pt>
                <c:pt idx="4">
                  <c:v>8.472056478450293</c:v>
                </c:pt>
                <c:pt idx="5">
                  <c:v>6.7591440556404772</c:v>
                </c:pt>
                <c:pt idx="6">
                  <c:v>5.0695434073975365</c:v>
                </c:pt>
                <c:pt idx="7">
                  <c:v>2.4177130870671433</c:v>
                </c:pt>
                <c:pt idx="8">
                  <c:v>2.105165703256104</c:v>
                </c:pt>
                <c:pt idx="9">
                  <c:v>1.9701681586262705</c:v>
                </c:pt>
                <c:pt idx="10">
                  <c:v>1.7882412623500437</c:v>
                </c:pt>
                <c:pt idx="11">
                  <c:v>1.3747497896238061</c:v>
                </c:pt>
                <c:pt idx="12">
                  <c:v>0.88833712375659146</c:v>
                </c:pt>
                <c:pt idx="13">
                  <c:v>0.70767397878149652</c:v>
                </c:pt>
                <c:pt idx="14">
                  <c:v>0.47231489019412887</c:v>
                </c:pt>
                <c:pt idx="15">
                  <c:v>0.35261282737954952</c:v>
                </c:pt>
                <c:pt idx="16">
                  <c:v>0.27655168284244525</c:v>
                </c:pt>
                <c:pt idx="17">
                  <c:v>0.25483685285772462</c:v>
                </c:pt>
                <c:pt idx="18">
                  <c:v>0.10903514125731761</c:v>
                </c:pt>
                <c:pt idx="19">
                  <c:v>0.10355330363868373</c:v>
                </c:pt>
                <c:pt idx="20">
                  <c:v>6.3579172750549723E-2</c:v>
                </c:pt>
                <c:pt idx="21">
                  <c:v>5.8847733322832017E-2</c:v>
                </c:pt>
                <c:pt idx="22">
                  <c:v>5.4957032979389857E-2</c:v>
                </c:pt>
                <c:pt idx="23">
                  <c:v>1.6441981876777458E-2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22-45B2-B4E3-AF153953C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1954560"/>
        <c:axId val="151956096"/>
        <c:axId val="0"/>
      </c:bar3DChart>
      <c:catAx>
        <c:axId val="1519545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 anchor="ctr" anchorCtr="0"/>
          <a:lstStyle/>
          <a:p>
            <a:pPr>
              <a:defRPr lang="es-ES" sz="1050"/>
            </a:pPr>
            <a:endParaRPr lang="es-EC"/>
          </a:p>
        </c:txPr>
        <c:crossAx val="151956096"/>
        <c:crosses val="autoZero"/>
        <c:auto val="1"/>
        <c:lblAlgn val="ctr"/>
        <c:lblOffset val="100"/>
        <c:noMultiLvlLbl val="0"/>
      </c:catAx>
      <c:valAx>
        <c:axId val="151956096"/>
        <c:scaling>
          <c:orientation val="minMax"/>
        </c:scaling>
        <c:delete val="0"/>
        <c:axPos val="l"/>
        <c:numFmt formatCode="_-* #,##0.00\ _$_-;\-* #,##0.00\ _$_-;_-* &quot;-&quot;??\ _$_-;_-@_-" sourceLinked="1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C"/>
          </a:p>
        </c:txPr>
        <c:crossAx val="15195456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s-ES"/>
          </a:pPr>
          <a:endParaRPr lang="es-EC"/>
        </a:p>
      </c:txPr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lang="es-ES"/>
            </a:pPr>
            <a:r>
              <a:rPr lang="es-ES"/>
              <a:t>RANKING</a:t>
            </a:r>
            <a:r>
              <a:rPr lang="es-ES" baseline="0"/>
              <a:t> COMPARATIVO</a:t>
            </a:r>
          </a:p>
          <a:p>
            <a:pPr algn="ctr">
              <a:defRPr lang="es-ES"/>
            </a:pPr>
            <a:r>
              <a:rPr lang="es-ES" baseline="0"/>
              <a:t>CARTERA BRUTA</a:t>
            </a:r>
          </a:p>
          <a:p>
            <a:pPr algn="ctr">
              <a:defRPr lang="es-ES"/>
            </a:pPr>
            <a:r>
              <a:rPr lang="es-ES" baseline="0"/>
              <a:t>(en porcentajes)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RK!$D$83</c:f>
              <c:strCache>
                <c:ptCount val="1"/>
                <c:pt idx="0">
                  <c:v>2021-08-31</c:v>
                </c:pt>
              </c:strCache>
            </c:strRef>
          </c:tx>
          <c:invertIfNegative val="0"/>
          <c:cat>
            <c:strRef>
              <c:f>RK!$B$86:$B$109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GUAYAQUIL </c:v>
                </c:pt>
                <c:pt idx="3">
                  <c:v> BP PRODUBANCO </c:v>
                </c:pt>
                <c:pt idx="4">
                  <c:v> BP INTERNACIONAL </c:v>
                </c:pt>
                <c:pt idx="5">
                  <c:v> BP BOLIVARIANO </c:v>
                </c:pt>
                <c:pt idx="6">
                  <c:v> BP DINERS </c:v>
                </c:pt>
                <c:pt idx="7">
                  <c:v> BP AUSTRO </c:v>
                </c:pt>
                <c:pt idx="8">
                  <c:v> BP GENERAL RUMIÑAHUI </c:v>
                </c:pt>
                <c:pt idx="9">
                  <c:v> BP SOLIDARIO </c:v>
                </c:pt>
                <c:pt idx="10">
                  <c:v> BP MACHALA </c:v>
                </c:pt>
                <c:pt idx="11">
                  <c:v> BP PROCREDIT </c:v>
                </c:pt>
                <c:pt idx="12">
                  <c:v> BP LOJA </c:v>
                </c:pt>
                <c:pt idx="13">
                  <c:v> BP CITIBANK </c:v>
                </c:pt>
                <c:pt idx="14">
                  <c:v> BP BANCODESARROLLO </c:v>
                </c:pt>
                <c:pt idx="15">
                  <c:v> BP AMAZONAS </c:v>
                </c:pt>
                <c:pt idx="16">
                  <c:v> BP COOPNACIONAL </c:v>
                </c:pt>
                <c:pt idx="17">
                  <c:v> BP VISIONFUND ECUADOR S.A. </c:v>
                </c:pt>
                <c:pt idx="18">
                  <c:v> BP D MIRO S.A. </c:v>
                </c:pt>
                <c:pt idx="19">
                  <c:v> BP FINCA S.A. </c:v>
                </c:pt>
                <c:pt idx="20">
                  <c:v> BP COMERCIAL DE MANABI </c:v>
                </c:pt>
                <c:pt idx="21">
                  <c:v> BP LITORAL </c:v>
                </c:pt>
                <c:pt idx="22">
                  <c:v> BP CAPITAL </c:v>
                </c:pt>
                <c:pt idx="23">
                  <c:v> BP DELBANK </c:v>
                </c:pt>
              </c:strCache>
            </c:strRef>
          </c:cat>
          <c:val>
            <c:numRef>
              <c:f>RK!$D$86:$D$109</c:f>
              <c:numCache>
                <c:formatCode>_-* #,##0.00\ _$_-;\-* #,##0.00\ _$_-;_-* "-"??\ _$_-;_-@_-</c:formatCode>
                <c:ptCount val="24"/>
                <c:pt idx="0">
                  <c:v>24.699123413157281</c:v>
                </c:pt>
                <c:pt idx="1">
                  <c:v>13.778662555684191</c:v>
                </c:pt>
                <c:pt idx="2">
                  <c:v>12.213386234122366</c:v>
                </c:pt>
                <c:pt idx="3">
                  <c:v>11.671959638918835</c:v>
                </c:pt>
                <c:pt idx="4">
                  <c:v>8.0965666538258994</c:v>
                </c:pt>
                <c:pt idx="5">
                  <c:v>7.8265685578429807</c:v>
                </c:pt>
                <c:pt idx="6">
                  <c:v>6.3864593550102819</c:v>
                </c:pt>
                <c:pt idx="7">
                  <c:v>3.9745606807929703</c:v>
                </c:pt>
                <c:pt idx="8">
                  <c:v>2.121720477436376</c:v>
                </c:pt>
                <c:pt idx="9">
                  <c:v>1.9288501089191046</c:v>
                </c:pt>
                <c:pt idx="10">
                  <c:v>1.7286401582368265</c:v>
                </c:pt>
                <c:pt idx="11">
                  <c:v>1.4076957932516869</c:v>
                </c:pt>
                <c:pt idx="12">
                  <c:v>1.2436857676588327</c:v>
                </c:pt>
                <c:pt idx="13">
                  <c:v>0.64792121225988408</c:v>
                </c:pt>
                <c:pt idx="14">
                  <c:v>0.52871766202628423</c:v>
                </c:pt>
                <c:pt idx="15">
                  <c:v>0.40970059910783296</c:v>
                </c:pt>
                <c:pt idx="16">
                  <c:v>0.28364791324020605</c:v>
                </c:pt>
                <c:pt idx="17">
                  <c:v>0.26598274421087825</c:v>
                </c:pt>
                <c:pt idx="18">
                  <c:v>0.258019716355117</c:v>
                </c:pt>
                <c:pt idx="19">
                  <c:v>0.22942204572950456</c:v>
                </c:pt>
                <c:pt idx="20">
                  <c:v>0.10329744439445676</c:v>
                </c:pt>
                <c:pt idx="21">
                  <c:v>9.1925276153499616E-2</c:v>
                </c:pt>
                <c:pt idx="22">
                  <c:v>5.1524340935216587E-2</c:v>
                </c:pt>
                <c:pt idx="23">
                  <c:v>5.1961650729490022E-2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FA-4411-8224-0F2F71C25A87}"/>
            </c:ext>
          </c:extLst>
        </c:ser>
        <c:ser>
          <c:idx val="1"/>
          <c:order val="1"/>
          <c:tx>
            <c:strRef>
              <c:f>RK!$F$83</c:f>
              <c:strCache>
                <c:ptCount val="1"/>
                <c:pt idx="0">
                  <c:v>2021-09-30</c:v>
                </c:pt>
              </c:strCache>
            </c:strRef>
          </c:tx>
          <c:invertIfNegative val="0"/>
          <c:cat>
            <c:strRef>
              <c:f>RK!$B$86:$B$109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GUAYAQUIL </c:v>
                </c:pt>
                <c:pt idx="3">
                  <c:v> BP PRODUBANCO </c:v>
                </c:pt>
                <c:pt idx="4">
                  <c:v> BP INTERNACIONAL </c:v>
                </c:pt>
                <c:pt idx="5">
                  <c:v> BP BOLIVARIANO </c:v>
                </c:pt>
                <c:pt idx="6">
                  <c:v> BP DINERS </c:v>
                </c:pt>
                <c:pt idx="7">
                  <c:v> BP AUSTRO </c:v>
                </c:pt>
                <c:pt idx="8">
                  <c:v> BP GENERAL RUMIÑAHUI </c:v>
                </c:pt>
                <c:pt idx="9">
                  <c:v> BP SOLIDARIO </c:v>
                </c:pt>
                <c:pt idx="10">
                  <c:v> BP MACHALA </c:v>
                </c:pt>
                <c:pt idx="11">
                  <c:v> BP PROCREDIT </c:v>
                </c:pt>
                <c:pt idx="12">
                  <c:v> BP LOJA </c:v>
                </c:pt>
                <c:pt idx="13">
                  <c:v> BP CITIBANK </c:v>
                </c:pt>
                <c:pt idx="14">
                  <c:v> BP BANCODESARROLLO </c:v>
                </c:pt>
                <c:pt idx="15">
                  <c:v> BP AMAZONAS </c:v>
                </c:pt>
                <c:pt idx="16">
                  <c:v> BP COOPNACIONAL </c:v>
                </c:pt>
                <c:pt idx="17">
                  <c:v> BP VISIONFUND ECUADOR S.A. </c:v>
                </c:pt>
                <c:pt idx="18">
                  <c:v> BP D MIRO S.A. </c:v>
                </c:pt>
                <c:pt idx="19">
                  <c:v> BP FINCA S.A. </c:v>
                </c:pt>
                <c:pt idx="20">
                  <c:v> BP COMERCIAL DE MANABI </c:v>
                </c:pt>
                <c:pt idx="21">
                  <c:v> BP LITORAL </c:v>
                </c:pt>
                <c:pt idx="22">
                  <c:v> BP CAPITAL </c:v>
                </c:pt>
                <c:pt idx="23">
                  <c:v> BP DELBANK </c:v>
                </c:pt>
              </c:strCache>
            </c:strRef>
          </c:cat>
          <c:val>
            <c:numRef>
              <c:f>RK!$F$86:$F$109</c:f>
              <c:numCache>
                <c:formatCode>_-* #,##0.00\ _$_-;\-* #,##0.00\ _$_-;_-* "-"??\ _$_-;_-@_-</c:formatCode>
                <c:ptCount val="24"/>
                <c:pt idx="0">
                  <c:v>25.144317234751405</c:v>
                </c:pt>
                <c:pt idx="1">
                  <c:v>13.512900298819424</c:v>
                </c:pt>
                <c:pt idx="2">
                  <c:v>12.230867600855772</c:v>
                </c:pt>
                <c:pt idx="3">
                  <c:v>11.665222042222426</c:v>
                </c:pt>
                <c:pt idx="4">
                  <c:v>8.103929648691059</c:v>
                </c:pt>
                <c:pt idx="5">
                  <c:v>7.7486295904394584</c:v>
                </c:pt>
                <c:pt idx="6">
                  <c:v>6.3355097607300515</c:v>
                </c:pt>
                <c:pt idx="7">
                  <c:v>3.9893342404001055</c:v>
                </c:pt>
                <c:pt idx="8">
                  <c:v>2.0928343715966506</c:v>
                </c:pt>
                <c:pt idx="9">
                  <c:v>1.9305712014887806</c:v>
                </c:pt>
                <c:pt idx="10">
                  <c:v>1.7204576824562501</c:v>
                </c:pt>
                <c:pt idx="11">
                  <c:v>1.4127950816262695</c:v>
                </c:pt>
                <c:pt idx="12">
                  <c:v>1.2388943479159142</c:v>
                </c:pt>
                <c:pt idx="13">
                  <c:v>0.61203916617056364</c:v>
                </c:pt>
                <c:pt idx="14">
                  <c:v>0.52535892961874187</c:v>
                </c:pt>
                <c:pt idx="15">
                  <c:v>0.4082596560548219</c:v>
                </c:pt>
                <c:pt idx="16">
                  <c:v>0.2816434778817633</c:v>
                </c:pt>
                <c:pt idx="17">
                  <c:v>0.26335708424115462</c:v>
                </c:pt>
                <c:pt idx="18">
                  <c:v>0.25486143368158759</c:v>
                </c:pt>
                <c:pt idx="19">
                  <c:v>0.23110150174498145</c:v>
                </c:pt>
                <c:pt idx="20">
                  <c:v>0.10576983236525658</c:v>
                </c:pt>
                <c:pt idx="21">
                  <c:v>9.0507622771618515E-2</c:v>
                </c:pt>
                <c:pt idx="22">
                  <c:v>5.129995727697885E-2</c:v>
                </c:pt>
                <c:pt idx="23">
                  <c:v>4.9538236198949287E-2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FA-4411-8224-0F2F71C25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1995136"/>
        <c:axId val="151996672"/>
        <c:axId val="0"/>
      </c:bar3DChart>
      <c:catAx>
        <c:axId val="1519951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 anchor="ctr" anchorCtr="0"/>
          <a:lstStyle/>
          <a:p>
            <a:pPr>
              <a:defRPr lang="es-ES" sz="1050"/>
            </a:pPr>
            <a:endParaRPr lang="es-EC"/>
          </a:p>
        </c:txPr>
        <c:crossAx val="151996672"/>
        <c:crosses val="autoZero"/>
        <c:auto val="1"/>
        <c:lblAlgn val="ctr"/>
        <c:lblOffset val="100"/>
        <c:noMultiLvlLbl val="0"/>
      </c:catAx>
      <c:valAx>
        <c:axId val="151996672"/>
        <c:scaling>
          <c:orientation val="minMax"/>
        </c:scaling>
        <c:delete val="0"/>
        <c:axPos val="l"/>
        <c:numFmt formatCode="_-* #,##0.00\ _$_-;\-* #,##0.00\ _$_-;_-* &quot;-&quot;??\ _$_-;_-@_-" sourceLinked="1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C"/>
          </a:p>
        </c:txPr>
        <c:crossAx val="15199513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s-ES"/>
          </a:pPr>
          <a:endParaRPr lang="es-EC"/>
        </a:p>
      </c:txPr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lang="es-ES"/>
            </a:pPr>
            <a:r>
              <a:rPr lang="es-ES"/>
              <a:t>RANKING</a:t>
            </a:r>
            <a:r>
              <a:rPr lang="es-ES" baseline="0"/>
              <a:t> COMPARATIVO</a:t>
            </a:r>
          </a:p>
          <a:p>
            <a:pPr algn="ctr">
              <a:defRPr lang="es-ES"/>
            </a:pPr>
            <a:r>
              <a:rPr lang="es-ES" baseline="0"/>
              <a:t>DEPOSITOS A LA VISTA</a:t>
            </a:r>
          </a:p>
          <a:p>
            <a:pPr algn="ctr">
              <a:defRPr lang="es-ES"/>
            </a:pPr>
            <a:r>
              <a:rPr lang="es-ES" baseline="0"/>
              <a:t>(en porcentajes)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RK!$J$83</c:f>
              <c:strCache>
                <c:ptCount val="1"/>
                <c:pt idx="0">
                  <c:v>2021-08-31</c:v>
                </c:pt>
              </c:strCache>
            </c:strRef>
          </c:tx>
          <c:invertIfNegative val="0"/>
          <c:cat>
            <c:strRef>
              <c:f>RK!$H$86:$H$109</c:f>
              <c:strCache>
                <c:ptCount val="24"/>
                <c:pt idx="0">
                  <c:v> BP PICHINCHA </c:v>
                </c:pt>
                <c:pt idx="1">
                  <c:v> BP GUAYAQUIL </c:v>
                </c:pt>
                <c:pt idx="2">
                  <c:v> BP PRODUBANCO </c:v>
                </c:pt>
                <c:pt idx="3">
                  <c:v> BP PACIFICO </c:v>
                </c:pt>
                <c:pt idx="4">
                  <c:v> BP INTERNACIONAL </c:v>
                </c:pt>
                <c:pt idx="5">
                  <c:v> BP BOLIVARIANO </c:v>
                </c:pt>
                <c:pt idx="6">
                  <c:v> BP AUSTRO </c:v>
                </c:pt>
                <c:pt idx="7">
                  <c:v> BP CITIBANK </c:v>
                </c:pt>
                <c:pt idx="8">
                  <c:v> BP MACHALA </c:v>
                </c:pt>
                <c:pt idx="9">
                  <c:v> BP GENERAL RUMIÑAHUI </c:v>
                </c:pt>
                <c:pt idx="10">
                  <c:v> BP LOJA </c:v>
                </c:pt>
                <c:pt idx="11">
                  <c:v> BP PROCREDIT </c:v>
                </c:pt>
                <c:pt idx="12">
                  <c:v> BP COOPNACIONAL </c:v>
                </c:pt>
                <c:pt idx="13">
                  <c:v> BP SOLIDARIO </c:v>
                </c:pt>
                <c:pt idx="14">
                  <c:v> BP AMAZONAS </c:v>
                </c:pt>
                <c:pt idx="15">
                  <c:v> BP BANCODESARROLLO </c:v>
                </c:pt>
                <c:pt idx="16">
                  <c:v> BP COMERCIAL DE MANABI </c:v>
                </c:pt>
                <c:pt idx="17">
                  <c:v> BP DINERS </c:v>
                </c:pt>
                <c:pt idx="18">
                  <c:v> BP LITORAL </c:v>
                </c:pt>
                <c:pt idx="19">
                  <c:v> BP DELBANK </c:v>
                </c:pt>
                <c:pt idx="20">
                  <c:v> BP FINCA S.A. </c:v>
                </c:pt>
                <c:pt idx="21">
                  <c:v> BP D MIRO S.A. </c:v>
                </c:pt>
                <c:pt idx="22">
                  <c:v> BP VISIONFUND ECUADOR S.A. </c:v>
                </c:pt>
                <c:pt idx="23">
                  <c:v> BP CAPITAL </c:v>
                </c:pt>
              </c:strCache>
            </c:strRef>
          </c:cat>
          <c:val>
            <c:numRef>
              <c:f>RK!$J$86:$J$109</c:f>
              <c:numCache>
                <c:formatCode>_-* #,##0.00\ _$_-;\-* #,##0.00\ _$_-;_-* "-"??\ _$_-;_-@_-</c:formatCode>
                <c:ptCount val="24"/>
                <c:pt idx="0">
                  <c:v>31.655753229928884</c:v>
                </c:pt>
                <c:pt idx="1">
                  <c:v>12.261714327219444</c:v>
                </c:pt>
                <c:pt idx="2">
                  <c:v>12.262906770028122</c:v>
                </c:pt>
                <c:pt idx="3">
                  <c:v>11.988871500084192</c:v>
                </c:pt>
                <c:pt idx="4">
                  <c:v>9.0328175378076718</c:v>
                </c:pt>
                <c:pt idx="5">
                  <c:v>9.2223438807625282</c:v>
                </c:pt>
                <c:pt idx="6">
                  <c:v>4.2141899763100277</c:v>
                </c:pt>
                <c:pt idx="7">
                  <c:v>2.2008738795239626</c:v>
                </c:pt>
                <c:pt idx="8">
                  <c:v>1.873831496334418</c:v>
                </c:pt>
                <c:pt idx="9">
                  <c:v>1.4880601462514793</c:v>
                </c:pt>
                <c:pt idx="10">
                  <c:v>1.2857358620291046</c:v>
                </c:pt>
                <c:pt idx="11">
                  <c:v>0.76260000888824619</c:v>
                </c:pt>
                <c:pt idx="12">
                  <c:v>0.4995177716319974</c:v>
                </c:pt>
                <c:pt idx="13">
                  <c:v>0.32690291244726305</c:v>
                </c:pt>
                <c:pt idx="14">
                  <c:v>0.28068932197346308</c:v>
                </c:pt>
                <c:pt idx="15">
                  <c:v>0.27406455710826105</c:v>
                </c:pt>
                <c:pt idx="16">
                  <c:v>0.15033225105314588</c:v>
                </c:pt>
                <c:pt idx="17">
                  <c:v>4.9337526133627727E-2</c:v>
                </c:pt>
                <c:pt idx="18">
                  <c:v>3.7797602507685914E-2</c:v>
                </c:pt>
                <c:pt idx="19">
                  <c:v>4.4327917600184327E-2</c:v>
                </c:pt>
                <c:pt idx="20">
                  <c:v>2.947274037637599E-2</c:v>
                </c:pt>
                <c:pt idx="21">
                  <c:v>2.5949031746577755E-2</c:v>
                </c:pt>
                <c:pt idx="22">
                  <c:v>1.9268016318491898E-2</c:v>
                </c:pt>
                <c:pt idx="23">
                  <c:v>1.2641735934830822E-2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23-40D9-990C-A345F7C63DC7}"/>
            </c:ext>
          </c:extLst>
        </c:ser>
        <c:ser>
          <c:idx val="1"/>
          <c:order val="1"/>
          <c:tx>
            <c:strRef>
              <c:f>RK!$L$83</c:f>
              <c:strCache>
                <c:ptCount val="1"/>
                <c:pt idx="0">
                  <c:v>2021-09-30</c:v>
                </c:pt>
              </c:strCache>
            </c:strRef>
          </c:tx>
          <c:invertIfNegative val="0"/>
          <c:cat>
            <c:strRef>
              <c:f>RK!$H$86:$H$109</c:f>
              <c:strCache>
                <c:ptCount val="24"/>
                <c:pt idx="0">
                  <c:v> BP PICHINCHA </c:v>
                </c:pt>
                <c:pt idx="1">
                  <c:v> BP GUAYAQUIL </c:v>
                </c:pt>
                <c:pt idx="2">
                  <c:v> BP PRODUBANCO </c:v>
                </c:pt>
                <c:pt idx="3">
                  <c:v> BP PACIFICO </c:v>
                </c:pt>
                <c:pt idx="4">
                  <c:v> BP INTERNACIONAL </c:v>
                </c:pt>
                <c:pt idx="5">
                  <c:v> BP BOLIVARIANO </c:v>
                </c:pt>
                <c:pt idx="6">
                  <c:v> BP AUSTRO </c:v>
                </c:pt>
                <c:pt idx="7">
                  <c:v> BP CITIBANK </c:v>
                </c:pt>
                <c:pt idx="8">
                  <c:v> BP MACHALA </c:v>
                </c:pt>
                <c:pt idx="9">
                  <c:v> BP GENERAL RUMIÑAHUI </c:v>
                </c:pt>
                <c:pt idx="10">
                  <c:v> BP LOJA </c:v>
                </c:pt>
                <c:pt idx="11">
                  <c:v> BP PROCREDIT </c:v>
                </c:pt>
                <c:pt idx="12">
                  <c:v> BP COOPNACIONAL </c:v>
                </c:pt>
                <c:pt idx="13">
                  <c:v> BP SOLIDARIO </c:v>
                </c:pt>
                <c:pt idx="14">
                  <c:v> BP AMAZONAS </c:v>
                </c:pt>
                <c:pt idx="15">
                  <c:v> BP BANCODESARROLLO </c:v>
                </c:pt>
                <c:pt idx="16">
                  <c:v> BP COMERCIAL DE MANABI </c:v>
                </c:pt>
                <c:pt idx="17">
                  <c:v> BP DINERS </c:v>
                </c:pt>
                <c:pt idx="18">
                  <c:v> BP LITORAL </c:v>
                </c:pt>
                <c:pt idx="19">
                  <c:v> BP DELBANK </c:v>
                </c:pt>
                <c:pt idx="20">
                  <c:v> BP FINCA S.A. </c:v>
                </c:pt>
                <c:pt idx="21">
                  <c:v> BP D MIRO S.A. </c:v>
                </c:pt>
                <c:pt idx="22">
                  <c:v> BP VISIONFUND ECUADOR S.A. </c:v>
                </c:pt>
                <c:pt idx="23">
                  <c:v> BP CAPITAL </c:v>
                </c:pt>
              </c:strCache>
            </c:strRef>
          </c:cat>
          <c:val>
            <c:numRef>
              <c:f>RK!$L$86:$L$109</c:f>
              <c:numCache>
                <c:formatCode>_-* #,##0.00\ _$_-;\-* #,##0.00\ _$_-;_-* "-"??\ _$_-;_-@_-</c:formatCode>
                <c:ptCount val="24"/>
                <c:pt idx="0">
                  <c:v>31.7568592365343</c:v>
                </c:pt>
                <c:pt idx="1">
                  <c:v>12.247897075352949</c:v>
                </c:pt>
                <c:pt idx="2">
                  <c:v>11.943290511005891</c:v>
                </c:pt>
                <c:pt idx="3">
                  <c:v>11.787888718336848</c:v>
                </c:pt>
                <c:pt idx="4">
                  <c:v>9.5052221532451124</c:v>
                </c:pt>
                <c:pt idx="5">
                  <c:v>9.0559360671744784</c:v>
                </c:pt>
                <c:pt idx="6">
                  <c:v>4.1546732023040001</c:v>
                </c:pt>
                <c:pt idx="7">
                  <c:v>2.4457855352124565</c:v>
                </c:pt>
                <c:pt idx="8">
                  <c:v>1.8890309672109276</c:v>
                </c:pt>
                <c:pt idx="9">
                  <c:v>1.4604504040161825</c:v>
                </c:pt>
                <c:pt idx="10">
                  <c:v>1.2624166338882747</c:v>
                </c:pt>
                <c:pt idx="11">
                  <c:v>0.7380934213877105</c:v>
                </c:pt>
                <c:pt idx="12">
                  <c:v>0.48904228776407282</c:v>
                </c:pt>
                <c:pt idx="13">
                  <c:v>0.33203759398959976</c:v>
                </c:pt>
                <c:pt idx="14">
                  <c:v>0.28894535233836377</c:v>
                </c:pt>
                <c:pt idx="15">
                  <c:v>0.27469207137514734</c:v>
                </c:pt>
                <c:pt idx="16">
                  <c:v>0.15075668792417204</c:v>
                </c:pt>
                <c:pt idx="17">
                  <c:v>4.6826351353847294E-2</c:v>
                </c:pt>
                <c:pt idx="18">
                  <c:v>4.3261613267390135E-2</c:v>
                </c:pt>
                <c:pt idx="19">
                  <c:v>4.0533836362458615E-2</c:v>
                </c:pt>
                <c:pt idx="20">
                  <c:v>2.9209363973196113E-2</c:v>
                </c:pt>
                <c:pt idx="21">
                  <c:v>2.6002774663439709E-2</c:v>
                </c:pt>
                <c:pt idx="22">
                  <c:v>1.969150929304999E-2</c:v>
                </c:pt>
                <c:pt idx="23">
                  <c:v>1.145663202613913E-2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23-40D9-990C-A345F7C63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2506752"/>
        <c:axId val="152508288"/>
        <c:axId val="0"/>
      </c:bar3DChart>
      <c:catAx>
        <c:axId val="1525067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 anchor="ctr" anchorCtr="0"/>
          <a:lstStyle/>
          <a:p>
            <a:pPr>
              <a:defRPr lang="es-ES" sz="1050"/>
            </a:pPr>
            <a:endParaRPr lang="es-EC"/>
          </a:p>
        </c:txPr>
        <c:crossAx val="152508288"/>
        <c:crosses val="autoZero"/>
        <c:auto val="1"/>
        <c:lblAlgn val="ctr"/>
        <c:lblOffset val="100"/>
        <c:noMultiLvlLbl val="0"/>
      </c:catAx>
      <c:valAx>
        <c:axId val="152508288"/>
        <c:scaling>
          <c:orientation val="minMax"/>
        </c:scaling>
        <c:delete val="0"/>
        <c:axPos val="l"/>
        <c:numFmt formatCode="_-* #,##0.00\ _$_-;\-* #,##0.00\ _$_-;_-* &quot;-&quot;??\ _$_-;_-@_-" sourceLinked="1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C"/>
          </a:p>
        </c:txPr>
        <c:crossAx val="15250675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s-ES"/>
          </a:pPr>
          <a:endParaRPr lang="es-EC"/>
        </a:p>
      </c:txPr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lang="es-ES"/>
            </a:pPr>
            <a:r>
              <a:rPr lang="es-ES"/>
              <a:t>RANKING</a:t>
            </a:r>
            <a:r>
              <a:rPr lang="es-ES" baseline="0"/>
              <a:t> COMPARATIVO</a:t>
            </a:r>
          </a:p>
          <a:p>
            <a:pPr algn="ctr">
              <a:defRPr lang="es-ES"/>
            </a:pPr>
            <a:r>
              <a:rPr lang="es-ES" baseline="0"/>
              <a:t>DEPOSITOS A PLAZO</a:t>
            </a:r>
          </a:p>
          <a:p>
            <a:pPr algn="ctr">
              <a:defRPr lang="es-ES"/>
            </a:pPr>
            <a:r>
              <a:rPr lang="es-ES" baseline="0"/>
              <a:t>(en porcentajes)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6.8353129108412611E-2"/>
          <c:y val="0.21254492663401633"/>
          <c:w val="0.8301538896506877"/>
          <c:h val="0.45365088783296775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RK!$D$120</c:f>
              <c:strCache>
                <c:ptCount val="1"/>
                <c:pt idx="0">
                  <c:v>2021-08-31</c:v>
                </c:pt>
              </c:strCache>
            </c:strRef>
          </c:tx>
          <c:invertIfNegative val="0"/>
          <c:cat>
            <c:strRef>
              <c:f>RK!$B$123:$B$146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GUAYAQUIL </c:v>
                </c:pt>
                <c:pt idx="3">
                  <c:v> BP PRODUBANCO </c:v>
                </c:pt>
                <c:pt idx="4">
                  <c:v> BP INTERNACIONAL </c:v>
                </c:pt>
                <c:pt idx="5">
                  <c:v> BP DINERS </c:v>
                </c:pt>
                <c:pt idx="6">
                  <c:v> BP BOLIVARIANO </c:v>
                </c:pt>
                <c:pt idx="7">
                  <c:v> BP AUSTRO </c:v>
                </c:pt>
                <c:pt idx="8">
                  <c:v> BP GENERAL RUMIÑAHUI </c:v>
                </c:pt>
                <c:pt idx="9">
                  <c:v> BP MACHALA </c:v>
                </c:pt>
                <c:pt idx="10">
                  <c:v> BP SOLIDARIO </c:v>
                </c:pt>
                <c:pt idx="11">
                  <c:v> BP LOJA </c:v>
                </c:pt>
                <c:pt idx="12">
                  <c:v> BP AMAZONAS </c:v>
                </c:pt>
                <c:pt idx="13">
                  <c:v> BP PROCREDIT </c:v>
                </c:pt>
                <c:pt idx="14">
                  <c:v> BP BANCODESARROLLO </c:v>
                </c:pt>
                <c:pt idx="15">
                  <c:v> BP FINCA S.A. </c:v>
                </c:pt>
                <c:pt idx="16">
                  <c:v> BP COOPNACIONAL </c:v>
                </c:pt>
                <c:pt idx="17">
                  <c:v> BP D MIRO S.A. </c:v>
                </c:pt>
                <c:pt idx="18">
                  <c:v> BP CAPITAL </c:v>
                </c:pt>
                <c:pt idx="19">
                  <c:v> BP LITORAL </c:v>
                </c:pt>
                <c:pt idx="20">
                  <c:v> BP COMERCIAL DE MANABI </c:v>
                </c:pt>
                <c:pt idx="21">
                  <c:v> BP VISIONFUND ECUADOR S.A. </c:v>
                </c:pt>
                <c:pt idx="22">
                  <c:v> BP DELBANK </c:v>
                </c:pt>
                <c:pt idx="23">
                  <c:v> BP CITIBANK </c:v>
                </c:pt>
              </c:strCache>
            </c:strRef>
          </c:cat>
          <c:val>
            <c:numRef>
              <c:f>RK!$D$123:$D$146</c:f>
              <c:numCache>
                <c:formatCode>_-* #,##0.00\ _$_-;\-* #,##0.00\ _$_-;_-* "-"??\ _$_-;_-@_-</c:formatCode>
                <c:ptCount val="24"/>
                <c:pt idx="0">
                  <c:v>17.956885925930539</c:v>
                </c:pt>
                <c:pt idx="1">
                  <c:v>15.465292438426347</c:v>
                </c:pt>
                <c:pt idx="2">
                  <c:v>12.066156363718191</c:v>
                </c:pt>
                <c:pt idx="3">
                  <c:v>10.715283422554315</c:v>
                </c:pt>
                <c:pt idx="4">
                  <c:v>9.0904380000198479</c:v>
                </c:pt>
                <c:pt idx="5">
                  <c:v>7.7565420919976047</c:v>
                </c:pt>
                <c:pt idx="6">
                  <c:v>7.3329391761701057</c:v>
                </c:pt>
                <c:pt idx="7">
                  <c:v>6.7414330169841126</c:v>
                </c:pt>
                <c:pt idx="8">
                  <c:v>3.1663116542609755</c:v>
                </c:pt>
                <c:pt idx="9">
                  <c:v>2.2840593082720408</c:v>
                </c:pt>
                <c:pt idx="10">
                  <c:v>2.09783500737763</c:v>
                </c:pt>
                <c:pt idx="11">
                  <c:v>1.5852782257732239</c:v>
                </c:pt>
                <c:pt idx="12">
                  <c:v>0.93762587445128087</c:v>
                </c:pt>
                <c:pt idx="13">
                  <c:v>0.811639910415341</c:v>
                </c:pt>
                <c:pt idx="14">
                  <c:v>0.63434694796107072</c:v>
                </c:pt>
                <c:pt idx="15">
                  <c:v>0.42553237948457928</c:v>
                </c:pt>
                <c:pt idx="16">
                  <c:v>0.25623124717033591</c:v>
                </c:pt>
                <c:pt idx="17">
                  <c:v>0.23374264581519413</c:v>
                </c:pt>
                <c:pt idx="18">
                  <c:v>0.14489792751633859</c:v>
                </c:pt>
                <c:pt idx="19">
                  <c:v>0.11157972062016532</c:v>
                </c:pt>
                <c:pt idx="20">
                  <c:v>6.8614695714373578E-2</c:v>
                </c:pt>
                <c:pt idx="21">
                  <c:v>6.6412997812333827E-2</c:v>
                </c:pt>
                <c:pt idx="22">
                  <c:v>5.092102155406264E-2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E8-41F5-9726-CF1C4858F332}"/>
            </c:ext>
          </c:extLst>
        </c:ser>
        <c:ser>
          <c:idx val="1"/>
          <c:order val="1"/>
          <c:tx>
            <c:strRef>
              <c:f>RK!$F$120</c:f>
              <c:strCache>
                <c:ptCount val="1"/>
                <c:pt idx="0">
                  <c:v>2021-09-30</c:v>
                </c:pt>
              </c:strCache>
            </c:strRef>
          </c:tx>
          <c:invertIfNegative val="0"/>
          <c:cat>
            <c:strRef>
              <c:f>RK!$B$123:$B$146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GUAYAQUIL </c:v>
                </c:pt>
                <c:pt idx="3">
                  <c:v> BP PRODUBANCO </c:v>
                </c:pt>
                <c:pt idx="4">
                  <c:v> BP INTERNACIONAL </c:v>
                </c:pt>
                <c:pt idx="5">
                  <c:v> BP DINERS </c:v>
                </c:pt>
                <c:pt idx="6">
                  <c:v> BP BOLIVARIANO </c:v>
                </c:pt>
                <c:pt idx="7">
                  <c:v> BP AUSTRO </c:v>
                </c:pt>
                <c:pt idx="8">
                  <c:v> BP GENERAL RUMIÑAHUI </c:v>
                </c:pt>
                <c:pt idx="9">
                  <c:v> BP MACHALA </c:v>
                </c:pt>
                <c:pt idx="10">
                  <c:v> BP SOLIDARIO </c:v>
                </c:pt>
                <c:pt idx="11">
                  <c:v> BP LOJA </c:v>
                </c:pt>
                <c:pt idx="12">
                  <c:v> BP AMAZONAS </c:v>
                </c:pt>
                <c:pt idx="13">
                  <c:v> BP PROCREDIT </c:v>
                </c:pt>
                <c:pt idx="14">
                  <c:v> BP BANCODESARROLLO </c:v>
                </c:pt>
                <c:pt idx="15">
                  <c:v> BP FINCA S.A. </c:v>
                </c:pt>
                <c:pt idx="16">
                  <c:v> BP COOPNACIONAL </c:v>
                </c:pt>
                <c:pt idx="17">
                  <c:v> BP D MIRO S.A. </c:v>
                </c:pt>
                <c:pt idx="18">
                  <c:v> BP CAPITAL </c:v>
                </c:pt>
                <c:pt idx="19">
                  <c:v> BP LITORAL </c:v>
                </c:pt>
                <c:pt idx="20">
                  <c:v> BP COMERCIAL DE MANABI </c:v>
                </c:pt>
                <c:pt idx="21">
                  <c:v> BP VISIONFUND ECUADOR S.A. </c:v>
                </c:pt>
                <c:pt idx="22">
                  <c:v> BP DELBANK </c:v>
                </c:pt>
                <c:pt idx="23">
                  <c:v> BP CITIBANK </c:v>
                </c:pt>
              </c:strCache>
            </c:strRef>
          </c:cat>
          <c:val>
            <c:numRef>
              <c:f>RK!$F$123:$F$146</c:f>
              <c:numCache>
                <c:formatCode>_-* #,##0.00\ _$_-;\-* #,##0.00\ _$_-;_-* "-"??\ _$_-;_-@_-</c:formatCode>
                <c:ptCount val="24"/>
                <c:pt idx="0">
                  <c:v>18.857081838892341</c:v>
                </c:pt>
                <c:pt idx="1">
                  <c:v>15.282219692784105</c:v>
                </c:pt>
                <c:pt idx="2">
                  <c:v>11.892169040530451</c:v>
                </c:pt>
                <c:pt idx="3">
                  <c:v>10.764322910789753</c:v>
                </c:pt>
                <c:pt idx="4">
                  <c:v>8.6312933612459126</c:v>
                </c:pt>
                <c:pt idx="5">
                  <c:v>7.7165036737673036</c:v>
                </c:pt>
                <c:pt idx="6">
                  <c:v>7.2564228442559564</c:v>
                </c:pt>
                <c:pt idx="7">
                  <c:v>6.7275839725254984</c:v>
                </c:pt>
                <c:pt idx="8">
                  <c:v>3.1201293882349321</c:v>
                </c:pt>
                <c:pt idx="9">
                  <c:v>2.2936735254633667</c:v>
                </c:pt>
                <c:pt idx="10">
                  <c:v>2.0993825253104732</c:v>
                </c:pt>
                <c:pt idx="11">
                  <c:v>1.6096825127491572</c:v>
                </c:pt>
                <c:pt idx="12">
                  <c:v>0.89194804938979577</c:v>
                </c:pt>
                <c:pt idx="13">
                  <c:v>0.83385202461122576</c:v>
                </c:pt>
                <c:pt idx="14">
                  <c:v>0.63730828455168542</c:v>
                </c:pt>
                <c:pt idx="15">
                  <c:v>0.42692114114561724</c:v>
                </c:pt>
                <c:pt idx="16">
                  <c:v>0.2601960745698354</c:v>
                </c:pt>
                <c:pt idx="17">
                  <c:v>0.24165924076128492</c:v>
                </c:pt>
                <c:pt idx="18">
                  <c:v>0.14981460551133971</c:v>
                </c:pt>
                <c:pt idx="19">
                  <c:v>0.10976789372522085</c:v>
                </c:pt>
                <c:pt idx="20">
                  <c:v>7.2386158370581447E-2</c:v>
                </c:pt>
                <c:pt idx="21">
                  <c:v>6.9811197937293984E-2</c:v>
                </c:pt>
                <c:pt idx="22">
                  <c:v>5.5870042876874131E-2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E8-41F5-9726-CF1C4858F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2567808"/>
        <c:axId val="152569344"/>
        <c:axId val="0"/>
      </c:bar3DChart>
      <c:catAx>
        <c:axId val="1525678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 anchor="ctr" anchorCtr="0"/>
          <a:lstStyle/>
          <a:p>
            <a:pPr>
              <a:defRPr lang="es-ES" sz="1050"/>
            </a:pPr>
            <a:endParaRPr lang="es-EC"/>
          </a:p>
        </c:txPr>
        <c:crossAx val="152569344"/>
        <c:crosses val="autoZero"/>
        <c:auto val="1"/>
        <c:lblAlgn val="ctr"/>
        <c:lblOffset val="100"/>
        <c:noMultiLvlLbl val="0"/>
      </c:catAx>
      <c:valAx>
        <c:axId val="152569344"/>
        <c:scaling>
          <c:orientation val="minMax"/>
        </c:scaling>
        <c:delete val="0"/>
        <c:axPos val="l"/>
        <c:numFmt formatCode="_-* #,##0.00\ _$_-;\-* #,##0.00\ _$_-;_-* &quot;-&quot;??\ _$_-;_-@_-" sourceLinked="1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C"/>
          </a:p>
        </c:txPr>
        <c:crossAx val="15256780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s-ES"/>
          </a:pPr>
          <a:endParaRPr lang="es-EC"/>
        </a:p>
      </c:txPr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lang="es-ES"/>
            </a:pPr>
            <a:r>
              <a:rPr lang="es-ES"/>
              <a:t>RANKING</a:t>
            </a:r>
            <a:r>
              <a:rPr lang="es-ES" baseline="0"/>
              <a:t> COMPARATIVO</a:t>
            </a:r>
          </a:p>
          <a:p>
            <a:pPr algn="ctr">
              <a:defRPr lang="es-ES"/>
            </a:pPr>
            <a:r>
              <a:rPr lang="es-ES" baseline="0"/>
              <a:t>CAPITAL Y RESERVAS</a:t>
            </a:r>
          </a:p>
          <a:p>
            <a:pPr algn="ctr">
              <a:defRPr lang="es-ES"/>
            </a:pPr>
            <a:r>
              <a:rPr lang="es-ES" baseline="0"/>
              <a:t>(en porcentajes)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RK!$J$120</c:f>
              <c:strCache>
                <c:ptCount val="1"/>
                <c:pt idx="0">
                  <c:v>2021-08-31</c:v>
                </c:pt>
              </c:strCache>
            </c:strRef>
          </c:tx>
          <c:invertIfNegative val="0"/>
          <c:cat>
            <c:strRef>
              <c:f>RK!$H$123:$H$146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GUAYAQUIL </c:v>
                </c:pt>
                <c:pt idx="3">
                  <c:v> BP PRODUBANCO </c:v>
                </c:pt>
                <c:pt idx="4">
                  <c:v> BP DINERS </c:v>
                </c:pt>
                <c:pt idx="5">
                  <c:v> BP INTERNACIONAL </c:v>
                </c:pt>
                <c:pt idx="6">
                  <c:v> BP BOLIVARIANO </c:v>
                </c:pt>
                <c:pt idx="7">
                  <c:v> BP AUSTRO </c:v>
                </c:pt>
                <c:pt idx="8">
                  <c:v> BP SOLIDARIO </c:v>
                </c:pt>
                <c:pt idx="9">
                  <c:v> BP GENERAL RUMIÑAHUI </c:v>
                </c:pt>
                <c:pt idx="10">
                  <c:v> BP CITIBANK </c:v>
                </c:pt>
                <c:pt idx="11">
                  <c:v> BP MACHALA </c:v>
                </c:pt>
                <c:pt idx="12">
                  <c:v> BP PROCREDIT </c:v>
                </c:pt>
                <c:pt idx="13">
                  <c:v> BP LOJA </c:v>
                </c:pt>
                <c:pt idx="14">
                  <c:v> BP COOPNACIONAL </c:v>
                </c:pt>
                <c:pt idx="15">
                  <c:v> BP AMAZONAS </c:v>
                </c:pt>
                <c:pt idx="16">
                  <c:v> BP BANCODESARROLLO </c:v>
                </c:pt>
                <c:pt idx="17">
                  <c:v> BP D MIRO S.A. </c:v>
                </c:pt>
                <c:pt idx="18">
                  <c:v> BP FINCA S.A. </c:v>
                </c:pt>
                <c:pt idx="19">
                  <c:v> BP VISIONFUND ECUADOR S.A. </c:v>
                </c:pt>
                <c:pt idx="20">
                  <c:v> BP CAPITAL </c:v>
                </c:pt>
                <c:pt idx="21">
                  <c:v> BP COMERCIAL DE MANABI </c:v>
                </c:pt>
                <c:pt idx="22">
                  <c:v> BP LITORAL </c:v>
                </c:pt>
                <c:pt idx="23">
                  <c:v> BP DELBANK </c:v>
                </c:pt>
              </c:strCache>
            </c:strRef>
          </c:cat>
          <c:val>
            <c:numRef>
              <c:f>RK!$J$123:$J$146</c:f>
              <c:numCache>
                <c:formatCode>_-* #,##0.00\ _$_-;\-* #,##0.00\ _$_-;_-* "-"??\ _$_-;_-@_-</c:formatCode>
                <c:ptCount val="24"/>
                <c:pt idx="0">
                  <c:v>23.709300140537003</c:v>
                </c:pt>
                <c:pt idx="1">
                  <c:v>15.309828867490532</c:v>
                </c:pt>
                <c:pt idx="2">
                  <c:v>10.943175800445758</c:v>
                </c:pt>
                <c:pt idx="3">
                  <c:v>9.4813209322510481</c:v>
                </c:pt>
                <c:pt idx="4">
                  <c:v>8.75565093149938</c:v>
                </c:pt>
                <c:pt idx="5">
                  <c:v>7.5587942696248094</c:v>
                </c:pt>
                <c:pt idx="6">
                  <c:v>7.2840172954328004</c:v>
                </c:pt>
                <c:pt idx="7">
                  <c:v>3.7657054792394562</c:v>
                </c:pt>
                <c:pt idx="8">
                  <c:v>2.4095043898974011</c:v>
                </c:pt>
                <c:pt idx="9">
                  <c:v>1.6866260914419271</c:v>
                </c:pt>
                <c:pt idx="10">
                  <c:v>1.6797203850769302</c:v>
                </c:pt>
                <c:pt idx="11">
                  <c:v>1.2749868150914536</c:v>
                </c:pt>
                <c:pt idx="12">
                  <c:v>1.2057383039648222</c:v>
                </c:pt>
                <c:pt idx="13">
                  <c:v>1.1750767569993725</c:v>
                </c:pt>
                <c:pt idx="14">
                  <c:v>0.61394376051716537</c:v>
                </c:pt>
                <c:pt idx="15">
                  <c:v>0.475939022413714</c:v>
                </c:pt>
                <c:pt idx="16">
                  <c:v>0.44084310326162424</c:v>
                </c:pt>
                <c:pt idx="17">
                  <c:v>0.46166566795533687</c:v>
                </c:pt>
                <c:pt idx="18">
                  <c:v>0.36666507692046124</c:v>
                </c:pt>
                <c:pt idx="19">
                  <c:v>0.36744105661810927</c:v>
                </c:pt>
                <c:pt idx="20">
                  <c:v>0.29311089797439521</c:v>
                </c:pt>
                <c:pt idx="21">
                  <c:v>0.26119128448962675</c:v>
                </c:pt>
                <c:pt idx="22">
                  <c:v>0.24160815451163845</c:v>
                </c:pt>
                <c:pt idx="23">
                  <c:v>0.23814551634522338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3E-40C6-935D-301CA94CF871}"/>
            </c:ext>
          </c:extLst>
        </c:ser>
        <c:ser>
          <c:idx val="1"/>
          <c:order val="1"/>
          <c:tx>
            <c:strRef>
              <c:f>RK!$L$120</c:f>
              <c:strCache>
                <c:ptCount val="1"/>
                <c:pt idx="0">
                  <c:v>2021-09-30</c:v>
                </c:pt>
              </c:strCache>
            </c:strRef>
          </c:tx>
          <c:invertIfNegative val="0"/>
          <c:cat>
            <c:strRef>
              <c:f>RK!$H$123:$H$146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GUAYAQUIL </c:v>
                </c:pt>
                <c:pt idx="3">
                  <c:v> BP PRODUBANCO </c:v>
                </c:pt>
                <c:pt idx="4">
                  <c:v> BP DINERS </c:v>
                </c:pt>
                <c:pt idx="5">
                  <c:v> BP INTERNACIONAL </c:v>
                </c:pt>
                <c:pt idx="6">
                  <c:v> BP BOLIVARIANO </c:v>
                </c:pt>
                <c:pt idx="7">
                  <c:v> BP AUSTRO </c:v>
                </c:pt>
                <c:pt idx="8">
                  <c:v> BP SOLIDARIO </c:v>
                </c:pt>
                <c:pt idx="9">
                  <c:v> BP GENERAL RUMIÑAHUI </c:v>
                </c:pt>
                <c:pt idx="10">
                  <c:v> BP CITIBANK </c:v>
                </c:pt>
                <c:pt idx="11">
                  <c:v> BP MACHALA </c:v>
                </c:pt>
                <c:pt idx="12">
                  <c:v> BP PROCREDIT </c:v>
                </c:pt>
                <c:pt idx="13">
                  <c:v> BP LOJA </c:v>
                </c:pt>
                <c:pt idx="14">
                  <c:v> BP COOPNACIONAL </c:v>
                </c:pt>
                <c:pt idx="15">
                  <c:v> BP AMAZONAS </c:v>
                </c:pt>
                <c:pt idx="16">
                  <c:v> BP BANCODESARROLLO </c:v>
                </c:pt>
                <c:pt idx="17">
                  <c:v> BP D MIRO S.A. </c:v>
                </c:pt>
                <c:pt idx="18">
                  <c:v> BP FINCA S.A. </c:v>
                </c:pt>
                <c:pt idx="19">
                  <c:v> BP VISIONFUND ECUADOR S.A. </c:v>
                </c:pt>
                <c:pt idx="20">
                  <c:v> BP CAPITAL </c:v>
                </c:pt>
                <c:pt idx="21">
                  <c:v> BP COMERCIAL DE MANABI </c:v>
                </c:pt>
                <c:pt idx="22">
                  <c:v> BP LITORAL </c:v>
                </c:pt>
                <c:pt idx="23">
                  <c:v> BP DELBANK </c:v>
                </c:pt>
              </c:strCache>
            </c:strRef>
          </c:cat>
          <c:val>
            <c:numRef>
              <c:f>RK!$L$123:$L$146</c:f>
              <c:numCache>
                <c:formatCode>_-* #,##0.00\ _$_-;\-* #,##0.00\ _$_-;_-* "-"??\ _$_-;_-@_-</c:formatCode>
                <c:ptCount val="24"/>
                <c:pt idx="0">
                  <c:v>23.697105508200821</c:v>
                </c:pt>
                <c:pt idx="1">
                  <c:v>15.301954415985755</c:v>
                </c:pt>
                <c:pt idx="2">
                  <c:v>10.937547291603842</c:v>
                </c:pt>
                <c:pt idx="3">
                  <c:v>9.476444313281073</c:v>
                </c:pt>
                <c:pt idx="4">
                  <c:v>8.7503896003994264</c:v>
                </c:pt>
                <c:pt idx="5">
                  <c:v>7.5549064822807486</c:v>
                </c:pt>
                <c:pt idx="6">
                  <c:v>7.2802708367722024</c:v>
                </c:pt>
                <c:pt idx="7">
                  <c:v>3.7637686277282993</c:v>
                </c:pt>
                <c:pt idx="8">
                  <c:v>2.4082650863341137</c:v>
                </c:pt>
                <c:pt idx="9">
                  <c:v>1.6857585928252732</c:v>
                </c:pt>
                <c:pt idx="10">
                  <c:v>1.6788564383386384</c:v>
                </c:pt>
                <c:pt idx="11">
                  <c:v>1.2743310388622371</c:v>
                </c:pt>
                <c:pt idx="12">
                  <c:v>1.2051181449882455</c:v>
                </c:pt>
                <c:pt idx="13">
                  <c:v>1.1744723684710963</c:v>
                </c:pt>
                <c:pt idx="14">
                  <c:v>0.61362798491897297</c:v>
                </c:pt>
                <c:pt idx="15">
                  <c:v>0.47569422811956041</c:v>
                </c:pt>
                <c:pt idx="16">
                  <c:v>0.46874322838887839</c:v>
                </c:pt>
                <c:pt idx="17">
                  <c:v>0.46142821501283826</c:v>
                </c:pt>
                <c:pt idx="18">
                  <c:v>0.39054153293184596</c:v>
                </c:pt>
                <c:pt idx="19">
                  <c:v>0.36725206712604852</c:v>
                </c:pt>
                <c:pt idx="20">
                  <c:v>0.29296013942760812</c:v>
                </c:pt>
                <c:pt idx="21">
                  <c:v>0.26105694346459074</c:v>
                </c:pt>
                <c:pt idx="22">
                  <c:v>0.24148388586616057</c:v>
                </c:pt>
                <c:pt idx="23">
                  <c:v>0.23802302867173128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3E-40C6-935D-301CA94CF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2587648"/>
        <c:axId val="152597632"/>
        <c:axId val="0"/>
      </c:bar3DChart>
      <c:catAx>
        <c:axId val="1525876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 anchor="ctr" anchorCtr="0"/>
          <a:lstStyle/>
          <a:p>
            <a:pPr>
              <a:defRPr lang="es-ES" sz="1050"/>
            </a:pPr>
            <a:endParaRPr lang="es-EC"/>
          </a:p>
        </c:txPr>
        <c:crossAx val="152597632"/>
        <c:crosses val="autoZero"/>
        <c:auto val="1"/>
        <c:lblAlgn val="ctr"/>
        <c:lblOffset val="100"/>
        <c:noMultiLvlLbl val="0"/>
      </c:catAx>
      <c:valAx>
        <c:axId val="152597632"/>
        <c:scaling>
          <c:orientation val="minMax"/>
        </c:scaling>
        <c:delete val="0"/>
        <c:axPos val="l"/>
        <c:numFmt formatCode="_-* #,##0.00\ _$_-;\-* #,##0.00\ _$_-;_-* &quot;-&quot;??\ _$_-;_-@_-" sourceLinked="1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C"/>
          </a:p>
        </c:txPr>
        <c:crossAx val="15258764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s-ES"/>
          </a:pPr>
          <a:endParaRPr lang="es-EC"/>
        </a:p>
      </c:txPr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lang="es-ES"/>
            </a:pPr>
            <a:r>
              <a:rPr lang="es-ES"/>
              <a:t>RANKING</a:t>
            </a:r>
            <a:r>
              <a:rPr lang="es-ES" baseline="0"/>
              <a:t> COMPARATIVO</a:t>
            </a:r>
          </a:p>
          <a:p>
            <a:pPr algn="ctr">
              <a:defRPr lang="es-ES"/>
            </a:pPr>
            <a:r>
              <a:rPr lang="es-ES" baseline="0"/>
              <a:t>RESULTADOS</a:t>
            </a:r>
          </a:p>
          <a:p>
            <a:pPr algn="ctr">
              <a:defRPr lang="es-ES"/>
            </a:pPr>
            <a:r>
              <a:rPr lang="es-ES" baseline="0"/>
              <a:t>(en porcentajes)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0721259842519688E-2"/>
          <c:y val="0.19063039760724163"/>
          <c:w val="0.82649403006442379"/>
          <c:h val="0.51569551462712815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RK!$D$157</c:f>
              <c:strCache>
                <c:ptCount val="1"/>
                <c:pt idx="0">
                  <c:v>2021-08-31</c:v>
                </c:pt>
              </c:strCache>
            </c:strRef>
          </c:tx>
          <c:invertIfNegative val="0"/>
          <c:cat>
            <c:strRef>
              <c:f>RK!$B$160:$B$183</c:f>
              <c:strCache>
                <c:ptCount val="24"/>
                <c:pt idx="0">
                  <c:v> BP PICHINCHA </c:v>
                </c:pt>
                <c:pt idx="1">
                  <c:v> BP GUAYAQUIL </c:v>
                </c:pt>
                <c:pt idx="2">
                  <c:v> BP INTERNACIONAL </c:v>
                </c:pt>
                <c:pt idx="3">
                  <c:v> BP PRODUBANCO </c:v>
                </c:pt>
                <c:pt idx="4">
                  <c:v> BP DINERS </c:v>
                </c:pt>
                <c:pt idx="5">
                  <c:v> BP BOLIVARIANO </c:v>
                </c:pt>
                <c:pt idx="6">
                  <c:v> BP AUSTRO </c:v>
                </c:pt>
                <c:pt idx="7">
                  <c:v> BP GENERAL RUMIÑAHUI </c:v>
                </c:pt>
                <c:pt idx="8">
                  <c:v> BP PACIFICO </c:v>
                </c:pt>
                <c:pt idx="9">
                  <c:v> BP LOJA </c:v>
                </c:pt>
                <c:pt idx="10">
                  <c:v> BP CITIBANK </c:v>
                </c:pt>
                <c:pt idx="11">
                  <c:v> BP SOLIDARIO </c:v>
                </c:pt>
                <c:pt idx="12">
                  <c:v> BP MACHALA </c:v>
                </c:pt>
                <c:pt idx="13">
                  <c:v> BP BANCODESARROLLO </c:v>
                </c:pt>
                <c:pt idx="14">
                  <c:v> BP VISIONFUND ECUADOR S.A. </c:v>
                </c:pt>
                <c:pt idx="15">
                  <c:v> BP COOPNACIONAL </c:v>
                </c:pt>
                <c:pt idx="16">
                  <c:v> BP D MIRO S.A. </c:v>
                </c:pt>
                <c:pt idx="17">
                  <c:v> BP LITORAL </c:v>
                </c:pt>
                <c:pt idx="18">
                  <c:v> BP DELBANK </c:v>
                </c:pt>
                <c:pt idx="19">
                  <c:v> BP COMERCIAL DE MANABI </c:v>
                </c:pt>
                <c:pt idx="20">
                  <c:v> BP AMAZONAS </c:v>
                </c:pt>
                <c:pt idx="21">
                  <c:v> BP PROCREDIT </c:v>
                </c:pt>
                <c:pt idx="22">
                  <c:v> BP CAPITAL </c:v>
                </c:pt>
                <c:pt idx="23">
                  <c:v> BP FINCA S.A. </c:v>
                </c:pt>
              </c:strCache>
            </c:strRef>
          </c:cat>
          <c:val>
            <c:numRef>
              <c:f>RK!$D$160:$D$183</c:f>
              <c:numCache>
                <c:formatCode>_-* #,##0.00\ _$_-;\-* #,##0.00\ _$_-;_-* "-"??\ _$_-;_-@_-</c:formatCode>
                <c:ptCount val="24"/>
                <c:pt idx="0">
                  <c:v>26.941116068251237</c:v>
                </c:pt>
                <c:pt idx="1">
                  <c:v>17.586364542077114</c:v>
                </c:pt>
                <c:pt idx="2">
                  <c:v>11.287427901841166</c:v>
                </c:pt>
                <c:pt idx="3">
                  <c:v>10.314343941469934</c:v>
                </c:pt>
                <c:pt idx="4">
                  <c:v>10.216366897984656</c:v>
                </c:pt>
                <c:pt idx="5">
                  <c:v>10.315470834183087</c:v>
                </c:pt>
                <c:pt idx="6">
                  <c:v>2.8468295419343455</c:v>
                </c:pt>
                <c:pt idx="7">
                  <c:v>2.854834167841874</c:v>
                </c:pt>
                <c:pt idx="8">
                  <c:v>5.0712859251673219</c:v>
                </c:pt>
                <c:pt idx="9">
                  <c:v>1.239878498357186</c:v>
                </c:pt>
                <c:pt idx="10">
                  <c:v>1.3639681831448733</c:v>
                </c:pt>
                <c:pt idx="11">
                  <c:v>0.9543815607834587</c:v>
                </c:pt>
                <c:pt idx="12">
                  <c:v>0.95555097021790214</c:v>
                </c:pt>
                <c:pt idx="13">
                  <c:v>0.55875074205623765</c:v>
                </c:pt>
                <c:pt idx="14">
                  <c:v>0.31328707708047032</c:v>
                </c:pt>
                <c:pt idx="15">
                  <c:v>0.30481607643611569</c:v>
                </c:pt>
                <c:pt idx="16">
                  <c:v>0.18091440956119811</c:v>
                </c:pt>
                <c:pt idx="17">
                  <c:v>0.1036802463518743</c:v>
                </c:pt>
                <c:pt idx="18">
                  <c:v>4.005165287060708E-2</c:v>
                </c:pt>
                <c:pt idx="19">
                  <c:v>1.9122450199794454E-2</c:v>
                </c:pt>
                <c:pt idx="20">
                  <c:v>1.2729244515018544E-2</c:v>
                </c:pt>
                <c:pt idx="21">
                  <c:v>-0.2832687265669529</c:v>
                </c:pt>
                <c:pt idx="22">
                  <c:v>-0.57228198371302996</c:v>
                </c:pt>
                <c:pt idx="23">
                  <c:v>-2.6256202220454701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B5-406B-9393-E67E103C56BD}"/>
            </c:ext>
          </c:extLst>
        </c:ser>
        <c:ser>
          <c:idx val="1"/>
          <c:order val="1"/>
          <c:tx>
            <c:strRef>
              <c:f>RK!$F$157</c:f>
              <c:strCache>
                <c:ptCount val="1"/>
                <c:pt idx="0">
                  <c:v>2021-09-30</c:v>
                </c:pt>
              </c:strCache>
            </c:strRef>
          </c:tx>
          <c:invertIfNegative val="0"/>
          <c:cat>
            <c:strRef>
              <c:f>RK!$B$160:$B$183</c:f>
              <c:strCache>
                <c:ptCount val="24"/>
                <c:pt idx="0">
                  <c:v> BP PICHINCHA </c:v>
                </c:pt>
                <c:pt idx="1">
                  <c:v> BP GUAYAQUIL </c:v>
                </c:pt>
                <c:pt idx="2">
                  <c:v> BP INTERNACIONAL </c:v>
                </c:pt>
                <c:pt idx="3">
                  <c:v> BP PRODUBANCO </c:v>
                </c:pt>
                <c:pt idx="4">
                  <c:v> BP DINERS </c:v>
                </c:pt>
                <c:pt idx="5">
                  <c:v> BP BOLIVARIANO </c:v>
                </c:pt>
                <c:pt idx="6">
                  <c:v> BP AUSTRO </c:v>
                </c:pt>
                <c:pt idx="7">
                  <c:v> BP GENERAL RUMIÑAHUI </c:v>
                </c:pt>
                <c:pt idx="8">
                  <c:v> BP PACIFICO </c:v>
                </c:pt>
                <c:pt idx="9">
                  <c:v> BP LOJA </c:v>
                </c:pt>
                <c:pt idx="10">
                  <c:v> BP CITIBANK </c:v>
                </c:pt>
                <c:pt idx="11">
                  <c:v> BP SOLIDARIO </c:v>
                </c:pt>
                <c:pt idx="12">
                  <c:v> BP MACHALA </c:v>
                </c:pt>
                <c:pt idx="13">
                  <c:v> BP BANCODESARROLLO </c:v>
                </c:pt>
                <c:pt idx="14">
                  <c:v> BP VISIONFUND ECUADOR S.A. </c:v>
                </c:pt>
                <c:pt idx="15">
                  <c:v> BP COOPNACIONAL </c:v>
                </c:pt>
                <c:pt idx="16">
                  <c:v> BP D MIRO S.A. </c:v>
                </c:pt>
                <c:pt idx="17">
                  <c:v> BP LITORAL </c:v>
                </c:pt>
                <c:pt idx="18">
                  <c:v> BP DELBANK </c:v>
                </c:pt>
                <c:pt idx="19">
                  <c:v> BP COMERCIAL DE MANABI </c:v>
                </c:pt>
                <c:pt idx="20">
                  <c:v> BP AMAZONAS </c:v>
                </c:pt>
                <c:pt idx="21">
                  <c:v> BP PROCREDIT </c:v>
                </c:pt>
                <c:pt idx="22">
                  <c:v> BP CAPITAL </c:v>
                </c:pt>
                <c:pt idx="23">
                  <c:v> BP FINCA S.A. </c:v>
                </c:pt>
              </c:strCache>
            </c:strRef>
          </c:cat>
          <c:val>
            <c:numRef>
              <c:f>RK!$F$160:$F$183</c:f>
              <c:numCache>
                <c:formatCode>_-* #,##0.00\ _$_-;\-* #,##0.00\ _$_-;_-* "-"??\ _$_-;_-@_-</c:formatCode>
                <c:ptCount val="24"/>
                <c:pt idx="0">
                  <c:v>27.850781167628263</c:v>
                </c:pt>
                <c:pt idx="1">
                  <c:v>17.764069534259043</c:v>
                </c:pt>
                <c:pt idx="2">
                  <c:v>11.539726412609541</c:v>
                </c:pt>
                <c:pt idx="3">
                  <c:v>11.038771864726646</c:v>
                </c:pt>
                <c:pt idx="4">
                  <c:v>10.661450898250575</c:v>
                </c:pt>
                <c:pt idx="5">
                  <c:v>10.484169601987432</c:v>
                </c:pt>
                <c:pt idx="6">
                  <c:v>2.991089547944259</c:v>
                </c:pt>
                <c:pt idx="7">
                  <c:v>2.8551091420728798</c:v>
                </c:pt>
                <c:pt idx="8">
                  <c:v>1.7972682832685982</c:v>
                </c:pt>
                <c:pt idx="9">
                  <c:v>1.2282822277101635</c:v>
                </c:pt>
                <c:pt idx="10">
                  <c:v>1.2116335694059308</c:v>
                </c:pt>
                <c:pt idx="11">
                  <c:v>1.1452334840027389</c:v>
                </c:pt>
                <c:pt idx="12">
                  <c:v>0.96209352678312676</c:v>
                </c:pt>
                <c:pt idx="13">
                  <c:v>0.63339281628305</c:v>
                </c:pt>
                <c:pt idx="14">
                  <c:v>0.31572095963085989</c:v>
                </c:pt>
                <c:pt idx="15">
                  <c:v>0.29285773065676274</c:v>
                </c:pt>
                <c:pt idx="16">
                  <c:v>0.19249742357604868</c:v>
                </c:pt>
                <c:pt idx="17">
                  <c:v>9.2284885584424325E-2</c:v>
                </c:pt>
                <c:pt idx="18">
                  <c:v>7.744832335135747E-2</c:v>
                </c:pt>
                <c:pt idx="19">
                  <c:v>1.6940438224193013E-2</c:v>
                </c:pt>
                <c:pt idx="20">
                  <c:v>1.1561732302702608E-2</c:v>
                </c:pt>
                <c:pt idx="21">
                  <c:v>-0.1670299686599083</c:v>
                </c:pt>
                <c:pt idx="22">
                  <c:v>-0.59738276305160343</c:v>
                </c:pt>
                <c:pt idx="23">
                  <c:v>-2.3979708385470766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B5-406B-9393-E67E103C5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2644608"/>
        <c:axId val="152646400"/>
        <c:axId val="0"/>
      </c:bar3DChart>
      <c:catAx>
        <c:axId val="1526446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txPr>
          <a:bodyPr rot="-5400000" vert="horz" anchor="ctr" anchorCtr="0"/>
          <a:lstStyle/>
          <a:p>
            <a:pPr>
              <a:defRPr lang="es-ES" sz="900"/>
            </a:pPr>
            <a:endParaRPr lang="es-EC"/>
          </a:p>
        </c:txPr>
        <c:crossAx val="152646400"/>
        <c:crosses val="autoZero"/>
        <c:auto val="0"/>
        <c:lblAlgn val="ctr"/>
        <c:lblOffset val="100"/>
        <c:noMultiLvlLbl val="0"/>
      </c:catAx>
      <c:valAx>
        <c:axId val="152646400"/>
        <c:scaling>
          <c:orientation val="minMax"/>
        </c:scaling>
        <c:delete val="0"/>
        <c:axPos val="l"/>
        <c:numFmt formatCode="_-* #,##0.00\ _$_-;\-* #,##0.00\ _$_-;_-* &quot;-&quot;??\ _$_-;_-@_-" sourceLinked="1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C"/>
          </a:p>
        </c:txPr>
        <c:crossAx val="15264460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s-ES"/>
          </a:pPr>
          <a:endParaRPr lang="es-EC"/>
        </a:p>
      </c:txPr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308769</xdr:colOff>
      <xdr:row>0</xdr:row>
      <xdr:rowOff>169862</xdr:rowOff>
    </xdr:from>
    <xdr:to>
      <xdr:col>12</xdr:col>
      <xdr:colOff>1</xdr:colOff>
      <xdr:row>31</xdr:row>
      <xdr:rowOff>174624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1</xdr:row>
      <xdr:rowOff>0</xdr:rowOff>
    </xdr:from>
    <xdr:to>
      <xdr:col>25</xdr:col>
      <xdr:colOff>0</xdr:colOff>
      <xdr:row>32</xdr:row>
      <xdr:rowOff>0</xdr:rowOff>
    </xdr:to>
    <xdr:graphicFrame macro="">
      <xdr:nvGraphicFramePr>
        <xdr:cNvPr id="3" name="2 Gráfico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330200</xdr:colOff>
      <xdr:row>34</xdr:row>
      <xdr:rowOff>139699</xdr:rowOff>
    </xdr:from>
    <xdr:to>
      <xdr:col>12</xdr:col>
      <xdr:colOff>0</xdr:colOff>
      <xdr:row>64</xdr:row>
      <xdr:rowOff>174624</xdr:rowOff>
    </xdr:to>
    <xdr:graphicFrame macro="">
      <xdr:nvGraphicFramePr>
        <xdr:cNvPr id="4" name="3 Gráfico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11906</xdr:colOff>
      <xdr:row>34</xdr:row>
      <xdr:rowOff>154781</xdr:rowOff>
    </xdr:from>
    <xdr:to>
      <xdr:col>25</xdr:col>
      <xdr:colOff>0</xdr:colOff>
      <xdr:row>65</xdr:row>
      <xdr:rowOff>0</xdr:rowOff>
    </xdr:to>
    <xdr:graphicFrame macro="">
      <xdr:nvGraphicFramePr>
        <xdr:cNvPr id="5" name="4 Gráfico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304800</xdr:colOff>
      <xdr:row>68</xdr:row>
      <xdr:rowOff>50800</xdr:rowOff>
    </xdr:from>
    <xdr:to>
      <xdr:col>12</xdr:col>
      <xdr:colOff>0</xdr:colOff>
      <xdr:row>99</xdr:row>
      <xdr:rowOff>0</xdr:rowOff>
    </xdr:to>
    <xdr:graphicFrame macro="">
      <xdr:nvGraphicFramePr>
        <xdr:cNvPr id="6" name="5 Gráfico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11906</xdr:colOff>
      <xdr:row>68</xdr:row>
      <xdr:rowOff>59531</xdr:rowOff>
    </xdr:from>
    <xdr:to>
      <xdr:col>25</xdr:col>
      <xdr:colOff>0</xdr:colOff>
      <xdr:row>99</xdr:row>
      <xdr:rowOff>0</xdr:rowOff>
    </xdr:to>
    <xdr:graphicFrame macro="">
      <xdr:nvGraphicFramePr>
        <xdr:cNvPr id="7" name="6 Gráfico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301625</xdr:colOff>
      <xdr:row>102</xdr:row>
      <xdr:rowOff>15875</xdr:rowOff>
    </xdr:from>
    <xdr:to>
      <xdr:col>12</xdr:col>
      <xdr:colOff>0</xdr:colOff>
      <xdr:row>131</xdr:row>
      <xdr:rowOff>0</xdr:rowOff>
    </xdr:to>
    <xdr:graphicFrame macro="">
      <xdr:nvGraphicFramePr>
        <xdr:cNvPr id="8" name="7 Gráfico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0</xdr:colOff>
      <xdr:row>102</xdr:row>
      <xdr:rowOff>0</xdr:rowOff>
    </xdr:from>
    <xdr:to>
      <xdr:col>25</xdr:col>
      <xdr:colOff>0</xdr:colOff>
      <xdr:row>131</xdr:row>
      <xdr:rowOff>0</xdr:rowOff>
    </xdr:to>
    <xdr:graphicFrame macro="">
      <xdr:nvGraphicFramePr>
        <xdr:cNvPr id="9" name="8 Gráfico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412750</xdr:colOff>
      <xdr:row>135</xdr:row>
      <xdr:rowOff>169956</xdr:rowOff>
    </xdr:from>
    <xdr:to>
      <xdr:col>12</xdr:col>
      <xdr:colOff>11206</xdr:colOff>
      <xdr:row>164</xdr:row>
      <xdr:rowOff>0</xdr:rowOff>
    </xdr:to>
    <xdr:graphicFrame macro="">
      <xdr:nvGraphicFramePr>
        <xdr:cNvPr id="11" name="10 Gráfico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omoreno\Desktop\OSCAR\BOLENTIN%20MENSUAL%202018\BOLETIN%20MENSUAL%2030092018\PUBLICACION\BOL_BP_SEPTIEMBRE%202018%20FORMULAS%20Rki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ES/FMI/NUEVOS%20FORMATOS/FSI2_sample.xlsx" TargetMode="External"/><Relationship Id="rId1" Type="http://schemas.openxmlformats.org/officeDocument/2006/relationships/externalLinkPath" Target="/SES/FMI/NUEVOS%20FORMATOS/FSI2_sampl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S\FMI\NUEVOS%20FORMATOS\FSI2_sample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ES/FMI/NUEVOS%20FORMATOS/FSID_sample.xlsx" TargetMode="External"/><Relationship Id="rId1" Type="http://schemas.openxmlformats.org/officeDocument/2006/relationships/externalLinkPath" Target="/SES/FMI/NUEVOS%20FORMATOS/FSID_sampl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S\FMI\NUEVOS%20FORMATOS\FSID_sampl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ES\FMI\CORREO%2021%20JUL%202014\42a5d8da54f91_248FSD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FMI\FSI\248FSD_ECUADOR%20desbloqueado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S\BOLETINES%20NUEVOS\bancos\2021\Cambio%20de%20CUC\Info%20Guia\tabla_de_homologacion_2021_2015_version_6_ene_2021_sb-degi-2021-0042-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MEDIO"/>
      <sheetName val="MET"/>
      <sheetName val="BALANCE"/>
      <sheetName val="PYG"/>
      <sheetName val="BALANCE %"/>
      <sheetName val="EPyG %"/>
      <sheetName val="CAPCOL POR PLAZOS"/>
      <sheetName val="CONSCOND"/>
      <sheetName val="RK"/>
      <sheetName val="Rk 17-18"/>
      <sheetName val="GRAFICOS RK"/>
      <sheetName val="COMPOS CART"/>
      <sheetName val="COMPOS CART %"/>
      <sheetName val="INDICADORES"/>
      <sheetName val="CART X PLAZOS"/>
      <sheetName val="REP GERENCI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structions"/>
      <sheetName val="Annex 2"/>
      <sheetName val="Annex 3"/>
      <sheetName val="Annex 4"/>
      <sheetName val="Annex 5"/>
      <sheetName val="Annex 6"/>
      <sheetName val="Annex 7"/>
      <sheetName val="Annex 8"/>
      <sheetName val="Report For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M2">
            <v>0</v>
          </cell>
        </row>
        <row r="3">
          <cell r="M3">
            <v>0</v>
          </cell>
        </row>
        <row r="4">
          <cell r="B4">
            <v>2020</v>
          </cell>
          <cell r="D4" t="str">
            <v>A</v>
          </cell>
        </row>
        <row r="5">
          <cell r="B5">
            <v>2019</v>
          </cell>
          <cell r="D5" t="str">
            <v>Q4</v>
          </cell>
          <cell r="M5" t="e">
            <v>#N/A</v>
          </cell>
        </row>
        <row r="6">
          <cell r="B6">
            <v>2018</v>
          </cell>
          <cell r="D6" t="str">
            <v>Q3</v>
          </cell>
          <cell r="M6">
            <v>0</v>
          </cell>
        </row>
        <row r="7">
          <cell r="B7">
            <v>2017</v>
          </cell>
          <cell r="D7" t="str">
            <v>Q2</v>
          </cell>
          <cell r="M7">
            <v>0</v>
          </cell>
        </row>
        <row r="8">
          <cell r="B8">
            <v>2016</v>
          </cell>
          <cell r="D8" t="str">
            <v>Q1</v>
          </cell>
        </row>
        <row r="9">
          <cell r="B9">
            <v>2015</v>
          </cell>
          <cell r="D9" t="str">
            <v>M12</v>
          </cell>
        </row>
        <row r="10">
          <cell r="B10">
            <v>2014</v>
          </cell>
          <cell r="D10" t="str">
            <v>M11</v>
          </cell>
        </row>
        <row r="11">
          <cell r="B11">
            <v>2013</v>
          </cell>
          <cell r="D11" t="str">
            <v>M10</v>
          </cell>
        </row>
        <row r="12">
          <cell r="B12">
            <v>2012</v>
          </cell>
          <cell r="D12" t="str">
            <v>M9</v>
          </cell>
        </row>
        <row r="13">
          <cell r="B13">
            <v>2011</v>
          </cell>
          <cell r="D13" t="str">
            <v>M8</v>
          </cell>
        </row>
        <row r="14">
          <cell r="B14">
            <v>2010</v>
          </cell>
          <cell r="D14" t="str">
            <v>M7</v>
          </cell>
        </row>
        <row r="15">
          <cell r="B15">
            <v>2009</v>
          </cell>
          <cell r="D15" t="str">
            <v>M6</v>
          </cell>
        </row>
        <row r="16">
          <cell r="B16">
            <v>2008</v>
          </cell>
          <cell r="D16" t="str">
            <v>M5</v>
          </cell>
        </row>
        <row r="17">
          <cell r="B17">
            <v>2007</v>
          </cell>
          <cell r="D17" t="str">
            <v>M4</v>
          </cell>
        </row>
        <row r="18">
          <cell r="B18">
            <v>2006</v>
          </cell>
          <cell r="D18" t="str">
            <v>M3</v>
          </cell>
        </row>
        <row r="19">
          <cell r="B19">
            <v>2005</v>
          </cell>
          <cell r="D19" t="str">
            <v>M2</v>
          </cell>
        </row>
        <row r="20">
          <cell r="B20">
            <v>2004</v>
          </cell>
          <cell r="D20" t="str">
            <v>M1</v>
          </cell>
        </row>
        <row r="21">
          <cell r="B21">
            <v>2003</v>
          </cell>
        </row>
        <row r="22">
          <cell r="B22">
            <v>2002</v>
          </cell>
        </row>
        <row r="23">
          <cell r="B23">
            <v>2001</v>
          </cell>
        </row>
        <row r="24">
          <cell r="B24">
            <v>2000</v>
          </cell>
        </row>
        <row r="25">
          <cell r="B25">
            <v>1999</v>
          </cell>
        </row>
        <row r="26">
          <cell r="B26">
            <v>1998</v>
          </cell>
        </row>
        <row r="27">
          <cell r="B27">
            <v>1997</v>
          </cell>
        </row>
        <row r="28">
          <cell r="B28">
            <v>1996</v>
          </cell>
        </row>
        <row r="29">
          <cell r="B29">
            <v>1995</v>
          </cell>
        </row>
        <row r="30">
          <cell r="B30">
            <v>1994</v>
          </cell>
        </row>
        <row r="31">
          <cell r="B31">
            <v>1993</v>
          </cell>
        </row>
        <row r="32">
          <cell r="B32">
            <v>1992</v>
          </cell>
        </row>
        <row r="33">
          <cell r="B33">
            <v>1991</v>
          </cell>
        </row>
        <row r="34">
          <cell r="B34">
            <v>1990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Annex 2"/>
      <sheetName val="Annex 3"/>
      <sheetName val="Annex 4"/>
      <sheetName val="Annex 5"/>
      <sheetName val="Annex 6"/>
      <sheetName val="Annex 7"/>
      <sheetName val="Annex 8"/>
      <sheetName val="Report For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M2">
            <v>0</v>
          </cell>
        </row>
        <row r="3">
          <cell r="M3">
            <v>0</v>
          </cell>
        </row>
        <row r="4">
          <cell r="B4">
            <v>2020</v>
          </cell>
          <cell r="D4" t="str">
            <v>A</v>
          </cell>
        </row>
        <row r="5">
          <cell r="B5">
            <v>2019</v>
          </cell>
          <cell r="D5" t="str">
            <v>Q4</v>
          </cell>
          <cell r="M5" t="e">
            <v>#N/A</v>
          </cell>
        </row>
        <row r="6">
          <cell r="B6">
            <v>2018</v>
          </cell>
          <cell r="D6" t="str">
            <v>Q3</v>
          </cell>
          <cell r="M6">
            <v>0</v>
          </cell>
        </row>
        <row r="7">
          <cell r="B7">
            <v>2017</v>
          </cell>
          <cell r="D7" t="str">
            <v>Q2</v>
          </cell>
          <cell r="M7">
            <v>0</v>
          </cell>
        </row>
        <row r="8">
          <cell r="B8">
            <v>2016</v>
          </cell>
          <cell r="D8" t="str">
            <v>Q1</v>
          </cell>
        </row>
        <row r="9">
          <cell r="B9">
            <v>2015</v>
          </cell>
          <cell r="D9" t="str">
            <v>M12</v>
          </cell>
        </row>
        <row r="10">
          <cell r="B10">
            <v>2014</v>
          </cell>
          <cell r="D10" t="str">
            <v>M11</v>
          </cell>
        </row>
        <row r="11">
          <cell r="B11">
            <v>2013</v>
          </cell>
          <cell r="D11" t="str">
            <v>M10</v>
          </cell>
        </row>
        <row r="12">
          <cell r="B12">
            <v>2012</v>
          </cell>
          <cell r="D12" t="str">
            <v>M9</v>
          </cell>
        </row>
        <row r="13">
          <cell r="B13">
            <v>2011</v>
          </cell>
          <cell r="D13" t="str">
            <v>M8</v>
          </cell>
        </row>
        <row r="14">
          <cell r="B14">
            <v>2010</v>
          </cell>
          <cell r="D14" t="str">
            <v>M7</v>
          </cell>
        </row>
        <row r="15">
          <cell r="B15">
            <v>2009</v>
          </cell>
          <cell r="D15" t="str">
            <v>M6</v>
          </cell>
        </row>
        <row r="16">
          <cell r="B16">
            <v>2008</v>
          </cell>
          <cell r="D16" t="str">
            <v>M5</v>
          </cell>
        </row>
        <row r="17">
          <cell r="B17">
            <v>2007</v>
          </cell>
          <cell r="D17" t="str">
            <v>M4</v>
          </cell>
        </row>
        <row r="18">
          <cell r="B18">
            <v>2006</v>
          </cell>
          <cell r="D18" t="str">
            <v>M3</v>
          </cell>
        </row>
        <row r="19">
          <cell r="B19">
            <v>2005</v>
          </cell>
          <cell r="D19" t="str">
            <v>M2</v>
          </cell>
        </row>
        <row r="20">
          <cell r="B20">
            <v>2004</v>
          </cell>
          <cell r="D20" t="str">
            <v>M1</v>
          </cell>
        </row>
        <row r="21">
          <cell r="B21">
            <v>2003</v>
          </cell>
        </row>
        <row r="22">
          <cell r="B22">
            <v>2002</v>
          </cell>
        </row>
        <row r="23">
          <cell r="B23">
            <v>2001</v>
          </cell>
        </row>
        <row r="24">
          <cell r="B24">
            <v>2000</v>
          </cell>
        </row>
        <row r="25">
          <cell r="B25">
            <v>1999</v>
          </cell>
        </row>
        <row r="26">
          <cell r="B26">
            <v>1998</v>
          </cell>
        </row>
        <row r="27">
          <cell r="B27">
            <v>1997</v>
          </cell>
        </row>
        <row r="28">
          <cell r="B28">
            <v>1996</v>
          </cell>
        </row>
        <row r="29">
          <cell r="B29">
            <v>1995</v>
          </cell>
        </row>
        <row r="30">
          <cell r="B30">
            <v>1994</v>
          </cell>
        </row>
        <row r="31">
          <cell r="B31">
            <v>1993</v>
          </cell>
        </row>
        <row r="32">
          <cell r="B32">
            <v>1992</v>
          </cell>
        </row>
        <row r="33">
          <cell r="B33">
            <v>1991</v>
          </cell>
        </row>
        <row r="34">
          <cell r="B34">
            <v>1990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structions"/>
      <sheetName val="Table 1"/>
      <sheetName val="Report Form"/>
    </sheetNames>
    <sheetDataSet>
      <sheetData sheetId="0"/>
      <sheetData sheetId="1"/>
      <sheetData sheetId="2">
        <row r="2">
          <cell r="M2">
            <v>0</v>
          </cell>
        </row>
        <row r="4">
          <cell r="B4">
            <v>2020</v>
          </cell>
          <cell r="D4" t="str">
            <v>A</v>
          </cell>
        </row>
        <row r="5">
          <cell r="B5">
            <v>2019</v>
          </cell>
          <cell r="D5" t="str">
            <v>Q4</v>
          </cell>
          <cell r="M5" t="e">
            <v>#N/A</v>
          </cell>
        </row>
        <row r="6">
          <cell r="B6">
            <v>2018</v>
          </cell>
          <cell r="D6" t="str">
            <v>Q3</v>
          </cell>
          <cell r="M6">
            <v>0</v>
          </cell>
        </row>
        <row r="7">
          <cell r="B7">
            <v>2017</v>
          </cell>
          <cell r="D7" t="str">
            <v>Q2</v>
          </cell>
          <cell r="M7">
            <v>0</v>
          </cell>
        </row>
        <row r="8">
          <cell r="B8">
            <v>2016</v>
          </cell>
          <cell r="D8" t="str">
            <v>Q1</v>
          </cell>
        </row>
        <row r="9">
          <cell r="B9">
            <v>2015</v>
          </cell>
          <cell r="D9" t="str">
            <v>M12</v>
          </cell>
        </row>
        <row r="10">
          <cell r="B10">
            <v>2014</v>
          </cell>
          <cell r="D10" t="str">
            <v>M11</v>
          </cell>
        </row>
        <row r="11">
          <cell r="B11">
            <v>2013</v>
          </cell>
          <cell r="D11" t="str">
            <v>M10</v>
          </cell>
        </row>
        <row r="12">
          <cell r="B12">
            <v>2012</v>
          </cell>
          <cell r="D12" t="str">
            <v>M9</v>
          </cell>
        </row>
        <row r="13">
          <cell r="B13">
            <v>2011</v>
          </cell>
          <cell r="D13" t="str">
            <v>M8</v>
          </cell>
        </row>
        <row r="14">
          <cell r="B14">
            <v>2010</v>
          </cell>
          <cell r="D14" t="str">
            <v>M7</v>
          </cell>
        </row>
        <row r="15">
          <cell r="B15">
            <v>2009</v>
          </cell>
          <cell r="D15" t="str">
            <v>M6</v>
          </cell>
        </row>
        <row r="16">
          <cell r="B16">
            <v>2008</v>
          </cell>
          <cell r="D16" t="str">
            <v>M5</v>
          </cell>
        </row>
        <row r="17">
          <cell r="B17">
            <v>2007</v>
          </cell>
          <cell r="D17" t="str">
            <v>M4</v>
          </cell>
        </row>
        <row r="18">
          <cell r="B18">
            <v>2006</v>
          </cell>
          <cell r="D18" t="str">
            <v>M3</v>
          </cell>
        </row>
        <row r="19">
          <cell r="B19">
            <v>2005</v>
          </cell>
          <cell r="D19" t="str">
            <v>M2</v>
          </cell>
        </row>
        <row r="20">
          <cell r="B20">
            <v>2004</v>
          </cell>
          <cell r="D20" t="str">
            <v>M1</v>
          </cell>
        </row>
        <row r="21">
          <cell r="B21">
            <v>2003</v>
          </cell>
        </row>
        <row r="22">
          <cell r="B22">
            <v>2002</v>
          </cell>
        </row>
        <row r="23">
          <cell r="B23">
            <v>2001</v>
          </cell>
        </row>
        <row r="24">
          <cell r="B24">
            <v>2000</v>
          </cell>
        </row>
        <row r="25">
          <cell r="B25">
            <v>1999</v>
          </cell>
        </row>
        <row r="26">
          <cell r="B26">
            <v>1998</v>
          </cell>
        </row>
        <row r="27">
          <cell r="B27">
            <v>1997</v>
          </cell>
        </row>
        <row r="28">
          <cell r="B28">
            <v>1996</v>
          </cell>
        </row>
        <row r="29">
          <cell r="B29">
            <v>1995</v>
          </cell>
        </row>
        <row r="30">
          <cell r="B30">
            <v>1994</v>
          </cell>
        </row>
        <row r="31">
          <cell r="B31">
            <v>1993</v>
          </cell>
        </row>
        <row r="32">
          <cell r="B32">
            <v>1992</v>
          </cell>
        </row>
        <row r="33">
          <cell r="B33">
            <v>1991</v>
          </cell>
        </row>
        <row r="34">
          <cell r="B34">
            <v>1990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Table 1"/>
      <sheetName val="Report Form"/>
    </sheetNames>
    <sheetDataSet>
      <sheetData sheetId="0"/>
      <sheetData sheetId="1"/>
      <sheetData sheetId="2">
        <row r="2">
          <cell r="M2">
            <v>0</v>
          </cell>
        </row>
        <row r="4">
          <cell r="B4">
            <v>2020</v>
          </cell>
          <cell r="D4" t="str">
            <v>A</v>
          </cell>
        </row>
        <row r="5">
          <cell r="B5">
            <v>2019</v>
          </cell>
          <cell r="D5" t="str">
            <v>Q4</v>
          </cell>
          <cell r="M5" t="e">
            <v>#N/A</v>
          </cell>
        </row>
        <row r="6">
          <cell r="B6">
            <v>2018</v>
          </cell>
          <cell r="D6" t="str">
            <v>Q3</v>
          </cell>
          <cell r="M6">
            <v>0</v>
          </cell>
        </row>
        <row r="7">
          <cell r="B7">
            <v>2017</v>
          </cell>
          <cell r="D7" t="str">
            <v>Q2</v>
          </cell>
          <cell r="M7">
            <v>0</v>
          </cell>
        </row>
        <row r="8">
          <cell r="B8">
            <v>2016</v>
          </cell>
          <cell r="D8" t="str">
            <v>Q1</v>
          </cell>
        </row>
        <row r="9">
          <cell r="B9">
            <v>2015</v>
          </cell>
          <cell r="D9" t="str">
            <v>M12</v>
          </cell>
        </row>
        <row r="10">
          <cell r="B10">
            <v>2014</v>
          </cell>
          <cell r="D10" t="str">
            <v>M11</v>
          </cell>
        </row>
        <row r="11">
          <cell r="B11">
            <v>2013</v>
          </cell>
          <cell r="D11" t="str">
            <v>M10</v>
          </cell>
        </row>
        <row r="12">
          <cell r="B12">
            <v>2012</v>
          </cell>
          <cell r="D12" t="str">
            <v>M9</v>
          </cell>
        </row>
        <row r="13">
          <cell r="B13">
            <v>2011</v>
          </cell>
          <cell r="D13" t="str">
            <v>M8</v>
          </cell>
        </row>
        <row r="14">
          <cell r="B14">
            <v>2010</v>
          </cell>
          <cell r="D14" t="str">
            <v>M7</v>
          </cell>
        </row>
        <row r="15">
          <cell r="B15">
            <v>2009</v>
          </cell>
          <cell r="D15" t="str">
            <v>M6</v>
          </cell>
        </row>
        <row r="16">
          <cell r="B16">
            <v>2008</v>
          </cell>
          <cell r="D16" t="str">
            <v>M5</v>
          </cell>
        </row>
        <row r="17">
          <cell r="B17">
            <v>2007</v>
          </cell>
          <cell r="D17" t="str">
            <v>M4</v>
          </cell>
        </row>
        <row r="18">
          <cell r="B18">
            <v>2006</v>
          </cell>
          <cell r="D18" t="str">
            <v>M3</v>
          </cell>
        </row>
        <row r="19">
          <cell r="B19">
            <v>2005</v>
          </cell>
          <cell r="D19" t="str">
            <v>M2</v>
          </cell>
        </row>
        <row r="20">
          <cell r="B20">
            <v>2004</v>
          </cell>
          <cell r="D20" t="str">
            <v>M1</v>
          </cell>
        </row>
        <row r="21">
          <cell r="B21">
            <v>2003</v>
          </cell>
        </row>
        <row r="22">
          <cell r="B22">
            <v>2002</v>
          </cell>
        </row>
        <row r="23">
          <cell r="B23">
            <v>2001</v>
          </cell>
        </row>
        <row r="24">
          <cell r="B24">
            <v>2000</v>
          </cell>
        </row>
        <row r="25">
          <cell r="B25">
            <v>1999</v>
          </cell>
        </row>
        <row r="26">
          <cell r="B26">
            <v>1998</v>
          </cell>
        </row>
        <row r="27">
          <cell r="B27">
            <v>1997</v>
          </cell>
        </row>
        <row r="28">
          <cell r="B28">
            <v>1996</v>
          </cell>
        </row>
        <row r="29">
          <cell r="B29">
            <v>1995</v>
          </cell>
        </row>
        <row r="30">
          <cell r="B30">
            <v>1994</v>
          </cell>
        </row>
        <row r="31">
          <cell r="B31">
            <v>1993</v>
          </cell>
        </row>
        <row r="32">
          <cell r="B32">
            <v>1992</v>
          </cell>
        </row>
        <row r="33">
          <cell r="B33">
            <v>1991</v>
          </cell>
        </row>
        <row r="34">
          <cell r="B34">
            <v>1990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Table 1"/>
      <sheetName val="BUControlSheet"/>
      <sheetName val="Control"/>
      <sheetName val="ValidationSheet"/>
      <sheetName val="Table 1-DL"/>
      <sheetName val="VERIFICADOR Table 1"/>
    </sheetNames>
    <sheetDataSet>
      <sheetData sheetId="0" refreshError="1"/>
      <sheetData sheetId="1" refreshError="1"/>
      <sheetData sheetId="2" refreshError="1"/>
      <sheetData sheetId="3" refreshError="1">
        <row r="13">
          <cell r="B13" t="str">
            <v>Ecuador</v>
          </cell>
        </row>
        <row r="14">
          <cell r="B14" t="str">
            <v>15 March 2013 18:09:42 hrs</v>
          </cell>
        </row>
        <row r="28">
          <cell r="B28" t="str">
            <v>248</v>
          </cell>
        </row>
        <row r="36">
          <cell r="B36" t="str">
            <v>USD</v>
          </cell>
        </row>
        <row r="37">
          <cell r="B37" t="str">
            <v>EURO</v>
          </cell>
        </row>
        <row r="38">
          <cell r="B38" t="str">
            <v>NC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Table 1"/>
      <sheetName val="BUControlSheet"/>
      <sheetName val="Control"/>
      <sheetName val="ValidationSheet"/>
      <sheetName val="VERIFICADOR Table 1"/>
      <sheetName val="Table 1-DL"/>
    </sheetNames>
    <sheetDataSet>
      <sheetData sheetId="0"/>
      <sheetData sheetId="1"/>
      <sheetData sheetId="2"/>
      <sheetData sheetId="3">
        <row r="36">
          <cell r="H36" t="str">
            <v>Thousands</v>
          </cell>
        </row>
        <row r="37">
          <cell r="H37" t="str">
            <v>Millions</v>
          </cell>
        </row>
        <row r="38">
          <cell r="H38" t="str">
            <v>Billions</v>
          </cell>
        </row>
        <row r="39">
          <cell r="H39" t="str">
            <v>Trillions</v>
          </cell>
        </row>
      </sheetData>
      <sheetData sheetId="4"/>
      <sheetData sheetId="5"/>
      <sheetData sheetId="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OLOGACION"/>
      <sheetName val="plan 2015"/>
      <sheetName val="plan 2021"/>
      <sheetName val="deshabilitar"/>
      <sheetName val="orden 2021"/>
      <sheetName val="plan 2021 (2)"/>
      <sheetName val="HOMOLOGACION FORM"/>
      <sheetName val="deshab"/>
      <sheetName val="CUC CTAS CARTERA CON SEGMENTOS"/>
      <sheetName val="Table 1"/>
      <sheetName val="CUC"/>
      <sheetName val="TXT BP OCT 2020"/>
      <sheetName val="TXT CTH NOV 2020"/>
      <sheetName val="TXT CFN NOV 2020"/>
      <sheetName val="txt be nov 2020"/>
      <sheetName val="TXT BANECUADOR nov 2020"/>
      <sheetName val="txt BEV nov 2020"/>
      <sheetName val="txt alm nov 2020"/>
      <sheetName val="txt cc nov 2020"/>
      <sheetName val="FFNG NOV 2019 NOV 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88">
          <cell r="I88">
            <v>1401</v>
          </cell>
          <cell r="J88" t="str">
            <v>Crédito productivo</v>
          </cell>
          <cell r="K88" t="str">
            <v>1401+1405+1406</v>
          </cell>
        </row>
        <row r="94">
          <cell r="I94">
            <v>1402</v>
          </cell>
          <cell r="J94" t="str">
            <v>Crédito de consumo</v>
          </cell>
          <cell r="K94" t="str">
            <v>1402+1407</v>
          </cell>
        </row>
        <row r="100">
          <cell r="I100">
            <v>1403</v>
          </cell>
          <cell r="J100" t="str">
            <v>crédito inmobiliario</v>
          </cell>
          <cell r="K100">
            <v>1403</v>
          </cell>
        </row>
        <row r="106">
          <cell r="I106">
            <v>1404</v>
          </cell>
          <cell r="J106" t="str">
            <v>microempresa</v>
          </cell>
          <cell r="K106">
            <v>1404</v>
          </cell>
        </row>
        <row r="112">
          <cell r="I112" t="str">
            <v>desactivar</v>
          </cell>
          <cell r="J112" t="str">
            <v>reasignar a productivo 1401</v>
          </cell>
          <cell r="K112">
            <v>0</v>
          </cell>
        </row>
        <row r="113">
          <cell r="I113" t="str">
            <v>desactivar</v>
          </cell>
        </row>
        <row r="114">
          <cell r="I114" t="str">
            <v>desactivar</v>
          </cell>
        </row>
        <row r="115">
          <cell r="I115" t="str">
            <v>desactivar</v>
          </cell>
        </row>
        <row r="116">
          <cell r="I116" t="str">
            <v>desactivar</v>
          </cell>
        </row>
        <row r="117">
          <cell r="I117" t="str">
            <v>desactivar</v>
          </cell>
        </row>
        <row r="118">
          <cell r="I118" t="str">
            <v>desactivar</v>
          </cell>
          <cell r="J118" t="str">
            <v>reasignar a productivo 1401</v>
          </cell>
        </row>
        <row r="119">
          <cell r="I119" t="str">
            <v>desactivar</v>
          </cell>
        </row>
        <row r="120">
          <cell r="I120" t="str">
            <v>desactivar</v>
          </cell>
        </row>
        <row r="121">
          <cell r="I121" t="str">
            <v>desactivar</v>
          </cell>
        </row>
        <row r="122">
          <cell r="I122" t="str">
            <v>desactivar</v>
          </cell>
        </row>
        <row r="123">
          <cell r="I123" t="str">
            <v>desactivar</v>
          </cell>
        </row>
        <row r="124">
          <cell r="I124" t="str">
            <v>desactivar</v>
          </cell>
          <cell r="J124" t="str">
            <v>reasignar consumo 1402</v>
          </cell>
        </row>
        <row r="125">
          <cell r="I125" t="str">
            <v>desactivar</v>
          </cell>
        </row>
        <row r="126">
          <cell r="I126" t="str">
            <v>desactivar</v>
          </cell>
        </row>
        <row r="127">
          <cell r="I127" t="str">
            <v>desactivar</v>
          </cell>
        </row>
        <row r="128">
          <cell r="I128" t="str">
            <v>desactivar</v>
          </cell>
        </row>
        <row r="129">
          <cell r="I129" t="str">
            <v>desactivar</v>
          </cell>
        </row>
        <row r="130">
          <cell r="I130">
            <v>1408</v>
          </cell>
          <cell r="J130" t="str">
            <v>vivienda de interés social y público</v>
          </cell>
          <cell r="K130">
            <v>1408</v>
          </cell>
        </row>
        <row r="136">
          <cell r="I136">
            <v>1409</v>
          </cell>
          <cell r="J136" t="str">
            <v>Crédito productivo</v>
          </cell>
          <cell r="K136" t="str">
            <v>+1409+1413+1414</v>
          </cell>
        </row>
        <row r="142">
          <cell r="I142">
            <v>1410</v>
          </cell>
          <cell r="J142" t="str">
            <v>Crédito de consumo</v>
          </cell>
          <cell r="K142" t="str">
            <v>1410+1415</v>
          </cell>
        </row>
        <row r="148">
          <cell r="I148">
            <v>1411</v>
          </cell>
          <cell r="J148" t="str">
            <v>crédito inmobiliario</v>
          </cell>
          <cell r="K148">
            <v>1411</v>
          </cell>
        </row>
        <row r="154">
          <cell r="I154">
            <v>1412</v>
          </cell>
          <cell r="J154" t="str">
            <v>microempresa</v>
          </cell>
          <cell r="K154">
            <v>1412</v>
          </cell>
        </row>
        <row r="160">
          <cell r="I160" t="str">
            <v>desactivar</v>
          </cell>
          <cell r="J160" t="str">
            <v>reasignar a productivo 1409</v>
          </cell>
          <cell r="K160">
            <v>0</v>
          </cell>
        </row>
        <row r="161">
          <cell r="I161" t="str">
            <v>desactivar</v>
          </cell>
        </row>
        <row r="162">
          <cell r="I162" t="str">
            <v>desactivar</v>
          </cell>
        </row>
        <row r="163">
          <cell r="I163" t="str">
            <v>desactivar</v>
          </cell>
        </row>
        <row r="164">
          <cell r="I164" t="str">
            <v>desactivar</v>
          </cell>
        </row>
        <row r="165">
          <cell r="I165" t="str">
            <v>desactivar</v>
          </cell>
        </row>
        <row r="166">
          <cell r="I166" t="str">
            <v>desactivar</v>
          </cell>
          <cell r="J166" t="str">
            <v>reasignar a productivo 1409</v>
          </cell>
          <cell r="K166">
            <v>0</v>
          </cell>
        </row>
        <row r="167">
          <cell r="I167" t="str">
            <v>desactivar</v>
          </cell>
        </row>
        <row r="168">
          <cell r="I168" t="str">
            <v>desactivar</v>
          </cell>
        </row>
        <row r="169">
          <cell r="I169" t="str">
            <v>desactivar</v>
          </cell>
        </row>
        <row r="170">
          <cell r="I170" t="str">
            <v>desactivar</v>
          </cell>
        </row>
        <row r="171">
          <cell r="I171" t="str">
            <v>desactivar</v>
          </cell>
        </row>
        <row r="172">
          <cell r="I172" t="str">
            <v>desactivar</v>
          </cell>
          <cell r="J172" t="str">
            <v>reasignar consumo 1410</v>
          </cell>
        </row>
        <row r="173">
          <cell r="I173" t="str">
            <v>desactivar</v>
          </cell>
        </row>
        <row r="174">
          <cell r="I174" t="str">
            <v>desactivar</v>
          </cell>
        </row>
        <row r="175">
          <cell r="I175" t="str">
            <v>desactivar</v>
          </cell>
        </row>
        <row r="176">
          <cell r="I176" t="str">
            <v>desactivar</v>
          </cell>
        </row>
        <row r="177">
          <cell r="I177" t="str">
            <v>desactivar</v>
          </cell>
        </row>
        <row r="178">
          <cell r="I178">
            <v>1416</v>
          </cell>
          <cell r="J178" t="str">
            <v>vivienda de interés social y público</v>
          </cell>
          <cell r="K178">
            <v>1416</v>
          </cell>
        </row>
        <row r="184">
          <cell r="I184">
            <v>1417</v>
          </cell>
          <cell r="J184" t="str">
            <v>Crédito productivo</v>
          </cell>
          <cell r="K184" t="str">
            <v>1417+1421+1422</v>
          </cell>
        </row>
        <row r="190">
          <cell r="I190">
            <v>1418</v>
          </cell>
          <cell r="J190" t="str">
            <v>Crédito de consumo</v>
          </cell>
          <cell r="K190" t="str">
            <v>1418+1423</v>
          </cell>
        </row>
        <row r="196">
          <cell r="I196">
            <v>1419</v>
          </cell>
          <cell r="J196" t="str">
            <v>crédito inmobiliario</v>
          </cell>
          <cell r="K196">
            <v>1419</v>
          </cell>
        </row>
        <row r="202">
          <cell r="I202">
            <v>1420</v>
          </cell>
          <cell r="J202" t="str">
            <v>microempresa</v>
          </cell>
          <cell r="K202">
            <v>1420</v>
          </cell>
        </row>
        <row r="208">
          <cell r="I208" t="str">
            <v>desactivar</v>
          </cell>
          <cell r="J208" t="str">
            <v>reasignar a productivo 1417</v>
          </cell>
          <cell r="K208">
            <v>0</v>
          </cell>
        </row>
        <row r="209">
          <cell r="I209" t="str">
            <v>desactivar</v>
          </cell>
        </row>
        <row r="210">
          <cell r="I210" t="str">
            <v>desactivar</v>
          </cell>
        </row>
        <row r="211">
          <cell r="I211" t="str">
            <v>desactivar</v>
          </cell>
        </row>
        <row r="212">
          <cell r="I212" t="str">
            <v>desactivar</v>
          </cell>
        </row>
        <row r="213">
          <cell r="I213" t="str">
            <v>desactivar</v>
          </cell>
        </row>
        <row r="214">
          <cell r="I214" t="str">
            <v>desactivar</v>
          </cell>
          <cell r="J214" t="str">
            <v>reasignar a productivo 1417</v>
          </cell>
        </row>
        <row r="215">
          <cell r="I215" t="str">
            <v>desactivar</v>
          </cell>
        </row>
        <row r="216">
          <cell r="I216" t="str">
            <v>desactivar</v>
          </cell>
        </row>
        <row r="217">
          <cell r="I217" t="str">
            <v>desactivar</v>
          </cell>
        </row>
        <row r="218">
          <cell r="I218" t="str">
            <v>desactivar</v>
          </cell>
        </row>
        <row r="219">
          <cell r="I219" t="str">
            <v>desactivar</v>
          </cell>
        </row>
        <row r="220">
          <cell r="I220" t="str">
            <v>desactivar</v>
          </cell>
          <cell r="J220" t="str">
            <v>reasignar consumo 1418</v>
          </cell>
        </row>
        <row r="221">
          <cell r="I221" t="str">
            <v>desactivar</v>
          </cell>
        </row>
        <row r="222">
          <cell r="I222" t="str">
            <v>desactivar</v>
          </cell>
        </row>
        <row r="223">
          <cell r="I223" t="str">
            <v>desactivar</v>
          </cell>
        </row>
        <row r="224">
          <cell r="I224" t="str">
            <v>desactivar</v>
          </cell>
        </row>
        <row r="225">
          <cell r="I225" t="str">
            <v>desactivar</v>
          </cell>
        </row>
        <row r="226">
          <cell r="I226">
            <v>1424</v>
          </cell>
          <cell r="J226" t="str">
            <v>vivienda de interés social y público</v>
          </cell>
          <cell r="K226">
            <v>1424</v>
          </cell>
        </row>
        <row r="232">
          <cell r="I232">
            <v>1425</v>
          </cell>
          <cell r="J232" t="str">
            <v>Crédito productivo</v>
          </cell>
          <cell r="K232" t="str">
            <v>1425+1429+1430</v>
          </cell>
        </row>
        <row r="238">
          <cell r="I238">
            <v>1426</v>
          </cell>
          <cell r="J238" t="str">
            <v>Crédito de consumo</v>
          </cell>
          <cell r="K238" t="str">
            <v>1426+1431</v>
          </cell>
        </row>
        <row r="244">
          <cell r="I244">
            <v>1427</v>
          </cell>
          <cell r="J244" t="str">
            <v>crédito inmobiliario</v>
          </cell>
          <cell r="K244">
            <v>1427</v>
          </cell>
        </row>
        <row r="250">
          <cell r="I250">
            <v>1428</v>
          </cell>
          <cell r="J250" t="str">
            <v>microempresa</v>
          </cell>
          <cell r="K250">
            <v>1428</v>
          </cell>
        </row>
        <row r="256">
          <cell r="I256" t="str">
            <v>desactivar</v>
          </cell>
          <cell r="J256" t="str">
            <v>reasignar a productivo 1425</v>
          </cell>
          <cell r="K256">
            <v>0</v>
          </cell>
        </row>
        <row r="257">
          <cell r="I257" t="str">
            <v>desactivar</v>
          </cell>
        </row>
        <row r="258">
          <cell r="I258" t="str">
            <v>desactivar</v>
          </cell>
        </row>
        <row r="259">
          <cell r="I259" t="str">
            <v>desactivar</v>
          </cell>
        </row>
        <row r="260">
          <cell r="I260" t="str">
            <v>desactivar</v>
          </cell>
        </row>
        <row r="261">
          <cell r="I261" t="str">
            <v>desactivar</v>
          </cell>
        </row>
        <row r="262">
          <cell r="I262" t="str">
            <v>desactivar</v>
          </cell>
          <cell r="J262" t="str">
            <v>reasignar a productivo 1425</v>
          </cell>
          <cell r="K262">
            <v>0</v>
          </cell>
        </row>
        <row r="263">
          <cell r="I263" t="str">
            <v>desactivar</v>
          </cell>
        </row>
        <row r="264">
          <cell r="I264" t="str">
            <v>desactivar</v>
          </cell>
        </row>
        <row r="265">
          <cell r="I265" t="str">
            <v>desactivar</v>
          </cell>
        </row>
        <row r="266">
          <cell r="I266" t="str">
            <v>desactivar</v>
          </cell>
        </row>
        <row r="267">
          <cell r="I267" t="str">
            <v>desactivar</v>
          </cell>
        </row>
        <row r="268">
          <cell r="I268" t="str">
            <v>desactivar</v>
          </cell>
          <cell r="J268" t="str">
            <v>reasignar consumo 1426</v>
          </cell>
          <cell r="K268">
            <v>0</v>
          </cell>
        </row>
        <row r="269">
          <cell r="I269" t="str">
            <v>desactivar</v>
          </cell>
        </row>
        <row r="270">
          <cell r="I270" t="str">
            <v>desactivar</v>
          </cell>
        </row>
        <row r="271">
          <cell r="I271" t="str">
            <v>desactivar</v>
          </cell>
        </row>
        <row r="272">
          <cell r="I272" t="str">
            <v>desactivar</v>
          </cell>
        </row>
        <row r="273">
          <cell r="I273" t="str">
            <v>desactivar</v>
          </cell>
        </row>
        <row r="274">
          <cell r="I274">
            <v>1432</v>
          </cell>
          <cell r="J274" t="str">
            <v>vivienda de interés social y público</v>
          </cell>
          <cell r="K274">
            <v>1432</v>
          </cell>
        </row>
        <row r="280">
          <cell r="I280">
            <v>1433</v>
          </cell>
          <cell r="J280" t="str">
            <v>Crédito productivo</v>
          </cell>
          <cell r="K280" t="str">
            <v>1433+1437+1438</v>
          </cell>
        </row>
        <row r="286">
          <cell r="I286">
            <v>1434</v>
          </cell>
          <cell r="J286" t="str">
            <v>Crédito de consumo</v>
          </cell>
          <cell r="K286" t="str">
            <v>1434+1439</v>
          </cell>
        </row>
        <row r="292">
          <cell r="I292">
            <v>1435</v>
          </cell>
          <cell r="J292" t="str">
            <v>crédito inmobiliario</v>
          </cell>
          <cell r="K292">
            <v>1435</v>
          </cell>
        </row>
        <row r="298">
          <cell r="I298">
            <v>1436</v>
          </cell>
          <cell r="J298" t="str">
            <v>microempresa</v>
          </cell>
          <cell r="K298">
            <v>1436</v>
          </cell>
        </row>
        <row r="304">
          <cell r="I304" t="str">
            <v>desactivar</v>
          </cell>
          <cell r="J304" t="str">
            <v>reasignar a productivo 1433</v>
          </cell>
          <cell r="K304">
            <v>0</v>
          </cell>
        </row>
        <row r="305">
          <cell r="I305" t="str">
            <v>desactivar</v>
          </cell>
        </row>
        <row r="306">
          <cell r="I306" t="str">
            <v>desactivar</v>
          </cell>
        </row>
        <row r="307">
          <cell r="I307" t="str">
            <v>desactivar</v>
          </cell>
        </row>
        <row r="308">
          <cell r="I308" t="str">
            <v>desactivar</v>
          </cell>
        </row>
        <row r="309">
          <cell r="I309" t="str">
            <v>desactivar</v>
          </cell>
        </row>
        <row r="310">
          <cell r="I310" t="str">
            <v>desactivar</v>
          </cell>
          <cell r="J310" t="str">
            <v>reasignar a productivo 1433</v>
          </cell>
          <cell r="K310">
            <v>0</v>
          </cell>
        </row>
        <row r="311">
          <cell r="I311" t="str">
            <v>desactivar</v>
          </cell>
        </row>
        <row r="312">
          <cell r="I312" t="str">
            <v>desactivar</v>
          </cell>
        </row>
        <row r="313">
          <cell r="I313" t="str">
            <v>desactivar</v>
          </cell>
        </row>
        <row r="314">
          <cell r="I314" t="str">
            <v>desactivar</v>
          </cell>
        </row>
        <row r="315">
          <cell r="I315" t="str">
            <v>desactivar</v>
          </cell>
        </row>
        <row r="316">
          <cell r="I316" t="str">
            <v>desactivar</v>
          </cell>
          <cell r="J316" t="str">
            <v>reasignar consumo 1434</v>
          </cell>
          <cell r="K316">
            <v>0</v>
          </cell>
        </row>
        <row r="317">
          <cell r="I317" t="str">
            <v>desactivar</v>
          </cell>
        </row>
        <row r="318">
          <cell r="I318" t="str">
            <v>desactivar</v>
          </cell>
        </row>
        <row r="319">
          <cell r="I319" t="str">
            <v>desactivar</v>
          </cell>
        </row>
        <row r="320">
          <cell r="I320" t="str">
            <v>desactivar</v>
          </cell>
        </row>
        <row r="321">
          <cell r="I321" t="str">
            <v>desactivar</v>
          </cell>
        </row>
        <row r="322">
          <cell r="I322">
            <v>1440</v>
          </cell>
          <cell r="J322" t="str">
            <v>vivienda de interés social y público</v>
          </cell>
          <cell r="K322">
            <v>1440</v>
          </cell>
        </row>
        <row r="326">
          <cell r="K326">
            <v>0</v>
          </cell>
        </row>
        <row r="327">
          <cell r="K327">
            <v>0</v>
          </cell>
        </row>
        <row r="328">
          <cell r="I328">
            <v>1441</v>
          </cell>
          <cell r="J328" t="str">
            <v>Crédito productivo</v>
          </cell>
          <cell r="K328" t="str">
            <v>1441+1445+1446</v>
          </cell>
        </row>
        <row r="334">
          <cell r="I334">
            <v>1442</v>
          </cell>
          <cell r="J334" t="str">
            <v>Crédito de consumo</v>
          </cell>
          <cell r="K334" t="str">
            <v>1442+1447</v>
          </cell>
        </row>
        <row r="340">
          <cell r="I340">
            <v>1443</v>
          </cell>
          <cell r="J340" t="str">
            <v>crédito inmobiliario</v>
          </cell>
          <cell r="K340">
            <v>1443</v>
          </cell>
        </row>
        <row r="346">
          <cell r="I346">
            <v>1444</v>
          </cell>
          <cell r="J346" t="str">
            <v>microempresa</v>
          </cell>
          <cell r="K346">
            <v>1444</v>
          </cell>
        </row>
        <row r="352">
          <cell r="I352" t="str">
            <v>desactivar</v>
          </cell>
          <cell r="J352" t="str">
            <v>reasignar a productivo 1441</v>
          </cell>
          <cell r="K352">
            <v>0</v>
          </cell>
        </row>
        <row r="353">
          <cell r="I353" t="str">
            <v>desactivar</v>
          </cell>
        </row>
        <row r="354">
          <cell r="I354" t="str">
            <v>desactivar</v>
          </cell>
        </row>
        <row r="355">
          <cell r="I355" t="str">
            <v>desactivar</v>
          </cell>
        </row>
        <row r="356">
          <cell r="I356" t="str">
            <v>desactivar</v>
          </cell>
        </row>
        <row r="357">
          <cell r="I357" t="str">
            <v>desactivar</v>
          </cell>
        </row>
        <row r="358">
          <cell r="I358" t="str">
            <v>desactivar</v>
          </cell>
          <cell r="J358" t="str">
            <v>reasignar a productivo 1441</v>
          </cell>
          <cell r="K358">
            <v>0</v>
          </cell>
        </row>
        <row r="359">
          <cell r="I359" t="str">
            <v>desactivar</v>
          </cell>
        </row>
        <row r="360">
          <cell r="I360" t="str">
            <v>desactivar</v>
          </cell>
        </row>
        <row r="361">
          <cell r="I361" t="str">
            <v>desactivar</v>
          </cell>
        </row>
        <row r="362">
          <cell r="I362" t="str">
            <v>desactivar</v>
          </cell>
        </row>
        <row r="363">
          <cell r="I363" t="str">
            <v>desactivar</v>
          </cell>
        </row>
        <row r="364">
          <cell r="I364" t="str">
            <v>desactivar</v>
          </cell>
          <cell r="J364" t="str">
            <v>reasignar consumo 1442</v>
          </cell>
          <cell r="K364">
            <v>0</v>
          </cell>
        </row>
        <row r="365">
          <cell r="I365" t="str">
            <v>desactivar</v>
          </cell>
        </row>
        <row r="366">
          <cell r="I366" t="str">
            <v>desactivar</v>
          </cell>
        </row>
        <row r="367">
          <cell r="I367" t="str">
            <v>desactivar</v>
          </cell>
        </row>
        <row r="368">
          <cell r="I368" t="str">
            <v>desactivar</v>
          </cell>
        </row>
        <row r="369">
          <cell r="I369" t="str">
            <v>desactivar</v>
          </cell>
        </row>
        <row r="370">
          <cell r="I370">
            <v>1448</v>
          </cell>
          <cell r="J370" t="str">
            <v>vivienda de interés social y público</v>
          </cell>
          <cell r="K370">
            <v>1448</v>
          </cell>
        </row>
        <row r="376">
          <cell r="I376">
            <v>1449</v>
          </cell>
          <cell r="J376" t="str">
            <v>Crédito productivo</v>
          </cell>
          <cell r="K376" t="str">
            <v>1449+1453+1454</v>
          </cell>
        </row>
        <row r="382">
          <cell r="I382">
            <v>1450</v>
          </cell>
          <cell r="J382" t="str">
            <v>Crédito de consumo</v>
          </cell>
          <cell r="K382" t="str">
            <v>1450+1455</v>
          </cell>
        </row>
        <row r="388">
          <cell r="I388">
            <v>1451</v>
          </cell>
          <cell r="J388" t="str">
            <v>crédito inmobiliario</v>
          </cell>
          <cell r="K388">
            <v>1451</v>
          </cell>
        </row>
        <row r="395">
          <cell r="I395">
            <v>1452</v>
          </cell>
          <cell r="J395" t="str">
            <v>microempresa</v>
          </cell>
          <cell r="K395">
            <v>1452</v>
          </cell>
        </row>
        <row r="401">
          <cell r="I401" t="str">
            <v>desactivar</v>
          </cell>
          <cell r="J401" t="str">
            <v>reasignar a productivo 1449</v>
          </cell>
        </row>
        <row r="402">
          <cell r="I402" t="str">
            <v>desactivar</v>
          </cell>
        </row>
        <row r="403">
          <cell r="I403" t="str">
            <v>desactivar</v>
          </cell>
        </row>
        <row r="404">
          <cell r="I404" t="str">
            <v>desactivar</v>
          </cell>
        </row>
        <row r="405">
          <cell r="I405" t="str">
            <v>desactivar</v>
          </cell>
        </row>
        <row r="406">
          <cell r="I406" t="str">
            <v>desactivar</v>
          </cell>
        </row>
        <row r="407">
          <cell r="I407" t="str">
            <v>desactivar</v>
          </cell>
          <cell r="J407" t="str">
            <v>reasignar a productivo 1449</v>
          </cell>
        </row>
        <row r="408">
          <cell r="I408" t="str">
            <v>desactivar</v>
          </cell>
        </row>
        <row r="409">
          <cell r="I409" t="str">
            <v>desactivar</v>
          </cell>
        </row>
        <row r="410">
          <cell r="I410" t="str">
            <v>desactivar</v>
          </cell>
        </row>
        <row r="411">
          <cell r="I411" t="str">
            <v>desactivar</v>
          </cell>
        </row>
        <row r="412">
          <cell r="I412" t="str">
            <v>desactivar</v>
          </cell>
        </row>
        <row r="413">
          <cell r="I413" t="str">
            <v>desactivar</v>
          </cell>
          <cell r="J413" t="str">
            <v>reasignar consumo 1450</v>
          </cell>
        </row>
        <row r="414">
          <cell r="I414" t="str">
            <v>desactivar</v>
          </cell>
        </row>
        <row r="415">
          <cell r="I415" t="str">
            <v>desactivar</v>
          </cell>
        </row>
        <row r="416">
          <cell r="I416" t="str">
            <v>desactivar</v>
          </cell>
        </row>
        <row r="417">
          <cell r="I417" t="str">
            <v>desactivar</v>
          </cell>
        </row>
        <row r="418">
          <cell r="I418" t="str">
            <v>desactivar</v>
          </cell>
        </row>
        <row r="419">
          <cell r="I419">
            <v>1456</v>
          </cell>
          <cell r="J419" t="str">
            <v>vivienda de interés social y público</v>
          </cell>
          <cell r="K419">
            <v>1456</v>
          </cell>
        </row>
        <row r="426">
          <cell r="I426">
            <v>1457</v>
          </cell>
          <cell r="J426" t="str">
            <v>Crédito productivo</v>
          </cell>
          <cell r="K426" t="str">
            <v>1457+1461+1462</v>
          </cell>
        </row>
        <row r="432">
          <cell r="I432">
            <v>1458</v>
          </cell>
          <cell r="J432" t="str">
            <v>Crédito de consumo</v>
          </cell>
          <cell r="K432" t="str">
            <v>1458+1463</v>
          </cell>
        </row>
        <row r="438">
          <cell r="I438">
            <v>1459</v>
          </cell>
          <cell r="J438" t="str">
            <v>crédito inmobiliario</v>
          </cell>
          <cell r="K438">
            <v>1459</v>
          </cell>
        </row>
        <row r="445">
          <cell r="I445">
            <v>1460</v>
          </cell>
          <cell r="J445" t="str">
            <v>microempresa</v>
          </cell>
          <cell r="K445">
            <v>1460</v>
          </cell>
        </row>
        <row r="451">
          <cell r="I451" t="str">
            <v>desactivar</v>
          </cell>
          <cell r="J451" t="str">
            <v>reasignar a productivo 1457</v>
          </cell>
        </row>
        <row r="452">
          <cell r="I452" t="str">
            <v>desactivar</v>
          </cell>
        </row>
        <row r="453">
          <cell r="I453" t="str">
            <v>desactivar</v>
          </cell>
        </row>
        <row r="454">
          <cell r="I454" t="str">
            <v>desactivar</v>
          </cell>
        </row>
        <row r="455">
          <cell r="I455" t="str">
            <v>desactivar</v>
          </cell>
        </row>
        <row r="456">
          <cell r="I456" t="str">
            <v>desactivar</v>
          </cell>
        </row>
        <row r="457">
          <cell r="I457" t="str">
            <v>desactivar</v>
          </cell>
          <cell r="J457" t="str">
            <v>reasignar a productivo 1457</v>
          </cell>
        </row>
        <row r="458">
          <cell r="I458" t="str">
            <v>desactivar</v>
          </cell>
        </row>
        <row r="459">
          <cell r="I459" t="str">
            <v>desactivar</v>
          </cell>
        </row>
        <row r="460">
          <cell r="I460" t="str">
            <v>desactivar</v>
          </cell>
        </row>
        <row r="461">
          <cell r="I461" t="str">
            <v>desactivar</v>
          </cell>
        </row>
        <row r="462">
          <cell r="I462" t="str">
            <v>desactivar</v>
          </cell>
        </row>
        <row r="463">
          <cell r="I463" t="str">
            <v>desactivar</v>
          </cell>
          <cell r="J463" t="str">
            <v>reasignar consumo 1458</v>
          </cell>
        </row>
        <row r="464">
          <cell r="I464" t="str">
            <v>desactivar</v>
          </cell>
        </row>
        <row r="465">
          <cell r="I465" t="str">
            <v>desactivar</v>
          </cell>
        </row>
        <row r="466">
          <cell r="I466" t="str">
            <v>desactivar</v>
          </cell>
        </row>
        <row r="467">
          <cell r="I467" t="str">
            <v>desactivar</v>
          </cell>
        </row>
        <row r="468">
          <cell r="I468" t="str">
            <v>desactivar</v>
          </cell>
        </row>
        <row r="469">
          <cell r="I469">
            <v>1464</v>
          </cell>
          <cell r="J469" t="str">
            <v>vivienda de interés social y público</v>
          </cell>
          <cell r="K469">
            <v>1464</v>
          </cell>
        </row>
        <row r="476">
          <cell r="I476">
            <v>1465</v>
          </cell>
          <cell r="J476" t="str">
            <v>Crédito productivo</v>
          </cell>
          <cell r="K476" t="str">
            <v>1465+1469+1470</v>
          </cell>
        </row>
        <row r="482">
          <cell r="I482">
            <v>1466</v>
          </cell>
          <cell r="J482" t="str">
            <v>Crédito de consumo</v>
          </cell>
          <cell r="K482" t="str">
            <v>1466+1471</v>
          </cell>
        </row>
        <row r="488">
          <cell r="I488">
            <v>1467</v>
          </cell>
          <cell r="J488" t="str">
            <v>crédito inmobiliario</v>
          </cell>
          <cell r="K488">
            <v>1467</v>
          </cell>
        </row>
        <row r="495">
          <cell r="I495">
            <v>1468</v>
          </cell>
          <cell r="J495" t="str">
            <v>microempresa</v>
          </cell>
          <cell r="K495">
            <v>1468</v>
          </cell>
        </row>
        <row r="501">
          <cell r="I501" t="str">
            <v>desactivar</v>
          </cell>
          <cell r="J501" t="str">
            <v>reasignar a productivo 1465</v>
          </cell>
        </row>
        <row r="502">
          <cell r="I502" t="str">
            <v>desactivar</v>
          </cell>
        </row>
        <row r="503">
          <cell r="I503" t="str">
            <v>desactivar</v>
          </cell>
        </row>
        <row r="504">
          <cell r="I504" t="str">
            <v>desactivar</v>
          </cell>
        </row>
        <row r="505">
          <cell r="I505" t="str">
            <v>desactivar</v>
          </cell>
        </row>
        <row r="506">
          <cell r="I506" t="str">
            <v>desactivar</v>
          </cell>
        </row>
        <row r="507">
          <cell r="I507" t="str">
            <v>desactivar</v>
          </cell>
          <cell r="J507" t="str">
            <v>reasignar a productivo 1465</v>
          </cell>
        </row>
        <row r="508">
          <cell r="I508" t="str">
            <v>desactivar</v>
          </cell>
        </row>
        <row r="509">
          <cell r="I509" t="str">
            <v>desactivar</v>
          </cell>
        </row>
        <row r="510">
          <cell r="I510" t="str">
            <v>desactivar</v>
          </cell>
        </row>
        <row r="511">
          <cell r="I511" t="str">
            <v>desactivar</v>
          </cell>
        </row>
        <row r="512">
          <cell r="I512" t="str">
            <v>desactivar</v>
          </cell>
        </row>
        <row r="513">
          <cell r="I513" t="str">
            <v>desactivar</v>
          </cell>
          <cell r="J513" t="str">
            <v>reasignar consumo 1466</v>
          </cell>
        </row>
        <row r="514">
          <cell r="I514" t="str">
            <v>desactivar</v>
          </cell>
        </row>
        <row r="515">
          <cell r="I515" t="str">
            <v>desactivar</v>
          </cell>
        </row>
        <row r="516">
          <cell r="I516" t="str">
            <v>desactivar</v>
          </cell>
        </row>
        <row r="517">
          <cell r="I517" t="str">
            <v>desactivar</v>
          </cell>
        </row>
        <row r="518">
          <cell r="I518" t="str">
            <v>desactivar</v>
          </cell>
        </row>
        <row r="519">
          <cell r="I519">
            <v>1472</v>
          </cell>
          <cell r="J519" t="str">
            <v>vivienda de interés social y público</v>
          </cell>
          <cell r="K519">
            <v>1472</v>
          </cell>
        </row>
        <row r="526">
          <cell r="I526">
            <v>1473</v>
          </cell>
          <cell r="J526" t="str">
            <v>Crédito educativo</v>
          </cell>
          <cell r="K526">
            <v>1473</v>
          </cell>
        </row>
        <row r="532">
          <cell r="I532">
            <v>1474</v>
          </cell>
          <cell r="J532" t="str">
            <v>inversión pública</v>
          </cell>
          <cell r="K532">
            <v>1474</v>
          </cell>
        </row>
        <row r="538">
          <cell r="I538">
            <v>1475</v>
          </cell>
          <cell r="J538" t="str">
            <v>Crédito educativo</v>
          </cell>
          <cell r="K538">
            <v>1475</v>
          </cell>
        </row>
        <row r="544">
          <cell r="I544">
            <v>1476</v>
          </cell>
          <cell r="J544" t="str">
            <v>inversión pública</v>
          </cell>
          <cell r="K544">
            <v>1476</v>
          </cell>
        </row>
        <row r="550">
          <cell r="I550">
            <v>1477</v>
          </cell>
          <cell r="J550" t="str">
            <v>Crédito educativo</v>
          </cell>
          <cell r="K550">
            <v>1477</v>
          </cell>
        </row>
        <row r="556">
          <cell r="I556">
            <v>1478</v>
          </cell>
          <cell r="J556" t="str">
            <v>inversión pública</v>
          </cell>
          <cell r="K556">
            <v>1478</v>
          </cell>
        </row>
        <row r="562">
          <cell r="I562">
            <v>1479</v>
          </cell>
          <cell r="J562" t="str">
            <v>Crédito educativo</v>
          </cell>
          <cell r="K562">
            <v>1479</v>
          </cell>
        </row>
        <row r="568">
          <cell r="I568">
            <v>1480</v>
          </cell>
          <cell r="J568" t="str">
            <v>inversión pública</v>
          </cell>
          <cell r="K568">
            <v>1480</v>
          </cell>
        </row>
        <row r="574">
          <cell r="I574">
            <v>1481</v>
          </cell>
          <cell r="J574" t="str">
            <v>Crédito educativo</v>
          </cell>
          <cell r="K574">
            <v>1481</v>
          </cell>
        </row>
        <row r="580">
          <cell r="I580">
            <v>1482</v>
          </cell>
          <cell r="J580" t="str">
            <v>inversión pública</v>
          </cell>
          <cell r="K580">
            <v>1482</v>
          </cell>
        </row>
        <row r="586">
          <cell r="I586">
            <v>1483</v>
          </cell>
          <cell r="J586" t="str">
            <v>Crédito educativo</v>
          </cell>
          <cell r="K586">
            <v>1483</v>
          </cell>
        </row>
        <row r="592">
          <cell r="I592">
            <v>1484</v>
          </cell>
          <cell r="J592" t="str">
            <v>inversión pública</v>
          </cell>
          <cell r="K592">
            <v>1484</v>
          </cell>
        </row>
        <row r="598">
          <cell r="I598">
            <v>1485</v>
          </cell>
          <cell r="J598" t="str">
            <v>Crédito educativo</v>
          </cell>
          <cell r="K598">
            <v>1485</v>
          </cell>
        </row>
        <row r="604">
          <cell r="I604">
            <v>1486</v>
          </cell>
          <cell r="J604" t="str">
            <v>inversión pública</v>
          </cell>
          <cell r="K604">
            <v>1486</v>
          </cell>
        </row>
        <row r="610">
          <cell r="I610">
            <v>1487</v>
          </cell>
          <cell r="J610" t="str">
            <v>Crédito educativo</v>
          </cell>
          <cell r="K610">
            <v>1487</v>
          </cell>
        </row>
        <row r="616">
          <cell r="I616">
            <v>1488</v>
          </cell>
          <cell r="J616" t="str">
            <v>inversión pública</v>
          </cell>
          <cell r="K616">
            <v>1488</v>
          </cell>
        </row>
        <row r="622">
          <cell r="I622">
            <v>1489</v>
          </cell>
          <cell r="J622" t="str">
            <v>Crédito educativo</v>
          </cell>
          <cell r="K622">
            <v>1489</v>
          </cell>
        </row>
        <row r="628">
          <cell r="I628">
            <v>1490</v>
          </cell>
          <cell r="J628" t="str">
            <v>inversión pública</v>
          </cell>
          <cell r="K628">
            <v>1490</v>
          </cell>
        </row>
        <row r="635">
          <cell r="I635">
            <v>149105</v>
          </cell>
          <cell r="J635" t="str">
            <v>Crédito productivo</v>
          </cell>
          <cell r="K635" t="str">
            <v>149105+149110+149115</v>
          </cell>
        </row>
        <row r="636">
          <cell r="I636" t="str">
            <v>desactivar</v>
          </cell>
          <cell r="J636" t="str">
            <v>reasignar a productivo 149105</v>
          </cell>
          <cell r="K636">
            <v>0</v>
          </cell>
        </row>
        <row r="637">
          <cell r="I637" t="str">
            <v>desactivar</v>
          </cell>
          <cell r="J637" t="str">
            <v>reasignar a productivo 140105</v>
          </cell>
          <cell r="K637">
            <v>0</v>
          </cell>
        </row>
        <row r="638">
          <cell r="I638">
            <v>149120</v>
          </cell>
          <cell r="J638" t="str">
            <v>Crédito de consumo</v>
          </cell>
          <cell r="K638" t="str">
            <v>149120+149125</v>
          </cell>
        </row>
        <row r="639">
          <cell r="I639" t="str">
            <v>desactivar</v>
          </cell>
          <cell r="J639" t="str">
            <v>reasignar consumo 149120</v>
          </cell>
        </row>
        <row r="640">
          <cell r="I640">
            <v>149130</v>
          </cell>
          <cell r="J640" t="str">
            <v>crédito inmobiliario</v>
          </cell>
          <cell r="K640">
            <v>149130</v>
          </cell>
        </row>
        <row r="641">
          <cell r="I641">
            <v>149135</v>
          </cell>
          <cell r="J641" t="str">
            <v>vivienda de interés social y público</v>
          </cell>
          <cell r="K641">
            <v>149135</v>
          </cell>
        </row>
        <row r="642">
          <cell r="I642">
            <v>149140</v>
          </cell>
          <cell r="J642" t="str">
            <v>crédito de microempresa</v>
          </cell>
          <cell r="K642">
            <v>0</v>
          </cell>
        </row>
        <row r="643">
          <cell r="I643">
            <v>149145</v>
          </cell>
          <cell r="J643" t="str">
            <v>inversión pública</v>
          </cell>
          <cell r="K643">
            <v>149145</v>
          </cell>
        </row>
        <row r="644">
          <cell r="I644">
            <v>149150</v>
          </cell>
          <cell r="J644" t="str">
            <v>Crédito educativo</v>
          </cell>
          <cell r="K644">
            <v>149150</v>
          </cell>
        </row>
        <row r="646">
          <cell r="I646">
            <v>149205</v>
          </cell>
          <cell r="J646" t="str">
            <v>Crédito productivo</v>
          </cell>
          <cell r="K646" t="str">
            <v>149205+149210+149215</v>
          </cell>
        </row>
        <row r="647">
          <cell r="I647" t="str">
            <v>desactivar</v>
          </cell>
          <cell r="J647" t="str">
            <v>reasignar a productivo 149205</v>
          </cell>
        </row>
        <row r="648">
          <cell r="I648" t="str">
            <v>desactivar</v>
          </cell>
          <cell r="J648" t="str">
            <v>reasignar a productivo 146205</v>
          </cell>
          <cell r="K648">
            <v>0</v>
          </cell>
        </row>
        <row r="649">
          <cell r="I649">
            <v>149220</v>
          </cell>
          <cell r="J649" t="str">
            <v>Crédito de consumo</v>
          </cell>
          <cell r="K649" t="str">
            <v>149220+149225</v>
          </cell>
        </row>
        <row r="650">
          <cell r="I650" t="str">
            <v>desactivar</v>
          </cell>
          <cell r="J650" t="str">
            <v>reasignar consumo 149225</v>
          </cell>
          <cell r="K650">
            <v>0</v>
          </cell>
        </row>
        <row r="651">
          <cell r="I651">
            <v>149230</v>
          </cell>
          <cell r="J651" t="str">
            <v>crédito inmobiliario</v>
          </cell>
          <cell r="K651">
            <v>149230</v>
          </cell>
        </row>
        <row r="652">
          <cell r="I652">
            <v>149235</v>
          </cell>
          <cell r="J652" t="str">
            <v>vivienda de interés social y público</v>
          </cell>
          <cell r="K652">
            <v>149235</v>
          </cell>
        </row>
        <row r="653">
          <cell r="I653">
            <v>149240</v>
          </cell>
          <cell r="J653" t="str">
            <v>crédito de microempresa</v>
          </cell>
          <cell r="K653">
            <v>0</v>
          </cell>
        </row>
        <row r="654">
          <cell r="I654">
            <v>149245</v>
          </cell>
          <cell r="J654" t="str">
            <v>inversión pública</v>
          </cell>
          <cell r="K654">
            <v>149245</v>
          </cell>
        </row>
        <row r="655">
          <cell r="I655">
            <v>149250</v>
          </cell>
          <cell r="J655" t="str">
            <v>Crédito educativo</v>
          </cell>
          <cell r="K655">
            <v>149250</v>
          </cell>
        </row>
        <row r="657">
          <cell r="I657">
            <v>149305</v>
          </cell>
          <cell r="J657" t="str">
            <v>Crédito productivo</v>
          </cell>
          <cell r="K657" t="str">
            <v>+149305+149310+149315</v>
          </cell>
        </row>
        <row r="658">
          <cell r="I658" t="str">
            <v>desactivar</v>
          </cell>
          <cell r="J658" t="str">
            <v>reasignar a productivo 149305</v>
          </cell>
        </row>
        <row r="659">
          <cell r="I659" t="str">
            <v>desactivar</v>
          </cell>
          <cell r="J659" t="str">
            <v>reasignar a productivo 149305</v>
          </cell>
          <cell r="K659">
            <v>0</v>
          </cell>
        </row>
        <row r="660">
          <cell r="I660">
            <v>149320</v>
          </cell>
          <cell r="J660" t="str">
            <v>Crédito de consumo</v>
          </cell>
          <cell r="K660" t="str">
            <v>149320+149325</v>
          </cell>
        </row>
        <row r="661">
          <cell r="I661" t="str">
            <v>desactivar</v>
          </cell>
          <cell r="J661" t="str">
            <v>reasignar consumo 149320</v>
          </cell>
          <cell r="K661">
            <v>0</v>
          </cell>
        </row>
        <row r="662">
          <cell r="I662">
            <v>149330</v>
          </cell>
          <cell r="J662" t="str">
            <v>crédito inmobiliario</v>
          </cell>
          <cell r="K662">
            <v>149330</v>
          </cell>
        </row>
        <row r="663">
          <cell r="I663">
            <v>149335</v>
          </cell>
          <cell r="J663" t="str">
            <v>vivienda de interés social y público</v>
          </cell>
          <cell r="K663">
            <v>149335</v>
          </cell>
        </row>
        <row r="664">
          <cell r="I664">
            <v>149340</v>
          </cell>
          <cell r="J664" t="str">
            <v>crédito de microempresa</v>
          </cell>
          <cell r="K664">
            <v>0</v>
          </cell>
        </row>
        <row r="665">
          <cell r="I665">
            <v>149345</v>
          </cell>
          <cell r="J665" t="str">
            <v>inversión pública</v>
          </cell>
          <cell r="K665">
            <v>149345</v>
          </cell>
        </row>
        <row r="666">
          <cell r="I666">
            <v>149350</v>
          </cell>
          <cell r="J666" t="str">
            <v>Crédito educativo</v>
          </cell>
          <cell r="K666">
            <v>149350</v>
          </cell>
        </row>
        <row r="668">
          <cell r="I668">
            <v>149405</v>
          </cell>
          <cell r="J668" t="str">
            <v>Crédito productivo</v>
          </cell>
          <cell r="K668" t="str">
            <v>+149405+149410+149415</v>
          </cell>
        </row>
        <row r="669">
          <cell r="I669" t="str">
            <v>desactivar</v>
          </cell>
          <cell r="J669" t="str">
            <v>reasignar a productivo 149405</v>
          </cell>
          <cell r="K669">
            <v>0</v>
          </cell>
        </row>
        <row r="670">
          <cell r="I670" t="str">
            <v>desactivar</v>
          </cell>
          <cell r="J670" t="str">
            <v>reasignar a productivo 149405</v>
          </cell>
          <cell r="K670">
            <v>0</v>
          </cell>
        </row>
        <row r="671">
          <cell r="I671">
            <v>149420</v>
          </cell>
          <cell r="J671" t="str">
            <v>Crédito de consumo</v>
          </cell>
          <cell r="K671" t="str">
            <v>149420+149425</v>
          </cell>
        </row>
        <row r="672">
          <cell r="I672" t="str">
            <v>desactivar</v>
          </cell>
          <cell r="J672" t="str">
            <v>reasignar consumo 149420</v>
          </cell>
          <cell r="K672">
            <v>0</v>
          </cell>
        </row>
        <row r="673">
          <cell r="I673">
            <v>149430</v>
          </cell>
          <cell r="J673" t="str">
            <v>crédito inmobiliario</v>
          </cell>
          <cell r="K673">
            <v>149430</v>
          </cell>
        </row>
        <row r="674">
          <cell r="I674">
            <v>149435</v>
          </cell>
          <cell r="J674" t="str">
            <v>vivienda de interés social y público</v>
          </cell>
          <cell r="K674">
            <v>149435</v>
          </cell>
        </row>
        <row r="675">
          <cell r="I675">
            <v>149440</v>
          </cell>
          <cell r="J675" t="str">
            <v>crédito de microempresa</v>
          </cell>
          <cell r="K675">
            <v>0</v>
          </cell>
        </row>
        <row r="676">
          <cell r="I676">
            <v>149445</v>
          </cell>
          <cell r="J676" t="str">
            <v>inversión pública</v>
          </cell>
          <cell r="K676">
            <v>149445</v>
          </cell>
        </row>
        <row r="677">
          <cell r="I677">
            <v>149450</v>
          </cell>
          <cell r="J677" t="str">
            <v>Crédito educativo</v>
          </cell>
          <cell r="K677">
            <v>149450</v>
          </cell>
        </row>
        <row r="679">
          <cell r="I679">
            <v>149505</v>
          </cell>
          <cell r="J679" t="str">
            <v>Crédito productivo</v>
          </cell>
          <cell r="K679" t="str">
            <v>+149505+149510+149515</v>
          </cell>
        </row>
        <row r="680">
          <cell r="I680" t="str">
            <v>desactivar</v>
          </cell>
          <cell r="J680" t="str">
            <v>reasignar a productivo 149505</v>
          </cell>
        </row>
        <row r="681">
          <cell r="I681" t="str">
            <v>desactivar</v>
          </cell>
          <cell r="J681" t="str">
            <v>reasignar a productivo 149505</v>
          </cell>
          <cell r="K681">
            <v>0</v>
          </cell>
        </row>
        <row r="682">
          <cell r="I682">
            <v>149520</v>
          </cell>
          <cell r="J682" t="str">
            <v>Crédito de consumo</v>
          </cell>
          <cell r="K682" t="str">
            <v>149520+149525</v>
          </cell>
        </row>
        <row r="683">
          <cell r="I683" t="str">
            <v>desactivar</v>
          </cell>
          <cell r="J683" t="str">
            <v>reasignar consumo 149520</v>
          </cell>
        </row>
        <row r="684">
          <cell r="I684">
            <v>149530</v>
          </cell>
          <cell r="J684" t="str">
            <v>crédito inmobiliario</v>
          </cell>
          <cell r="K684">
            <v>149530</v>
          </cell>
        </row>
        <row r="685">
          <cell r="I685">
            <v>149535</v>
          </cell>
          <cell r="J685" t="str">
            <v>vivienda de interés social y público</v>
          </cell>
          <cell r="K685">
            <v>149535</v>
          </cell>
        </row>
        <row r="686">
          <cell r="I686">
            <v>149540</v>
          </cell>
          <cell r="J686" t="str">
            <v>crédito de microempresa</v>
          </cell>
          <cell r="K686">
            <v>0</v>
          </cell>
        </row>
        <row r="687">
          <cell r="I687">
            <v>149545</v>
          </cell>
          <cell r="J687" t="str">
            <v>inversión pública</v>
          </cell>
          <cell r="K687">
            <v>149545</v>
          </cell>
        </row>
        <row r="688">
          <cell r="I688">
            <v>149550</v>
          </cell>
          <cell r="J688" t="str">
            <v>Crédito educativo</v>
          </cell>
          <cell r="K688">
            <v>149550</v>
          </cell>
        </row>
        <row r="690">
          <cell r="I690">
            <v>149605</v>
          </cell>
          <cell r="J690" t="str">
            <v>Crédito productivo</v>
          </cell>
          <cell r="K690" t="str">
            <v>149605+149610+149615</v>
          </cell>
        </row>
        <row r="691">
          <cell r="I691" t="str">
            <v>desactivar</v>
          </cell>
          <cell r="J691" t="str">
            <v>reasignar a productivo 149605</v>
          </cell>
        </row>
        <row r="692">
          <cell r="I692" t="str">
            <v>desactivar</v>
          </cell>
          <cell r="J692" t="str">
            <v>reasignar a productivo 149605</v>
          </cell>
          <cell r="K692">
            <v>0</v>
          </cell>
        </row>
        <row r="693">
          <cell r="I693">
            <v>149620</v>
          </cell>
          <cell r="J693" t="str">
            <v>Crédito de consumo</v>
          </cell>
          <cell r="K693" t="str">
            <v>149620+149625</v>
          </cell>
        </row>
        <row r="694">
          <cell r="I694" t="str">
            <v>desactivar</v>
          </cell>
          <cell r="J694" t="str">
            <v>reasignar consumo 149620</v>
          </cell>
        </row>
        <row r="695">
          <cell r="I695">
            <v>149630</v>
          </cell>
          <cell r="J695" t="str">
            <v>crédito inmobiliario</v>
          </cell>
          <cell r="K695">
            <v>149630</v>
          </cell>
        </row>
        <row r="696">
          <cell r="I696">
            <v>149635</v>
          </cell>
          <cell r="J696" t="str">
            <v>vivienda de interés social y público</v>
          </cell>
          <cell r="K696">
            <v>149635</v>
          </cell>
        </row>
        <row r="697">
          <cell r="I697">
            <v>149640</v>
          </cell>
          <cell r="J697" t="str">
            <v>crédito de microempresa</v>
          </cell>
          <cell r="K697">
            <v>0</v>
          </cell>
        </row>
        <row r="698">
          <cell r="I698">
            <v>149645</v>
          </cell>
          <cell r="J698" t="str">
            <v>inversión pública</v>
          </cell>
          <cell r="K698">
            <v>149645</v>
          </cell>
        </row>
        <row r="699">
          <cell r="I699">
            <v>149650</v>
          </cell>
          <cell r="J699" t="str">
            <v>Crédito educativo</v>
          </cell>
          <cell r="K699">
            <v>149650</v>
          </cell>
        </row>
        <row r="701">
          <cell r="I701">
            <v>149905</v>
          </cell>
          <cell r="J701" t="str">
            <v>Crédito productivo</v>
          </cell>
          <cell r="K701" t="str">
            <v>149905+149925+149930</v>
          </cell>
        </row>
        <row r="702">
          <cell r="I702">
            <v>149910</v>
          </cell>
          <cell r="J702" t="str">
            <v>Crédito de consumo</v>
          </cell>
          <cell r="K702" t="str">
            <v>149910+149935</v>
          </cell>
        </row>
        <row r="703">
          <cell r="I703">
            <v>149915</v>
          </cell>
          <cell r="J703" t="str">
            <v>crédito inmobiliario</v>
          </cell>
          <cell r="K703">
            <v>149915</v>
          </cell>
        </row>
        <row r="704">
          <cell r="I704">
            <v>149920</v>
          </cell>
          <cell r="J704" t="str">
            <v>crédito de microempresa</v>
          </cell>
          <cell r="K704">
            <v>0</v>
          </cell>
        </row>
        <row r="705">
          <cell r="I705" t="str">
            <v>desactivar</v>
          </cell>
          <cell r="J705" t="str">
            <v>reasignar a productivo 1401</v>
          </cell>
        </row>
        <row r="706">
          <cell r="I706" t="str">
            <v>desactivar</v>
          </cell>
          <cell r="J706" t="str">
            <v>reasignar a productivo 1401</v>
          </cell>
          <cell r="K706">
            <v>0</v>
          </cell>
        </row>
        <row r="707">
          <cell r="I707" t="str">
            <v>desactivar</v>
          </cell>
          <cell r="J707" t="str">
            <v>reasignar consumo 149910</v>
          </cell>
        </row>
        <row r="708">
          <cell r="I708">
            <v>149940</v>
          </cell>
          <cell r="J708" t="str">
            <v>vivienda de interés social y público</v>
          </cell>
          <cell r="K708">
            <v>0</v>
          </cell>
        </row>
        <row r="711">
          <cell r="I711">
            <v>149955</v>
          </cell>
          <cell r="J711" t="str">
            <v>Crédito educativo</v>
          </cell>
          <cell r="K711">
            <v>149955</v>
          </cell>
        </row>
        <row r="712">
          <cell r="I712">
            <v>149960</v>
          </cell>
          <cell r="J712" t="str">
            <v>inversión pública</v>
          </cell>
          <cell r="K712">
            <v>149960</v>
          </cell>
        </row>
        <row r="721">
          <cell r="K721">
            <v>0</v>
          </cell>
        </row>
        <row r="722">
          <cell r="K722">
            <v>0</v>
          </cell>
        </row>
        <row r="723">
          <cell r="K723">
            <v>0</v>
          </cell>
        </row>
        <row r="724">
          <cell r="K724">
            <v>0</v>
          </cell>
        </row>
        <row r="725">
          <cell r="K725">
            <v>0</v>
          </cell>
        </row>
        <row r="726">
          <cell r="K726">
            <v>0</v>
          </cell>
        </row>
        <row r="727">
          <cell r="K727">
            <v>0</v>
          </cell>
        </row>
        <row r="728">
          <cell r="K728">
            <v>0</v>
          </cell>
        </row>
        <row r="729">
          <cell r="K729">
            <v>0</v>
          </cell>
        </row>
        <row r="730">
          <cell r="K730">
            <v>0</v>
          </cell>
        </row>
        <row r="731">
          <cell r="I731">
            <v>160305</v>
          </cell>
          <cell r="J731" t="str">
            <v>Crédito productivo</v>
          </cell>
          <cell r="K731" t="str">
            <v>160305+160330+160325</v>
          </cell>
        </row>
        <row r="732">
          <cell r="I732">
            <v>160310</v>
          </cell>
          <cell r="J732" t="str">
            <v>Crédito de consumo</v>
          </cell>
          <cell r="K732" t="str">
            <v>160310+160335</v>
          </cell>
        </row>
        <row r="733">
          <cell r="I733">
            <v>160315</v>
          </cell>
          <cell r="J733" t="str">
            <v>crédito inmobiliario</v>
          </cell>
          <cell r="K733">
            <v>160315</v>
          </cell>
        </row>
        <row r="734">
          <cell r="I734">
            <v>160320</v>
          </cell>
          <cell r="J734" t="str">
            <v>microempresa</v>
          </cell>
          <cell r="K734">
            <v>0</v>
          </cell>
        </row>
        <row r="735">
          <cell r="I735" t="str">
            <v>desactivar</v>
          </cell>
          <cell r="J735" t="str">
            <v>reasignar a consumo</v>
          </cell>
          <cell r="K735">
            <v>0</v>
          </cell>
        </row>
        <row r="736">
          <cell r="I736" t="str">
            <v>desactivar</v>
          </cell>
          <cell r="J736" t="str">
            <v>trasladar a productivo</v>
          </cell>
          <cell r="K736">
            <v>0</v>
          </cell>
        </row>
        <row r="737">
          <cell r="I737" t="str">
            <v>desactivar</v>
          </cell>
          <cell r="J737" t="str">
            <v>reasignar consumo 160310</v>
          </cell>
          <cell r="K737">
            <v>0</v>
          </cell>
        </row>
        <row r="738">
          <cell r="I738">
            <v>160340</v>
          </cell>
          <cell r="J738" t="str">
            <v>crédito de vivienda de interés público y social</v>
          </cell>
          <cell r="K738">
            <v>0</v>
          </cell>
        </row>
        <row r="739">
          <cell r="I739">
            <v>160341</v>
          </cell>
          <cell r="J739" t="str">
            <v>Crédito educativo</v>
          </cell>
          <cell r="K739">
            <v>160341</v>
          </cell>
        </row>
        <row r="740">
          <cell r="I740">
            <v>160342</v>
          </cell>
          <cell r="J740" t="str">
            <v>inversión pública</v>
          </cell>
          <cell r="K740">
            <v>160342</v>
          </cell>
        </row>
        <row r="741">
          <cell r="I741">
            <v>160345</v>
          </cell>
          <cell r="K741">
            <v>0</v>
          </cell>
        </row>
        <row r="742">
          <cell r="I742">
            <v>160350</v>
          </cell>
          <cell r="K742">
            <v>0</v>
          </cell>
        </row>
        <row r="743">
          <cell r="K743">
            <v>0</v>
          </cell>
        </row>
        <row r="744">
          <cell r="K744">
            <v>0</v>
          </cell>
        </row>
        <row r="745">
          <cell r="K745">
            <v>0</v>
          </cell>
        </row>
        <row r="746">
          <cell r="K746">
            <v>0</v>
          </cell>
        </row>
        <row r="747">
          <cell r="K747">
            <v>0</v>
          </cell>
        </row>
        <row r="748">
          <cell r="K748">
            <v>0</v>
          </cell>
        </row>
        <row r="749">
          <cell r="K749">
            <v>0</v>
          </cell>
        </row>
        <row r="750">
          <cell r="K750">
            <v>0</v>
          </cell>
        </row>
        <row r="751">
          <cell r="K751">
            <v>0</v>
          </cell>
        </row>
        <row r="752">
          <cell r="K752">
            <v>0</v>
          </cell>
        </row>
        <row r="753">
          <cell r="I753">
            <v>160905</v>
          </cell>
          <cell r="J753" t="str">
            <v>reasignar productivo</v>
          </cell>
        </row>
        <row r="769">
          <cell r="I769">
            <v>161505</v>
          </cell>
          <cell r="J769" t="str">
            <v>Crédito productivo</v>
          </cell>
          <cell r="K769">
            <v>0</v>
          </cell>
        </row>
        <row r="770">
          <cell r="I770">
            <v>161510</v>
          </cell>
          <cell r="J770" t="str">
            <v>Crédito de consumo</v>
          </cell>
          <cell r="K770" t="str">
            <v>161510+161535</v>
          </cell>
        </row>
        <row r="771">
          <cell r="I771">
            <v>161515</v>
          </cell>
          <cell r="J771" t="str">
            <v>crédito inmobiliario</v>
          </cell>
          <cell r="K771">
            <v>161515</v>
          </cell>
        </row>
        <row r="772">
          <cell r="I772">
            <v>161520</v>
          </cell>
          <cell r="K772">
            <v>0</v>
          </cell>
        </row>
        <row r="773">
          <cell r="I773" t="str">
            <v>desactivar</v>
          </cell>
          <cell r="K773">
            <v>0</v>
          </cell>
        </row>
        <row r="774">
          <cell r="I774" t="str">
            <v>desactivar</v>
          </cell>
          <cell r="J774" t="str">
            <v>trasladar a productivo</v>
          </cell>
          <cell r="K774">
            <v>0</v>
          </cell>
        </row>
        <row r="775">
          <cell r="I775" t="str">
            <v>desactivar</v>
          </cell>
          <cell r="J775" t="str">
            <v>reasignar consumo 161510</v>
          </cell>
          <cell r="K775">
            <v>0</v>
          </cell>
        </row>
        <row r="776">
          <cell r="I776">
            <v>161540</v>
          </cell>
          <cell r="J776" t="str">
            <v>crédito de vivienda de interés público y social</v>
          </cell>
          <cell r="K776">
            <v>0</v>
          </cell>
        </row>
        <row r="777">
          <cell r="I777">
            <v>161545</v>
          </cell>
          <cell r="J777" t="str">
            <v>Crédito educativo</v>
          </cell>
          <cell r="K777">
            <v>161545</v>
          </cell>
        </row>
        <row r="778">
          <cell r="I778">
            <v>161550</v>
          </cell>
          <cell r="J778" t="str">
            <v>inversión pública</v>
          </cell>
          <cell r="K778">
            <v>161550</v>
          </cell>
        </row>
        <row r="779">
          <cell r="K779">
            <v>0</v>
          </cell>
        </row>
        <row r="780">
          <cell r="K780">
            <v>0</v>
          </cell>
        </row>
        <row r="781">
          <cell r="I781">
            <v>1619</v>
          </cell>
          <cell r="J781" t="str">
            <v>vivienda de interés social y público</v>
          </cell>
          <cell r="K781">
            <v>1619</v>
          </cell>
        </row>
        <row r="782">
          <cell r="K782">
            <v>0</v>
          </cell>
        </row>
        <row r="783">
          <cell r="K783">
            <v>0</v>
          </cell>
        </row>
        <row r="784">
          <cell r="K784">
            <v>0</v>
          </cell>
        </row>
        <row r="897">
          <cell r="I897">
            <v>190305</v>
          </cell>
          <cell r="J897" t="str">
            <v>crédito inmobiliario</v>
          </cell>
          <cell r="K897">
            <v>190305</v>
          </cell>
        </row>
        <row r="898">
          <cell r="I898">
            <v>190310</v>
          </cell>
          <cell r="J898" t="str">
            <v>crédito inmobiliario</v>
          </cell>
          <cell r="K898">
            <v>190310</v>
          </cell>
        </row>
        <row r="1170">
          <cell r="I1170">
            <v>3503</v>
          </cell>
          <cell r="J1170" t="str">
            <v>inversión pública</v>
          </cell>
          <cell r="K1170">
            <v>3503</v>
          </cell>
        </row>
        <row r="1232">
          <cell r="I1232">
            <v>440210</v>
          </cell>
          <cell r="J1232" t="str">
            <v>Crédito productivo</v>
          </cell>
        </row>
        <row r="1233">
          <cell r="I1233" t="str">
            <v>desactivar</v>
          </cell>
          <cell r="J1233" t="str">
            <v>trasladar a productivo</v>
          </cell>
          <cell r="K1233">
            <v>0</v>
          </cell>
        </row>
        <row r="1234">
          <cell r="I1234">
            <v>440220</v>
          </cell>
          <cell r="J1234" t="str">
            <v>Crédito de consumo</v>
          </cell>
          <cell r="K1234" t="str">
            <v>+440220+440225</v>
          </cell>
        </row>
        <row r="1235">
          <cell r="I1235" t="str">
            <v>desactivar</v>
          </cell>
          <cell r="J1235" t="str">
            <v>reasignar consumo 440220</v>
          </cell>
          <cell r="K1235">
            <v>0</v>
          </cell>
        </row>
        <row r="1236">
          <cell r="I1236">
            <v>440230</v>
          </cell>
          <cell r="J1236" t="str">
            <v>crédito inmobiliario</v>
          </cell>
          <cell r="K1236">
            <v>440230</v>
          </cell>
        </row>
        <row r="1237">
          <cell r="J1237" t="str">
            <v>vivienda de interés social y público</v>
          </cell>
          <cell r="K1237">
            <v>0</v>
          </cell>
        </row>
        <row r="1238">
          <cell r="K1238">
            <v>0</v>
          </cell>
        </row>
        <row r="1239">
          <cell r="I1239">
            <v>440245</v>
          </cell>
          <cell r="J1239" t="str">
            <v>Crédito educativo</v>
          </cell>
          <cell r="K1239">
            <v>440245</v>
          </cell>
        </row>
        <row r="1327">
          <cell r="I1327">
            <v>510405</v>
          </cell>
          <cell r="J1327" t="str">
            <v>Crédito productivo</v>
          </cell>
          <cell r="K1327" t="str">
            <v>510405+510421+510425</v>
          </cell>
        </row>
        <row r="1328">
          <cell r="I1328">
            <v>510410</v>
          </cell>
          <cell r="J1328" t="str">
            <v>Crédito de consumo</v>
          </cell>
          <cell r="K1328" t="str">
            <v>+510410+510426</v>
          </cell>
        </row>
        <row r="1329">
          <cell r="I1329">
            <v>510415</v>
          </cell>
          <cell r="J1329" t="str">
            <v>crédito inmobiliario</v>
          </cell>
          <cell r="K1329">
            <v>510415</v>
          </cell>
        </row>
        <row r="1330">
          <cell r="I1330">
            <v>510420</v>
          </cell>
          <cell r="J1330" t="str">
            <v>crédito de microempresa</v>
          </cell>
          <cell r="K1330">
            <v>510420</v>
          </cell>
        </row>
        <row r="1331">
          <cell r="J1331" t="str">
            <v>reasignar a productivo</v>
          </cell>
          <cell r="K1331">
            <v>0</v>
          </cell>
        </row>
        <row r="1332">
          <cell r="I1332" t="str">
            <v>desactivar</v>
          </cell>
          <cell r="J1332" t="str">
            <v>trasladar a productivo</v>
          </cell>
          <cell r="K1332">
            <v>0</v>
          </cell>
        </row>
        <row r="1333">
          <cell r="I1333" t="str">
            <v>desactivar</v>
          </cell>
          <cell r="J1333" t="str">
            <v>reasignar consumo 510410</v>
          </cell>
          <cell r="K1333">
            <v>0</v>
          </cell>
        </row>
        <row r="1334">
          <cell r="I1334">
            <v>510427</v>
          </cell>
          <cell r="J1334" t="str">
            <v>vivienda de interés público e interés social</v>
          </cell>
          <cell r="K1334">
            <v>510427</v>
          </cell>
        </row>
        <row r="1335">
          <cell r="I1335">
            <v>510428</v>
          </cell>
          <cell r="J1335" t="str">
            <v>Crédito educativo</v>
          </cell>
          <cell r="K1335">
            <v>510428</v>
          </cell>
        </row>
        <row r="1336">
          <cell r="I1336">
            <v>510430</v>
          </cell>
          <cell r="K1336">
            <v>510430</v>
          </cell>
        </row>
        <row r="1337">
          <cell r="I1337">
            <v>510435</v>
          </cell>
          <cell r="K1337">
            <v>510435</v>
          </cell>
        </row>
        <row r="1338">
          <cell r="I1338">
            <v>510450</v>
          </cell>
          <cell r="K1338">
            <v>510450</v>
          </cell>
        </row>
        <row r="1339">
          <cell r="I1339">
            <v>510455</v>
          </cell>
          <cell r="K1339">
            <v>510455</v>
          </cell>
        </row>
        <row r="1348">
          <cell r="I1348">
            <v>520120</v>
          </cell>
          <cell r="J1348" t="str">
            <v>crédito de microempresa</v>
          </cell>
        </row>
        <row r="1479">
          <cell r="I1479">
            <v>640405</v>
          </cell>
          <cell r="J1479" t="str">
            <v>Crédito productivo</v>
          </cell>
          <cell r="K1479" t="str">
            <v>+640405+640425+640430</v>
          </cell>
        </row>
        <row r="1480">
          <cell r="I1480">
            <v>640410</v>
          </cell>
          <cell r="J1480" t="str">
            <v>reasignar consumo 640410</v>
          </cell>
          <cell r="K1480" t="str">
            <v>640410+640435</v>
          </cell>
        </row>
        <row r="1481">
          <cell r="I1481">
            <v>640415</v>
          </cell>
          <cell r="J1481" t="str">
            <v>crédito inmobiliario</v>
          </cell>
          <cell r="K1481">
            <v>640415</v>
          </cell>
        </row>
        <row r="1482">
          <cell r="I1482">
            <v>640420</v>
          </cell>
          <cell r="J1482" t="str">
            <v>crédito de microempresa</v>
          </cell>
          <cell r="K1482">
            <v>0</v>
          </cell>
        </row>
        <row r="1483">
          <cell r="I1483">
            <v>640425</v>
          </cell>
          <cell r="J1483" t="str">
            <v>reasignar a productivo</v>
          </cell>
        </row>
        <row r="1484">
          <cell r="I1484" t="str">
            <v>desactivar</v>
          </cell>
          <cell r="J1484" t="str">
            <v>reasignar a productivo</v>
          </cell>
          <cell r="K1484">
            <v>0</v>
          </cell>
        </row>
        <row r="1485">
          <cell r="I1485" t="str">
            <v>desactivar</v>
          </cell>
          <cell r="J1485" t="str">
            <v>reasignar a consumo</v>
          </cell>
        </row>
        <row r="1486">
          <cell r="I1486">
            <v>640440</v>
          </cell>
          <cell r="J1486" t="str">
            <v>crédito de vivienda de interés público y social</v>
          </cell>
          <cell r="K1486">
            <v>0</v>
          </cell>
        </row>
        <row r="1487">
          <cell r="I1487">
            <v>640445</v>
          </cell>
          <cell r="J1487" t="str">
            <v>Crédito educativo</v>
          </cell>
          <cell r="K1487">
            <v>640445</v>
          </cell>
        </row>
        <row r="1488">
          <cell r="I1488">
            <v>640450</v>
          </cell>
          <cell r="J1488" t="str">
            <v>inversión pública</v>
          </cell>
          <cell r="K1488">
            <v>640450</v>
          </cell>
        </row>
        <row r="1490">
          <cell r="J1490">
            <v>0</v>
          </cell>
        </row>
        <row r="1491">
          <cell r="J1491">
            <v>0</v>
          </cell>
        </row>
        <row r="1492">
          <cell r="J1492">
            <v>0</v>
          </cell>
        </row>
        <row r="1496">
          <cell r="J1496">
            <v>0</v>
          </cell>
        </row>
        <row r="1497">
          <cell r="J1497">
            <v>0</v>
          </cell>
        </row>
        <row r="1498">
          <cell r="J1498">
            <v>0</v>
          </cell>
        </row>
        <row r="1499">
          <cell r="J1499">
            <v>0</v>
          </cell>
        </row>
        <row r="1501">
          <cell r="J1501">
            <v>0</v>
          </cell>
        </row>
        <row r="1502">
          <cell r="J1502">
            <v>0</v>
          </cell>
        </row>
        <row r="1503">
          <cell r="J1503">
            <v>0</v>
          </cell>
        </row>
        <row r="1504">
          <cell r="J1504">
            <v>0</v>
          </cell>
        </row>
        <row r="1524">
          <cell r="I1524">
            <v>710225</v>
          </cell>
          <cell r="J1524" t="str">
            <v>Crédito productivo</v>
          </cell>
          <cell r="K1524" t="str">
            <v>710225+710245+710250</v>
          </cell>
        </row>
        <row r="1525">
          <cell r="I1525">
            <v>710230</v>
          </cell>
          <cell r="J1525" t="str">
            <v>trasladar a consumo 710230</v>
          </cell>
          <cell r="K1525" t="str">
            <v>710230+710255</v>
          </cell>
        </row>
        <row r="1526">
          <cell r="I1526">
            <v>710235</v>
          </cell>
          <cell r="J1526" t="str">
            <v>crédito inmobiliario</v>
          </cell>
          <cell r="K1526">
            <v>710235</v>
          </cell>
        </row>
        <row r="1527">
          <cell r="I1527">
            <v>710240</v>
          </cell>
          <cell r="J1527" t="str">
            <v>crédito de microempresa</v>
          </cell>
          <cell r="K1527">
            <v>0</v>
          </cell>
        </row>
        <row r="1528">
          <cell r="I1528" t="str">
            <v>desactivar</v>
          </cell>
          <cell r="J1528" t="str">
            <v>trasladar a productivo 710225</v>
          </cell>
        </row>
        <row r="1529">
          <cell r="I1529" t="str">
            <v>desactivar</v>
          </cell>
          <cell r="J1529" t="str">
            <v>trasladar a productivo 710225</v>
          </cell>
          <cell r="K1529">
            <v>0</v>
          </cell>
        </row>
        <row r="1530">
          <cell r="I1530" t="str">
            <v>desactivar</v>
          </cell>
          <cell r="J1530" t="str">
            <v>trasladar a consumo 710230</v>
          </cell>
        </row>
        <row r="1531">
          <cell r="I1531">
            <v>710260</v>
          </cell>
          <cell r="J1531" t="str">
            <v>vivienda de interés social y público</v>
          </cell>
          <cell r="K1531">
            <v>0</v>
          </cell>
        </row>
        <row r="1532">
          <cell r="I1532">
            <v>710261</v>
          </cell>
          <cell r="J1532" t="str">
            <v>Crédito educativo</v>
          </cell>
          <cell r="K1532">
            <v>710261</v>
          </cell>
        </row>
        <row r="1533">
          <cell r="I1533">
            <v>710262</v>
          </cell>
          <cell r="J1533" t="str">
            <v>inversión pública</v>
          </cell>
          <cell r="K1533">
            <v>710262</v>
          </cell>
        </row>
        <row r="1566">
          <cell r="I1566">
            <v>710705</v>
          </cell>
          <cell r="J1566" t="str">
            <v>Crédito productivo</v>
          </cell>
          <cell r="K1566" t="str">
            <v>710705+710725+710730</v>
          </cell>
        </row>
        <row r="1567">
          <cell r="I1567">
            <v>710710</v>
          </cell>
          <cell r="J1567" t="str">
            <v>trasladar a consumo 710710</v>
          </cell>
          <cell r="K1567" t="str">
            <v>710710+710735</v>
          </cell>
        </row>
        <row r="1568">
          <cell r="I1568">
            <v>710715</v>
          </cell>
          <cell r="J1568" t="str">
            <v>crédito inmobiliario</v>
          </cell>
          <cell r="K1568">
            <v>710715</v>
          </cell>
        </row>
        <row r="1569">
          <cell r="I1569">
            <v>710720</v>
          </cell>
          <cell r="J1569" t="str">
            <v>crédito de microempresa</v>
          </cell>
          <cell r="K1569">
            <v>0</v>
          </cell>
        </row>
        <row r="1570">
          <cell r="I1570" t="str">
            <v>desactivar</v>
          </cell>
          <cell r="J1570" t="str">
            <v>trasladar a productivo 710225</v>
          </cell>
        </row>
        <row r="1571">
          <cell r="I1571" t="str">
            <v>desactivar</v>
          </cell>
          <cell r="J1571" t="str">
            <v>trasladar a productivo 710225</v>
          </cell>
          <cell r="K1571">
            <v>0</v>
          </cell>
        </row>
        <row r="1572">
          <cell r="I1572" t="str">
            <v>desactivar</v>
          </cell>
          <cell r="J1572" t="str">
            <v>trasladar a consumo 710710</v>
          </cell>
        </row>
        <row r="1573">
          <cell r="I1573">
            <v>710740</v>
          </cell>
          <cell r="J1573" t="str">
            <v>vivienda de interés social y público</v>
          </cell>
          <cell r="K1573">
            <v>0</v>
          </cell>
        </row>
        <row r="1574">
          <cell r="I1574">
            <v>710741</v>
          </cell>
          <cell r="J1574" t="str">
            <v>Crédito educativo</v>
          </cell>
          <cell r="K1574">
            <v>710741</v>
          </cell>
        </row>
        <row r="1575">
          <cell r="I1575">
            <v>710742</v>
          </cell>
          <cell r="J1575" t="str">
            <v>inversión pública</v>
          </cell>
          <cell r="K1575">
            <v>710742</v>
          </cell>
        </row>
        <row r="1582">
          <cell r="I1582">
            <v>710905</v>
          </cell>
          <cell r="J1582" t="str">
            <v>Crédito productivo</v>
          </cell>
          <cell r="K1582" t="str">
            <v>710905+710925+710930</v>
          </cell>
        </row>
        <row r="1583">
          <cell r="I1583">
            <v>710910</v>
          </cell>
          <cell r="J1583" t="str">
            <v>trasladar a consumo 710910</v>
          </cell>
          <cell r="K1583" t="str">
            <v>710910+710935</v>
          </cell>
        </row>
        <row r="1584">
          <cell r="I1584">
            <v>710915</v>
          </cell>
          <cell r="J1584" t="str">
            <v>crédito inmobiliario</v>
          </cell>
          <cell r="K1584">
            <v>710915</v>
          </cell>
        </row>
        <row r="1585">
          <cell r="I1585">
            <v>710920</v>
          </cell>
          <cell r="J1585" t="str">
            <v>crédito de microempresa</v>
          </cell>
          <cell r="K1585">
            <v>0</v>
          </cell>
        </row>
        <row r="1586">
          <cell r="I1586" t="str">
            <v>desactivar</v>
          </cell>
          <cell r="J1586" t="str">
            <v>trasladar a productivo 710905</v>
          </cell>
        </row>
        <row r="1587">
          <cell r="I1587" t="str">
            <v>desactivar</v>
          </cell>
          <cell r="J1587" t="str">
            <v>trasladar a productivo 710905</v>
          </cell>
          <cell r="K1587">
            <v>0</v>
          </cell>
        </row>
        <row r="1588">
          <cell r="I1588" t="str">
            <v>desactivar</v>
          </cell>
          <cell r="J1588" t="str">
            <v>trasladar a consumo 710910</v>
          </cell>
        </row>
        <row r="1589">
          <cell r="I1589">
            <v>710940</v>
          </cell>
          <cell r="J1589" t="str">
            <v>vivienda de interés social y público</v>
          </cell>
          <cell r="K1589">
            <v>0</v>
          </cell>
        </row>
        <row r="1590">
          <cell r="I1590">
            <v>710941</v>
          </cell>
          <cell r="J1590" t="str">
            <v>Crédito educativo</v>
          </cell>
          <cell r="K1590">
            <v>710941</v>
          </cell>
        </row>
        <row r="1591">
          <cell r="I1591">
            <v>710942</v>
          </cell>
          <cell r="J1591" t="str">
            <v>inversión pública</v>
          </cell>
          <cell r="K1591">
            <v>710942</v>
          </cell>
        </row>
        <row r="1609">
          <cell r="I1609">
            <v>0</v>
          </cell>
          <cell r="J1609">
            <v>0</v>
          </cell>
          <cell r="K1609">
            <v>0</v>
          </cell>
        </row>
        <row r="1611">
          <cell r="I1611">
            <v>711215</v>
          </cell>
          <cell r="J1611" t="str">
            <v>crédito inmobiliario</v>
          </cell>
          <cell r="K1611">
            <v>711215</v>
          </cell>
        </row>
        <row r="1612">
          <cell r="I1612">
            <v>711220</v>
          </cell>
          <cell r="J1612" t="str">
            <v>crédito de microempresa</v>
          </cell>
          <cell r="K1612">
            <v>0</v>
          </cell>
        </row>
        <row r="1617">
          <cell r="I1617">
            <v>0</v>
          </cell>
          <cell r="J1617">
            <v>0</v>
          </cell>
          <cell r="K1617">
            <v>0</v>
          </cell>
        </row>
        <row r="1619">
          <cell r="I1619">
            <v>711415</v>
          </cell>
          <cell r="J1619" t="str">
            <v>crédito inmobiliario</v>
          </cell>
          <cell r="K1619">
            <v>711415</v>
          </cell>
        </row>
        <row r="1620">
          <cell r="I1620">
            <v>711420</v>
          </cell>
          <cell r="J1620" t="str">
            <v>crédito de microempresa</v>
          </cell>
          <cell r="K1620">
            <v>0</v>
          </cell>
        </row>
        <row r="1630">
          <cell r="I1630" t="str">
            <v>desactivar</v>
          </cell>
          <cell r="J1630" t="str">
            <v>trasladar a productivo 740150</v>
          </cell>
        </row>
        <row r="1631">
          <cell r="I1631">
            <v>711710</v>
          </cell>
          <cell r="J1631" t="str">
            <v>Crédito productivo</v>
          </cell>
          <cell r="K1631" t="str">
            <v>711710+711705+711715</v>
          </cell>
        </row>
        <row r="1632">
          <cell r="I1632" t="str">
            <v>desactivar</v>
          </cell>
          <cell r="J1632" t="str">
            <v>trasladar a productivo</v>
          </cell>
          <cell r="K1632">
            <v>0</v>
          </cell>
        </row>
        <row r="1633">
          <cell r="I1633">
            <v>711720</v>
          </cell>
          <cell r="J1633" t="str">
            <v>trasladar a consumo 711720</v>
          </cell>
          <cell r="K1633" t="str">
            <v>711720+711725</v>
          </cell>
        </row>
        <row r="1634">
          <cell r="I1634" t="str">
            <v>desactivar</v>
          </cell>
          <cell r="J1634" t="str">
            <v>trasladar a consumo 711720</v>
          </cell>
        </row>
        <row r="1635">
          <cell r="I1635">
            <v>711730</v>
          </cell>
          <cell r="J1635" t="str">
            <v>vivienda de interés social y público</v>
          </cell>
          <cell r="K1635">
            <v>0</v>
          </cell>
        </row>
        <row r="1636">
          <cell r="I1636">
            <v>711735</v>
          </cell>
          <cell r="J1636" t="str">
            <v>crédito inmobiliario</v>
          </cell>
          <cell r="K1636">
            <v>711735</v>
          </cell>
        </row>
        <row r="1637">
          <cell r="I1637">
            <v>711740</v>
          </cell>
          <cell r="J1637" t="str">
            <v>crédito de microempresa</v>
          </cell>
          <cell r="K1637">
            <v>0</v>
          </cell>
        </row>
        <row r="1638">
          <cell r="I1638">
            <v>711745</v>
          </cell>
          <cell r="J1638" t="str">
            <v>Crédito educativo</v>
          </cell>
          <cell r="K1638">
            <v>711745</v>
          </cell>
        </row>
        <row r="1639">
          <cell r="I1639">
            <v>711750</v>
          </cell>
          <cell r="J1639" t="str">
            <v>inversión pública</v>
          </cell>
          <cell r="K1639">
            <v>711750</v>
          </cell>
        </row>
        <row r="1698">
          <cell r="I1698" t="str">
            <v>desactivar</v>
          </cell>
          <cell r="J1698" t="str">
            <v>trasladar a productivo 740150</v>
          </cell>
          <cell r="K1698">
            <v>0</v>
          </cell>
        </row>
        <row r="1699">
          <cell r="I1699">
            <v>740150</v>
          </cell>
          <cell r="J1699" t="str">
            <v>Crédito productivo</v>
          </cell>
          <cell r="K1699" t="str">
            <v>740150+740145+740155</v>
          </cell>
        </row>
        <row r="1700">
          <cell r="I1700" t="str">
            <v>desactivar</v>
          </cell>
          <cell r="J1700" t="str">
            <v>trasladar a productivo 740150</v>
          </cell>
          <cell r="K1700">
            <v>0</v>
          </cell>
        </row>
        <row r="1701">
          <cell r="I1701">
            <v>740160</v>
          </cell>
          <cell r="J1701" t="str">
            <v>Crédito de consumo</v>
          </cell>
          <cell r="K1701" t="str">
            <v>+740160+740165</v>
          </cell>
        </row>
        <row r="1702">
          <cell r="I1702" t="str">
            <v>desactivar</v>
          </cell>
          <cell r="J1702" t="str">
            <v>trasladar a consumo 740160</v>
          </cell>
          <cell r="K1702">
            <v>0</v>
          </cell>
        </row>
        <row r="1703">
          <cell r="I1703">
            <v>740170</v>
          </cell>
          <cell r="J1703" t="str">
            <v>vivienda de interés público e interés social</v>
          </cell>
          <cell r="K1703">
            <v>740170</v>
          </cell>
        </row>
        <row r="1704">
          <cell r="I1704">
            <v>740175</v>
          </cell>
          <cell r="J1704" t="str">
            <v>crédito inmobiliario</v>
          </cell>
          <cell r="K1704">
            <v>740175</v>
          </cell>
        </row>
        <row r="1705">
          <cell r="I1705">
            <v>740180</v>
          </cell>
          <cell r="J1705" t="str">
            <v>crédito de microempresa</v>
          </cell>
          <cell r="K1705">
            <v>740180</v>
          </cell>
        </row>
        <row r="1706">
          <cell r="I1706">
            <v>740185</v>
          </cell>
          <cell r="J1706" t="str">
            <v>Crédito educativo</v>
          </cell>
          <cell r="K1706">
            <v>740185</v>
          </cell>
        </row>
        <row r="1707">
          <cell r="I1707">
            <v>740190</v>
          </cell>
          <cell r="J1707" t="str">
            <v>inversión pública</v>
          </cell>
          <cell r="K1707">
            <v>740190</v>
          </cell>
        </row>
        <row r="1752">
          <cell r="I1752">
            <v>740815</v>
          </cell>
          <cell r="J1752" t="str">
            <v>inversión pública</v>
          </cell>
          <cell r="K1752">
            <v>740815</v>
          </cell>
        </row>
        <row r="1759">
          <cell r="I1759">
            <v>740915</v>
          </cell>
          <cell r="J1759" t="str">
            <v>crédito inmobiliario</v>
          </cell>
          <cell r="K1759">
            <v>740915</v>
          </cell>
        </row>
        <row r="1761">
          <cell r="I1761">
            <v>740925</v>
          </cell>
          <cell r="J1761" t="str">
            <v>Crédito productivo</v>
          </cell>
          <cell r="K1761" t="str">
            <v>740925+740945+740950</v>
          </cell>
        </row>
        <row r="1762">
          <cell r="I1762">
            <v>740930</v>
          </cell>
          <cell r="J1762" t="str">
            <v>Crédito de consumo</v>
          </cell>
          <cell r="K1762" t="str">
            <v>740930+740955</v>
          </cell>
        </row>
        <row r="1763">
          <cell r="I1763">
            <v>740935</v>
          </cell>
          <cell r="J1763" t="str">
            <v>crédito inmobiliario</v>
          </cell>
          <cell r="K1763">
            <v>740935</v>
          </cell>
        </row>
        <row r="1764">
          <cell r="I1764">
            <v>740940</v>
          </cell>
          <cell r="J1764" t="str">
            <v>crédito de microempresa</v>
          </cell>
          <cell r="K1764">
            <v>0</v>
          </cell>
        </row>
        <row r="1765">
          <cell r="I1765" t="str">
            <v>desactivar</v>
          </cell>
          <cell r="J1765" t="str">
            <v>trasladar a productivo 740925</v>
          </cell>
        </row>
        <row r="1766">
          <cell r="I1766" t="str">
            <v>desactivar</v>
          </cell>
          <cell r="J1766" t="str">
            <v>trasladar a productivo 740925</v>
          </cell>
          <cell r="K1766">
            <v>0</v>
          </cell>
        </row>
        <row r="1767">
          <cell r="I1767" t="str">
            <v>desactivar</v>
          </cell>
          <cell r="J1767" t="str">
            <v>reasignar a consumo 740930</v>
          </cell>
        </row>
        <row r="1768">
          <cell r="I1768">
            <v>740960</v>
          </cell>
          <cell r="J1768" t="str">
            <v>vivienda de interés público e interés social</v>
          </cell>
          <cell r="K1768">
            <v>0</v>
          </cell>
        </row>
        <row r="1769">
          <cell r="I1769">
            <v>740961</v>
          </cell>
          <cell r="J1769" t="str">
            <v>Crédito educativo</v>
          </cell>
          <cell r="K1769">
            <v>740961</v>
          </cell>
        </row>
        <row r="1770">
          <cell r="I1770">
            <v>740962</v>
          </cell>
          <cell r="J1770" t="str">
            <v>inversión pública</v>
          </cell>
          <cell r="K1770">
            <v>740962</v>
          </cell>
        </row>
        <row r="1796">
          <cell r="I1796">
            <v>741401</v>
          </cell>
          <cell r="J1796" t="str">
            <v>Crédito productivo</v>
          </cell>
          <cell r="K1796" t="str">
            <v>741401+741405+741406</v>
          </cell>
        </row>
        <row r="1797">
          <cell r="I1797">
            <v>741402</v>
          </cell>
          <cell r="J1797" t="str">
            <v>Crédito de consumo</v>
          </cell>
          <cell r="K1797">
            <v>0</v>
          </cell>
        </row>
        <row r="1798">
          <cell r="I1798">
            <v>741403</v>
          </cell>
          <cell r="J1798" t="str">
            <v>crédito inmobiliario</v>
          </cell>
          <cell r="K1798">
            <v>741403</v>
          </cell>
        </row>
        <row r="1799">
          <cell r="K1799">
            <v>0</v>
          </cell>
        </row>
        <row r="1800">
          <cell r="I1800" t="str">
            <v>desactivar</v>
          </cell>
          <cell r="J1800" t="str">
            <v>trasladar a productivo 741401</v>
          </cell>
        </row>
        <row r="1801">
          <cell r="I1801" t="str">
            <v>desactivar</v>
          </cell>
          <cell r="J1801" t="str">
            <v>trasladar a productivo 741401</v>
          </cell>
          <cell r="K1801">
            <v>0</v>
          </cell>
        </row>
        <row r="1802">
          <cell r="I1802">
            <v>741409</v>
          </cell>
          <cell r="J1802" t="str">
            <v>Crédito productivo</v>
          </cell>
          <cell r="K1802" t="str">
            <v>741409+741413+741414</v>
          </cell>
        </row>
        <row r="1803">
          <cell r="I1803">
            <v>741410</v>
          </cell>
          <cell r="J1803" t="str">
            <v>Crédito de consumo</v>
          </cell>
        </row>
        <row r="1804">
          <cell r="I1804">
            <v>741411</v>
          </cell>
          <cell r="J1804" t="str">
            <v>crédito inmobiliario</v>
          </cell>
          <cell r="K1804">
            <v>741411</v>
          </cell>
        </row>
        <row r="1805">
          <cell r="I1805">
            <v>741412</v>
          </cell>
          <cell r="J1805" t="str">
            <v>crédito de microempresa</v>
          </cell>
          <cell r="K1805">
            <v>0</v>
          </cell>
        </row>
        <row r="1806">
          <cell r="I1806" t="str">
            <v>desactivar</v>
          </cell>
          <cell r="J1806" t="str">
            <v>trasladar a productivo 741409</v>
          </cell>
        </row>
        <row r="1807">
          <cell r="I1807" t="str">
            <v>desactivar</v>
          </cell>
          <cell r="J1807" t="str">
            <v>trasladar a productivo 741409</v>
          </cell>
          <cell r="K1807">
            <v>0</v>
          </cell>
        </row>
        <row r="1808">
          <cell r="I1808">
            <v>741417</v>
          </cell>
          <cell r="J1808" t="str">
            <v>Crédito de consumo</v>
          </cell>
        </row>
        <row r="1809">
          <cell r="K1809">
            <v>0</v>
          </cell>
        </row>
        <row r="1810">
          <cell r="I1810">
            <v>741419</v>
          </cell>
          <cell r="J1810" t="str">
            <v>Crédito educativo</v>
          </cell>
          <cell r="K1810">
            <v>741419</v>
          </cell>
        </row>
        <row r="1811">
          <cell r="I1811">
            <v>741420</v>
          </cell>
          <cell r="J1811" t="str">
            <v>Crédito productivo</v>
          </cell>
          <cell r="K1811" t="str">
            <v>741420+741424+741425</v>
          </cell>
        </row>
        <row r="1812">
          <cell r="I1812">
            <v>741421</v>
          </cell>
          <cell r="J1812" t="str">
            <v>Crédito de consumo</v>
          </cell>
          <cell r="K1812" t="str">
            <v>741421+741430</v>
          </cell>
        </row>
        <row r="1813">
          <cell r="I1813">
            <v>741422</v>
          </cell>
          <cell r="J1813" t="str">
            <v>crédito inmobiliario</v>
          </cell>
          <cell r="K1813">
            <v>741422</v>
          </cell>
        </row>
        <row r="1814">
          <cell r="K1814">
            <v>0</v>
          </cell>
        </row>
        <row r="1815">
          <cell r="I1815" t="str">
            <v>desactivar</v>
          </cell>
          <cell r="J1815" t="str">
            <v>trasladar a productivo 741420</v>
          </cell>
        </row>
        <row r="1816">
          <cell r="I1816" t="str">
            <v>desactivar</v>
          </cell>
          <cell r="J1816" t="str">
            <v>trasladar a productivo 741420</v>
          </cell>
          <cell r="K1816">
            <v>0</v>
          </cell>
        </row>
        <row r="1819">
          <cell r="I1819" t="str">
            <v>desactivar</v>
          </cell>
          <cell r="J1819" t="str">
            <v>trasladar a consumo 741421</v>
          </cell>
        </row>
        <row r="1820">
          <cell r="I1820">
            <v>741431</v>
          </cell>
          <cell r="J1820" t="str">
            <v>vivienda de interés social y público</v>
          </cell>
          <cell r="K1820">
            <v>0</v>
          </cell>
        </row>
        <row r="1821">
          <cell r="I1821">
            <v>741432</v>
          </cell>
          <cell r="J1821" t="str">
            <v>Crédito educativo</v>
          </cell>
          <cell r="K1821">
            <v>741432</v>
          </cell>
        </row>
        <row r="1822">
          <cell r="I1822">
            <v>741433</v>
          </cell>
          <cell r="J1822" t="str">
            <v>inversión pública</v>
          </cell>
          <cell r="K1822">
            <v>741433</v>
          </cell>
        </row>
        <row r="1823">
          <cell r="I1823" t="str">
            <v>desactivar</v>
          </cell>
          <cell r="J1823" t="str">
            <v>trasladar a consumo 741410</v>
          </cell>
        </row>
        <row r="1824">
          <cell r="I1824">
            <v>741435</v>
          </cell>
          <cell r="J1824" t="str">
            <v>vivienda de interés social y público</v>
          </cell>
          <cell r="K1824">
            <v>0</v>
          </cell>
        </row>
        <row r="1825">
          <cell r="I1825">
            <v>741436</v>
          </cell>
          <cell r="J1825" t="str">
            <v>Crédito educativo</v>
          </cell>
          <cell r="K1825">
            <v>741436</v>
          </cell>
        </row>
        <row r="1826">
          <cell r="I1826">
            <v>741437</v>
          </cell>
          <cell r="J1826" t="str">
            <v>inversión pública</v>
          </cell>
          <cell r="K1826">
            <v>741437</v>
          </cell>
        </row>
        <row r="1827">
          <cell r="I1827" t="str">
            <v>desactivar</v>
          </cell>
          <cell r="J1827" t="str">
            <v>trasladar a consumo 741417</v>
          </cell>
        </row>
        <row r="1828">
          <cell r="I1828" t="str">
            <v>desactivar</v>
          </cell>
          <cell r="J1828" t="str">
            <v>trasladar a consumo 741421</v>
          </cell>
        </row>
        <row r="1829">
          <cell r="I1829">
            <v>741440</v>
          </cell>
          <cell r="J1829" t="str">
            <v>vivienda de interés social y público</v>
          </cell>
          <cell r="K1829">
            <v>0</v>
          </cell>
        </row>
        <row r="1830">
          <cell r="I1830">
            <v>741441</v>
          </cell>
          <cell r="J1830" t="str">
            <v>Crédito educativo</v>
          </cell>
          <cell r="K1830">
            <v>741441</v>
          </cell>
        </row>
        <row r="1831">
          <cell r="I1831">
            <v>741442</v>
          </cell>
          <cell r="J1831" t="str">
            <v>inversión pública</v>
          </cell>
          <cell r="K1831">
            <v>741442</v>
          </cell>
        </row>
        <row r="1833">
          <cell r="I1833">
            <v>741505</v>
          </cell>
          <cell r="J1833" t="str">
            <v>Crédito productivo</v>
          </cell>
          <cell r="K1833" t="str">
            <v>741505+741525+741530</v>
          </cell>
        </row>
        <row r="1834">
          <cell r="I1834">
            <v>741510</v>
          </cell>
          <cell r="J1834" t="str">
            <v>Crédito de consumo</v>
          </cell>
          <cell r="K1834" t="str">
            <v>741510+741535</v>
          </cell>
        </row>
        <row r="1835">
          <cell r="I1835">
            <v>741515</v>
          </cell>
          <cell r="J1835" t="str">
            <v>crédito inmobiliario</v>
          </cell>
          <cell r="K1835">
            <v>741515</v>
          </cell>
        </row>
        <row r="1836">
          <cell r="K1836">
            <v>0</v>
          </cell>
        </row>
        <row r="1837">
          <cell r="I1837" t="str">
            <v>desactivar</v>
          </cell>
          <cell r="J1837" t="str">
            <v>trasladar a productivo 741505</v>
          </cell>
        </row>
        <row r="1838">
          <cell r="I1838" t="str">
            <v>desactivar</v>
          </cell>
          <cell r="J1838" t="str">
            <v>trasladar a productivo 741505</v>
          </cell>
          <cell r="K1838">
            <v>0</v>
          </cell>
        </row>
        <row r="1839">
          <cell r="I1839" t="str">
            <v>desactivar</v>
          </cell>
          <cell r="J1839" t="str">
            <v>trasladar a consumo 741410</v>
          </cell>
        </row>
        <row r="1840">
          <cell r="I1840">
            <v>741540</v>
          </cell>
          <cell r="J1840" t="str">
            <v>vivienda de interés social y público</v>
          </cell>
          <cell r="K1840">
            <v>0</v>
          </cell>
        </row>
        <row r="1841">
          <cell r="I1841">
            <v>741545</v>
          </cell>
          <cell r="J1841" t="str">
            <v>Crédito educativo</v>
          </cell>
          <cell r="K1841">
            <v>741545</v>
          </cell>
        </row>
        <row r="1842">
          <cell r="I1842">
            <v>741550</v>
          </cell>
          <cell r="J1842" t="str">
            <v>inversión pública</v>
          </cell>
          <cell r="K1842">
            <v>741550</v>
          </cell>
        </row>
        <row r="1848">
          <cell r="K1848">
            <v>0</v>
          </cell>
        </row>
        <row r="1857">
          <cell r="I1857" t="str">
            <v>mantener</v>
          </cell>
        </row>
        <row r="1858">
          <cell r="I1858" t="str">
            <v>mantener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gonzalez@superbancos.gob.ec" TargetMode="External"/><Relationship Id="rId2" Type="http://schemas.openxmlformats.org/officeDocument/2006/relationships/hyperlink" Target="mailto:oemoreno@superbancos.gob.ec" TargetMode="External"/><Relationship Id="rId1" Type="http://schemas.openxmlformats.org/officeDocument/2006/relationships/printerSettings" Target="../printerSettings/printerSettings2.bin"/><Relationship Id="rId4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rinterSettings" Target="../printerSettings/printerSettings8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printerSettings" Target="../printerSettings/printerSettings1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rinterSettings" Target="../printerSettings/printerSettings1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C66FF"/>
  </sheetPr>
  <dimension ref="A1:V1913"/>
  <sheetViews>
    <sheetView zoomScale="110" zoomScaleNormal="110" workbookViewId="0">
      <pane xSplit="4" ySplit="4" topLeftCell="E1204" activePane="bottomRight" state="frozen"/>
      <selection pane="topRight" activeCell="E1" sqref="E1"/>
      <selection pane="bottomLeft" activeCell="A4" sqref="A4"/>
      <selection pane="bottomRight" activeCell="Q1217" sqref="Q1217"/>
    </sheetView>
  </sheetViews>
  <sheetFormatPr defaultColWidth="7.5546875" defaultRowHeight="10.199999999999999" customHeight="1" x14ac:dyDescent="0.3"/>
  <cols>
    <col min="1" max="1" width="7.5546875" style="437"/>
    <col min="2" max="2" width="3.21875" style="437" bestFit="1" customWidth="1"/>
    <col min="3" max="3" width="8.77734375" style="446" customWidth="1"/>
    <col min="4" max="4" width="34.44140625" style="437" customWidth="1"/>
    <col min="5" max="14" width="3.21875" style="437" customWidth="1"/>
    <col min="15" max="15" width="5.21875" style="437" bestFit="1" customWidth="1"/>
    <col min="16" max="16" width="5.21875" style="437" customWidth="1"/>
    <col min="17" max="17" width="7.5546875" style="437"/>
    <col min="18" max="18" width="52.21875" style="446" customWidth="1"/>
    <col min="19" max="20" width="7.77734375" style="437" customWidth="1"/>
    <col min="21" max="16384" width="7.5546875" style="437"/>
  </cols>
  <sheetData>
    <row r="1" spans="1:19" ht="10.199999999999999" customHeight="1" x14ac:dyDescent="0.3">
      <c r="C1" s="446" t="s">
        <v>1304</v>
      </c>
    </row>
    <row r="2" spans="1:19" ht="10.199999999999999" customHeight="1" x14ac:dyDescent="0.3">
      <c r="A2" s="437" t="s">
        <v>11</v>
      </c>
      <c r="B2" s="437" t="s">
        <v>1305</v>
      </c>
      <c r="C2" s="446" t="s">
        <v>1306</v>
      </c>
      <c r="D2" s="437" t="s">
        <v>1307</v>
      </c>
      <c r="E2" s="437" t="s">
        <v>1308</v>
      </c>
      <c r="F2" s="437" t="s">
        <v>1309</v>
      </c>
      <c r="G2" s="437" t="s">
        <v>1310</v>
      </c>
      <c r="H2" s="437" t="s">
        <v>1311</v>
      </c>
      <c r="I2" s="437" t="s">
        <v>1312</v>
      </c>
      <c r="J2" s="437" t="s">
        <v>1313</v>
      </c>
      <c r="K2" s="437" t="s">
        <v>1314</v>
      </c>
      <c r="L2" s="437" t="s">
        <v>1315</v>
      </c>
      <c r="M2" s="437" t="s">
        <v>1316</v>
      </c>
      <c r="N2" s="437" t="s">
        <v>1317</v>
      </c>
      <c r="Q2" s="437" t="s">
        <v>1318</v>
      </c>
      <c r="R2" s="446" t="s">
        <v>1319</v>
      </c>
      <c r="S2" s="437" t="s">
        <v>1320</v>
      </c>
    </row>
    <row r="3" spans="1:19" s="438" customFormat="1" ht="10.199999999999999" customHeight="1" x14ac:dyDescent="0.3">
      <c r="A3" s="438" t="s">
        <v>11</v>
      </c>
      <c r="C3" s="447" t="s">
        <v>1306</v>
      </c>
      <c r="D3" s="438" t="s">
        <v>1307</v>
      </c>
      <c r="E3" s="438" t="s">
        <v>1308</v>
      </c>
      <c r="F3" s="438" t="s">
        <v>1309</v>
      </c>
      <c r="G3" s="438" t="s">
        <v>1310</v>
      </c>
      <c r="H3" s="438" t="s">
        <v>1311</v>
      </c>
      <c r="I3" s="438" t="s">
        <v>1312</v>
      </c>
      <c r="J3" s="438" t="s">
        <v>1321</v>
      </c>
      <c r="K3" s="438" t="s">
        <v>1314</v>
      </c>
      <c r="L3" s="438" t="s">
        <v>1315</v>
      </c>
      <c r="M3" s="438" t="s">
        <v>1316</v>
      </c>
      <c r="N3" s="438" t="s">
        <v>1317</v>
      </c>
      <c r="Q3" s="438" t="s">
        <v>1318</v>
      </c>
      <c r="R3" s="447" t="s">
        <v>1319</v>
      </c>
      <c r="S3" s="438" t="s">
        <v>1320</v>
      </c>
    </row>
    <row r="4" spans="1:19" ht="10.199999999999999" customHeight="1" x14ac:dyDescent="0.3">
      <c r="B4" s="437">
        <f>LEN(C4)</f>
        <v>1</v>
      </c>
      <c r="C4" s="446">
        <v>1</v>
      </c>
      <c r="D4" s="437" t="s">
        <v>0</v>
      </c>
      <c r="E4" s="437" t="s">
        <v>1308</v>
      </c>
      <c r="F4" s="437" t="s">
        <v>1309</v>
      </c>
      <c r="G4" s="437" t="s">
        <v>1310</v>
      </c>
      <c r="H4" s="437" t="s">
        <v>1311</v>
      </c>
      <c r="I4" s="437" t="s">
        <v>1312</v>
      </c>
      <c r="J4" s="437" t="s">
        <v>1313</v>
      </c>
      <c r="K4" s="437" t="s">
        <v>1314</v>
      </c>
      <c r="L4" s="437" t="s">
        <v>1315</v>
      </c>
      <c r="M4" s="437" t="s">
        <v>1316</v>
      </c>
      <c r="N4" s="437" t="s">
        <v>1317</v>
      </c>
      <c r="O4" s="437" t="s">
        <v>1322</v>
      </c>
      <c r="Q4" s="437">
        <v>1</v>
      </c>
      <c r="R4" s="446" t="s">
        <v>0</v>
      </c>
      <c r="S4" s="437">
        <f>+C4</f>
        <v>1</v>
      </c>
    </row>
    <row r="5" spans="1:19" ht="10.199999999999999" customHeight="1" x14ac:dyDescent="0.3">
      <c r="A5" s="437">
        <v>11</v>
      </c>
      <c r="B5" s="437">
        <f t="shared" ref="B5:B68" si="0">LEN(C5)</f>
        <v>2</v>
      </c>
      <c r="C5" s="446">
        <v>11</v>
      </c>
      <c r="D5" s="437" t="s">
        <v>12</v>
      </c>
      <c r="E5" s="437" t="s">
        <v>1323</v>
      </c>
      <c r="F5" s="437" t="s">
        <v>1323</v>
      </c>
      <c r="G5" s="437" t="s">
        <v>1323</v>
      </c>
      <c r="H5" s="437" t="s">
        <v>1323</v>
      </c>
      <c r="I5" s="437" t="s">
        <v>1323</v>
      </c>
      <c r="J5" s="437" t="s">
        <v>1323</v>
      </c>
      <c r="K5" s="437" t="s">
        <v>1323</v>
      </c>
      <c r="L5" s="437" t="s">
        <v>1323</v>
      </c>
      <c r="M5" s="437" t="s">
        <v>1323</v>
      </c>
      <c r="N5" s="437" t="s">
        <v>1323</v>
      </c>
      <c r="O5" s="437" t="s">
        <v>1323</v>
      </c>
      <c r="Q5" s="437">
        <v>11</v>
      </c>
      <c r="R5" s="446" t="s">
        <v>12</v>
      </c>
      <c r="S5" s="437">
        <f t="shared" ref="S5:S68" si="1">+C5</f>
        <v>11</v>
      </c>
    </row>
    <row r="6" spans="1:19" ht="10.199999999999999" customHeight="1" x14ac:dyDescent="0.3">
      <c r="A6" s="437">
        <v>1101</v>
      </c>
      <c r="B6" s="437">
        <f t="shared" si="0"/>
        <v>4</v>
      </c>
      <c r="C6" s="446">
        <v>1101</v>
      </c>
      <c r="D6" s="437" t="s">
        <v>13</v>
      </c>
      <c r="E6" s="437" t="s">
        <v>1323</v>
      </c>
      <c r="F6" s="437" t="s">
        <v>1323</v>
      </c>
      <c r="G6" s="437" t="s">
        <v>1323</v>
      </c>
      <c r="H6" s="437" t="s">
        <v>1323</v>
      </c>
      <c r="I6" s="437" t="s">
        <v>1323</v>
      </c>
      <c r="J6" s="437" t="s">
        <v>1323</v>
      </c>
      <c r="K6" s="437" t="s">
        <v>1323</v>
      </c>
      <c r="L6" s="437" t="s">
        <v>1323</v>
      </c>
      <c r="M6" s="437" t="s">
        <v>1323</v>
      </c>
      <c r="N6" s="437" t="s">
        <v>1323</v>
      </c>
      <c r="O6" s="437" t="s">
        <v>1323</v>
      </c>
      <c r="Q6" s="437">
        <v>1101</v>
      </c>
      <c r="R6" s="446" t="s">
        <v>13</v>
      </c>
      <c r="S6" s="437">
        <f t="shared" si="1"/>
        <v>1101</v>
      </c>
    </row>
    <row r="7" spans="1:19" ht="10.199999999999999" customHeight="1" x14ac:dyDescent="0.3">
      <c r="A7" s="437">
        <v>1101</v>
      </c>
      <c r="B7" s="437">
        <f t="shared" si="0"/>
        <v>6</v>
      </c>
      <c r="C7" s="446">
        <v>110105</v>
      </c>
      <c r="D7" s="437" t="s">
        <v>14</v>
      </c>
      <c r="E7" s="437" t="s">
        <v>1323</v>
      </c>
      <c r="F7" s="437" t="s">
        <v>1323</v>
      </c>
      <c r="G7" s="437" t="s">
        <v>1323</v>
      </c>
      <c r="H7" s="437" t="s">
        <v>1323</v>
      </c>
      <c r="I7" s="437" t="s">
        <v>1323</v>
      </c>
      <c r="J7" s="437" t="s">
        <v>1323</v>
      </c>
      <c r="K7" s="437" t="s">
        <v>1323</v>
      </c>
      <c r="L7" s="437" t="s">
        <v>1323</v>
      </c>
      <c r="M7" s="437" t="s">
        <v>1323</v>
      </c>
      <c r="N7" s="437" t="s">
        <v>1323</v>
      </c>
      <c r="O7" s="437" t="s">
        <v>1323</v>
      </c>
      <c r="Q7" s="437">
        <v>110105</v>
      </c>
      <c r="R7" s="446" t="s">
        <v>14</v>
      </c>
      <c r="S7" s="437">
        <f t="shared" si="1"/>
        <v>110105</v>
      </c>
    </row>
    <row r="8" spans="1:19" ht="10.199999999999999" customHeight="1" x14ac:dyDescent="0.3">
      <c r="A8" s="437">
        <v>1101</v>
      </c>
      <c r="B8" s="437">
        <f t="shared" si="0"/>
        <v>6</v>
      </c>
      <c r="C8" s="446">
        <v>110110</v>
      </c>
      <c r="D8" s="437" t="s">
        <v>15</v>
      </c>
      <c r="E8" s="437" t="s">
        <v>1323</v>
      </c>
      <c r="F8" s="437" t="s">
        <v>1323</v>
      </c>
      <c r="G8" s="437" t="s">
        <v>1323</v>
      </c>
      <c r="H8" s="437" t="s">
        <v>1323</v>
      </c>
      <c r="I8" s="437" t="s">
        <v>1323</v>
      </c>
      <c r="J8" s="437" t="s">
        <v>1323</v>
      </c>
      <c r="K8" s="437" t="s">
        <v>1323</v>
      </c>
      <c r="L8" s="437" t="s">
        <v>1323</v>
      </c>
      <c r="M8" s="437" t="s">
        <v>1323</v>
      </c>
      <c r="N8" s="437" t="s">
        <v>1323</v>
      </c>
      <c r="O8" s="437" t="s">
        <v>1323</v>
      </c>
      <c r="Q8" s="437">
        <v>110110</v>
      </c>
      <c r="R8" s="446" t="s">
        <v>15</v>
      </c>
      <c r="S8" s="437">
        <f t="shared" si="1"/>
        <v>110110</v>
      </c>
    </row>
    <row r="9" spans="1:19" ht="10.199999999999999" customHeight="1" x14ac:dyDescent="0.3">
      <c r="A9" s="437">
        <v>1102</v>
      </c>
      <c r="B9" s="437">
        <f t="shared" si="0"/>
        <v>4</v>
      </c>
      <c r="C9" s="446">
        <v>1102</v>
      </c>
      <c r="D9" s="437" t="s">
        <v>16</v>
      </c>
      <c r="E9" s="437" t="s">
        <v>1323</v>
      </c>
      <c r="F9" s="437" t="s">
        <v>1323</v>
      </c>
      <c r="G9" s="437" t="s">
        <v>1323</v>
      </c>
      <c r="H9" s="437" t="s">
        <v>1323</v>
      </c>
      <c r="I9" s="437" t="s">
        <v>1323</v>
      </c>
      <c r="J9" s="437" t="s">
        <v>1323</v>
      </c>
      <c r="K9" s="437" t="s">
        <v>1323</v>
      </c>
      <c r="O9" s="437" t="s">
        <v>1323</v>
      </c>
      <c r="Q9" s="437">
        <v>1102</v>
      </c>
      <c r="R9" s="446" t="s">
        <v>16</v>
      </c>
      <c r="S9" s="437">
        <f t="shared" si="1"/>
        <v>1102</v>
      </c>
    </row>
    <row r="10" spans="1:19" ht="10.199999999999999" customHeight="1" x14ac:dyDescent="0.3">
      <c r="A10" s="437">
        <v>1102</v>
      </c>
      <c r="B10" s="437">
        <f t="shared" si="0"/>
        <v>6</v>
      </c>
      <c r="C10" s="446">
        <v>110205</v>
      </c>
      <c r="D10" s="437" t="s">
        <v>17</v>
      </c>
      <c r="E10" s="437" t="s">
        <v>1323</v>
      </c>
      <c r="F10" s="437" t="s">
        <v>1323</v>
      </c>
      <c r="G10" s="437" t="s">
        <v>1323</v>
      </c>
      <c r="H10" s="437" t="s">
        <v>1323</v>
      </c>
      <c r="I10" s="437" t="s">
        <v>1323</v>
      </c>
      <c r="J10" s="437" t="s">
        <v>1323</v>
      </c>
      <c r="K10" s="437" t="s">
        <v>1323</v>
      </c>
      <c r="O10" s="437" t="s">
        <v>1323</v>
      </c>
      <c r="Q10" s="437">
        <v>110205</v>
      </c>
      <c r="R10" s="446" t="s">
        <v>17</v>
      </c>
      <c r="S10" s="437">
        <f t="shared" si="1"/>
        <v>110205</v>
      </c>
    </row>
    <row r="11" spans="1:19" ht="10.199999999999999" customHeight="1" x14ac:dyDescent="0.3">
      <c r="A11" s="437">
        <v>1102</v>
      </c>
      <c r="B11" s="437">
        <f t="shared" si="0"/>
        <v>6</v>
      </c>
      <c r="C11" s="446">
        <v>110210</v>
      </c>
      <c r="D11" s="437" t="s">
        <v>18</v>
      </c>
      <c r="E11" s="437" t="s">
        <v>1323</v>
      </c>
      <c r="F11" s="437" t="s">
        <v>1323</v>
      </c>
      <c r="H11" s="437" t="s">
        <v>1323</v>
      </c>
      <c r="I11" s="437" t="s">
        <v>1323</v>
      </c>
      <c r="J11" s="437" t="s">
        <v>1324</v>
      </c>
      <c r="K11" s="437" t="s">
        <v>1324</v>
      </c>
      <c r="O11" s="437" t="s">
        <v>1323</v>
      </c>
      <c r="Q11" s="437">
        <v>110210</v>
      </c>
      <c r="R11" s="446" t="s">
        <v>18</v>
      </c>
      <c r="S11" s="437">
        <f t="shared" si="1"/>
        <v>110210</v>
      </c>
    </row>
    <row r="12" spans="1:19" ht="10.199999999999999" customHeight="1" x14ac:dyDescent="0.3">
      <c r="A12" s="437">
        <v>1102</v>
      </c>
      <c r="B12" s="437">
        <f t="shared" si="0"/>
        <v>6</v>
      </c>
      <c r="C12" s="446">
        <v>110215</v>
      </c>
      <c r="D12" s="437" t="s">
        <v>19</v>
      </c>
      <c r="E12" s="437" t="s">
        <v>1323</v>
      </c>
      <c r="F12" s="437" t="s">
        <v>1323</v>
      </c>
      <c r="H12" s="437" t="s">
        <v>1323</v>
      </c>
      <c r="I12" s="437" t="s">
        <v>1323</v>
      </c>
      <c r="J12" s="437" t="s">
        <v>1324</v>
      </c>
      <c r="K12" s="437" t="s">
        <v>1324</v>
      </c>
      <c r="O12" s="437" t="s">
        <v>1323</v>
      </c>
      <c r="Q12" s="437">
        <v>110215</v>
      </c>
      <c r="R12" s="446" t="s">
        <v>19</v>
      </c>
      <c r="S12" s="437">
        <f t="shared" si="1"/>
        <v>110215</v>
      </c>
    </row>
    <row r="13" spans="1:19" ht="10.199999999999999" customHeight="1" x14ac:dyDescent="0.3">
      <c r="A13" s="437">
        <v>1103</v>
      </c>
      <c r="B13" s="437">
        <f t="shared" si="0"/>
        <v>4</v>
      </c>
      <c r="C13" s="446">
        <v>1103</v>
      </c>
      <c r="D13" s="437" t="s">
        <v>20</v>
      </c>
      <c r="E13" s="437" t="s">
        <v>1323</v>
      </c>
      <c r="F13" s="437" t="s">
        <v>1323</v>
      </c>
      <c r="G13" s="437" t="s">
        <v>1323</v>
      </c>
      <c r="H13" s="437" t="s">
        <v>1323</v>
      </c>
      <c r="I13" s="437" t="s">
        <v>1323</v>
      </c>
      <c r="J13" s="437" t="s">
        <v>1323</v>
      </c>
      <c r="K13" s="437" t="s">
        <v>1323</v>
      </c>
      <c r="L13" s="437" t="s">
        <v>1323</v>
      </c>
      <c r="M13" s="437" t="s">
        <v>1323</v>
      </c>
      <c r="N13" s="437" t="s">
        <v>1323</v>
      </c>
      <c r="O13" s="437" t="s">
        <v>1323</v>
      </c>
      <c r="Q13" s="437">
        <v>1103</v>
      </c>
      <c r="R13" s="446" t="s">
        <v>20</v>
      </c>
      <c r="S13" s="437">
        <f t="shared" si="1"/>
        <v>1103</v>
      </c>
    </row>
    <row r="14" spans="1:19" ht="10.199999999999999" customHeight="1" x14ac:dyDescent="0.3">
      <c r="A14" s="437">
        <v>1103</v>
      </c>
      <c r="B14" s="437">
        <f t="shared" si="0"/>
        <v>6</v>
      </c>
      <c r="C14" s="446">
        <v>110305</v>
      </c>
      <c r="D14" s="437" t="s">
        <v>17</v>
      </c>
      <c r="E14" s="437" t="s">
        <v>1323</v>
      </c>
      <c r="G14" s="437" t="s">
        <v>1323</v>
      </c>
      <c r="I14" s="437" t="s">
        <v>1323</v>
      </c>
      <c r="J14" s="437" t="s">
        <v>1323</v>
      </c>
      <c r="K14" s="437" t="s">
        <v>1323</v>
      </c>
      <c r="N14" s="437" t="s">
        <v>1323</v>
      </c>
      <c r="O14" s="437" t="s">
        <v>1323</v>
      </c>
      <c r="Q14" s="437">
        <v>110305</v>
      </c>
      <c r="R14" s="446" t="s">
        <v>17</v>
      </c>
      <c r="S14" s="437">
        <f t="shared" si="1"/>
        <v>110305</v>
      </c>
    </row>
    <row r="15" spans="1:19" ht="10.199999999999999" customHeight="1" x14ac:dyDescent="0.3">
      <c r="A15" s="437">
        <v>1103</v>
      </c>
      <c r="B15" s="437">
        <f t="shared" si="0"/>
        <v>6</v>
      </c>
      <c r="C15" s="446">
        <v>110310</v>
      </c>
      <c r="D15" s="437" t="s">
        <v>21</v>
      </c>
      <c r="E15" s="437" t="s">
        <v>1323</v>
      </c>
      <c r="F15" s="437" t="s">
        <v>1323</v>
      </c>
      <c r="G15" s="437" t="s">
        <v>1323</v>
      </c>
      <c r="H15" s="437" t="s">
        <v>1323</v>
      </c>
      <c r="I15" s="437" t="s">
        <v>1323</v>
      </c>
      <c r="J15" s="437" t="s">
        <v>1323</v>
      </c>
      <c r="K15" s="437" t="s">
        <v>1323</v>
      </c>
      <c r="L15" s="437" t="s">
        <v>1323</v>
      </c>
      <c r="M15" s="437" t="s">
        <v>1323</v>
      </c>
      <c r="N15" s="437" t="s">
        <v>1323</v>
      </c>
      <c r="O15" s="437" t="s">
        <v>1323</v>
      </c>
      <c r="Q15" s="437">
        <v>110310</v>
      </c>
      <c r="R15" s="446" t="s">
        <v>21</v>
      </c>
      <c r="S15" s="437">
        <f t="shared" si="1"/>
        <v>110310</v>
      </c>
    </row>
    <row r="16" spans="1:19" ht="10.199999999999999" customHeight="1" x14ac:dyDescent="0.3">
      <c r="A16" s="437">
        <v>1103</v>
      </c>
      <c r="B16" s="437">
        <f t="shared" si="0"/>
        <v>6</v>
      </c>
      <c r="C16" s="446">
        <v>110315</v>
      </c>
      <c r="D16" s="437" t="s">
        <v>22</v>
      </c>
      <c r="E16" s="437" t="s">
        <v>1323</v>
      </c>
      <c r="F16" s="437" t="s">
        <v>1323</v>
      </c>
      <c r="G16" s="437" t="s">
        <v>1323</v>
      </c>
      <c r="J16" s="437" t="s">
        <v>1323</v>
      </c>
      <c r="K16" s="437" t="s">
        <v>1323</v>
      </c>
      <c r="L16" s="437" t="s">
        <v>1323</v>
      </c>
      <c r="M16" s="437" t="s">
        <v>1323</v>
      </c>
      <c r="N16" s="437" t="s">
        <v>1323</v>
      </c>
      <c r="O16" s="437" t="s">
        <v>1323</v>
      </c>
      <c r="Q16" s="437">
        <v>110315</v>
      </c>
      <c r="R16" s="446" t="s">
        <v>22</v>
      </c>
      <c r="S16" s="437">
        <f t="shared" si="1"/>
        <v>110315</v>
      </c>
    </row>
    <row r="17" spans="1:19" ht="10.199999999999999" customHeight="1" x14ac:dyDescent="0.3">
      <c r="A17" s="437">
        <v>1104</v>
      </c>
      <c r="B17" s="437">
        <f t="shared" si="0"/>
        <v>4</v>
      </c>
      <c r="C17" s="446">
        <v>1104</v>
      </c>
      <c r="D17" s="437" t="s">
        <v>23</v>
      </c>
      <c r="E17" s="437" t="s">
        <v>1323</v>
      </c>
      <c r="F17" s="437" t="s">
        <v>1323</v>
      </c>
      <c r="G17" s="437" t="s">
        <v>1323</v>
      </c>
      <c r="H17" s="437" t="s">
        <v>1323</v>
      </c>
      <c r="I17" s="437" t="s">
        <v>1323</v>
      </c>
      <c r="J17" s="437" t="s">
        <v>1323</v>
      </c>
      <c r="K17" s="437" t="s">
        <v>1323</v>
      </c>
      <c r="L17" s="437" t="s">
        <v>1323</v>
      </c>
      <c r="M17" s="437" t="s">
        <v>1323</v>
      </c>
      <c r="N17" s="437" t="s">
        <v>1323</v>
      </c>
      <c r="O17" s="437" t="s">
        <v>1323</v>
      </c>
      <c r="Q17" s="437">
        <v>1104</v>
      </c>
      <c r="R17" s="446" t="s">
        <v>23</v>
      </c>
      <c r="S17" s="437">
        <f t="shared" si="1"/>
        <v>1104</v>
      </c>
    </row>
    <row r="18" spans="1:19" ht="10.199999999999999" customHeight="1" x14ac:dyDescent="0.3">
      <c r="A18" s="437">
        <v>1105</v>
      </c>
      <c r="B18" s="437">
        <f t="shared" si="0"/>
        <v>4</v>
      </c>
      <c r="C18" s="446">
        <v>1105</v>
      </c>
      <c r="D18" s="437" t="s">
        <v>24</v>
      </c>
      <c r="E18" s="437" t="s">
        <v>1323</v>
      </c>
      <c r="F18" s="437" t="s">
        <v>1323</v>
      </c>
      <c r="G18" s="437" t="s">
        <v>1323</v>
      </c>
      <c r="H18" s="437" t="s">
        <v>1323</v>
      </c>
      <c r="I18" s="437" t="s">
        <v>1323</v>
      </c>
      <c r="J18" s="437" t="s">
        <v>1323</v>
      </c>
      <c r="K18" s="437" t="s">
        <v>1323</v>
      </c>
      <c r="L18" s="437" t="s">
        <v>1323</v>
      </c>
      <c r="M18" s="437" t="s">
        <v>1323</v>
      </c>
      <c r="N18" s="437" t="s">
        <v>1323</v>
      </c>
      <c r="O18" s="437" t="s">
        <v>1323</v>
      </c>
      <c r="Q18" s="437">
        <v>1105</v>
      </c>
      <c r="R18" s="446" t="s">
        <v>24</v>
      </c>
      <c r="S18" s="437">
        <f t="shared" si="1"/>
        <v>1105</v>
      </c>
    </row>
    <row r="19" spans="1:19" ht="10.199999999999999" customHeight="1" x14ac:dyDescent="0.3">
      <c r="A19" s="437">
        <v>1105</v>
      </c>
      <c r="B19" s="437">
        <f t="shared" si="0"/>
        <v>6</v>
      </c>
      <c r="C19" s="446">
        <v>110505</v>
      </c>
      <c r="D19" s="437" t="s">
        <v>25</v>
      </c>
      <c r="E19" s="437" t="s">
        <v>1323</v>
      </c>
      <c r="F19" s="437" t="s">
        <v>1323</v>
      </c>
      <c r="G19" s="437" t="s">
        <v>1323</v>
      </c>
      <c r="H19" s="437" t="s">
        <v>1323</v>
      </c>
      <c r="I19" s="437" t="s">
        <v>1323</v>
      </c>
      <c r="J19" s="437" t="s">
        <v>1323</v>
      </c>
      <c r="K19" s="437" t="s">
        <v>1323</v>
      </c>
      <c r="L19" s="437" t="s">
        <v>1323</v>
      </c>
      <c r="M19" s="437" t="s">
        <v>1323</v>
      </c>
      <c r="N19" s="437" t="s">
        <v>1323</v>
      </c>
      <c r="O19" s="437" t="s">
        <v>1323</v>
      </c>
      <c r="Q19" s="437">
        <v>110505</v>
      </c>
      <c r="R19" s="446" t="s">
        <v>25</v>
      </c>
      <c r="S19" s="437">
        <f t="shared" si="1"/>
        <v>110505</v>
      </c>
    </row>
    <row r="20" spans="1:19" ht="10.199999999999999" customHeight="1" x14ac:dyDescent="0.3">
      <c r="A20" s="437">
        <v>1105</v>
      </c>
      <c r="B20" s="437">
        <f t="shared" si="0"/>
        <v>6</v>
      </c>
      <c r="C20" s="446">
        <v>110510</v>
      </c>
      <c r="D20" s="437" t="s">
        <v>26</v>
      </c>
      <c r="E20" s="437" t="s">
        <v>1323</v>
      </c>
      <c r="F20" s="437" t="s">
        <v>1323</v>
      </c>
      <c r="G20" s="437" t="s">
        <v>1323</v>
      </c>
      <c r="H20" s="437" t="s">
        <v>1323</v>
      </c>
      <c r="I20" s="437" t="s">
        <v>1323</v>
      </c>
      <c r="J20" s="437" t="s">
        <v>1323</v>
      </c>
      <c r="K20" s="437" t="s">
        <v>1323</v>
      </c>
      <c r="L20" s="437" t="s">
        <v>1323</v>
      </c>
      <c r="M20" s="437" t="s">
        <v>1323</v>
      </c>
      <c r="N20" s="437" t="s">
        <v>1323</v>
      </c>
      <c r="O20" s="437" t="s">
        <v>1323</v>
      </c>
      <c r="Q20" s="437">
        <v>110510</v>
      </c>
      <c r="R20" s="446" t="s">
        <v>26</v>
      </c>
      <c r="S20" s="437">
        <f t="shared" si="1"/>
        <v>110510</v>
      </c>
    </row>
    <row r="21" spans="1:19" ht="10.199999999999999" customHeight="1" x14ac:dyDescent="0.3">
      <c r="A21" s="437">
        <v>12</v>
      </c>
      <c r="B21" s="437">
        <f t="shared" si="0"/>
        <v>2</v>
      </c>
      <c r="C21" s="446">
        <v>12</v>
      </c>
      <c r="D21" s="437" t="s">
        <v>27</v>
      </c>
      <c r="E21" s="437" t="s">
        <v>1323</v>
      </c>
      <c r="F21" s="437" t="s">
        <v>1323</v>
      </c>
      <c r="G21" s="437" t="s">
        <v>1323</v>
      </c>
      <c r="H21" s="437" t="s">
        <v>1323</v>
      </c>
      <c r="I21" s="437" t="s">
        <v>1323</v>
      </c>
      <c r="J21" s="437" t="s">
        <v>1323</v>
      </c>
      <c r="K21" s="437" t="s">
        <v>1323</v>
      </c>
      <c r="L21" s="437" t="s">
        <v>1323</v>
      </c>
      <c r="M21" s="437" t="s">
        <v>1323</v>
      </c>
      <c r="N21" s="437" t="s">
        <v>1323</v>
      </c>
      <c r="O21" s="437" t="s">
        <v>1323</v>
      </c>
      <c r="Q21" s="437">
        <v>12</v>
      </c>
      <c r="R21" s="446" t="s">
        <v>27</v>
      </c>
      <c r="S21" s="437">
        <f t="shared" si="1"/>
        <v>12</v>
      </c>
    </row>
    <row r="22" spans="1:19" ht="10.199999999999999" customHeight="1" x14ac:dyDescent="0.3">
      <c r="A22" s="437">
        <v>1201</v>
      </c>
      <c r="B22" s="437">
        <f t="shared" si="0"/>
        <v>4</v>
      </c>
      <c r="C22" s="446">
        <v>1201</v>
      </c>
      <c r="D22" s="437" t="s">
        <v>28</v>
      </c>
      <c r="E22" s="437" t="s">
        <v>1323</v>
      </c>
      <c r="G22" s="437" t="s">
        <v>1323</v>
      </c>
      <c r="H22" s="437" t="s">
        <v>1323</v>
      </c>
      <c r="I22" s="437" t="s">
        <v>1323</v>
      </c>
      <c r="J22" s="437" t="s">
        <v>1323</v>
      </c>
      <c r="K22" s="437" t="s">
        <v>1323</v>
      </c>
      <c r="O22" s="437" t="s">
        <v>1323</v>
      </c>
      <c r="Q22" s="437">
        <v>1201</v>
      </c>
      <c r="R22" s="446" t="s">
        <v>28</v>
      </c>
      <c r="S22" s="437">
        <f t="shared" si="1"/>
        <v>1201</v>
      </c>
    </row>
    <row r="23" spans="1:19" ht="10.199999999999999" customHeight="1" x14ac:dyDescent="0.3">
      <c r="A23" s="437">
        <v>1201</v>
      </c>
      <c r="B23" s="437">
        <f t="shared" si="0"/>
        <v>6</v>
      </c>
      <c r="C23" s="446">
        <v>120105</v>
      </c>
      <c r="D23" s="437" t="s">
        <v>29</v>
      </c>
      <c r="E23" s="437" t="s">
        <v>1323</v>
      </c>
      <c r="G23" s="437" t="s">
        <v>1323</v>
      </c>
      <c r="H23" s="437" t="s">
        <v>1323</v>
      </c>
      <c r="I23" s="437" t="s">
        <v>1323</v>
      </c>
      <c r="J23" s="437" t="s">
        <v>1323</v>
      </c>
      <c r="K23" s="437" t="s">
        <v>1323</v>
      </c>
      <c r="O23" s="437" t="s">
        <v>1323</v>
      </c>
      <c r="Q23" s="437">
        <v>120105</v>
      </c>
      <c r="R23" s="446" t="s">
        <v>29</v>
      </c>
      <c r="S23" s="437">
        <f t="shared" si="1"/>
        <v>120105</v>
      </c>
    </row>
    <row r="24" spans="1:19" ht="10.199999999999999" customHeight="1" x14ac:dyDescent="0.3">
      <c r="A24" s="437">
        <v>1201</v>
      </c>
      <c r="B24" s="437">
        <f t="shared" si="0"/>
        <v>6</v>
      </c>
      <c r="C24" s="446">
        <v>120110</v>
      </c>
      <c r="D24" s="437" t="s">
        <v>30</v>
      </c>
      <c r="E24" s="437" t="s">
        <v>1323</v>
      </c>
      <c r="G24" s="437" t="s">
        <v>1323</v>
      </c>
      <c r="H24" s="437" t="s">
        <v>1323</v>
      </c>
      <c r="I24" s="437" t="s">
        <v>1323</v>
      </c>
      <c r="J24" s="437" t="s">
        <v>1323</v>
      </c>
      <c r="K24" s="437" t="s">
        <v>1323</v>
      </c>
      <c r="O24" s="437" t="s">
        <v>1323</v>
      </c>
      <c r="Q24" s="437">
        <v>120110</v>
      </c>
      <c r="R24" s="446" t="s">
        <v>30</v>
      </c>
      <c r="S24" s="437">
        <f t="shared" si="1"/>
        <v>120110</v>
      </c>
    </row>
    <row r="25" spans="1:19" ht="10.199999999999999" customHeight="1" x14ac:dyDescent="0.3">
      <c r="A25" s="437">
        <v>1202</v>
      </c>
      <c r="B25" s="437">
        <f t="shared" si="0"/>
        <v>4</v>
      </c>
      <c r="C25" s="446">
        <v>1202</v>
      </c>
      <c r="D25" s="437" t="s">
        <v>31</v>
      </c>
      <c r="E25" s="437" t="s">
        <v>1323</v>
      </c>
      <c r="F25" s="437" t="s">
        <v>1323</v>
      </c>
      <c r="G25" s="437" t="s">
        <v>1323</v>
      </c>
      <c r="H25" s="437" t="s">
        <v>1323</v>
      </c>
      <c r="I25" s="437" t="s">
        <v>1323</v>
      </c>
      <c r="J25" s="437" t="s">
        <v>1323</v>
      </c>
      <c r="K25" s="437" t="s">
        <v>1323</v>
      </c>
      <c r="L25" s="437" t="s">
        <v>1323</v>
      </c>
      <c r="M25" s="437" t="s">
        <v>1323</v>
      </c>
      <c r="N25" s="437" t="s">
        <v>1323</v>
      </c>
      <c r="O25" s="437" t="s">
        <v>1323</v>
      </c>
      <c r="Q25" s="437">
        <v>1202</v>
      </c>
      <c r="R25" s="446" t="s">
        <v>31</v>
      </c>
      <c r="S25" s="437">
        <f t="shared" si="1"/>
        <v>1202</v>
      </c>
    </row>
    <row r="26" spans="1:19" ht="10.199999999999999" customHeight="1" x14ac:dyDescent="0.3">
      <c r="A26" s="437">
        <v>1202</v>
      </c>
      <c r="B26" s="437">
        <f t="shared" si="0"/>
        <v>6</v>
      </c>
      <c r="C26" s="446">
        <v>120205</v>
      </c>
      <c r="D26" s="437" t="s">
        <v>32</v>
      </c>
      <c r="E26" s="437" t="s">
        <v>1323</v>
      </c>
      <c r="F26" s="437" t="s">
        <v>1323</v>
      </c>
      <c r="G26" s="437" t="s">
        <v>1323</v>
      </c>
      <c r="H26" s="437" t="s">
        <v>1323</v>
      </c>
      <c r="I26" s="437" t="s">
        <v>1323</v>
      </c>
      <c r="J26" s="437" t="s">
        <v>1323</v>
      </c>
      <c r="K26" s="437" t="s">
        <v>1323</v>
      </c>
      <c r="L26" s="437" t="s">
        <v>1323</v>
      </c>
      <c r="M26" s="437" t="s">
        <v>1323</v>
      </c>
      <c r="N26" s="437" t="s">
        <v>1323</v>
      </c>
      <c r="O26" s="437" t="s">
        <v>1323</v>
      </c>
      <c r="Q26" s="437">
        <v>120205</v>
      </c>
      <c r="R26" s="446" t="s">
        <v>32</v>
      </c>
      <c r="S26" s="437">
        <f t="shared" si="1"/>
        <v>120205</v>
      </c>
    </row>
    <row r="27" spans="1:19" ht="10.199999999999999" customHeight="1" x14ac:dyDescent="0.3">
      <c r="A27" s="437">
        <v>1202</v>
      </c>
      <c r="B27" s="437">
        <f t="shared" si="0"/>
        <v>6</v>
      </c>
      <c r="C27" s="446">
        <v>120210</v>
      </c>
      <c r="D27" s="437" t="s">
        <v>29</v>
      </c>
      <c r="E27" s="437" t="s">
        <v>1323</v>
      </c>
      <c r="F27" s="437" t="s">
        <v>1323</v>
      </c>
      <c r="G27" s="437" t="s">
        <v>1323</v>
      </c>
      <c r="H27" s="437" t="s">
        <v>1323</v>
      </c>
      <c r="I27" s="437" t="s">
        <v>1323</v>
      </c>
      <c r="J27" s="437" t="s">
        <v>1323</v>
      </c>
      <c r="K27" s="437" t="s">
        <v>1323</v>
      </c>
      <c r="L27" s="437" t="s">
        <v>1323</v>
      </c>
      <c r="M27" s="437" t="s">
        <v>1323</v>
      </c>
      <c r="N27" s="437" t="s">
        <v>1323</v>
      </c>
      <c r="O27" s="437" t="s">
        <v>1323</v>
      </c>
      <c r="Q27" s="437">
        <v>120210</v>
      </c>
      <c r="R27" s="446" t="s">
        <v>29</v>
      </c>
      <c r="S27" s="437">
        <f t="shared" si="1"/>
        <v>120210</v>
      </c>
    </row>
    <row r="28" spans="1:19" ht="10.199999999999999" customHeight="1" x14ac:dyDescent="0.3">
      <c r="A28" s="437">
        <v>1202</v>
      </c>
      <c r="B28" s="437">
        <f t="shared" si="0"/>
        <v>6</v>
      </c>
      <c r="C28" s="446">
        <v>120215</v>
      </c>
      <c r="D28" s="437" t="s">
        <v>30</v>
      </c>
      <c r="E28" s="437" t="s">
        <v>1323</v>
      </c>
      <c r="F28" s="437" t="s">
        <v>1323</v>
      </c>
      <c r="G28" s="437" t="s">
        <v>1323</v>
      </c>
      <c r="H28" s="437" t="s">
        <v>1323</v>
      </c>
      <c r="I28" s="437" t="s">
        <v>1323</v>
      </c>
      <c r="J28" s="437" t="s">
        <v>1323</v>
      </c>
      <c r="K28" s="437" t="s">
        <v>1323</v>
      </c>
      <c r="L28" s="437" t="s">
        <v>1323</v>
      </c>
      <c r="M28" s="437" t="s">
        <v>1323</v>
      </c>
      <c r="N28" s="437" t="s">
        <v>1323</v>
      </c>
      <c r="O28" s="437" t="s">
        <v>1323</v>
      </c>
      <c r="Q28" s="437">
        <v>120215</v>
      </c>
      <c r="R28" s="446" t="s">
        <v>30</v>
      </c>
      <c r="S28" s="437">
        <f t="shared" si="1"/>
        <v>120215</v>
      </c>
    </row>
    <row r="29" spans="1:19" ht="10.199999999999999" customHeight="1" x14ac:dyDescent="0.3">
      <c r="A29" s="437">
        <v>1299</v>
      </c>
      <c r="B29" s="437">
        <f t="shared" si="0"/>
        <v>4</v>
      </c>
      <c r="C29" s="446">
        <v>1299</v>
      </c>
      <c r="D29" s="437" t="s">
        <v>1325</v>
      </c>
      <c r="E29" s="437" t="s">
        <v>1323</v>
      </c>
      <c r="F29" s="437" t="s">
        <v>1323</v>
      </c>
      <c r="G29" s="437" t="s">
        <v>1323</v>
      </c>
      <c r="H29" s="437" t="s">
        <v>1323</v>
      </c>
      <c r="I29" s="437" t="s">
        <v>1323</v>
      </c>
      <c r="J29" s="437" t="s">
        <v>1323</v>
      </c>
      <c r="K29" s="437" t="s">
        <v>1323</v>
      </c>
      <c r="L29" s="437" t="s">
        <v>1323</v>
      </c>
      <c r="M29" s="437" t="s">
        <v>1323</v>
      </c>
      <c r="N29" s="437" t="s">
        <v>1323</v>
      </c>
      <c r="O29" s="437" t="s">
        <v>1323</v>
      </c>
      <c r="Q29" s="437">
        <v>1299</v>
      </c>
      <c r="R29" s="446" t="s">
        <v>1325</v>
      </c>
      <c r="S29" s="437">
        <f t="shared" si="1"/>
        <v>1299</v>
      </c>
    </row>
    <row r="30" spans="1:19" ht="10.199999999999999" customHeight="1" x14ac:dyDescent="0.3">
      <c r="A30" s="437">
        <v>1299</v>
      </c>
      <c r="B30" s="437">
        <f t="shared" si="0"/>
        <v>6</v>
      </c>
      <c r="C30" s="446">
        <v>129905</v>
      </c>
      <c r="D30" s="437" t="s">
        <v>734</v>
      </c>
      <c r="E30" s="437" t="s">
        <v>1323</v>
      </c>
      <c r="G30" s="437" t="s">
        <v>1323</v>
      </c>
      <c r="H30" s="437" t="s">
        <v>1323</v>
      </c>
      <c r="I30" s="437" t="s">
        <v>1323</v>
      </c>
      <c r="J30" s="437" t="s">
        <v>1323</v>
      </c>
      <c r="K30" s="437" t="s">
        <v>1323</v>
      </c>
      <c r="O30" s="437" t="s">
        <v>1323</v>
      </c>
      <c r="Q30" s="437">
        <v>129905</v>
      </c>
      <c r="R30" s="446" t="s">
        <v>734</v>
      </c>
      <c r="S30" s="437">
        <f t="shared" si="1"/>
        <v>129905</v>
      </c>
    </row>
    <row r="31" spans="1:19" ht="10.199999999999999" customHeight="1" x14ac:dyDescent="0.3">
      <c r="A31" s="437">
        <v>1299</v>
      </c>
      <c r="B31" s="437">
        <f t="shared" si="0"/>
        <v>6</v>
      </c>
      <c r="C31" s="446">
        <v>129910</v>
      </c>
      <c r="D31" s="437" t="s">
        <v>1326</v>
      </c>
      <c r="E31" s="437" t="s">
        <v>1323</v>
      </c>
      <c r="F31" s="437" t="s">
        <v>1323</v>
      </c>
      <c r="G31" s="437" t="s">
        <v>1323</v>
      </c>
      <c r="H31" s="437" t="s">
        <v>1323</v>
      </c>
      <c r="I31" s="437" t="s">
        <v>1323</v>
      </c>
      <c r="J31" s="437" t="s">
        <v>1323</v>
      </c>
      <c r="K31" s="437" t="s">
        <v>1323</v>
      </c>
      <c r="L31" s="437" t="s">
        <v>1323</v>
      </c>
      <c r="M31" s="437" t="s">
        <v>1323</v>
      </c>
      <c r="N31" s="437" t="s">
        <v>1323</v>
      </c>
      <c r="O31" s="437" t="s">
        <v>1323</v>
      </c>
      <c r="Q31" s="437">
        <v>129910</v>
      </c>
      <c r="R31" s="446" t="s">
        <v>1326</v>
      </c>
      <c r="S31" s="437">
        <f t="shared" si="1"/>
        <v>129910</v>
      </c>
    </row>
    <row r="32" spans="1:19" ht="10.199999999999999" customHeight="1" x14ac:dyDescent="0.3">
      <c r="A32" s="437">
        <v>13</v>
      </c>
      <c r="B32" s="437">
        <f t="shared" si="0"/>
        <v>2</v>
      </c>
      <c r="C32" s="446">
        <v>13</v>
      </c>
      <c r="D32" s="437" t="s">
        <v>33</v>
      </c>
      <c r="E32" s="437" t="s">
        <v>1323</v>
      </c>
      <c r="F32" s="437" t="s">
        <v>1323</v>
      </c>
      <c r="G32" s="437" t="s">
        <v>1323</v>
      </c>
      <c r="H32" s="437" t="s">
        <v>1323</v>
      </c>
      <c r="I32" s="437" t="s">
        <v>1323</v>
      </c>
      <c r="J32" s="437" t="s">
        <v>1323</v>
      </c>
      <c r="K32" s="437" t="s">
        <v>1323</v>
      </c>
      <c r="L32" s="437" t="s">
        <v>1323</v>
      </c>
      <c r="M32" s="437" t="s">
        <v>1323</v>
      </c>
      <c r="N32" s="437" t="s">
        <v>1323</v>
      </c>
      <c r="O32" s="437" t="s">
        <v>1323</v>
      </c>
      <c r="Q32" s="437">
        <v>13</v>
      </c>
      <c r="R32" s="446" t="s">
        <v>33</v>
      </c>
      <c r="S32" s="437">
        <f t="shared" si="1"/>
        <v>13</v>
      </c>
    </row>
    <row r="33" spans="1:19" ht="10.199999999999999" customHeight="1" x14ac:dyDescent="0.3">
      <c r="A33" s="437">
        <v>1301</v>
      </c>
      <c r="B33" s="437">
        <f t="shared" si="0"/>
        <v>4</v>
      </c>
      <c r="C33" s="446">
        <v>1301</v>
      </c>
      <c r="D33" s="437" t="s">
        <v>1327</v>
      </c>
      <c r="E33" s="437" t="s">
        <v>1323</v>
      </c>
      <c r="F33" s="437" t="s">
        <v>1323</v>
      </c>
      <c r="G33" s="437" t="s">
        <v>1323</v>
      </c>
      <c r="H33" s="437" t="s">
        <v>1323</v>
      </c>
      <c r="I33" s="437" t="s">
        <v>1323</v>
      </c>
      <c r="J33" s="437" t="s">
        <v>1323</v>
      </c>
      <c r="K33" s="437" t="s">
        <v>1323</v>
      </c>
      <c r="L33" s="437" t="s">
        <v>1323</v>
      </c>
      <c r="M33" s="437" t="s">
        <v>1323</v>
      </c>
      <c r="N33" s="437" t="s">
        <v>1323</v>
      </c>
      <c r="O33" s="437" t="s">
        <v>1323</v>
      </c>
      <c r="Q33" s="437">
        <v>1301</v>
      </c>
      <c r="R33" s="446" t="s">
        <v>1327</v>
      </c>
      <c r="S33" s="437">
        <f t="shared" si="1"/>
        <v>1301</v>
      </c>
    </row>
    <row r="34" spans="1:19" ht="10.199999999999999" customHeight="1" x14ac:dyDescent="0.3">
      <c r="A34" s="437">
        <v>1301</v>
      </c>
      <c r="B34" s="437">
        <f t="shared" si="0"/>
        <v>6</v>
      </c>
      <c r="C34" s="446">
        <v>130105</v>
      </c>
      <c r="D34" s="437" t="s">
        <v>34</v>
      </c>
      <c r="E34" s="437" t="s">
        <v>1323</v>
      </c>
      <c r="F34" s="437" t="s">
        <v>1323</v>
      </c>
      <c r="G34" s="437" t="s">
        <v>1323</v>
      </c>
      <c r="H34" s="437" t="s">
        <v>1323</v>
      </c>
      <c r="I34" s="437" t="s">
        <v>1323</v>
      </c>
      <c r="J34" s="437" t="s">
        <v>1323</v>
      </c>
      <c r="K34" s="437" t="s">
        <v>1323</v>
      </c>
      <c r="L34" s="437" t="s">
        <v>1323</v>
      </c>
      <c r="M34" s="437" t="s">
        <v>1323</v>
      </c>
      <c r="N34" s="437" t="s">
        <v>1323</v>
      </c>
      <c r="O34" s="437" t="s">
        <v>1323</v>
      </c>
      <c r="Q34" s="437">
        <v>130105</v>
      </c>
      <c r="R34" s="446" t="s">
        <v>34</v>
      </c>
      <c r="S34" s="437">
        <f t="shared" si="1"/>
        <v>130105</v>
      </c>
    </row>
    <row r="35" spans="1:19" ht="10.199999999999999" customHeight="1" x14ac:dyDescent="0.3">
      <c r="A35" s="437">
        <v>1301</v>
      </c>
      <c r="B35" s="437">
        <f t="shared" si="0"/>
        <v>6</v>
      </c>
      <c r="C35" s="446">
        <v>130110</v>
      </c>
      <c r="D35" s="437" t="s">
        <v>35</v>
      </c>
      <c r="E35" s="437" t="s">
        <v>1323</v>
      </c>
      <c r="F35" s="437" t="s">
        <v>1323</v>
      </c>
      <c r="G35" s="437" t="s">
        <v>1323</v>
      </c>
      <c r="H35" s="437" t="s">
        <v>1323</v>
      </c>
      <c r="I35" s="437" t="s">
        <v>1323</v>
      </c>
      <c r="J35" s="437" t="s">
        <v>1323</v>
      </c>
      <c r="K35" s="437" t="s">
        <v>1323</v>
      </c>
      <c r="L35" s="437" t="s">
        <v>1323</v>
      </c>
      <c r="M35" s="437" t="s">
        <v>1323</v>
      </c>
      <c r="N35" s="437" t="s">
        <v>1323</v>
      </c>
      <c r="O35" s="437" t="s">
        <v>1323</v>
      </c>
      <c r="Q35" s="437">
        <v>130110</v>
      </c>
      <c r="R35" s="446" t="s">
        <v>35</v>
      </c>
      <c r="S35" s="437">
        <f t="shared" si="1"/>
        <v>130110</v>
      </c>
    </row>
    <row r="36" spans="1:19" ht="10.199999999999999" customHeight="1" x14ac:dyDescent="0.3">
      <c r="A36" s="437">
        <v>1301</v>
      </c>
      <c r="B36" s="437">
        <f t="shared" si="0"/>
        <v>6</v>
      </c>
      <c r="C36" s="446">
        <v>130115</v>
      </c>
      <c r="D36" s="437" t="s">
        <v>36</v>
      </c>
      <c r="E36" s="437" t="s">
        <v>1323</v>
      </c>
      <c r="F36" s="437" t="s">
        <v>1323</v>
      </c>
      <c r="G36" s="437" t="s">
        <v>1323</v>
      </c>
      <c r="H36" s="437" t="s">
        <v>1323</v>
      </c>
      <c r="I36" s="437" t="s">
        <v>1323</v>
      </c>
      <c r="J36" s="437" t="s">
        <v>1323</v>
      </c>
      <c r="K36" s="437" t="s">
        <v>1323</v>
      </c>
      <c r="L36" s="437" t="s">
        <v>1323</v>
      </c>
      <c r="M36" s="437" t="s">
        <v>1323</v>
      </c>
      <c r="N36" s="437" t="s">
        <v>1323</v>
      </c>
      <c r="O36" s="437" t="s">
        <v>1323</v>
      </c>
      <c r="Q36" s="437">
        <v>130115</v>
      </c>
      <c r="R36" s="446" t="s">
        <v>36</v>
      </c>
      <c r="S36" s="437">
        <f t="shared" si="1"/>
        <v>130115</v>
      </c>
    </row>
    <row r="37" spans="1:19" ht="10.199999999999999" customHeight="1" x14ac:dyDescent="0.3">
      <c r="A37" s="437">
        <v>1301</v>
      </c>
      <c r="B37" s="437">
        <f t="shared" si="0"/>
        <v>6</v>
      </c>
      <c r="C37" s="446">
        <v>130120</v>
      </c>
      <c r="D37" s="437" t="s">
        <v>37</v>
      </c>
      <c r="E37" s="437" t="s">
        <v>1323</v>
      </c>
      <c r="F37" s="437" t="s">
        <v>1323</v>
      </c>
      <c r="G37" s="437" t="s">
        <v>1323</v>
      </c>
      <c r="H37" s="437" t="s">
        <v>1323</v>
      </c>
      <c r="I37" s="437" t="s">
        <v>1323</v>
      </c>
      <c r="J37" s="437" t="s">
        <v>1323</v>
      </c>
      <c r="K37" s="437" t="s">
        <v>1323</v>
      </c>
      <c r="L37" s="437" t="s">
        <v>1323</v>
      </c>
      <c r="M37" s="437" t="s">
        <v>1323</v>
      </c>
      <c r="N37" s="437" t="s">
        <v>1323</v>
      </c>
      <c r="O37" s="437" t="s">
        <v>1323</v>
      </c>
      <c r="Q37" s="437">
        <v>130120</v>
      </c>
      <c r="R37" s="446" t="s">
        <v>37</v>
      </c>
      <c r="S37" s="437">
        <f t="shared" si="1"/>
        <v>130120</v>
      </c>
    </row>
    <row r="38" spans="1:19" ht="10.199999999999999" customHeight="1" x14ac:dyDescent="0.3">
      <c r="A38" s="437">
        <v>1301</v>
      </c>
      <c r="B38" s="437">
        <f t="shared" si="0"/>
        <v>6</v>
      </c>
      <c r="C38" s="446">
        <v>130125</v>
      </c>
      <c r="D38" s="437" t="s">
        <v>38</v>
      </c>
      <c r="E38" s="437" t="s">
        <v>1323</v>
      </c>
      <c r="F38" s="437" t="s">
        <v>1323</v>
      </c>
      <c r="G38" s="437" t="s">
        <v>1323</v>
      </c>
      <c r="H38" s="437" t="s">
        <v>1323</v>
      </c>
      <c r="I38" s="437" t="s">
        <v>1323</v>
      </c>
      <c r="J38" s="437" t="s">
        <v>1323</v>
      </c>
      <c r="K38" s="437" t="s">
        <v>1323</v>
      </c>
      <c r="L38" s="437" t="s">
        <v>1323</v>
      </c>
      <c r="M38" s="437" t="s">
        <v>1323</v>
      </c>
      <c r="N38" s="437" t="s">
        <v>1323</v>
      </c>
      <c r="O38" s="437" t="s">
        <v>1323</v>
      </c>
      <c r="Q38" s="437">
        <v>130125</v>
      </c>
      <c r="R38" s="446" t="s">
        <v>38</v>
      </c>
      <c r="S38" s="437">
        <f t="shared" si="1"/>
        <v>130125</v>
      </c>
    </row>
    <row r="39" spans="1:19" ht="10.199999999999999" customHeight="1" x14ac:dyDescent="0.3">
      <c r="A39" s="437">
        <v>1302</v>
      </c>
      <c r="B39" s="437">
        <f t="shared" si="0"/>
        <v>4</v>
      </c>
      <c r="C39" s="446">
        <v>1302</v>
      </c>
      <c r="D39" s="437" t="s">
        <v>736</v>
      </c>
      <c r="E39" s="437" t="s">
        <v>1323</v>
      </c>
      <c r="F39" s="437" t="s">
        <v>1323</v>
      </c>
      <c r="G39" s="437" t="s">
        <v>1323</v>
      </c>
      <c r="H39" s="437" t="s">
        <v>1323</v>
      </c>
      <c r="I39" s="437" t="s">
        <v>1323</v>
      </c>
      <c r="J39" s="437" t="s">
        <v>1323</v>
      </c>
      <c r="K39" s="437" t="s">
        <v>1323</v>
      </c>
      <c r="L39" s="437" t="s">
        <v>1323</v>
      </c>
      <c r="M39" s="437" t="s">
        <v>1323</v>
      </c>
      <c r="N39" s="437" t="s">
        <v>1323</v>
      </c>
      <c r="O39" s="437" t="s">
        <v>1323</v>
      </c>
      <c r="Q39" s="437">
        <v>1302</v>
      </c>
      <c r="R39" s="446" t="s">
        <v>736</v>
      </c>
      <c r="S39" s="437">
        <f t="shared" si="1"/>
        <v>1302</v>
      </c>
    </row>
    <row r="40" spans="1:19" ht="10.199999999999999" customHeight="1" x14ac:dyDescent="0.3">
      <c r="A40" s="437">
        <v>1302</v>
      </c>
      <c r="B40" s="437">
        <f t="shared" si="0"/>
        <v>6</v>
      </c>
      <c r="C40" s="446">
        <v>130205</v>
      </c>
      <c r="D40" s="437" t="s">
        <v>34</v>
      </c>
      <c r="E40" s="437" t="s">
        <v>1323</v>
      </c>
      <c r="F40" s="437" t="s">
        <v>1323</v>
      </c>
      <c r="G40" s="437" t="s">
        <v>1323</v>
      </c>
      <c r="H40" s="437" t="s">
        <v>1323</v>
      </c>
      <c r="I40" s="437" t="s">
        <v>1323</v>
      </c>
      <c r="J40" s="437" t="s">
        <v>1323</v>
      </c>
      <c r="K40" s="437" t="s">
        <v>1323</v>
      </c>
      <c r="L40" s="437" t="s">
        <v>1323</v>
      </c>
      <c r="M40" s="437" t="s">
        <v>1323</v>
      </c>
      <c r="N40" s="437" t="s">
        <v>1323</v>
      </c>
      <c r="O40" s="437" t="s">
        <v>1323</v>
      </c>
      <c r="Q40" s="437">
        <v>130205</v>
      </c>
      <c r="R40" s="446" t="s">
        <v>34</v>
      </c>
      <c r="S40" s="437">
        <f t="shared" si="1"/>
        <v>130205</v>
      </c>
    </row>
    <row r="41" spans="1:19" ht="10.199999999999999" customHeight="1" x14ac:dyDescent="0.3">
      <c r="A41" s="437">
        <v>1302</v>
      </c>
      <c r="B41" s="437">
        <f t="shared" si="0"/>
        <v>6</v>
      </c>
      <c r="C41" s="446">
        <v>130210</v>
      </c>
      <c r="D41" s="437" t="s">
        <v>35</v>
      </c>
      <c r="E41" s="437" t="s">
        <v>1323</v>
      </c>
      <c r="F41" s="437" t="s">
        <v>1323</v>
      </c>
      <c r="G41" s="437" t="s">
        <v>1323</v>
      </c>
      <c r="H41" s="437" t="s">
        <v>1323</v>
      </c>
      <c r="I41" s="437" t="s">
        <v>1323</v>
      </c>
      <c r="J41" s="437" t="s">
        <v>1323</v>
      </c>
      <c r="K41" s="437" t="s">
        <v>1323</v>
      </c>
      <c r="L41" s="437" t="s">
        <v>1323</v>
      </c>
      <c r="M41" s="437" t="s">
        <v>1323</v>
      </c>
      <c r="N41" s="437" t="s">
        <v>1323</v>
      </c>
      <c r="O41" s="437" t="s">
        <v>1323</v>
      </c>
      <c r="Q41" s="437">
        <v>130210</v>
      </c>
      <c r="R41" s="446" t="s">
        <v>35</v>
      </c>
      <c r="S41" s="437">
        <f t="shared" si="1"/>
        <v>130210</v>
      </c>
    </row>
    <row r="42" spans="1:19" ht="10.199999999999999" customHeight="1" x14ac:dyDescent="0.3">
      <c r="A42" s="437">
        <v>1302</v>
      </c>
      <c r="B42" s="437">
        <f t="shared" si="0"/>
        <v>6</v>
      </c>
      <c r="C42" s="446">
        <v>130215</v>
      </c>
      <c r="D42" s="437" t="s">
        <v>36</v>
      </c>
      <c r="E42" s="437" t="s">
        <v>1323</v>
      </c>
      <c r="F42" s="437" t="s">
        <v>1323</v>
      </c>
      <c r="G42" s="437" t="s">
        <v>1323</v>
      </c>
      <c r="H42" s="437" t="s">
        <v>1323</v>
      </c>
      <c r="I42" s="437" t="s">
        <v>1323</v>
      </c>
      <c r="J42" s="437" t="s">
        <v>1323</v>
      </c>
      <c r="K42" s="437" t="s">
        <v>1323</v>
      </c>
      <c r="L42" s="437" t="s">
        <v>1323</v>
      </c>
      <c r="M42" s="437" t="s">
        <v>1323</v>
      </c>
      <c r="N42" s="437" t="s">
        <v>1323</v>
      </c>
      <c r="O42" s="437" t="s">
        <v>1323</v>
      </c>
      <c r="Q42" s="437">
        <v>130215</v>
      </c>
      <c r="R42" s="446" t="s">
        <v>36</v>
      </c>
      <c r="S42" s="437">
        <f t="shared" si="1"/>
        <v>130215</v>
      </c>
    </row>
    <row r="43" spans="1:19" ht="10.199999999999999" customHeight="1" x14ac:dyDescent="0.3">
      <c r="A43" s="437">
        <v>1302</v>
      </c>
      <c r="B43" s="437">
        <f t="shared" si="0"/>
        <v>6</v>
      </c>
      <c r="C43" s="446">
        <v>130220</v>
      </c>
      <c r="D43" s="437" t="s">
        <v>37</v>
      </c>
      <c r="E43" s="437" t="s">
        <v>1323</v>
      </c>
      <c r="F43" s="437" t="s">
        <v>1323</v>
      </c>
      <c r="G43" s="437" t="s">
        <v>1323</v>
      </c>
      <c r="H43" s="437" t="s">
        <v>1323</v>
      </c>
      <c r="I43" s="437" t="s">
        <v>1323</v>
      </c>
      <c r="J43" s="437" t="s">
        <v>1323</v>
      </c>
      <c r="K43" s="437" t="s">
        <v>1323</v>
      </c>
      <c r="L43" s="437" t="s">
        <v>1323</v>
      </c>
      <c r="M43" s="437" t="s">
        <v>1323</v>
      </c>
      <c r="N43" s="437" t="s">
        <v>1323</v>
      </c>
      <c r="O43" s="437" t="s">
        <v>1323</v>
      </c>
      <c r="Q43" s="437">
        <v>130220</v>
      </c>
      <c r="R43" s="446" t="s">
        <v>37</v>
      </c>
      <c r="S43" s="437">
        <f t="shared" si="1"/>
        <v>130220</v>
      </c>
    </row>
    <row r="44" spans="1:19" ht="10.199999999999999" customHeight="1" x14ac:dyDescent="0.3">
      <c r="A44" s="437">
        <v>1302</v>
      </c>
      <c r="B44" s="437">
        <f t="shared" si="0"/>
        <v>6</v>
      </c>
      <c r="C44" s="446">
        <v>130225</v>
      </c>
      <c r="D44" s="437" t="s">
        <v>38</v>
      </c>
      <c r="E44" s="437" t="s">
        <v>1323</v>
      </c>
      <c r="F44" s="437" t="s">
        <v>1323</v>
      </c>
      <c r="G44" s="437" t="s">
        <v>1323</v>
      </c>
      <c r="H44" s="437" t="s">
        <v>1323</v>
      </c>
      <c r="I44" s="437" t="s">
        <v>1323</v>
      </c>
      <c r="J44" s="437" t="s">
        <v>1323</v>
      </c>
      <c r="K44" s="437" t="s">
        <v>1323</v>
      </c>
      <c r="L44" s="437" t="s">
        <v>1323</v>
      </c>
      <c r="M44" s="437" t="s">
        <v>1323</v>
      </c>
      <c r="N44" s="437" t="s">
        <v>1323</v>
      </c>
      <c r="O44" s="437" t="s">
        <v>1323</v>
      </c>
      <c r="Q44" s="437">
        <v>130225</v>
      </c>
      <c r="R44" s="446" t="s">
        <v>38</v>
      </c>
      <c r="S44" s="437">
        <f t="shared" si="1"/>
        <v>130225</v>
      </c>
    </row>
    <row r="45" spans="1:19" ht="10.199999999999999" customHeight="1" x14ac:dyDescent="0.3">
      <c r="A45" s="437">
        <v>1303</v>
      </c>
      <c r="B45" s="437">
        <f t="shared" si="0"/>
        <v>4</v>
      </c>
      <c r="C45" s="446">
        <v>1303</v>
      </c>
      <c r="D45" s="437" t="s">
        <v>39</v>
      </c>
      <c r="E45" s="437" t="s">
        <v>1323</v>
      </c>
      <c r="F45" s="437" t="s">
        <v>1323</v>
      </c>
      <c r="G45" s="437" t="s">
        <v>1323</v>
      </c>
      <c r="H45" s="437" t="s">
        <v>1323</v>
      </c>
      <c r="I45" s="437" t="s">
        <v>1323</v>
      </c>
      <c r="J45" s="437" t="s">
        <v>1323</v>
      </c>
      <c r="K45" s="437" t="s">
        <v>1323</v>
      </c>
      <c r="L45" s="437" t="s">
        <v>1323</v>
      </c>
      <c r="M45" s="437" t="s">
        <v>1323</v>
      </c>
      <c r="N45" s="437" t="s">
        <v>1323</v>
      </c>
      <c r="O45" s="437" t="s">
        <v>1323</v>
      </c>
      <c r="Q45" s="437">
        <v>1303</v>
      </c>
      <c r="R45" s="446" t="s">
        <v>39</v>
      </c>
      <c r="S45" s="437">
        <f t="shared" si="1"/>
        <v>1303</v>
      </c>
    </row>
    <row r="46" spans="1:19" ht="10.199999999999999" customHeight="1" x14ac:dyDescent="0.3">
      <c r="A46" s="437">
        <v>1303</v>
      </c>
      <c r="B46" s="437">
        <f t="shared" si="0"/>
        <v>6</v>
      </c>
      <c r="C46" s="446">
        <v>130305</v>
      </c>
      <c r="D46" s="437" t="s">
        <v>34</v>
      </c>
      <c r="E46" s="437" t="s">
        <v>1323</v>
      </c>
      <c r="F46" s="437" t="s">
        <v>1323</v>
      </c>
      <c r="G46" s="437" t="s">
        <v>1323</v>
      </c>
      <c r="H46" s="437" t="s">
        <v>1323</v>
      </c>
      <c r="I46" s="437" t="s">
        <v>1323</v>
      </c>
      <c r="J46" s="437" t="s">
        <v>1323</v>
      </c>
      <c r="K46" s="437" t="s">
        <v>1323</v>
      </c>
      <c r="L46" s="437" t="s">
        <v>1323</v>
      </c>
      <c r="M46" s="437" t="s">
        <v>1323</v>
      </c>
      <c r="N46" s="437" t="s">
        <v>1323</v>
      </c>
      <c r="O46" s="437" t="s">
        <v>1323</v>
      </c>
      <c r="Q46" s="437">
        <v>130305</v>
      </c>
      <c r="R46" s="446" t="s">
        <v>34</v>
      </c>
      <c r="S46" s="437">
        <f t="shared" si="1"/>
        <v>130305</v>
      </c>
    </row>
    <row r="47" spans="1:19" ht="10.199999999999999" customHeight="1" x14ac:dyDescent="0.3">
      <c r="A47" s="437">
        <v>1303</v>
      </c>
      <c r="B47" s="437">
        <f t="shared" si="0"/>
        <v>6</v>
      </c>
      <c r="C47" s="446">
        <v>130310</v>
      </c>
      <c r="D47" s="437" t="s">
        <v>35</v>
      </c>
      <c r="E47" s="437" t="s">
        <v>1323</v>
      </c>
      <c r="F47" s="437" t="s">
        <v>1323</v>
      </c>
      <c r="G47" s="437" t="s">
        <v>1323</v>
      </c>
      <c r="H47" s="437" t="s">
        <v>1323</v>
      </c>
      <c r="I47" s="437" t="s">
        <v>1323</v>
      </c>
      <c r="J47" s="437" t="s">
        <v>1323</v>
      </c>
      <c r="K47" s="437" t="s">
        <v>1323</v>
      </c>
      <c r="L47" s="437" t="s">
        <v>1323</v>
      </c>
      <c r="M47" s="437" t="s">
        <v>1323</v>
      </c>
      <c r="N47" s="437" t="s">
        <v>1323</v>
      </c>
      <c r="O47" s="437" t="s">
        <v>1323</v>
      </c>
      <c r="Q47" s="437">
        <v>130310</v>
      </c>
      <c r="R47" s="446" t="s">
        <v>35</v>
      </c>
      <c r="S47" s="437">
        <f t="shared" si="1"/>
        <v>130310</v>
      </c>
    </row>
    <row r="48" spans="1:19" ht="10.199999999999999" customHeight="1" x14ac:dyDescent="0.3">
      <c r="A48" s="437">
        <v>1303</v>
      </c>
      <c r="B48" s="437">
        <f t="shared" si="0"/>
        <v>6</v>
      </c>
      <c r="C48" s="446">
        <v>130315</v>
      </c>
      <c r="D48" s="437" t="s">
        <v>36</v>
      </c>
      <c r="E48" s="437" t="s">
        <v>1323</v>
      </c>
      <c r="F48" s="437" t="s">
        <v>1323</v>
      </c>
      <c r="G48" s="437" t="s">
        <v>1323</v>
      </c>
      <c r="H48" s="437" t="s">
        <v>1323</v>
      </c>
      <c r="I48" s="437" t="s">
        <v>1323</v>
      </c>
      <c r="J48" s="437" t="s">
        <v>1323</v>
      </c>
      <c r="K48" s="437" t="s">
        <v>1323</v>
      </c>
      <c r="L48" s="437" t="s">
        <v>1323</v>
      </c>
      <c r="M48" s="437" t="s">
        <v>1323</v>
      </c>
      <c r="N48" s="437" t="s">
        <v>1323</v>
      </c>
      <c r="O48" s="437" t="s">
        <v>1323</v>
      </c>
      <c r="Q48" s="437">
        <v>130315</v>
      </c>
      <c r="R48" s="446" t="s">
        <v>36</v>
      </c>
      <c r="S48" s="437">
        <f t="shared" si="1"/>
        <v>130315</v>
      </c>
    </row>
    <row r="49" spans="1:19" ht="10.199999999999999" customHeight="1" x14ac:dyDescent="0.3">
      <c r="A49" s="437">
        <v>1303</v>
      </c>
      <c r="B49" s="437">
        <f t="shared" si="0"/>
        <v>6</v>
      </c>
      <c r="C49" s="446">
        <v>130320</v>
      </c>
      <c r="D49" s="437" t="s">
        <v>37</v>
      </c>
      <c r="E49" s="437" t="s">
        <v>1323</v>
      </c>
      <c r="F49" s="437" t="s">
        <v>1323</v>
      </c>
      <c r="G49" s="437" t="s">
        <v>1323</v>
      </c>
      <c r="H49" s="437" t="s">
        <v>1323</v>
      </c>
      <c r="I49" s="437" t="s">
        <v>1323</v>
      </c>
      <c r="J49" s="437" t="s">
        <v>1323</v>
      </c>
      <c r="K49" s="437" t="s">
        <v>1323</v>
      </c>
      <c r="L49" s="437" t="s">
        <v>1323</v>
      </c>
      <c r="M49" s="437" t="s">
        <v>1323</v>
      </c>
      <c r="N49" s="437" t="s">
        <v>1323</v>
      </c>
      <c r="O49" s="437" t="s">
        <v>1323</v>
      </c>
      <c r="Q49" s="437">
        <v>130320</v>
      </c>
      <c r="R49" s="446" t="s">
        <v>37</v>
      </c>
      <c r="S49" s="437">
        <f t="shared" si="1"/>
        <v>130320</v>
      </c>
    </row>
    <row r="50" spans="1:19" ht="10.199999999999999" customHeight="1" x14ac:dyDescent="0.3">
      <c r="A50" s="437">
        <v>1303</v>
      </c>
      <c r="B50" s="437">
        <f t="shared" si="0"/>
        <v>6</v>
      </c>
      <c r="C50" s="446">
        <v>130325</v>
      </c>
      <c r="D50" s="437" t="s">
        <v>38</v>
      </c>
      <c r="E50" s="437" t="s">
        <v>1323</v>
      </c>
      <c r="F50" s="437" t="s">
        <v>1323</v>
      </c>
      <c r="G50" s="437" t="s">
        <v>1323</v>
      </c>
      <c r="H50" s="437" t="s">
        <v>1323</v>
      </c>
      <c r="I50" s="437" t="s">
        <v>1323</v>
      </c>
      <c r="J50" s="437" t="s">
        <v>1323</v>
      </c>
      <c r="K50" s="437" t="s">
        <v>1323</v>
      </c>
      <c r="L50" s="437" t="s">
        <v>1323</v>
      </c>
      <c r="M50" s="437" t="s">
        <v>1323</v>
      </c>
      <c r="N50" s="437" t="s">
        <v>1323</v>
      </c>
      <c r="O50" s="437" t="s">
        <v>1323</v>
      </c>
      <c r="Q50" s="437">
        <v>130325</v>
      </c>
      <c r="R50" s="446" t="s">
        <v>38</v>
      </c>
      <c r="S50" s="437">
        <f t="shared" si="1"/>
        <v>130325</v>
      </c>
    </row>
    <row r="51" spans="1:19" ht="10.199999999999999" customHeight="1" x14ac:dyDescent="0.3">
      <c r="A51" s="437">
        <v>1304</v>
      </c>
      <c r="B51" s="437">
        <f t="shared" si="0"/>
        <v>4</v>
      </c>
      <c r="C51" s="446">
        <v>1304</v>
      </c>
      <c r="D51" s="437" t="s">
        <v>40</v>
      </c>
      <c r="E51" s="437" t="s">
        <v>1323</v>
      </c>
      <c r="F51" s="437" t="s">
        <v>1323</v>
      </c>
      <c r="G51" s="437" t="s">
        <v>1323</v>
      </c>
      <c r="H51" s="437" t="s">
        <v>1323</v>
      </c>
      <c r="I51" s="437" t="s">
        <v>1323</v>
      </c>
      <c r="J51" s="437" t="s">
        <v>1323</v>
      </c>
      <c r="K51" s="437" t="s">
        <v>1323</v>
      </c>
      <c r="L51" s="437" t="s">
        <v>1323</v>
      </c>
      <c r="M51" s="437" t="s">
        <v>1323</v>
      </c>
      <c r="N51" s="437" t="s">
        <v>1323</v>
      </c>
      <c r="O51" s="437" t="s">
        <v>1323</v>
      </c>
      <c r="Q51" s="437">
        <v>1304</v>
      </c>
      <c r="R51" s="446" t="s">
        <v>40</v>
      </c>
      <c r="S51" s="437">
        <f t="shared" si="1"/>
        <v>1304</v>
      </c>
    </row>
    <row r="52" spans="1:19" ht="10.199999999999999" customHeight="1" x14ac:dyDescent="0.3">
      <c r="A52" s="437">
        <v>1304</v>
      </c>
      <c r="B52" s="437">
        <f t="shared" si="0"/>
        <v>6</v>
      </c>
      <c r="C52" s="446">
        <v>130405</v>
      </c>
      <c r="D52" s="437" t="s">
        <v>34</v>
      </c>
      <c r="E52" s="437" t="s">
        <v>1323</v>
      </c>
      <c r="F52" s="437" t="s">
        <v>1323</v>
      </c>
      <c r="G52" s="437" t="s">
        <v>1323</v>
      </c>
      <c r="H52" s="437" t="s">
        <v>1323</v>
      </c>
      <c r="I52" s="437" t="s">
        <v>1323</v>
      </c>
      <c r="J52" s="437" t="s">
        <v>1323</v>
      </c>
      <c r="K52" s="437" t="s">
        <v>1323</v>
      </c>
      <c r="L52" s="437" t="s">
        <v>1323</v>
      </c>
      <c r="M52" s="437" t="s">
        <v>1323</v>
      </c>
      <c r="N52" s="437" t="s">
        <v>1323</v>
      </c>
      <c r="O52" s="437" t="s">
        <v>1323</v>
      </c>
      <c r="Q52" s="437">
        <v>130405</v>
      </c>
      <c r="R52" s="446" t="s">
        <v>34</v>
      </c>
      <c r="S52" s="437">
        <f t="shared" si="1"/>
        <v>130405</v>
      </c>
    </row>
    <row r="53" spans="1:19" ht="10.199999999999999" customHeight="1" x14ac:dyDescent="0.3">
      <c r="A53" s="437">
        <v>1304</v>
      </c>
      <c r="B53" s="437">
        <f t="shared" si="0"/>
        <v>6</v>
      </c>
      <c r="C53" s="446">
        <v>130410</v>
      </c>
      <c r="D53" s="437" t="s">
        <v>35</v>
      </c>
      <c r="E53" s="437" t="s">
        <v>1323</v>
      </c>
      <c r="F53" s="437" t="s">
        <v>1323</v>
      </c>
      <c r="G53" s="437" t="s">
        <v>1323</v>
      </c>
      <c r="H53" s="437" t="s">
        <v>1323</v>
      </c>
      <c r="I53" s="437" t="s">
        <v>1323</v>
      </c>
      <c r="J53" s="437" t="s">
        <v>1323</v>
      </c>
      <c r="K53" s="437" t="s">
        <v>1323</v>
      </c>
      <c r="L53" s="437" t="s">
        <v>1323</v>
      </c>
      <c r="M53" s="437" t="s">
        <v>1323</v>
      </c>
      <c r="N53" s="437" t="s">
        <v>1323</v>
      </c>
      <c r="O53" s="437" t="s">
        <v>1323</v>
      </c>
      <c r="Q53" s="437">
        <v>130410</v>
      </c>
      <c r="R53" s="446" t="s">
        <v>35</v>
      </c>
      <c r="S53" s="437">
        <f t="shared" si="1"/>
        <v>130410</v>
      </c>
    </row>
    <row r="54" spans="1:19" ht="10.199999999999999" customHeight="1" x14ac:dyDescent="0.3">
      <c r="A54" s="437">
        <v>1304</v>
      </c>
      <c r="B54" s="437">
        <f t="shared" si="0"/>
        <v>6</v>
      </c>
      <c r="C54" s="446">
        <v>130415</v>
      </c>
      <c r="D54" s="437" t="s">
        <v>36</v>
      </c>
      <c r="E54" s="437" t="s">
        <v>1323</v>
      </c>
      <c r="F54" s="437" t="s">
        <v>1323</v>
      </c>
      <c r="G54" s="437" t="s">
        <v>1323</v>
      </c>
      <c r="H54" s="437" t="s">
        <v>1323</v>
      </c>
      <c r="I54" s="437" t="s">
        <v>1323</v>
      </c>
      <c r="J54" s="437" t="s">
        <v>1323</v>
      </c>
      <c r="K54" s="437" t="s">
        <v>1323</v>
      </c>
      <c r="L54" s="437" t="s">
        <v>1323</v>
      </c>
      <c r="M54" s="437" t="s">
        <v>1323</v>
      </c>
      <c r="N54" s="437" t="s">
        <v>1323</v>
      </c>
      <c r="O54" s="437" t="s">
        <v>1323</v>
      </c>
      <c r="Q54" s="437">
        <v>130415</v>
      </c>
      <c r="R54" s="446" t="s">
        <v>36</v>
      </c>
      <c r="S54" s="437">
        <f t="shared" si="1"/>
        <v>130415</v>
      </c>
    </row>
    <row r="55" spans="1:19" ht="10.199999999999999" customHeight="1" x14ac:dyDescent="0.3">
      <c r="A55" s="437">
        <v>1304</v>
      </c>
      <c r="B55" s="437">
        <f t="shared" si="0"/>
        <v>6</v>
      </c>
      <c r="C55" s="446">
        <v>130420</v>
      </c>
      <c r="D55" s="437" t="s">
        <v>37</v>
      </c>
      <c r="E55" s="437" t="s">
        <v>1323</v>
      </c>
      <c r="F55" s="437" t="s">
        <v>1323</v>
      </c>
      <c r="G55" s="437" t="s">
        <v>1323</v>
      </c>
      <c r="H55" s="437" t="s">
        <v>1323</v>
      </c>
      <c r="I55" s="437" t="s">
        <v>1323</v>
      </c>
      <c r="J55" s="437" t="s">
        <v>1323</v>
      </c>
      <c r="K55" s="437" t="s">
        <v>1323</v>
      </c>
      <c r="L55" s="437" t="s">
        <v>1323</v>
      </c>
      <c r="M55" s="437" t="s">
        <v>1323</v>
      </c>
      <c r="N55" s="437" t="s">
        <v>1323</v>
      </c>
      <c r="O55" s="437" t="s">
        <v>1323</v>
      </c>
      <c r="Q55" s="437">
        <v>130420</v>
      </c>
      <c r="R55" s="446" t="s">
        <v>37</v>
      </c>
      <c r="S55" s="437">
        <f t="shared" si="1"/>
        <v>130420</v>
      </c>
    </row>
    <row r="56" spans="1:19" ht="10.199999999999999" customHeight="1" x14ac:dyDescent="0.3">
      <c r="A56" s="437">
        <v>1304</v>
      </c>
      <c r="B56" s="437">
        <f t="shared" si="0"/>
        <v>6</v>
      </c>
      <c r="C56" s="446">
        <v>130425</v>
      </c>
      <c r="D56" s="437" t="s">
        <v>38</v>
      </c>
      <c r="E56" s="437" t="s">
        <v>1323</v>
      </c>
      <c r="F56" s="437" t="s">
        <v>1323</v>
      </c>
      <c r="G56" s="437" t="s">
        <v>1323</v>
      </c>
      <c r="H56" s="437" t="s">
        <v>1323</v>
      </c>
      <c r="I56" s="437" t="s">
        <v>1323</v>
      </c>
      <c r="J56" s="437" t="s">
        <v>1323</v>
      </c>
      <c r="K56" s="437" t="s">
        <v>1323</v>
      </c>
      <c r="L56" s="437" t="s">
        <v>1323</v>
      </c>
      <c r="M56" s="437" t="s">
        <v>1323</v>
      </c>
      <c r="N56" s="437" t="s">
        <v>1323</v>
      </c>
      <c r="O56" s="437" t="s">
        <v>1323</v>
      </c>
      <c r="Q56" s="437">
        <v>130425</v>
      </c>
      <c r="R56" s="446" t="s">
        <v>38</v>
      </c>
      <c r="S56" s="437">
        <f t="shared" si="1"/>
        <v>130425</v>
      </c>
    </row>
    <row r="57" spans="1:19" ht="10.199999999999999" customHeight="1" x14ac:dyDescent="0.3">
      <c r="A57" s="437">
        <v>1304</v>
      </c>
      <c r="B57" s="437">
        <f t="shared" si="0"/>
        <v>6</v>
      </c>
      <c r="C57" s="446">
        <v>130430</v>
      </c>
      <c r="D57" s="437" t="s">
        <v>735</v>
      </c>
      <c r="G57" s="437" t="s">
        <v>1323</v>
      </c>
      <c r="H57" s="437" t="s">
        <v>1323</v>
      </c>
      <c r="I57" s="437" t="s">
        <v>1323</v>
      </c>
      <c r="J57" s="437" t="s">
        <v>1323</v>
      </c>
      <c r="K57" s="437" t="s">
        <v>1323</v>
      </c>
      <c r="Q57" s="437">
        <v>130430</v>
      </c>
      <c r="R57" s="446" t="s">
        <v>735</v>
      </c>
      <c r="S57" s="437">
        <f t="shared" si="1"/>
        <v>130430</v>
      </c>
    </row>
    <row r="58" spans="1:19" ht="10.199999999999999" customHeight="1" x14ac:dyDescent="0.3">
      <c r="A58" s="437">
        <v>1305</v>
      </c>
      <c r="B58" s="437">
        <f t="shared" si="0"/>
        <v>4</v>
      </c>
      <c r="C58" s="446">
        <v>1305</v>
      </c>
      <c r="D58" s="437" t="s">
        <v>41</v>
      </c>
      <c r="E58" s="437" t="s">
        <v>1323</v>
      </c>
      <c r="F58" s="437" t="s">
        <v>1323</v>
      </c>
      <c r="G58" s="437" t="s">
        <v>1323</v>
      </c>
      <c r="H58" s="437" t="s">
        <v>1323</v>
      </c>
      <c r="I58" s="437" t="s">
        <v>1323</v>
      </c>
      <c r="J58" s="437" t="s">
        <v>1323</v>
      </c>
      <c r="K58" s="437" t="s">
        <v>1323</v>
      </c>
      <c r="L58" s="437" t="s">
        <v>1323</v>
      </c>
      <c r="M58" s="437" t="s">
        <v>1323</v>
      </c>
      <c r="N58" s="437" t="s">
        <v>1323</v>
      </c>
      <c r="O58" s="437" t="s">
        <v>1323</v>
      </c>
      <c r="Q58" s="437">
        <v>1305</v>
      </c>
      <c r="R58" s="446" t="s">
        <v>41</v>
      </c>
      <c r="S58" s="437">
        <f t="shared" si="1"/>
        <v>1305</v>
      </c>
    </row>
    <row r="59" spans="1:19" ht="10.199999999999999" customHeight="1" x14ac:dyDescent="0.3">
      <c r="A59" s="437">
        <v>1305</v>
      </c>
      <c r="B59" s="437">
        <f t="shared" si="0"/>
        <v>6</v>
      </c>
      <c r="C59" s="446">
        <v>130505</v>
      </c>
      <c r="D59" s="437" t="s">
        <v>34</v>
      </c>
      <c r="E59" s="437" t="s">
        <v>1323</v>
      </c>
      <c r="F59" s="437" t="s">
        <v>1323</v>
      </c>
      <c r="G59" s="437" t="s">
        <v>1323</v>
      </c>
      <c r="H59" s="437" t="s">
        <v>1323</v>
      </c>
      <c r="I59" s="437" t="s">
        <v>1323</v>
      </c>
      <c r="J59" s="437" t="s">
        <v>1323</v>
      </c>
      <c r="K59" s="437" t="s">
        <v>1323</v>
      </c>
      <c r="L59" s="437" t="s">
        <v>1323</v>
      </c>
      <c r="M59" s="437" t="s">
        <v>1323</v>
      </c>
      <c r="N59" s="437" t="s">
        <v>1323</v>
      </c>
      <c r="O59" s="437" t="s">
        <v>1323</v>
      </c>
      <c r="Q59" s="437">
        <v>130505</v>
      </c>
      <c r="R59" s="446" t="s">
        <v>34</v>
      </c>
      <c r="S59" s="437">
        <f t="shared" si="1"/>
        <v>130505</v>
      </c>
    </row>
    <row r="60" spans="1:19" ht="10.199999999999999" customHeight="1" x14ac:dyDescent="0.3">
      <c r="A60" s="437">
        <v>1305</v>
      </c>
      <c r="B60" s="437">
        <f t="shared" si="0"/>
        <v>6</v>
      </c>
      <c r="C60" s="446">
        <v>130510</v>
      </c>
      <c r="D60" s="437" t="s">
        <v>35</v>
      </c>
      <c r="E60" s="437" t="s">
        <v>1323</v>
      </c>
      <c r="F60" s="437" t="s">
        <v>1323</v>
      </c>
      <c r="G60" s="437" t="s">
        <v>1323</v>
      </c>
      <c r="H60" s="437" t="s">
        <v>1323</v>
      </c>
      <c r="I60" s="437" t="s">
        <v>1323</v>
      </c>
      <c r="J60" s="437" t="s">
        <v>1323</v>
      </c>
      <c r="K60" s="437" t="s">
        <v>1323</v>
      </c>
      <c r="L60" s="437" t="s">
        <v>1323</v>
      </c>
      <c r="M60" s="437" t="s">
        <v>1323</v>
      </c>
      <c r="N60" s="437" t="s">
        <v>1323</v>
      </c>
      <c r="O60" s="437" t="s">
        <v>1323</v>
      </c>
      <c r="Q60" s="437">
        <v>130510</v>
      </c>
      <c r="R60" s="446" t="s">
        <v>35</v>
      </c>
      <c r="S60" s="437">
        <f t="shared" si="1"/>
        <v>130510</v>
      </c>
    </row>
    <row r="61" spans="1:19" ht="10.199999999999999" customHeight="1" x14ac:dyDescent="0.3">
      <c r="A61" s="437">
        <v>1305</v>
      </c>
      <c r="B61" s="437">
        <f t="shared" si="0"/>
        <v>6</v>
      </c>
      <c r="C61" s="446">
        <v>130515</v>
      </c>
      <c r="D61" s="437" t="s">
        <v>36</v>
      </c>
      <c r="E61" s="437" t="s">
        <v>1323</v>
      </c>
      <c r="F61" s="437" t="s">
        <v>1323</v>
      </c>
      <c r="G61" s="437" t="s">
        <v>1323</v>
      </c>
      <c r="H61" s="437" t="s">
        <v>1323</v>
      </c>
      <c r="I61" s="437" t="s">
        <v>1323</v>
      </c>
      <c r="J61" s="437" t="s">
        <v>1323</v>
      </c>
      <c r="K61" s="437" t="s">
        <v>1323</v>
      </c>
      <c r="L61" s="437" t="s">
        <v>1323</v>
      </c>
      <c r="M61" s="437" t="s">
        <v>1323</v>
      </c>
      <c r="N61" s="437" t="s">
        <v>1323</v>
      </c>
      <c r="O61" s="437" t="s">
        <v>1323</v>
      </c>
      <c r="Q61" s="437">
        <v>130515</v>
      </c>
      <c r="R61" s="446" t="s">
        <v>36</v>
      </c>
      <c r="S61" s="437">
        <f t="shared" si="1"/>
        <v>130515</v>
      </c>
    </row>
    <row r="62" spans="1:19" ht="10.199999999999999" customHeight="1" x14ac:dyDescent="0.3">
      <c r="A62" s="437">
        <v>1305</v>
      </c>
      <c r="B62" s="437">
        <f t="shared" si="0"/>
        <v>6</v>
      </c>
      <c r="C62" s="446">
        <v>130520</v>
      </c>
      <c r="D62" s="437" t="s">
        <v>42</v>
      </c>
      <c r="E62" s="437" t="s">
        <v>1323</v>
      </c>
      <c r="F62" s="437" t="s">
        <v>1323</v>
      </c>
      <c r="G62" s="437" t="s">
        <v>1323</v>
      </c>
      <c r="H62" s="437" t="s">
        <v>1323</v>
      </c>
      <c r="I62" s="437" t="s">
        <v>1323</v>
      </c>
      <c r="J62" s="437" t="s">
        <v>1323</v>
      </c>
      <c r="K62" s="437" t="s">
        <v>1323</v>
      </c>
      <c r="L62" s="437" t="s">
        <v>1323</v>
      </c>
      <c r="M62" s="437" t="s">
        <v>1323</v>
      </c>
      <c r="N62" s="437" t="s">
        <v>1323</v>
      </c>
      <c r="O62" s="437" t="s">
        <v>1323</v>
      </c>
      <c r="Q62" s="437">
        <v>130520</v>
      </c>
      <c r="R62" s="446" t="s">
        <v>42</v>
      </c>
      <c r="S62" s="437">
        <f t="shared" si="1"/>
        <v>130520</v>
      </c>
    </row>
    <row r="63" spans="1:19" ht="10.199999999999999" customHeight="1" x14ac:dyDescent="0.3">
      <c r="A63" s="437">
        <v>1305</v>
      </c>
      <c r="B63" s="437">
        <f t="shared" si="0"/>
        <v>6</v>
      </c>
      <c r="C63" s="446">
        <v>130525</v>
      </c>
      <c r="D63" s="437" t="s">
        <v>43</v>
      </c>
      <c r="E63" s="437" t="s">
        <v>1323</v>
      </c>
      <c r="F63" s="437" t="s">
        <v>1323</v>
      </c>
      <c r="G63" s="437" t="s">
        <v>1323</v>
      </c>
      <c r="H63" s="437" t="s">
        <v>1323</v>
      </c>
      <c r="I63" s="437" t="s">
        <v>1323</v>
      </c>
      <c r="J63" s="437" t="s">
        <v>1323</v>
      </c>
      <c r="K63" s="437" t="s">
        <v>1323</v>
      </c>
      <c r="L63" s="437" t="s">
        <v>1323</v>
      </c>
      <c r="M63" s="437" t="s">
        <v>1323</v>
      </c>
      <c r="N63" s="437" t="s">
        <v>1323</v>
      </c>
      <c r="O63" s="437" t="s">
        <v>1323</v>
      </c>
      <c r="Q63" s="437">
        <v>130525</v>
      </c>
      <c r="R63" s="446" t="s">
        <v>43</v>
      </c>
      <c r="S63" s="437">
        <f t="shared" si="1"/>
        <v>130525</v>
      </c>
    </row>
    <row r="64" spans="1:19" ht="10.199999999999999" customHeight="1" x14ac:dyDescent="0.3">
      <c r="A64" s="437">
        <v>1305</v>
      </c>
      <c r="B64" s="437">
        <f t="shared" si="0"/>
        <v>6</v>
      </c>
      <c r="C64" s="446">
        <v>130530</v>
      </c>
      <c r="D64" s="437" t="s">
        <v>44</v>
      </c>
      <c r="E64" s="437" t="s">
        <v>1323</v>
      </c>
      <c r="F64" s="437" t="s">
        <v>1323</v>
      </c>
      <c r="G64" s="437" t="s">
        <v>1323</v>
      </c>
      <c r="H64" s="437" t="s">
        <v>1323</v>
      </c>
      <c r="I64" s="437" t="s">
        <v>1323</v>
      </c>
      <c r="J64" s="437" t="s">
        <v>1323</v>
      </c>
      <c r="K64" s="437" t="s">
        <v>1323</v>
      </c>
      <c r="L64" s="437" t="s">
        <v>1323</v>
      </c>
      <c r="M64" s="437" t="s">
        <v>1323</v>
      </c>
      <c r="N64" s="437" t="s">
        <v>1323</v>
      </c>
      <c r="O64" s="437" t="s">
        <v>1323</v>
      </c>
      <c r="Q64" s="437">
        <v>130530</v>
      </c>
      <c r="R64" s="446" t="s">
        <v>44</v>
      </c>
      <c r="S64" s="437">
        <f t="shared" si="1"/>
        <v>130530</v>
      </c>
    </row>
    <row r="65" spans="1:19" ht="10.199999999999999" customHeight="1" x14ac:dyDescent="0.3">
      <c r="A65" s="437">
        <v>1305</v>
      </c>
      <c r="B65" s="437">
        <f t="shared" si="0"/>
        <v>6</v>
      </c>
      <c r="C65" s="446">
        <v>130535</v>
      </c>
      <c r="D65" s="437" t="s">
        <v>45</v>
      </c>
      <c r="E65" s="437" t="s">
        <v>1323</v>
      </c>
      <c r="F65" s="437" t="s">
        <v>1323</v>
      </c>
      <c r="G65" s="437" t="s">
        <v>1323</v>
      </c>
      <c r="H65" s="437" t="s">
        <v>1323</v>
      </c>
      <c r="I65" s="437" t="s">
        <v>1323</v>
      </c>
      <c r="J65" s="437" t="s">
        <v>1323</v>
      </c>
      <c r="K65" s="437" t="s">
        <v>1323</v>
      </c>
      <c r="L65" s="437" t="s">
        <v>1323</v>
      </c>
      <c r="M65" s="437" t="s">
        <v>1323</v>
      </c>
      <c r="N65" s="437" t="s">
        <v>1323</v>
      </c>
      <c r="O65" s="437" t="s">
        <v>1323</v>
      </c>
      <c r="Q65" s="437">
        <v>130535</v>
      </c>
      <c r="R65" s="446" t="s">
        <v>45</v>
      </c>
      <c r="S65" s="437">
        <f t="shared" si="1"/>
        <v>130535</v>
      </c>
    </row>
    <row r="66" spans="1:19" ht="10.199999999999999" customHeight="1" x14ac:dyDescent="0.3">
      <c r="A66" s="437">
        <v>1305</v>
      </c>
      <c r="B66" s="437">
        <f t="shared" si="0"/>
        <v>6</v>
      </c>
      <c r="C66" s="446">
        <v>130540</v>
      </c>
      <c r="D66" s="437" t="s">
        <v>46</v>
      </c>
      <c r="E66" s="437" t="s">
        <v>1323</v>
      </c>
      <c r="F66" s="437" t="s">
        <v>1323</v>
      </c>
      <c r="G66" s="437" t="s">
        <v>1323</v>
      </c>
      <c r="H66" s="437" t="s">
        <v>1323</v>
      </c>
      <c r="I66" s="437" t="s">
        <v>1323</v>
      </c>
      <c r="J66" s="437" t="s">
        <v>1323</v>
      </c>
      <c r="K66" s="437" t="s">
        <v>1323</v>
      </c>
      <c r="L66" s="437" t="s">
        <v>1323</v>
      </c>
      <c r="M66" s="437" t="s">
        <v>1323</v>
      </c>
      <c r="N66" s="437" t="s">
        <v>1323</v>
      </c>
      <c r="O66" s="437" t="s">
        <v>1323</v>
      </c>
      <c r="Q66" s="437">
        <v>130540</v>
      </c>
      <c r="R66" s="446" t="s">
        <v>46</v>
      </c>
      <c r="S66" s="437">
        <f t="shared" si="1"/>
        <v>130540</v>
      </c>
    </row>
    <row r="67" spans="1:19" ht="10.199999999999999" customHeight="1" x14ac:dyDescent="0.3">
      <c r="A67" s="437">
        <v>1306</v>
      </c>
      <c r="B67" s="437">
        <f t="shared" si="0"/>
        <v>4</v>
      </c>
      <c r="C67" s="446">
        <v>1306</v>
      </c>
      <c r="D67" s="437" t="s">
        <v>47</v>
      </c>
      <c r="E67" s="437" t="s">
        <v>1323</v>
      </c>
      <c r="F67" s="437" t="s">
        <v>1323</v>
      </c>
      <c r="G67" s="437" t="s">
        <v>1323</v>
      </c>
      <c r="H67" s="437" t="s">
        <v>1323</v>
      </c>
      <c r="I67" s="437" t="s">
        <v>1323</v>
      </c>
      <c r="J67" s="437" t="s">
        <v>1323</v>
      </c>
      <c r="K67" s="437" t="s">
        <v>1323</v>
      </c>
      <c r="L67" s="437" t="s">
        <v>1323</v>
      </c>
      <c r="M67" s="437" t="s">
        <v>1323</v>
      </c>
      <c r="N67" s="437" t="s">
        <v>1323</v>
      </c>
      <c r="O67" s="437" t="s">
        <v>1323</v>
      </c>
      <c r="Q67" s="437">
        <v>1306</v>
      </c>
      <c r="R67" s="446" t="s">
        <v>47</v>
      </c>
      <c r="S67" s="437">
        <f t="shared" si="1"/>
        <v>1306</v>
      </c>
    </row>
    <row r="68" spans="1:19" ht="10.199999999999999" customHeight="1" x14ac:dyDescent="0.3">
      <c r="A68" s="437">
        <v>1306</v>
      </c>
      <c r="B68" s="437">
        <f t="shared" si="0"/>
        <v>6</v>
      </c>
      <c r="C68" s="446">
        <v>130605</v>
      </c>
      <c r="D68" s="437" t="s">
        <v>34</v>
      </c>
      <c r="E68" s="437" t="s">
        <v>1323</v>
      </c>
      <c r="F68" s="437" t="s">
        <v>1323</v>
      </c>
      <c r="G68" s="437" t="s">
        <v>1323</v>
      </c>
      <c r="H68" s="437" t="s">
        <v>1323</v>
      </c>
      <c r="I68" s="437" t="s">
        <v>1323</v>
      </c>
      <c r="J68" s="437" t="s">
        <v>1323</v>
      </c>
      <c r="K68" s="437" t="s">
        <v>1323</v>
      </c>
      <c r="L68" s="437" t="s">
        <v>1323</v>
      </c>
      <c r="M68" s="437" t="s">
        <v>1323</v>
      </c>
      <c r="N68" s="437" t="s">
        <v>1323</v>
      </c>
      <c r="O68" s="437" t="s">
        <v>1323</v>
      </c>
      <c r="Q68" s="437">
        <v>130605</v>
      </c>
      <c r="R68" s="446" t="s">
        <v>34</v>
      </c>
      <c r="S68" s="437">
        <f t="shared" si="1"/>
        <v>130605</v>
      </c>
    </row>
    <row r="69" spans="1:19" ht="10.199999999999999" customHeight="1" x14ac:dyDescent="0.3">
      <c r="A69" s="437">
        <v>1306</v>
      </c>
      <c r="B69" s="437">
        <f t="shared" ref="B69:B132" si="2">LEN(C69)</f>
        <v>6</v>
      </c>
      <c r="C69" s="446">
        <v>130610</v>
      </c>
      <c r="D69" s="437" t="s">
        <v>35</v>
      </c>
      <c r="E69" s="437" t="s">
        <v>1323</v>
      </c>
      <c r="F69" s="437" t="s">
        <v>1323</v>
      </c>
      <c r="G69" s="437" t="s">
        <v>1323</v>
      </c>
      <c r="H69" s="437" t="s">
        <v>1323</v>
      </c>
      <c r="I69" s="437" t="s">
        <v>1323</v>
      </c>
      <c r="J69" s="437" t="s">
        <v>1323</v>
      </c>
      <c r="K69" s="437" t="s">
        <v>1323</v>
      </c>
      <c r="L69" s="437" t="s">
        <v>1323</v>
      </c>
      <c r="M69" s="437" t="s">
        <v>1323</v>
      </c>
      <c r="N69" s="437" t="s">
        <v>1323</v>
      </c>
      <c r="O69" s="437" t="s">
        <v>1323</v>
      </c>
      <c r="Q69" s="437">
        <v>130610</v>
      </c>
      <c r="R69" s="446" t="s">
        <v>35</v>
      </c>
      <c r="S69" s="437">
        <f t="shared" ref="S69:S84" si="3">+C69</f>
        <v>130610</v>
      </c>
    </row>
    <row r="70" spans="1:19" ht="10.199999999999999" customHeight="1" x14ac:dyDescent="0.3">
      <c r="A70" s="437">
        <v>1306</v>
      </c>
      <c r="B70" s="437">
        <f t="shared" si="2"/>
        <v>6</v>
      </c>
      <c r="C70" s="446">
        <v>130615</v>
      </c>
      <c r="D70" s="437" t="s">
        <v>36</v>
      </c>
      <c r="E70" s="437" t="s">
        <v>1323</v>
      </c>
      <c r="F70" s="437" t="s">
        <v>1323</v>
      </c>
      <c r="G70" s="437" t="s">
        <v>1323</v>
      </c>
      <c r="H70" s="437" t="s">
        <v>1323</v>
      </c>
      <c r="I70" s="437" t="s">
        <v>1323</v>
      </c>
      <c r="J70" s="437" t="s">
        <v>1323</v>
      </c>
      <c r="K70" s="437" t="s">
        <v>1323</v>
      </c>
      <c r="L70" s="437" t="s">
        <v>1323</v>
      </c>
      <c r="M70" s="437" t="s">
        <v>1323</v>
      </c>
      <c r="N70" s="437" t="s">
        <v>1323</v>
      </c>
      <c r="O70" s="437" t="s">
        <v>1323</v>
      </c>
      <c r="Q70" s="437">
        <v>130615</v>
      </c>
      <c r="R70" s="446" t="s">
        <v>36</v>
      </c>
      <c r="S70" s="437">
        <f t="shared" si="3"/>
        <v>130615</v>
      </c>
    </row>
    <row r="71" spans="1:19" ht="10.199999999999999" customHeight="1" x14ac:dyDescent="0.3">
      <c r="A71" s="437">
        <v>1306</v>
      </c>
      <c r="B71" s="437">
        <f t="shared" si="2"/>
        <v>6</v>
      </c>
      <c r="C71" s="446">
        <v>130620</v>
      </c>
      <c r="D71" s="437" t="s">
        <v>42</v>
      </c>
      <c r="E71" s="437" t="s">
        <v>1323</v>
      </c>
      <c r="F71" s="437" t="s">
        <v>1323</v>
      </c>
      <c r="G71" s="437" t="s">
        <v>1323</v>
      </c>
      <c r="H71" s="437" t="s">
        <v>1323</v>
      </c>
      <c r="I71" s="437" t="s">
        <v>1323</v>
      </c>
      <c r="J71" s="437" t="s">
        <v>1323</v>
      </c>
      <c r="K71" s="437" t="s">
        <v>1323</v>
      </c>
      <c r="L71" s="437" t="s">
        <v>1323</v>
      </c>
      <c r="M71" s="437" t="s">
        <v>1323</v>
      </c>
      <c r="N71" s="437" t="s">
        <v>1323</v>
      </c>
      <c r="O71" s="437" t="s">
        <v>1323</v>
      </c>
      <c r="Q71" s="437">
        <v>130620</v>
      </c>
      <c r="R71" s="446" t="s">
        <v>42</v>
      </c>
      <c r="S71" s="437">
        <f t="shared" si="3"/>
        <v>130620</v>
      </c>
    </row>
    <row r="72" spans="1:19" ht="10.199999999999999" customHeight="1" x14ac:dyDescent="0.3">
      <c r="A72" s="437">
        <v>1306</v>
      </c>
      <c r="B72" s="437">
        <f t="shared" si="2"/>
        <v>6</v>
      </c>
      <c r="C72" s="446">
        <v>130625</v>
      </c>
      <c r="D72" s="437" t="s">
        <v>43</v>
      </c>
      <c r="E72" s="437" t="s">
        <v>1323</v>
      </c>
      <c r="F72" s="437" t="s">
        <v>1323</v>
      </c>
      <c r="G72" s="437" t="s">
        <v>1323</v>
      </c>
      <c r="H72" s="437" t="s">
        <v>1323</v>
      </c>
      <c r="I72" s="437" t="s">
        <v>1323</v>
      </c>
      <c r="J72" s="437" t="s">
        <v>1323</v>
      </c>
      <c r="K72" s="437" t="s">
        <v>1323</v>
      </c>
      <c r="L72" s="437" t="s">
        <v>1323</v>
      </c>
      <c r="M72" s="437" t="s">
        <v>1323</v>
      </c>
      <c r="N72" s="437" t="s">
        <v>1323</v>
      </c>
      <c r="O72" s="437" t="s">
        <v>1323</v>
      </c>
      <c r="Q72" s="437">
        <v>130625</v>
      </c>
      <c r="R72" s="446" t="s">
        <v>43</v>
      </c>
      <c r="S72" s="437">
        <f t="shared" si="3"/>
        <v>130625</v>
      </c>
    </row>
    <row r="73" spans="1:19" ht="10.199999999999999" customHeight="1" x14ac:dyDescent="0.3">
      <c r="A73" s="437">
        <v>1306</v>
      </c>
      <c r="B73" s="437">
        <f t="shared" si="2"/>
        <v>6</v>
      </c>
      <c r="C73" s="446">
        <v>130630</v>
      </c>
      <c r="D73" s="437" t="s">
        <v>44</v>
      </c>
      <c r="E73" s="437" t="s">
        <v>1323</v>
      </c>
      <c r="F73" s="437" t="s">
        <v>1323</v>
      </c>
      <c r="G73" s="437" t="s">
        <v>1323</v>
      </c>
      <c r="H73" s="437" t="s">
        <v>1323</v>
      </c>
      <c r="I73" s="437" t="s">
        <v>1323</v>
      </c>
      <c r="J73" s="437" t="s">
        <v>1323</v>
      </c>
      <c r="K73" s="437" t="s">
        <v>1323</v>
      </c>
      <c r="L73" s="437" t="s">
        <v>1323</v>
      </c>
      <c r="M73" s="437" t="s">
        <v>1323</v>
      </c>
      <c r="N73" s="437" t="s">
        <v>1323</v>
      </c>
      <c r="O73" s="437" t="s">
        <v>1323</v>
      </c>
      <c r="Q73" s="437">
        <v>130630</v>
      </c>
      <c r="R73" s="446" t="s">
        <v>44</v>
      </c>
      <c r="S73" s="437">
        <f t="shared" si="3"/>
        <v>130630</v>
      </c>
    </row>
    <row r="74" spans="1:19" ht="10.199999999999999" customHeight="1" x14ac:dyDescent="0.3">
      <c r="A74" s="437">
        <v>1306</v>
      </c>
      <c r="B74" s="437">
        <f t="shared" si="2"/>
        <v>6</v>
      </c>
      <c r="C74" s="446">
        <v>130635</v>
      </c>
      <c r="D74" s="437" t="s">
        <v>45</v>
      </c>
      <c r="E74" s="437" t="s">
        <v>1323</v>
      </c>
      <c r="F74" s="437" t="s">
        <v>1323</v>
      </c>
      <c r="G74" s="437" t="s">
        <v>1323</v>
      </c>
      <c r="H74" s="437" t="s">
        <v>1323</v>
      </c>
      <c r="I74" s="437" t="s">
        <v>1323</v>
      </c>
      <c r="J74" s="437" t="s">
        <v>1323</v>
      </c>
      <c r="K74" s="437" t="s">
        <v>1323</v>
      </c>
      <c r="L74" s="437" t="s">
        <v>1323</v>
      </c>
      <c r="M74" s="437" t="s">
        <v>1323</v>
      </c>
      <c r="N74" s="437" t="s">
        <v>1323</v>
      </c>
      <c r="O74" s="437" t="s">
        <v>1323</v>
      </c>
      <c r="Q74" s="437">
        <v>130635</v>
      </c>
      <c r="R74" s="446" t="s">
        <v>45</v>
      </c>
      <c r="S74" s="437">
        <f t="shared" si="3"/>
        <v>130635</v>
      </c>
    </row>
    <row r="75" spans="1:19" ht="10.199999999999999" customHeight="1" x14ac:dyDescent="0.3">
      <c r="A75" s="437">
        <v>1306</v>
      </c>
      <c r="B75" s="437">
        <f t="shared" si="2"/>
        <v>6</v>
      </c>
      <c r="C75" s="446">
        <v>130640</v>
      </c>
      <c r="D75" s="437" t="s">
        <v>46</v>
      </c>
      <c r="E75" s="437" t="s">
        <v>1323</v>
      </c>
      <c r="F75" s="437" t="s">
        <v>1323</v>
      </c>
      <c r="G75" s="437" t="s">
        <v>1323</v>
      </c>
      <c r="H75" s="437" t="s">
        <v>1323</v>
      </c>
      <c r="I75" s="437" t="s">
        <v>1323</v>
      </c>
      <c r="J75" s="437" t="s">
        <v>1323</v>
      </c>
      <c r="K75" s="437" t="s">
        <v>1323</v>
      </c>
      <c r="L75" s="437" t="s">
        <v>1323</v>
      </c>
      <c r="M75" s="437" t="s">
        <v>1323</v>
      </c>
      <c r="N75" s="437" t="s">
        <v>1323</v>
      </c>
      <c r="O75" s="437" t="s">
        <v>1323</v>
      </c>
      <c r="Q75" s="437">
        <v>130640</v>
      </c>
      <c r="R75" s="446" t="s">
        <v>46</v>
      </c>
      <c r="S75" s="437">
        <f t="shared" si="3"/>
        <v>130640</v>
      </c>
    </row>
    <row r="76" spans="1:19" ht="10.199999999999999" customHeight="1" x14ac:dyDescent="0.3">
      <c r="A76" s="437">
        <v>1307</v>
      </c>
      <c r="B76" s="437">
        <f t="shared" si="2"/>
        <v>4</v>
      </c>
      <c r="C76" s="446">
        <v>1307</v>
      </c>
      <c r="D76" s="437" t="s">
        <v>48</v>
      </c>
      <c r="E76" s="437" t="s">
        <v>1323</v>
      </c>
      <c r="F76" s="437" t="s">
        <v>1323</v>
      </c>
      <c r="G76" s="437" t="s">
        <v>1323</v>
      </c>
      <c r="H76" s="437" t="s">
        <v>1323</v>
      </c>
      <c r="I76" s="437" t="s">
        <v>1323</v>
      </c>
      <c r="J76" s="437" t="s">
        <v>1323</v>
      </c>
      <c r="K76" s="437" t="s">
        <v>1323</v>
      </c>
      <c r="L76" s="437" t="s">
        <v>1323</v>
      </c>
      <c r="M76" s="437" t="s">
        <v>1323</v>
      </c>
      <c r="N76" s="437" t="s">
        <v>1323</v>
      </c>
      <c r="O76" s="437" t="s">
        <v>1323</v>
      </c>
      <c r="Q76" s="437">
        <v>1307</v>
      </c>
      <c r="R76" s="446" t="s">
        <v>48</v>
      </c>
      <c r="S76" s="437">
        <f t="shared" si="3"/>
        <v>1307</v>
      </c>
    </row>
    <row r="77" spans="1:19" ht="10.199999999999999" customHeight="1" x14ac:dyDescent="0.3">
      <c r="A77" s="437">
        <v>1307</v>
      </c>
      <c r="B77" s="437">
        <f t="shared" si="2"/>
        <v>6</v>
      </c>
      <c r="C77" s="446">
        <v>130705</v>
      </c>
      <c r="D77" s="437" t="s">
        <v>49</v>
      </c>
      <c r="E77" s="437" t="s">
        <v>1323</v>
      </c>
      <c r="F77" s="437" t="s">
        <v>1323</v>
      </c>
      <c r="G77" s="437" t="s">
        <v>1323</v>
      </c>
      <c r="H77" s="437" t="s">
        <v>1323</v>
      </c>
      <c r="I77" s="437" t="s">
        <v>1323</v>
      </c>
      <c r="J77" s="437" t="s">
        <v>1323</v>
      </c>
      <c r="K77" s="437" t="s">
        <v>1323</v>
      </c>
      <c r="L77" s="437" t="s">
        <v>1323</v>
      </c>
      <c r="M77" s="437" t="s">
        <v>1323</v>
      </c>
      <c r="N77" s="437" t="s">
        <v>1323</v>
      </c>
      <c r="O77" s="437" t="s">
        <v>1323</v>
      </c>
      <c r="Q77" s="437">
        <v>130705</v>
      </c>
      <c r="R77" s="446" t="s">
        <v>49</v>
      </c>
      <c r="S77" s="437">
        <f t="shared" si="3"/>
        <v>130705</v>
      </c>
    </row>
    <row r="78" spans="1:19" ht="10.199999999999999" customHeight="1" x14ac:dyDescent="0.3">
      <c r="A78" s="437">
        <v>1307</v>
      </c>
      <c r="B78" s="437">
        <f t="shared" si="2"/>
        <v>6</v>
      </c>
      <c r="C78" s="446">
        <v>130710</v>
      </c>
      <c r="D78" s="437" t="s">
        <v>50</v>
      </c>
      <c r="E78" s="437" t="s">
        <v>1323</v>
      </c>
      <c r="F78" s="437" t="s">
        <v>1323</v>
      </c>
      <c r="G78" s="437" t="s">
        <v>1323</v>
      </c>
      <c r="H78" s="437" t="s">
        <v>1323</v>
      </c>
      <c r="I78" s="437" t="s">
        <v>1323</v>
      </c>
      <c r="J78" s="437" t="s">
        <v>1323</v>
      </c>
      <c r="K78" s="437" t="s">
        <v>1323</v>
      </c>
      <c r="L78" s="437" t="s">
        <v>1323</v>
      </c>
      <c r="M78" s="437" t="s">
        <v>1323</v>
      </c>
      <c r="N78" s="437" t="s">
        <v>1323</v>
      </c>
      <c r="O78" s="437" t="s">
        <v>1323</v>
      </c>
      <c r="Q78" s="437">
        <v>130710</v>
      </c>
      <c r="R78" s="446" t="s">
        <v>50</v>
      </c>
      <c r="S78" s="437">
        <f t="shared" si="3"/>
        <v>130710</v>
      </c>
    </row>
    <row r="79" spans="1:19" ht="10.199999999999999" customHeight="1" x14ac:dyDescent="0.3">
      <c r="A79" s="437">
        <v>1307</v>
      </c>
      <c r="B79" s="437">
        <f t="shared" si="2"/>
        <v>6</v>
      </c>
      <c r="C79" s="446">
        <v>130715</v>
      </c>
      <c r="D79" s="437" t="s">
        <v>51</v>
      </c>
      <c r="E79" s="437" t="s">
        <v>1323</v>
      </c>
      <c r="F79" s="437" t="s">
        <v>1323</v>
      </c>
      <c r="G79" s="437" t="s">
        <v>1323</v>
      </c>
      <c r="H79" s="437" t="s">
        <v>1323</v>
      </c>
      <c r="I79" s="437" t="s">
        <v>1323</v>
      </c>
      <c r="J79" s="437" t="s">
        <v>1323</v>
      </c>
      <c r="K79" s="437" t="s">
        <v>1323</v>
      </c>
      <c r="O79" s="437" t="s">
        <v>1323</v>
      </c>
      <c r="Q79" s="437">
        <v>130715</v>
      </c>
      <c r="R79" s="446" t="s">
        <v>51</v>
      </c>
      <c r="S79" s="437">
        <f t="shared" si="3"/>
        <v>130715</v>
      </c>
    </row>
    <row r="80" spans="1:19" ht="10.199999999999999" customHeight="1" x14ac:dyDescent="0.3">
      <c r="A80" s="437">
        <v>1307</v>
      </c>
      <c r="B80" s="437">
        <f t="shared" si="2"/>
        <v>6</v>
      </c>
      <c r="C80" s="446">
        <v>130720</v>
      </c>
      <c r="D80" s="437" t="s">
        <v>52</v>
      </c>
      <c r="E80" s="437" t="s">
        <v>1323</v>
      </c>
      <c r="F80" s="437" t="s">
        <v>1323</v>
      </c>
      <c r="G80" s="437" t="s">
        <v>1323</v>
      </c>
      <c r="H80" s="437" t="s">
        <v>1323</v>
      </c>
      <c r="I80" s="437" t="s">
        <v>1323</v>
      </c>
      <c r="J80" s="437" t="s">
        <v>1323</v>
      </c>
      <c r="K80" s="437" t="s">
        <v>1323</v>
      </c>
      <c r="L80" s="437" t="s">
        <v>1323</v>
      </c>
      <c r="M80" s="437" t="s">
        <v>1323</v>
      </c>
      <c r="N80" s="437" t="s">
        <v>1323</v>
      </c>
      <c r="O80" s="437" t="s">
        <v>1323</v>
      </c>
      <c r="Q80" s="437">
        <v>130720</v>
      </c>
      <c r="R80" s="446" t="s">
        <v>52</v>
      </c>
      <c r="S80" s="437">
        <f t="shared" si="3"/>
        <v>130720</v>
      </c>
    </row>
    <row r="81" spans="1:19" ht="10.199999999999999" customHeight="1" x14ac:dyDescent="0.3">
      <c r="A81" s="437">
        <v>1307</v>
      </c>
      <c r="B81" s="437">
        <f t="shared" si="2"/>
        <v>6</v>
      </c>
      <c r="C81" s="446">
        <v>130790</v>
      </c>
      <c r="D81" s="437" t="s">
        <v>53</v>
      </c>
      <c r="E81" s="437" t="s">
        <v>1323</v>
      </c>
      <c r="F81" s="437" t="s">
        <v>1323</v>
      </c>
      <c r="G81" s="437" t="s">
        <v>1323</v>
      </c>
      <c r="H81" s="437" t="s">
        <v>1323</v>
      </c>
      <c r="I81" s="437" t="s">
        <v>1323</v>
      </c>
      <c r="J81" s="437" t="s">
        <v>1323</v>
      </c>
      <c r="K81" s="437" t="s">
        <v>1323</v>
      </c>
      <c r="L81" s="437" t="s">
        <v>1323</v>
      </c>
      <c r="M81" s="437" t="s">
        <v>1323</v>
      </c>
      <c r="N81" s="437" t="s">
        <v>1323</v>
      </c>
      <c r="O81" s="437" t="s">
        <v>1323</v>
      </c>
      <c r="Q81" s="437">
        <v>130790</v>
      </c>
      <c r="R81" s="446" t="s">
        <v>53</v>
      </c>
      <c r="S81" s="437">
        <f t="shared" si="3"/>
        <v>130790</v>
      </c>
    </row>
    <row r="82" spans="1:19" ht="10.199999999999999" customHeight="1" x14ac:dyDescent="0.3">
      <c r="A82" s="437">
        <v>1399</v>
      </c>
      <c r="B82" s="437">
        <f t="shared" si="2"/>
        <v>4</v>
      </c>
      <c r="C82" s="446">
        <v>1399</v>
      </c>
      <c r="D82" s="437" t="s">
        <v>54</v>
      </c>
      <c r="E82" s="437" t="s">
        <v>1323</v>
      </c>
      <c r="F82" s="437" t="s">
        <v>1323</v>
      </c>
      <c r="G82" s="437" t="s">
        <v>1323</v>
      </c>
      <c r="H82" s="437" t="s">
        <v>1323</v>
      </c>
      <c r="I82" s="437" t="s">
        <v>1323</v>
      </c>
      <c r="J82" s="437" t="s">
        <v>1323</v>
      </c>
      <c r="K82" s="437" t="s">
        <v>1323</v>
      </c>
      <c r="L82" s="437" t="s">
        <v>1323</v>
      </c>
      <c r="M82" s="437" t="s">
        <v>1323</v>
      </c>
      <c r="N82" s="437" t="s">
        <v>1323</v>
      </c>
      <c r="O82" s="437" t="s">
        <v>1323</v>
      </c>
      <c r="Q82" s="437">
        <v>1399</v>
      </c>
      <c r="R82" s="446" t="s">
        <v>54</v>
      </c>
      <c r="S82" s="437">
        <f t="shared" si="3"/>
        <v>1399</v>
      </c>
    </row>
    <row r="83" spans="1:19" ht="10.199999999999999" customHeight="1" x14ac:dyDescent="0.3">
      <c r="A83" s="437">
        <v>1399</v>
      </c>
      <c r="B83" s="437">
        <f t="shared" si="2"/>
        <v>6</v>
      </c>
      <c r="C83" s="446">
        <v>139905</v>
      </c>
      <c r="D83" s="437" t="s">
        <v>55</v>
      </c>
      <c r="E83" s="437" t="s">
        <v>1323</v>
      </c>
      <c r="F83" s="437" t="s">
        <v>1323</v>
      </c>
      <c r="G83" s="437" t="s">
        <v>1323</v>
      </c>
      <c r="H83" s="437" t="s">
        <v>1323</v>
      </c>
      <c r="I83" s="437" t="s">
        <v>1323</v>
      </c>
      <c r="J83" s="437" t="s">
        <v>1323</v>
      </c>
      <c r="K83" s="437" t="s">
        <v>1323</v>
      </c>
      <c r="L83" s="437" t="s">
        <v>1323</v>
      </c>
      <c r="M83" s="437" t="s">
        <v>1323</v>
      </c>
      <c r="N83" s="437" t="s">
        <v>1323</v>
      </c>
      <c r="O83" s="437" t="s">
        <v>1323</v>
      </c>
      <c r="Q83" s="437">
        <v>139905</v>
      </c>
      <c r="R83" s="446" t="s">
        <v>55</v>
      </c>
      <c r="S83" s="437">
        <f t="shared" si="3"/>
        <v>139905</v>
      </c>
    </row>
    <row r="84" spans="1:19" ht="10.199999999999999" customHeight="1" x14ac:dyDescent="0.3">
      <c r="A84" s="437">
        <v>1399</v>
      </c>
      <c r="B84" s="437">
        <f t="shared" si="2"/>
        <v>6</v>
      </c>
      <c r="C84" s="446">
        <v>139910</v>
      </c>
      <c r="D84" s="437" t="s">
        <v>56</v>
      </c>
      <c r="E84" s="437" t="s">
        <v>1323</v>
      </c>
      <c r="F84" s="437" t="s">
        <v>1323</v>
      </c>
      <c r="G84" s="437" t="s">
        <v>1323</v>
      </c>
      <c r="H84" s="437" t="s">
        <v>1323</v>
      </c>
      <c r="I84" s="437" t="s">
        <v>1323</v>
      </c>
      <c r="J84" s="437" t="s">
        <v>1323</v>
      </c>
      <c r="K84" s="437" t="s">
        <v>1323</v>
      </c>
      <c r="L84" s="437" t="s">
        <v>1323</v>
      </c>
      <c r="M84" s="437" t="s">
        <v>1323</v>
      </c>
      <c r="N84" s="437" t="s">
        <v>1323</v>
      </c>
      <c r="O84" s="437" t="s">
        <v>1323</v>
      </c>
      <c r="Q84" s="437">
        <v>139910</v>
      </c>
      <c r="R84" s="446" t="s">
        <v>56</v>
      </c>
      <c r="S84" s="437">
        <f t="shared" si="3"/>
        <v>139910</v>
      </c>
    </row>
    <row r="85" spans="1:19" ht="10.199999999999999" customHeight="1" x14ac:dyDescent="0.3">
      <c r="A85" s="437">
        <v>14</v>
      </c>
      <c r="B85" s="437">
        <f t="shared" si="2"/>
        <v>2</v>
      </c>
      <c r="C85" s="446">
        <v>14</v>
      </c>
      <c r="D85" s="437" t="s">
        <v>737</v>
      </c>
      <c r="E85" s="437" t="s">
        <v>1323</v>
      </c>
      <c r="F85" s="437" t="s">
        <v>1323</v>
      </c>
      <c r="G85" s="437" t="s">
        <v>1323</v>
      </c>
      <c r="H85" s="437" t="s">
        <v>1323</v>
      </c>
      <c r="I85" s="437" t="s">
        <v>1323</v>
      </c>
      <c r="J85" s="437" t="s">
        <v>1323</v>
      </c>
      <c r="K85" s="437" t="s">
        <v>1323</v>
      </c>
      <c r="L85" s="437" t="s">
        <v>1323</v>
      </c>
      <c r="N85" s="437" t="s">
        <v>1323</v>
      </c>
      <c r="O85" s="437" t="s">
        <v>1323</v>
      </c>
      <c r="Q85" s="437">
        <v>14</v>
      </c>
      <c r="R85" s="446" t="s">
        <v>737</v>
      </c>
      <c r="S85" s="437">
        <f>+Q85</f>
        <v>14</v>
      </c>
    </row>
    <row r="86" spans="1:19" ht="10.199999999999999" customHeight="1" x14ac:dyDescent="0.3">
      <c r="A86" s="437">
        <v>1401</v>
      </c>
      <c r="B86" s="437">
        <f t="shared" si="2"/>
        <v>4</v>
      </c>
      <c r="C86" s="446">
        <v>1401</v>
      </c>
      <c r="D86" s="437" t="s">
        <v>738</v>
      </c>
      <c r="E86" s="437" t="s">
        <v>1323</v>
      </c>
      <c r="G86" s="437" t="s">
        <v>1323</v>
      </c>
      <c r="H86" s="437" t="s">
        <v>1323</v>
      </c>
      <c r="I86" s="437" t="s">
        <v>1323</v>
      </c>
      <c r="J86" s="437" t="s">
        <v>1323</v>
      </c>
      <c r="K86" s="437" t="s">
        <v>1323</v>
      </c>
      <c r="O86" s="437" t="s">
        <v>1323</v>
      </c>
      <c r="Q86" s="437">
        <v>1401</v>
      </c>
      <c r="R86" s="446" t="s">
        <v>1033</v>
      </c>
      <c r="S86" s="437" t="str">
        <f>VLOOKUP(Q86,[8]CUC!I88:K1592,3,0)</f>
        <v>1401+1405+1406</v>
      </c>
    </row>
    <row r="87" spans="1:19" ht="10.199999999999999" customHeight="1" x14ac:dyDescent="0.3">
      <c r="A87" s="437">
        <v>1401</v>
      </c>
      <c r="B87" s="437">
        <f t="shared" si="2"/>
        <v>6</v>
      </c>
      <c r="C87" s="446">
        <v>140105</v>
      </c>
      <c r="D87" s="437" t="s">
        <v>34</v>
      </c>
      <c r="E87" s="437" t="s">
        <v>1323</v>
      </c>
      <c r="G87" s="437" t="s">
        <v>1323</v>
      </c>
      <c r="H87" s="437" t="s">
        <v>1323</v>
      </c>
      <c r="I87" s="437" t="s">
        <v>1323</v>
      </c>
      <c r="J87" s="437" t="s">
        <v>1323</v>
      </c>
      <c r="K87" s="437" t="s">
        <v>1323</v>
      </c>
      <c r="O87" s="437" t="s">
        <v>1323</v>
      </c>
      <c r="Q87" s="437">
        <v>140105</v>
      </c>
      <c r="R87" s="446" t="s">
        <v>629</v>
      </c>
      <c r="S87" s="437" t="s">
        <v>1328</v>
      </c>
    </row>
    <row r="88" spans="1:19" ht="10.199999999999999" customHeight="1" x14ac:dyDescent="0.3">
      <c r="A88" s="437">
        <v>1401</v>
      </c>
      <c r="B88" s="437">
        <f t="shared" si="2"/>
        <v>6</v>
      </c>
      <c r="C88" s="446">
        <v>140110</v>
      </c>
      <c r="D88" s="437" t="s">
        <v>35</v>
      </c>
      <c r="E88" s="437" t="s">
        <v>1323</v>
      </c>
      <c r="G88" s="437" t="s">
        <v>1323</v>
      </c>
      <c r="H88" s="437" t="s">
        <v>1323</v>
      </c>
      <c r="I88" s="437" t="s">
        <v>1323</v>
      </c>
      <c r="J88" s="437" t="s">
        <v>1323</v>
      </c>
      <c r="K88" s="437" t="s">
        <v>1323</v>
      </c>
      <c r="O88" s="437" t="s">
        <v>1323</v>
      </c>
      <c r="Q88" s="437">
        <v>140110</v>
      </c>
      <c r="R88" s="446" t="s">
        <v>631</v>
      </c>
      <c r="S88" s="437" t="s">
        <v>1329</v>
      </c>
    </row>
    <row r="89" spans="1:19" ht="10.199999999999999" customHeight="1" x14ac:dyDescent="0.3">
      <c r="A89" s="437">
        <v>1401</v>
      </c>
      <c r="B89" s="437">
        <f t="shared" si="2"/>
        <v>6</v>
      </c>
      <c r="C89" s="446">
        <v>140115</v>
      </c>
      <c r="D89" s="437" t="s">
        <v>36</v>
      </c>
      <c r="E89" s="437" t="s">
        <v>1323</v>
      </c>
      <c r="G89" s="437" t="s">
        <v>1323</v>
      </c>
      <c r="H89" s="437" t="s">
        <v>1323</v>
      </c>
      <c r="I89" s="437" t="s">
        <v>1323</v>
      </c>
      <c r="J89" s="437" t="s">
        <v>1323</v>
      </c>
      <c r="K89" s="437" t="s">
        <v>1323</v>
      </c>
      <c r="O89" s="437" t="s">
        <v>1323</v>
      </c>
      <c r="Q89" s="437">
        <v>140115</v>
      </c>
      <c r="R89" s="446" t="s">
        <v>633</v>
      </c>
      <c r="S89" s="437" t="s">
        <v>1330</v>
      </c>
    </row>
    <row r="90" spans="1:19" ht="10.199999999999999" customHeight="1" x14ac:dyDescent="0.3">
      <c r="A90" s="437">
        <v>1401</v>
      </c>
      <c r="B90" s="437">
        <f t="shared" si="2"/>
        <v>6</v>
      </c>
      <c r="C90" s="446">
        <v>140120</v>
      </c>
      <c r="D90" s="437" t="s">
        <v>37</v>
      </c>
      <c r="E90" s="437" t="s">
        <v>1323</v>
      </c>
      <c r="G90" s="437" t="s">
        <v>1323</v>
      </c>
      <c r="H90" s="437" t="s">
        <v>1323</v>
      </c>
      <c r="I90" s="437" t="s">
        <v>1323</v>
      </c>
      <c r="J90" s="437" t="s">
        <v>1323</v>
      </c>
      <c r="K90" s="437" t="s">
        <v>1323</v>
      </c>
      <c r="O90" s="437" t="s">
        <v>1323</v>
      </c>
      <c r="Q90" s="437">
        <v>140120</v>
      </c>
      <c r="R90" s="446" t="s">
        <v>635</v>
      </c>
      <c r="S90" s="437" t="s">
        <v>1331</v>
      </c>
    </row>
    <row r="91" spans="1:19" ht="10.199999999999999" customHeight="1" x14ac:dyDescent="0.3">
      <c r="A91" s="437">
        <v>1401</v>
      </c>
      <c r="B91" s="437">
        <f t="shared" si="2"/>
        <v>6</v>
      </c>
      <c r="C91" s="446">
        <v>140125</v>
      </c>
      <c r="D91" s="437" t="s">
        <v>38</v>
      </c>
      <c r="E91" s="437" t="s">
        <v>1323</v>
      </c>
      <c r="G91" s="437" t="s">
        <v>1323</v>
      </c>
      <c r="H91" s="437" t="s">
        <v>1323</v>
      </c>
      <c r="I91" s="437" t="s">
        <v>1323</v>
      </c>
      <c r="J91" s="437" t="s">
        <v>1323</v>
      </c>
      <c r="K91" s="437" t="s">
        <v>1323</v>
      </c>
      <c r="O91" s="437" t="s">
        <v>1323</v>
      </c>
      <c r="Q91" s="437">
        <v>140125</v>
      </c>
      <c r="R91" s="446" t="s">
        <v>637</v>
      </c>
      <c r="S91" s="437" t="s">
        <v>1332</v>
      </c>
    </row>
    <row r="92" spans="1:19" ht="10.199999999999999" customHeight="1" x14ac:dyDescent="0.3">
      <c r="A92" s="437">
        <v>1402</v>
      </c>
      <c r="B92" s="437">
        <f t="shared" si="2"/>
        <v>4</v>
      </c>
      <c r="C92" s="446">
        <v>1402</v>
      </c>
      <c r="D92" s="437" t="s">
        <v>739</v>
      </c>
      <c r="E92" s="437" t="s">
        <v>1323</v>
      </c>
      <c r="J92" s="437" t="s">
        <v>1323</v>
      </c>
      <c r="K92" s="437" t="s">
        <v>1323</v>
      </c>
      <c r="O92" s="437" t="s">
        <v>1323</v>
      </c>
      <c r="Q92" s="437">
        <v>1402</v>
      </c>
      <c r="R92" s="446" t="s">
        <v>1333</v>
      </c>
      <c r="S92" s="437" t="str">
        <f>VLOOKUP(Q92,[8]CUC!I94:K1598,3,0)</f>
        <v>1402+1407</v>
      </c>
    </row>
    <row r="93" spans="1:19" ht="10.199999999999999" customHeight="1" x14ac:dyDescent="0.3">
      <c r="A93" s="437">
        <v>1402</v>
      </c>
      <c r="B93" s="437">
        <f t="shared" si="2"/>
        <v>6</v>
      </c>
      <c r="C93" s="446">
        <v>140205</v>
      </c>
      <c r="D93" s="437" t="s">
        <v>34</v>
      </c>
      <c r="E93" s="437" t="s">
        <v>1323</v>
      </c>
      <c r="J93" s="437" t="s">
        <v>1323</v>
      </c>
      <c r="K93" s="437" t="s">
        <v>1323</v>
      </c>
      <c r="O93" s="437" t="s">
        <v>1323</v>
      </c>
      <c r="Q93" s="437">
        <v>140205</v>
      </c>
      <c r="R93" s="446" t="s">
        <v>629</v>
      </c>
      <c r="S93" s="437" t="s">
        <v>1334</v>
      </c>
    </row>
    <row r="94" spans="1:19" ht="10.199999999999999" customHeight="1" x14ac:dyDescent="0.3">
      <c r="A94" s="437">
        <v>1402</v>
      </c>
      <c r="B94" s="437">
        <f t="shared" si="2"/>
        <v>6</v>
      </c>
      <c r="C94" s="446">
        <v>140210</v>
      </c>
      <c r="D94" s="437" t="s">
        <v>35</v>
      </c>
      <c r="E94" s="437" t="s">
        <v>1323</v>
      </c>
      <c r="J94" s="437" t="s">
        <v>1323</v>
      </c>
      <c r="K94" s="437" t="s">
        <v>1323</v>
      </c>
      <c r="O94" s="437" t="s">
        <v>1323</v>
      </c>
      <c r="Q94" s="437">
        <v>140210</v>
      </c>
      <c r="R94" s="446" t="s">
        <v>631</v>
      </c>
      <c r="S94" s="437" t="s">
        <v>1335</v>
      </c>
    </row>
    <row r="95" spans="1:19" ht="10.199999999999999" customHeight="1" x14ac:dyDescent="0.3">
      <c r="A95" s="437">
        <v>1402</v>
      </c>
      <c r="B95" s="437">
        <f t="shared" si="2"/>
        <v>6</v>
      </c>
      <c r="C95" s="446">
        <v>140215</v>
      </c>
      <c r="D95" s="437" t="s">
        <v>36</v>
      </c>
      <c r="E95" s="437" t="s">
        <v>1323</v>
      </c>
      <c r="J95" s="437" t="s">
        <v>1323</v>
      </c>
      <c r="K95" s="437" t="s">
        <v>1323</v>
      </c>
      <c r="O95" s="437" t="s">
        <v>1323</v>
      </c>
      <c r="Q95" s="437">
        <v>140215</v>
      </c>
      <c r="R95" s="446" t="s">
        <v>633</v>
      </c>
      <c r="S95" s="437" t="s">
        <v>1336</v>
      </c>
    </row>
    <row r="96" spans="1:19" ht="10.199999999999999" customHeight="1" x14ac:dyDescent="0.3">
      <c r="A96" s="437">
        <v>1402</v>
      </c>
      <c r="B96" s="437">
        <f t="shared" si="2"/>
        <v>6</v>
      </c>
      <c r="C96" s="446">
        <v>140220</v>
      </c>
      <c r="D96" s="437" t="s">
        <v>37</v>
      </c>
      <c r="E96" s="437" t="s">
        <v>1323</v>
      </c>
      <c r="J96" s="437" t="s">
        <v>1323</v>
      </c>
      <c r="K96" s="437" t="s">
        <v>1323</v>
      </c>
      <c r="O96" s="437" t="s">
        <v>1323</v>
      </c>
      <c r="Q96" s="437">
        <v>140220</v>
      </c>
      <c r="R96" s="446" t="s">
        <v>635</v>
      </c>
      <c r="S96" s="437" t="s">
        <v>1337</v>
      </c>
    </row>
    <row r="97" spans="1:19" ht="10.199999999999999" customHeight="1" x14ac:dyDescent="0.3">
      <c r="A97" s="437">
        <v>1402</v>
      </c>
      <c r="B97" s="437">
        <f t="shared" si="2"/>
        <v>6</v>
      </c>
      <c r="C97" s="446">
        <v>140225</v>
      </c>
      <c r="D97" s="437" t="s">
        <v>38</v>
      </c>
      <c r="E97" s="437" t="s">
        <v>1323</v>
      </c>
      <c r="J97" s="437" t="s">
        <v>1323</v>
      </c>
      <c r="K97" s="437" t="s">
        <v>1323</v>
      </c>
      <c r="O97" s="437" t="s">
        <v>1323</v>
      </c>
      <c r="Q97" s="437">
        <v>140225</v>
      </c>
      <c r="R97" s="446" t="s">
        <v>637</v>
      </c>
      <c r="S97" s="437" t="s">
        <v>1338</v>
      </c>
    </row>
    <row r="98" spans="1:19" ht="10.199999999999999" customHeight="1" x14ac:dyDescent="0.3">
      <c r="A98" s="437">
        <v>1403</v>
      </c>
      <c r="B98" s="437">
        <f t="shared" si="2"/>
        <v>4</v>
      </c>
      <c r="C98" s="446">
        <v>1403</v>
      </c>
      <c r="D98" s="437" t="s">
        <v>740</v>
      </c>
      <c r="E98" s="437" t="s">
        <v>1323</v>
      </c>
      <c r="F98" s="437" t="s">
        <v>1323</v>
      </c>
      <c r="G98" s="437" t="s">
        <v>1323</v>
      </c>
      <c r="H98" s="437" t="s">
        <v>1323</v>
      </c>
      <c r="I98" s="437" t="s">
        <v>1323</v>
      </c>
      <c r="J98" s="437" t="s">
        <v>1323</v>
      </c>
      <c r="K98" s="437" t="s">
        <v>1323</v>
      </c>
      <c r="O98" s="437" t="s">
        <v>1323</v>
      </c>
      <c r="Q98" s="437">
        <v>1403</v>
      </c>
      <c r="R98" s="446" t="s">
        <v>1032</v>
      </c>
      <c r="S98" s="437">
        <f>VLOOKUP(Q98,[8]CUC!I100:K1604,3,0)</f>
        <v>1403</v>
      </c>
    </row>
    <row r="99" spans="1:19" ht="10.199999999999999" customHeight="1" x14ac:dyDescent="0.3">
      <c r="A99" s="437">
        <v>1403</v>
      </c>
      <c r="B99" s="437">
        <f t="shared" si="2"/>
        <v>6</v>
      </c>
      <c r="C99" s="446">
        <v>140305</v>
      </c>
      <c r="D99" s="437" t="s">
        <v>34</v>
      </c>
      <c r="E99" s="437" t="s">
        <v>1323</v>
      </c>
      <c r="F99" s="437" t="s">
        <v>1323</v>
      </c>
      <c r="G99" s="437" t="s">
        <v>1323</v>
      </c>
      <c r="H99" s="437" t="s">
        <v>1323</v>
      </c>
      <c r="I99" s="437" t="s">
        <v>1323</v>
      </c>
      <c r="J99" s="437" t="s">
        <v>1323</v>
      </c>
      <c r="K99" s="437" t="s">
        <v>1323</v>
      </c>
      <c r="O99" s="437" t="s">
        <v>1323</v>
      </c>
      <c r="Q99" s="437">
        <v>140305</v>
      </c>
      <c r="R99" s="446" t="s">
        <v>629</v>
      </c>
      <c r="S99" s="437">
        <v>140305</v>
      </c>
    </row>
    <row r="100" spans="1:19" ht="10.199999999999999" customHeight="1" x14ac:dyDescent="0.3">
      <c r="A100" s="437">
        <v>1403</v>
      </c>
      <c r="B100" s="437">
        <f t="shared" si="2"/>
        <v>6</v>
      </c>
      <c r="C100" s="446">
        <v>140310</v>
      </c>
      <c r="D100" s="437" t="s">
        <v>35</v>
      </c>
      <c r="E100" s="437" t="s">
        <v>1323</v>
      </c>
      <c r="F100" s="437" t="s">
        <v>1323</v>
      </c>
      <c r="G100" s="437" t="s">
        <v>1323</v>
      </c>
      <c r="H100" s="437" t="s">
        <v>1323</v>
      </c>
      <c r="I100" s="437" t="s">
        <v>1323</v>
      </c>
      <c r="J100" s="437" t="s">
        <v>1323</v>
      </c>
      <c r="K100" s="437" t="s">
        <v>1323</v>
      </c>
      <c r="O100" s="437" t="s">
        <v>1323</v>
      </c>
      <c r="Q100" s="437">
        <v>140310</v>
      </c>
      <c r="R100" s="446" t="s">
        <v>631</v>
      </c>
      <c r="S100" s="437">
        <v>140310</v>
      </c>
    </row>
    <row r="101" spans="1:19" ht="10.199999999999999" customHeight="1" x14ac:dyDescent="0.3">
      <c r="A101" s="437">
        <v>1403</v>
      </c>
      <c r="B101" s="437">
        <f t="shared" si="2"/>
        <v>6</v>
      </c>
      <c r="C101" s="446">
        <v>140315</v>
      </c>
      <c r="D101" s="437" t="s">
        <v>36</v>
      </c>
      <c r="E101" s="437" t="s">
        <v>1323</v>
      </c>
      <c r="F101" s="437" t="s">
        <v>1323</v>
      </c>
      <c r="G101" s="437" t="s">
        <v>1323</v>
      </c>
      <c r="H101" s="437" t="s">
        <v>1323</v>
      </c>
      <c r="I101" s="437" t="s">
        <v>1323</v>
      </c>
      <c r="J101" s="437" t="s">
        <v>1323</v>
      </c>
      <c r="K101" s="437" t="s">
        <v>1323</v>
      </c>
      <c r="O101" s="437" t="s">
        <v>1323</v>
      </c>
      <c r="Q101" s="437">
        <v>140315</v>
      </c>
      <c r="R101" s="446" t="s">
        <v>633</v>
      </c>
      <c r="S101" s="437">
        <v>140315</v>
      </c>
    </row>
    <row r="102" spans="1:19" ht="10.199999999999999" customHeight="1" x14ac:dyDescent="0.3">
      <c r="A102" s="437">
        <v>1403</v>
      </c>
      <c r="B102" s="437">
        <f t="shared" si="2"/>
        <v>6</v>
      </c>
      <c r="C102" s="446">
        <v>140320</v>
      </c>
      <c r="D102" s="437" t="s">
        <v>37</v>
      </c>
      <c r="E102" s="437" t="s">
        <v>1323</v>
      </c>
      <c r="F102" s="437" t="s">
        <v>1323</v>
      </c>
      <c r="G102" s="437" t="s">
        <v>1323</v>
      </c>
      <c r="H102" s="437" t="s">
        <v>1323</v>
      </c>
      <c r="I102" s="437" t="s">
        <v>1323</v>
      </c>
      <c r="J102" s="437" t="s">
        <v>1323</v>
      </c>
      <c r="K102" s="437" t="s">
        <v>1323</v>
      </c>
      <c r="O102" s="437" t="s">
        <v>1323</v>
      </c>
      <c r="Q102" s="437">
        <v>140320</v>
      </c>
      <c r="R102" s="446" t="s">
        <v>635</v>
      </c>
      <c r="S102" s="437">
        <v>140320</v>
      </c>
    </row>
    <row r="103" spans="1:19" ht="10.199999999999999" customHeight="1" x14ac:dyDescent="0.3">
      <c r="A103" s="437">
        <v>1403</v>
      </c>
      <c r="B103" s="437">
        <f t="shared" si="2"/>
        <v>6</v>
      </c>
      <c r="C103" s="446">
        <v>140325</v>
      </c>
      <c r="D103" s="437" t="s">
        <v>38</v>
      </c>
      <c r="E103" s="437" t="s">
        <v>1323</v>
      </c>
      <c r="F103" s="437" t="s">
        <v>1323</v>
      </c>
      <c r="G103" s="437" t="s">
        <v>1323</v>
      </c>
      <c r="H103" s="437" t="s">
        <v>1323</v>
      </c>
      <c r="I103" s="437" t="s">
        <v>1323</v>
      </c>
      <c r="J103" s="437" t="s">
        <v>1323</v>
      </c>
      <c r="K103" s="437" t="s">
        <v>1323</v>
      </c>
      <c r="O103" s="437" t="s">
        <v>1323</v>
      </c>
      <c r="Q103" s="437">
        <v>140325</v>
      </c>
      <c r="R103" s="446" t="s">
        <v>637</v>
      </c>
      <c r="S103" s="437">
        <v>140325</v>
      </c>
    </row>
    <row r="104" spans="1:19" ht="10.199999999999999" customHeight="1" x14ac:dyDescent="0.3">
      <c r="A104" s="437">
        <v>1404</v>
      </c>
      <c r="B104" s="437">
        <f t="shared" si="2"/>
        <v>4</v>
      </c>
      <c r="C104" s="446">
        <v>1404</v>
      </c>
      <c r="D104" s="437" t="s">
        <v>57</v>
      </c>
      <c r="E104" s="437" t="s">
        <v>1323</v>
      </c>
      <c r="G104" s="437" t="s">
        <v>1323</v>
      </c>
      <c r="J104" s="437" t="s">
        <v>1323</v>
      </c>
      <c r="K104" s="437" t="s">
        <v>1323</v>
      </c>
      <c r="O104" s="437" t="s">
        <v>1323</v>
      </c>
      <c r="Q104" s="437">
        <v>1404</v>
      </c>
      <c r="R104" s="446" t="s">
        <v>1339</v>
      </c>
      <c r="S104" s="437">
        <f>VLOOKUP(Q104,[8]CUC!I106:K1610,3,0)</f>
        <v>1404</v>
      </c>
    </row>
    <row r="105" spans="1:19" ht="10.199999999999999" customHeight="1" x14ac:dyDescent="0.3">
      <c r="A105" s="437">
        <v>1404</v>
      </c>
      <c r="B105" s="437">
        <f t="shared" si="2"/>
        <v>6</v>
      </c>
      <c r="C105" s="446">
        <v>140405</v>
      </c>
      <c r="D105" s="437" t="s">
        <v>34</v>
      </c>
      <c r="E105" s="437" t="s">
        <v>1323</v>
      </c>
      <c r="G105" s="437" t="s">
        <v>1323</v>
      </c>
      <c r="J105" s="437" t="s">
        <v>1323</v>
      </c>
      <c r="K105" s="437" t="s">
        <v>1323</v>
      </c>
      <c r="O105" s="437" t="s">
        <v>1323</v>
      </c>
      <c r="Q105" s="437">
        <v>140405</v>
      </c>
      <c r="R105" s="446" t="s">
        <v>629</v>
      </c>
      <c r="S105" s="437">
        <v>140405</v>
      </c>
    </row>
    <row r="106" spans="1:19" ht="10.199999999999999" customHeight="1" x14ac:dyDescent="0.3">
      <c r="A106" s="437">
        <v>1404</v>
      </c>
      <c r="B106" s="437">
        <f t="shared" si="2"/>
        <v>6</v>
      </c>
      <c r="C106" s="446">
        <v>140410</v>
      </c>
      <c r="D106" s="437" t="s">
        <v>35</v>
      </c>
      <c r="E106" s="437" t="s">
        <v>1323</v>
      </c>
      <c r="G106" s="437" t="s">
        <v>1323</v>
      </c>
      <c r="J106" s="437" t="s">
        <v>1323</v>
      </c>
      <c r="K106" s="437" t="s">
        <v>1323</v>
      </c>
      <c r="O106" s="437" t="s">
        <v>1323</v>
      </c>
      <c r="Q106" s="437">
        <v>140410</v>
      </c>
      <c r="R106" s="446" t="s">
        <v>631</v>
      </c>
      <c r="S106" s="437">
        <v>140410</v>
      </c>
    </row>
    <row r="107" spans="1:19" ht="10.199999999999999" customHeight="1" x14ac:dyDescent="0.3">
      <c r="A107" s="437">
        <v>1404</v>
      </c>
      <c r="B107" s="437">
        <f t="shared" si="2"/>
        <v>6</v>
      </c>
      <c r="C107" s="446">
        <v>140415</v>
      </c>
      <c r="D107" s="437" t="s">
        <v>36</v>
      </c>
      <c r="E107" s="437" t="s">
        <v>1323</v>
      </c>
      <c r="G107" s="437" t="s">
        <v>1323</v>
      </c>
      <c r="J107" s="437" t="s">
        <v>1323</v>
      </c>
      <c r="K107" s="437" t="s">
        <v>1323</v>
      </c>
      <c r="O107" s="437" t="s">
        <v>1323</v>
      </c>
      <c r="Q107" s="437">
        <v>140415</v>
      </c>
      <c r="R107" s="446" t="s">
        <v>633</v>
      </c>
      <c r="S107" s="437">
        <v>140415</v>
      </c>
    </row>
    <row r="108" spans="1:19" ht="10.199999999999999" customHeight="1" x14ac:dyDescent="0.3">
      <c r="A108" s="437">
        <v>1404</v>
      </c>
      <c r="B108" s="437">
        <f t="shared" si="2"/>
        <v>6</v>
      </c>
      <c r="C108" s="446">
        <v>140420</v>
      </c>
      <c r="D108" s="437" t="s">
        <v>37</v>
      </c>
      <c r="E108" s="437" t="s">
        <v>1323</v>
      </c>
      <c r="G108" s="437" t="s">
        <v>1323</v>
      </c>
      <c r="J108" s="437" t="s">
        <v>1323</v>
      </c>
      <c r="K108" s="437" t="s">
        <v>1323</v>
      </c>
      <c r="O108" s="437" t="s">
        <v>1323</v>
      </c>
      <c r="Q108" s="437">
        <v>140420</v>
      </c>
      <c r="R108" s="446" t="s">
        <v>635</v>
      </c>
      <c r="S108" s="437">
        <v>140420</v>
      </c>
    </row>
    <row r="109" spans="1:19" ht="10.199999999999999" customHeight="1" x14ac:dyDescent="0.3">
      <c r="A109" s="437">
        <v>1404</v>
      </c>
      <c r="B109" s="437">
        <f t="shared" si="2"/>
        <v>6</v>
      </c>
      <c r="C109" s="446">
        <v>140425</v>
      </c>
      <c r="D109" s="437" t="s">
        <v>38</v>
      </c>
      <c r="E109" s="437" t="s">
        <v>1323</v>
      </c>
      <c r="G109" s="437" t="s">
        <v>1323</v>
      </c>
      <c r="J109" s="437" t="s">
        <v>1323</v>
      </c>
      <c r="K109" s="437" t="s">
        <v>1323</v>
      </c>
      <c r="O109" s="437" t="s">
        <v>1323</v>
      </c>
      <c r="Q109" s="437">
        <v>140425</v>
      </c>
      <c r="R109" s="446" t="s">
        <v>637</v>
      </c>
      <c r="S109" s="437">
        <v>140425</v>
      </c>
    </row>
    <row r="110" spans="1:19" ht="10.199999999999999" customHeight="1" x14ac:dyDescent="0.3">
      <c r="A110" s="437">
        <v>1405</v>
      </c>
      <c r="B110" s="437">
        <f t="shared" si="2"/>
        <v>4</v>
      </c>
      <c r="C110" s="446">
        <v>1405</v>
      </c>
      <c r="D110" s="437" t="s">
        <v>741</v>
      </c>
      <c r="E110" s="437" t="s">
        <v>1323</v>
      </c>
      <c r="G110" s="437" t="s">
        <v>1323</v>
      </c>
      <c r="J110" s="437" t="s">
        <v>1323</v>
      </c>
      <c r="K110" s="437" t="s">
        <v>1323</v>
      </c>
      <c r="O110" s="437" t="s">
        <v>1323</v>
      </c>
      <c r="Q110" s="437" t="s">
        <v>1340</v>
      </c>
      <c r="R110" s="446" t="s">
        <v>1340</v>
      </c>
      <c r="S110" s="437" t="s">
        <v>1340</v>
      </c>
    </row>
    <row r="111" spans="1:19" ht="10.199999999999999" customHeight="1" x14ac:dyDescent="0.3">
      <c r="A111" s="437">
        <v>1405</v>
      </c>
      <c r="B111" s="437">
        <f t="shared" si="2"/>
        <v>6</v>
      </c>
      <c r="C111" s="446">
        <v>140505</v>
      </c>
      <c r="D111" s="437" t="s">
        <v>34</v>
      </c>
      <c r="E111" s="437" t="s">
        <v>1323</v>
      </c>
      <c r="G111" s="437" t="s">
        <v>1323</v>
      </c>
      <c r="J111" s="437" t="s">
        <v>1323</v>
      </c>
      <c r="K111" s="437" t="s">
        <v>1323</v>
      </c>
      <c r="O111" s="437" t="s">
        <v>1323</v>
      </c>
      <c r="Q111" s="437" t="s">
        <v>1340</v>
      </c>
      <c r="R111" s="446" t="s">
        <v>1340</v>
      </c>
      <c r="S111" s="437" t="s">
        <v>1340</v>
      </c>
    </row>
    <row r="112" spans="1:19" ht="10.199999999999999" customHeight="1" x14ac:dyDescent="0.3">
      <c r="A112" s="437">
        <v>1405</v>
      </c>
      <c r="B112" s="437">
        <f t="shared" si="2"/>
        <v>6</v>
      </c>
      <c r="C112" s="446">
        <v>140510</v>
      </c>
      <c r="D112" s="437" t="s">
        <v>35</v>
      </c>
      <c r="E112" s="437" t="s">
        <v>1323</v>
      </c>
      <c r="G112" s="437" t="s">
        <v>1323</v>
      </c>
      <c r="J112" s="437" t="s">
        <v>1323</v>
      </c>
      <c r="K112" s="437" t="s">
        <v>1323</v>
      </c>
      <c r="O112" s="437" t="s">
        <v>1323</v>
      </c>
      <c r="Q112" s="437" t="s">
        <v>1340</v>
      </c>
      <c r="R112" s="446" t="s">
        <v>1340</v>
      </c>
      <c r="S112" s="437" t="s">
        <v>1340</v>
      </c>
    </row>
    <row r="113" spans="1:19" ht="10.199999999999999" customHeight="1" x14ac:dyDescent="0.3">
      <c r="A113" s="437">
        <v>1405</v>
      </c>
      <c r="B113" s="437">
        <f t="shared" si="2"/>
        <v>6</v>
      </c>
      <c r="C113" s="446">
        <v>140515</v>
      </c>
      <c r="D113" s="437" t="s">
        <v>36</v>
      </c>
      <c r="E113" s="437" t="s">
        <v>1323</v>
      </c>
      <c r="G113" s="437" t="s">
        <v>1323</v>
      </c>
      <c r="J113" s="437" t="s">
        <v>1323</v>
      </c>
      <c r="K113" s="437" t="s">
        <v>1323</v>
      </c>
      <c r="O113" s="437" t="s">
        <v>1323</v>
      </c>
      <c r="Q113" s="437" t="s">
        <v>1340</v>
      </c>
      <c r="R113" s="446" t="s">
        <v>1340</v>
      </c>
      <c r="S113" s="437" t="s">
        <v>1340</v>
      </c>
    </row>
    <row r="114" spans="1:19" ht="10.199999999999999" customHeight="1" x14ac:dyDescent="0.3">
      <c r="A114" s="437">
        <v>1405</v>
      </c>
      <c r="B114" s="437">
        <f t="shared" si="2"/>
        <v>6</v>
      </c>
      <c r="C114" s="446">
        <v>140520</v>
      </c>
      <c r="D114" s="437" t="s">
        <v>37</v>
      </c>
      <c r="E114" s="437" t="s">
        <v>1323</v>
      </c>
      <c r="G114" s="437" t="s">
        <v>1323</v>
      </c>
      <c r="J114" s="437" t="s">
        <v>1323</v>
      </c>
      <c r="K114" s="437" t="s">
        <v>1323</v>
      </c>
      <c r="O114" s="437" t="s">
        <v>1323</v>
      </c>
      <c r="Q114" s="437" t="s">
        <v>1340</v>
      </c>
      <c r="R114" s="446" t="s">
        <v>1340</v>
      </c>
      <c r="S114" s="437" t="s">
        <v>1340</v>
      </c>
    </row>
    <row r="115" spans="1:19" ht="10.199999999999999" customHeight="1" x14ac:dyDescent="0.3">
      <c r="A115" s="437">
        <v>1405</v>
      </c>
      <c r="B115" s="437">
        <f t="shared" si="2"/>
        <v>6</v>
      </c>
      <c r="C115" s="446">
        <v>140525</v>
      </c>
      <c r="D115" s="437" t="s">
        <v>38</v>
      </c>
      <c r="E115" s="437" t="s">
        <v>1323</v>
      </c>
      <c r="G115" s="437" t="s">
        <v>1323</v>
      </c>
      <c r="J115" s="437" t="s">
        <v>1323</v>
      </c>
      <c r="K115" s="437" t="s">
        <v>1323</v>
      </c>
      <c r="O115" s="437" t="s">
        <v>1323</v>
      </c>
      <c r="Q115" s="437" t="s">
        <v>1340</v>
      </c>
      <c r="R115" s="446" t="s">
        <v>1340</v>
      </c>
      <c r="S115" s="437" t="s">
        <v>1340</v>
      </c>
    </row>
    <row r="116" spans="1:19" ht="10.199999999999999" customHeight="1" x14ac:dyDescent="0.3">
      <c r="A116" s="437">
        <v>1406</v>
      </c>
      <c r="B116" s="437">
        <f t="shared" si="2"/>
        <v>4</v>
      </c>
      <c r="C116" s="446">
        <v>1406</v>
      </c>
      <c r="D116" s="437" t="s">
        <v>742</v>
      </c>
      <c r="E116" s="437" t="s">
        <v>1323</v>
      </c>
      <c r="G116" s="437" t="s">
        <v>1323</v>
      </c>
      <c r="J116" s="437" t="s">
        <v>1323</v>
      </c>
      <c r="K116" s="437" t="s">
        <v>1323</v>
      </c>
      <c r="O116" s="437" t="s">
        <v>1323</v>
      </c>
      <c r="Q116" s="437" t="s">
        <v>1340</v>
      </c>
      <c r="R116" s="446" t="s">
        <v>1340</v>
      </c>
      <c r="S116" s="437" t="s">
        <v>1340</v>
      </c>
    </row>
    <row r="117" spans="1:19" ht="10.199999999999999" customHeight="1" x14ac:dyDescent="0.3">
      <c r="A117" s="437">
        <v>1406</v>
      </c>
      <c r="B117" s="437">
        <f t="shared" si="2"/>
        <v>6</v>
      </c>
      <c r="C117" s="446">
        <v>140605</v>
      </c>
      <c r="D117" s="437" t="s">
        <v>34</v>
      </c>
      <c r="E117" s="437" t="s">
        <v>1323</v>
      </c>
      <c r="G117" s="437" t="s">
        <v>1323</v>
      </c>
      <c r="J117" s="437" t="s">
        <v>1323</v>
      </c>
      <c r="K117" s="437" t="s">
        <v>1323</v>
      </c>
      <c r="O117" s="437" t="s">
        <v>1323</v>
      </c>
      <c r="Q117" s="437" t="s">
        <v>1340</v>
      </c>
      <c r="R117" s="446" t="s">
        <v>1340</v>
      </c>
      <c r="S117" s="437" t="s">
        <v>1340</v>
      </c>
    </row>
    <row r="118" spans="1:19" ht="10.199999999999999" customHeight="1" x14ac:dyDescent="0.3">
      <c r="A118" s="437">
        <v>1406</v>
      </c>
      <c r="B118" s="437">
        <f t="shared" si="2"/>
        <v>6</v>
      </c>
      <c r="C118" s="446">
        <v>140610</v>
      </c>
      <c r="D118" s="437" t="s">
        <v>35</v>
      </c>
      <c r="E118" s="437" t="s">
        <v>1323</v>
      </c>
      <c r="G118" s="437" t="s">
        <v>1323</v>
      </c>
      <c r="J118" s="437" t="s">
        <v>1323</v>
      </c>
      <c r="K118" s="437" t="s">
        <v>1323</v>
      </c>
      <c r="O118" s="437" t="s">
        <v>1323</v>
      </c>
      <c r="Q118" s="437" t="s">
        <v>1340</v>
      </c>
      <c r="R118" s="446" t="s">
        <v>1340</v>
      </c>
      <c r="S118" s="437" t="s">
        <v>1340</v>
      </c>
    </row>
    <row r="119" spans="1:19" ht="10.199999999999999" customHeight="1" x14ac:dyDescent="0.3">
      <c r="A119" s="437">
        <v>1406</v>
      </c>
      <c r="B119" s="437">
        <f t="shared" si="2"/>
        <v>6</v>
      </c>
      <c r="C119" s="446">
        <v>140615</v>
      </c>
      <c r="D119" s="437" t="s">
        <v>36</v>
      </c>
      <c r="E119" s="437" t="s">
        <v>1323</v>
      </c>
      <c r="G119" s="437" t="s">
        <v>1323</v>
      </c>
      <c r="J119" s="437" t="s">
        <v>1323</v>
      </c>
      <c r="K119" s="437" t="s">
        <v>1323</v>
      </c>
      <c r="O119" s="437" t="s">
        <v>1323</v>
      </c>
      <c r="Q119" s="437" t="s">
        <v>1340</v>
      </c>
      <c r="R119" s="446" t="s">
        <v>1340</v>
      </c>
      <c r="S119" s="437" t="s">
        <v>1340</v>
      </c>
    </row>
    <row r="120" spans="1:19" ht="10.199999999999999" customHeight="1" x14ac:dyDescent="0.3">
      <c r="A120" s="437">
        <v>1406</v>
      </c>
      <c r="B120" s="437">
        <f t="shared" si="2"/>
        <v>6</v>
      </c>
      <c r="C120" s="446">
        <v>140620</v>
      </c>
      <c r="D120" s="437" t="s">
        <v>37</v>
      </c>
      <c r="E120" s="437" t="s">
        <v>1323</v>
      </c>
      <c r="G120" s="437" t="s">
        <v>1323</v>
      </c>
      <c r="J120" s="437" t="s">
        <v>1323</v>
      </c>
      <c r="K120" s="437" t="s">
        <v>1323</v>
      </c>
      <c r="O120" s="437" t="s">
        <v>1323</v>
      </c>
      <c r="Q120" s="437" t="s">
        <v>1340</v>
      </c>
      <c r="R120" s="446" t="s">
        <v>1340</v>
      </c>
      <c r="S120" s="437" t="s">
        <v>1340</v>
      </c>
    </row>
    <row r="121" spans="1:19" ht="10.199999999999999" customHeight="1" x14ac:dyDescent="0.3">
      <c r="A121" s="437">
        <v>1406</v>
      </c>
      <c r="B121" s="437">
        <f t="shared" si="2"/>
        <v>6</v>
      </c>
      <c r="C121" s="446">
        <v>140625</v>
      </c>
      <c r="D121" s="437" t="s">
        <v>38</v>
      </c>
      <c r="E121" s="437" t="s">
        <v>1323</v>
      </c>
      <c r="G121" s="437" t="s">
        <v>1323</v>
      </c>
      <c r="J121" s="437" t="s">
        <v>1323</v>
      </c>
      <c r="K121" s="437" t="s">
        <v>1323</v>
      </c>
      <c r="O121" s="437" t="s">
        <v>1323</v>
      </c>
      <c r="Q121" s="437" t="s">
        <v>1340</v>
      </c>
      <c r="R121" s="446" t="s">
        <v>1340</v>
      </c>
      <c r="S121" s="437" t="s">
        <v>1340</v>
      </c>
    </row>
    <row r="122" spans="1:19" ht="10.199999999999999" customHeight="1" x14ac:dyDescent="0.3">
      <c r="A122" s="437">
        <v>1407</v>
      </c>
      <c r="B122" s="437">
        <f t="shared" si="2"/>
        <v>4</v>
      </c>
      <c r="C122" s="446">
        <v>1407</v>
      </c>
      <c r="D122" s="437" t="s">
        <v>743</v>
      </c>
      <c r="E122" s="437" t="s">
        <v>1323</v>
      </c>
      <c r="J122" s="437" t="s">
        <v>1323</v>
      </c>
      <c r="K122" s="437" t="s">
        <v>1323</v>
      </c>
      <c r="O122" s="437" t="s">
        <v>1323</v>
      </c>
      <c r="Q122" s="437" t="s">
        <v>1340</v>
      </c>
      <c r="R122" s="446" t="s">
        <v>1340</v>
      </c>
      <c r="S122" s="437" t="s">
        <v>1340</v>
      </c>
    </row>
    <row r="123" spans="1:19" ht="10.199999999999999" customHeight="1" x14ac:dyDescent="0.3">
      <c r="A123" s="437">
        <v>1407</v>
      </c>
      <c r="B123" s="437">
        <f t="shared" si="2"/>
        <v>6</v>
      </c>
      <c r="C123" s="446">
        <v>140705</v>
      </c>
      <c r="D123" s="437" t="s">
        <v>34</v>
      </c>
      <c r="E123" s="437" t="s">
        <v>1323</v>
      </c>
      <c r="J123" s="437" t="s">
        <v>1323</v>
      </c>
      <c r="K123" s="437" t="s">
        <v>1323</v>
      </c>
      <c r="O123" s="437" t="s">
        <v>1323</v>
      </c>
      <c r="Q123" s="437" t="s">
        <v>1340</v>
      </c>
      <c r="R123" s="446" t="s">
        <v>1340</v>
      </c>
      <c r="S123" s="437" t="s">
        <v>1340</v>
      </c>
    </row>
    <row r="124" spans="1:19" ht="10.199999999999999" customHeight="1" x14ac:dyDescent="0.3">
      <c r="A124" s="437">
        <v>1407</v>
      </c>
      <c r="B124" s="437">
        <f t="shared" si="2"/>
        <v>6</v>
      </c>
      <c r="C124" s="446">
        <v>140710</v>
      </c>
      <c r="D124" s="437" t="s">
        <v>35</v>
      </c>
      <c r="E124" s="437" t="s">
        <v>1323</v>
      </c>
      <c r="J124" s="437" t="s">
        <v>1323</v>
      </c>
      <c r="K124" s="437" t="s">
        <v>1323</v>
      </c>
      <c r="O124" s="437" t="s">
        <v>1323</v>
      </c>
      <c r="Q124" s="437" t="s">
        <v>1340</v>
      </c>
      <c r="R124" s="446" t="s">
        <v>1340</v>
      </c>
      <c r="S124" s="437" t="s">
        <v>1340</v>
      </c>
    </row>
    <row r="125" spans="1:19" ht="10.199999999999999" customHeight="1" x14ac:dyDescent="0.3">
      <c r="A125" s="437">
        <v>1407</v>
      </c>
      <c r="B125" s="437">
        <f t="shared" si="2"/>
        <v>6</v>
      </c>
      <c r="C125" s="446">
        <v>140715</v>
      </c>
      <c r="D125" s="437" t="s">
        <v>36</v>
      </c>
      <c r="E125" s="437" t="s">
        <v>1323</v>
      </c>
      <c r="J125" s="437" t="s">
        <v>1323</v>
      </c>
      <c r="K125" s="437" t="s">
        <v>1323</v>
      </c>
      <c r="O125" s="437" t="s">
        <v>1323</v>
      </c>
      <c r="Q125" s="437" t="s">
        <v>1340</v>
      </c>
      <c r="R125" s="446" t="s">
        <v>1340</v>
      </c>
      <c r="S125" s="437" t="s">
        <v>1340</v>
      </c>
    </row>
    <row r="126" spans="1:19" ht="10.199999999999999" customHeight="1" x14ac:dyDescent="0.3">
      <c r="A126" s="437">
        <v>1407</v>
      </c>
      <c r="B126" s="437">
        <f t="shared" si="2"/>
        <v>6</v>
      </c>
      <c r="C126" s="446">
        <v>140720</v>
      </c>
      <c r="D126" s="437" t="s">
        <v>37</v>
      </c>
      <c r="E126" s="437" t="s">
        <v>1323</v>
      </c>
      <c r="J126" s="437" t="s">
        <v>1323</v>
      </c>
      <c r="K126" s="437" t="s">
        <v>1323</v>
      </c>
      <c r="O126" s="437" t="s">
        <v>1323</v>
      </c>
      <c r="Q126" s="437" t="s">
        <v>1340</v>
      </c>
      <c r="R126" s="446" t="s">
        <v>1340</v>
      </c>
      <c r="S126" s="437" t="s">
        <v>1340</v>
      </c>
    </row>
    <row r="127" spans="1:19" ht="10.199999999999999" customHeight="1" x14ac:dyDescent="0.3">
      <c r="A127" s="437">
        <v>1407</v>
      </c>
      <c r="B127" s="437">
        <f t="shared" si="2"/>
        <v>6</v>
      </c>
      <c r="C127" s="446">
        <v>140725</v>
      </c>
      <c r="D127" s="437" t="s">
        <v>38</v>
      </c>
      <c r="E127" s="437" t="s">
        <v>1323</v>
      </c>
      <c r="J127" s="437" t="s">
        <v>1323</v>
      </c>
      <c r="K127" s="437" t="s">
        <v>1323</v>
      </c>
      <c r="O127" s="437" t="s">
        <v>1323</v>
      </c>
      <c r="Q127" s="437" t="s">
        <v>1340</v>
      </c>
      <c r="R127" s="446" t="s">
        <v>1340</v>
      </c>
      <c r="S127" s="437" t="s">
        <v>1340</v>
      </c>
    </row>
    <row r="128" spans="1:19" ht="10.199999999999999" customHeight="1" x14ac:dyDescent="0.3">
      <c r="A128" s="437">
        <v>1408</v>
      </c>
      <c r="B128" s="437">
        <f t="shared" si="2"/>
        <v>4</v>
      </c>
      <c r="C128" s="446">
        <v>1408</v>
      </c>
      <c r="D128" s="437" t="s">
        <v>1341</v>
      </c>
      <c r="E128" s="437" t="s">
        <v>1323</v>
      </c>
      <c r="F128" s="437" t="s">
        <v>1323</v>
      </c>
      <c r="G128" s="437" t="s">
        <v>1323</v>
      </c>
      <c r="H128" s="437" t="s">
        <v>1323</v>
      </c>
      <c r="I128" s="437" t="s">
        <v>1323</v>
      </c>
      <c r="J128" s="437" t="s">
        <v>1323</v>
      </c>
      <c r="K128" s="437" t="s">
        <v>1323</v>
      </c>
      <c r="O128" s="437" t="s">
        <v>1323</v>
      </c>
      <c r="Q128" s="437">
        <v>1408</v>
      </c>
      <c r="R128" s="446" t="s">
        <v>1342</v>
      </c>
      <c r="S128" s="437">
        <f>VLOOKUP(Q128,[8]CUC!I130:K1634,3,0)</f>
        <v>1408</v>
      </c>
    </row>
    <row r="129" spans="1:19" ht="10.199999999999999" customHeight="1" x14ac:dyDescent="0.3">
      <c r="A129" s="437">
        <v>1408</v>
      </c>
      <c r="B129" s="437">
        <f t="shared" si="2"/>
        <v>6</v>
      </c>
      <c r="C129" s="446">
        <v>140805</v>
      </c>
      <c r="D129" s="437" t="s">
        <v>34</v>
      </c>
      <c r="E129" s="437" t="s">
        <v>1323</v>
      </c>
      <c r="F129" s="437" t="s">
        <v>1323</v>
      </c>
      <c r="G129" s="437" t="s">
        <v>1323</v>
      </c>
      <c r="H129" s="437" t="s">
        <v>1323</v>
      </c>
      <c r="I129" s="437" t="s">
        <v>1323</v>
      </c>
      <c r="J129" s="437" t="s">
        <v>1323</v>
      </c>
      <c r="K129" s="437" t="s">
        <v>1323</v>
      </c>
      <c r="O129" s="437" t="s">
        <v>1323</v>
      </c>
      <c r="Q129" s="437">
        <v>140805</v>
      </c>
      <c r="R129" s="446" t="s">
        <v>629</v>
      </c>
      <c r="S129" s="437">
        <v>140805</v>
      </c>
    </row>
    <row r="130" spans="1:19" ht="10.199999999999999" customHeight="1" x14ac:dyDescent="0.3">
      <c r="A130" s="437">
        <v>1408</v>
      </c>
      <c r="B130" s="437">
        <f t="shared" si="2"/>
        <v>6</v>
      </c>
      <c r="C130" s="446">
        <v>140810</v>
      </c>
      <c r="D130" s="437" t="s">
        <v>35</v>
      </c>
      <c r="E130" s="437" t="s">
        <v>1323</v>
      </c>
      <c r="F130" s="437" t="s">
        <v>1323</v>
      </c>
      <c r="G130" s="437" t="s">
        <v>1323</v>
      </c>
      <c r="H130" s="437" t="s">
        <v>1323</v>
      </c>
      <c r="I130" s="437" t="s">
        <v>1323</v>
      </c>
      <c r="J130" s="437" t="s">
        <v>1323</v>
      </c>
      <c r="K130" s="437" t="s">
        <v>1323</v>
      </c>
      <c r="O130" s="437" t="s">
        <v>1323</v>
      </c>
      <c r="Q130" s="437">
        <v>140810</v>
      </c>
      <c r="R130" s="446" t="s">
        <v>631</v>
      </c>
      <c r="S130" s="437">
        <v>140810</v>
      </c>
    </row>
    <row r="131" spans="1:19" ht="10.199999999999999" customHeight="1" x14ac:dyDescent="0.3">
      <c r="A131" s="437">
        <v>1408</v>
      </c>
      <c r="B131" s="437">
        <f t="shared" si="2"/>
        <v>6</v>
      </c>
      <c r="C131" s="446">
        <v>140815</v>
      </c>
      <c r="D131" s="437" t="s">
        <v>36</v>
      </c>
      <c r="E131" s="437" t="s">
        <v>1323</v>
      </c>
      <c r="F131" s="437" t="s">
        <v>1323</v>
      </c>
      <c r="G131" s="437" t="s">
        <v>1323</v>
      </c>
      <c r="H131" s="437" t="s">
        <v>1323</v>
      </c>
      <c r="I131" s="437" t="s">
        <v>1323</v>
      </c>
      <c r="J131" s="437" t="s">
        <v>1323</v>
      </c>
      <c r="K131" s="437" t="s">
        <v>1323</v>
      </c>
      <c r="O131" s="437" t="s">
        <v>1323</v>
      </c>
      <c r="Q131" s="437">
        <v>140815</v>
      </c>
      <c r="R131" s="446" t="s">
        <v>633</v>
      </c>
      <c r="S131" s="437">
        <v>140815</v>
      </c>
    </row>
    <row r="132" spans="1:19" ht="10.199999999999999" customHeight="1" x14ac:dyDescent="0.3">
      <c r="A132" s="437">
        <v>1408</v>
      </c>
      <c r="B132" s="437">
        <f t="shared" si="2"/>
        <v>6</v>
      </c>
      <c r="C132" s="446">
        <v>140820</v>
      </c>
      <c r="D132" s="437" t="s">
        <v>37</v>
      </c>
      <c r="E132" s="437" t="s">
        <v>1323</v>
      </c>
      <c r="F132" s="437" t="s">
        <v>1323</v>
      </c>
      <c r="G132" s="437" t="s">
        <v>1323</v>
      </c>
      <c r="H132" s="437" t="s">
        <v>1323</v>
      </c>
      <c r="I132" s="437" t="s">
        <v>1323</v>
      </c>
      <c r="J132" s="437" t="s">
        <v>1323</v>
      </c>
      <c r="K132" s="437" t="s">
        <v>1323</v>
      </c>
      <c r="O132" s="437" t="s">
        <v>1323</v>
      </c>
      <c r="Q132" s="437">
        <v>140820</v>
      </c>
      <c r="R132" s="446" t="s">
        <v>635</v>
      </c>
      <c r="S132" s="437">
        <v>140820</v>
      </c>
    </row>
    <row r="133" spans="1:19" ht="10.199999999999999" customHeight="1" x14ac:dyDescent="0.3">
      <c r="A133" s="437">
        <v>1408</v>
      </c>
      <c r="B133" s="437">
        <f t="shared" ref="B133:B196" si="4">LEN(C133)</f>
        <v>6</v>
      </c>
      <c r="C133" s="446">
        <v>140825</v>
      </c>
      <c r="D133" s="437" t="s">
        <v>38</v>
      </c>
      <c r="E133" s="437" t="s">
        <v>1323</v>
      </c>
      <c r="F133" s="437" t="s">
        <v>1323</v>
      </c>
      <c r="G133" s="437" t="s">
        <v>1323</v>
      </c>
      <c r="H133" s="437" t="s">
        <v>1323</v>
      </c>
      <c r="I133" s="437" t="s">
        <v>1323</v>
      </c>
      <c r="J133" s="437" t="s">
        <v>1323</v>
      </c>
      <c r="K133" s="437" t="s">
        <v>1323</v>
      </c>
      <c r="O133" s="437" t="s">
        <v>1323</v>
      </c>
      <c r="Q133" s="437">
        <v>140825</v>
      </c>
      <c r="R133" s="446" t="s">
        <v>637</v>
      </c>
      <c r="S133" s="437">
        <v>140825</v>
      </c>
    </row>
    <row r="134" spans="1:19" ht="10.199999999999999" customHeight="1" x14ac:dyDescent="0.3">
      <c r="A134" s="437">
        <v>1409</v>
      </c>
      <c r="B134" s="437">
        <f t="shared" si="4"/>
        <v>4</v>
      </c>
      <c r="C134" s="446">
        <v>1409</v>
      </c>
      <c r="D134" s="437" t="s">
        <v>744</v>
      </c>
      <c r="E134" s="437" t="s">
        <v>1323</v>
      </c>
      <c r="G134" s="437" t="s">
        <v>1323</v>
      </c>
      <c r="H134" s="437" t="s">
        <v>1323</v>
      </c>
      <c r="I134" s="437" t="s">
        <v>1323</v>
      </c>
      <c r="J134" s="437" t="s">
        <v>1323</v>
      </c>
      <c r="K134" s="437" t="s">
        <v>1323</v>
      </c>
      <c r="O134" s="437" t="s">
        <v>1323</v>
      </c>
      <c r="Q134" s="437">
        <v>1409</v>
      </c>
      <c r="R134" s="446" t="s">
        <v>1343</v>
      </c>
      <c r="S134" s="437" t="str">
        <f>VLOOKUP(Q134,[8]CUC!I136:K1640,3,0)</f>
        <v>+1409+1413+1414</v>
      </c>
    </row>
    <row r="135" spans="1:19" ht="10.199999999999999" customHeight="1" x14ac:dyDescent="0.3">
      <c r="A135" s="437">
        <v>1409</v>
      </c>
      <c r="B135" s="437">
        <f t="shared" si="4"/>
        <v>6</v>
      </c>
      <c r="C135" s="446">
        <v>140905</v>
      </c>
      <c r="D135" s="437" t="s">
        <v>34</v>
      </c>
      <c r="E135" s="437" t="s">
        <v>1323</v>
      </c>
      <c r="G135" s="437" t="s">
        <v>1323</v>
      </c>
      <c r="H135" s="437" t="s">
        <v>1323</v>
      </c>
      <c r="I135" s="437" t="s">
        <v>1323</v>
      </c>
      <c r="J135" s="437" t="s">
        <v>1323</v>
      </c>
      <c r="K135" s="437" t="s">
        <v>1323</v>
      </c>
      <c r="O135" s="437" t="s">
        <v>1323</v>
      </c>
      <c r="Q135" s="437">
        <v>140905</v>
      </c>
      <c r="R135" s="446" t="s">
        <v>629</v>
      </c>
      <c r="S135" s="439" t="s">
        <v>1344</v>
      </c>
    </row>
    <row r="136" spans="1:19" ht="10.199999999999999" customHeight="1" x14ac:dyDescent="0.3">
      <c r="A136" s="437">
        <v>1409</v>
      </c>
      <c r="B136" s="437">
        <f t="shared" si="4"/>
        <v>6</v>
      </c>
      <c r="C136" s="446">
        <v>140910</v>
      </c>
      <c r="D136" s="437" t="s">
        <v>35</v>
      </c>
      <c r="E136" s="437" t="s">
        <v>1323</v>
      </c>
      <c r="G136" s="437" t="s">
        <v>1323</v>
      </c>
      <c r="H136" s="437" t="s">
        <v>1323</v>
      </c>
      <c r="I136" s="437" t="s">
        <v>1323</v>
      </c>
      <c r="J136" s="437" t="s">
        <v>1323</v>
      </c>
      <c r="K136" s="437" t="s">
        <v>1323</v>
      </c>
      <c r="O136" s="437" t="s">
        <v>1323</v>
      </c>
      <c r="Q136" s="437">
        <v>140910</v>
      </c>
      <c r="R136" s="446" t="s">
        <v>631</v>
      </c>
      <c r="S136" s="439" t="s">
        <v>1345</v>
      </c>
    </row>
    <row r="137" spans="1:19" ht="10.199999999999999" customHeight="1" x14ac:dyDescent="0.3">
      <c r="A137" s="437">
        <v>1409</v>
      </c>
      <c r="B137" s="437">
        <f t="shared" si="4"/>
        <v>6</v>
      </c>
      <c r="C137" s="446">
        <v>140915</v>
      </c>
      <c r="D137" s="437" t="s">
        <v>36</v>
      </c>
      <c r="E137" s="437" t="s">
        <v>1323</v>
      </c>
      <c r="G137" s="437" t="s">
        <v>1323</v>
      </c>
      <c r="H137" s="437" t="s">
        <v>1323</v>
      </c>
      <c r="I137" s="437" t="s">
        <v>1323</v>
      </c>
      <c r="J137" s="437" t="s">
        <v>1323</v>
      </c>
      <c r="K137" s="437" t="s">
        <v>1323</v>
      </c>
      <c r="O137" s="437" t="s">
        <v>1323</v>
      </c>
      <c r="Q137" s="437">
        <v>140915</v>
      </c>
      <c r="R137" s="446" t="s">
        <v>633</v>
      </c>
      <c r="S137" s="439" t="s">
        <v>1346</v>
      </c>
    </row>
    <row r="138" spans="1:19" ht="10.199999999999999" customHeight="1" x14ac:dyDescent="0.3">
      <c r="A138" s="437">
        <v>1409</v>
      </c>
      <c r="B138" s="437">
        <f t="shared" si="4"/>
        <v>6</v>
      </c>
      <c r="C138" s="446">
        <v>140920</v>
      </c>
      <c r="D138" s="437" t="s">
        <v>37</v>
      </c>
      <c r="E138" s="437" t="s">
        <v>1323</v>
      </c>
      <c r="G138" s="437" t="s">
        <v>1323</v>
      </c>
      <c r="H138" s="437" t="s">
        <v>1323</v>
      </c>
      <c r="I138" s="437" t="s">
        <v>1323</v>
      </c>
      <c r="J138" s="437" t="s">
        <v>1323</v>
      </c>
      <c r="K138" s="437" t="s">
        <v>1323</v>
      </c>
      <c r="O138" s="437" t="s">
        <v>1323</v>
      </c>
      <c r="Q138" s="437">
        <v>140920</v>
      </c>
      <c r="R138" s="446" t="s">
        <v>635</v>
      </c>
      <c r="S138" s="439" t="s">
        <v>1347</v>
      </c>
    </row>
    <row r="139" spans="1:19" ht="10.199999999999999" customHeight="1" x14ac:dyDescent="0.3">
      <c r="A139" s="437">
        <v>1409</v>
      </c>
      <c r="B139" s="437">
        <f t="shared" si="4"/>
        <v>6</v>
      </c>
      <c r="C139" s="446">
        <v>140925</v>
      </c>
      <c r="D139" s="437" t="s">
        <v>38</v>
      </c>
      <c r="E139" s="437" t="s">
        <v>1323</v>
      </c>
      <c r="G139" s="437" t="s">
        <v>1323</v>
      </c>
      <c r="H139" s="437" t="s">
        <v>1323</v>
      </c>
      <c r="I139" s="437" t="s">
        <v>1323</v>
      </c>
      <c r="J139" s="437" t="s">
        <v>1323</v>
      </c>
      <c r="K139" s="437" t="s">
        <v>1323</v>
      </c>
      <c r="O139" s="437" t="s">
        <v>1323</v>
      </c>
      <c r="Q139" s="437">
        <v>140925</v>
      </c>
      <c r="R139" s="446" t="s">
        <v>637</v>
      </c>
      <c r="S139" s="439" t="s">
        <v>1348</v>
      </c>
    </row>
    <row r="140" spans="1:19" ht="10.199999999999999" customHeight="1" x14ac:dyDescent="0.3">
      <c r="A140" s="437">
        <v>1410</v>
      </c>
      <c r="B140" s="437">
        <f t="shared" si="4"/>
        <v>4</v>
      </c>
      <c r="C140" s="446">
        <v>1410</v>
      </c>
      <c r="D140" s="437" t="s">
        <v>745</v>
      </c>
      <c r="E140" s="437" t="s">
        <v>1323</v>
      </c>
      <c r="J140" s="437" t="s">
        <v>1323</v>
      </c>
      <c r="K140" s="437" t="s">
        <v>1323</v>
      </c>
      <c r="O140" s="437" t="s">
        <v>1323</v>
      </c>
      <c r="Q140" s="437">
        <v>1410</v>
      </c>
      <c r="R140" s="446" t="s">
        <v>1349</v>
      </c>
      <c r="S140" s="437" t="str">
        <f>VLOOKUP(Q140,[8]CUC!I142:K1646,3,0)</f>
        <v>1410+1415</v>
      </c>
    </row>
    <row r="141" spans="1:19" ht="10.199999999999999" customHeight="1" x14ac:dyDescent="0.3">
      <c r="A141" s="437">
        <v>1410</v>
      </c>
      <c r="B141" s="437">
        <f t="shared" si="4"/>
        <v>6</v>
      </c>
      <c r="C141" s="446">
        <v>141005</v>
      </c>
      <c r="D141" s="437" t="s">
        <v>34</v>
      </c>
      <c r="E141" s="437" t="s">
        <v>1323</v>
      </c>
      <c r="J141" s="437" t="s">
        <v>1323</v>
      </c>
      <c r="K141" s="437" t="s">
        <v>1323</v>
      </c>
      <c r="O141" s="437" t="s">
        <v>1323</v>
      </c>
      <c r="Q141" s="437">
        <v>141005</v>
      </c>
      <c r="R141" s="446" t="s">
        <v>629</v>
      </c>
      <c r="S141" s="439" t="s">
        <v>1350</v>
      </c>
    </row>
    <row r="142" spans="1:19" ht="10.199999999999999" customHeight="1" x14ac:dyDescent="0.3">
      <c r="A142" s="437">
        <v>1410</v>
      </c>
      <c r="B142" s="437">
        <f t="shared" si="4"/>
        <v>6</v>
      </c>
      <c r="C142" s="446">
        <v>141010</v>
      </c>
      <c r="D142" s="437" t="s">
        <v>35</v>
      </c>
      <c r="E142" s="437" t="s">
        <v>1323</v>
      </c>
      <c r="J142" s="437" t="s">
        <v>1323</v>
      </c>
      <c r="K142" s="437" t="s">
        <v>1323</v>
      </c>
      <c r="O142" s="437" t="s">
        <v>1323</v>
      </c>
      <c r="Q142" s="437">
        <v>141010</v>
      </c>
      <c r="R142" s="446" t="s">
        <v>631</v>
      </c>
      <c r="S142" s="439" t="s">
        <v>1351</v>
      </c>
    </row>
    <row r="143" spans="1:19" ht="10.199999999999999" customHeight="1" x14ac:dyDescent="0.3">
      <c r="A143" s="437">
        <v>1410</v>
      </c>
      <c r="B143" s="437">
        <f t="shared" si="4"/>
        <v>6</v>
      </c>
      <c r="C143" s="446">
        <v>141015</v>
      </c>
      <c r="D143" s="437" t="s">
        <v>36</v>
      </c>
      <c r="E143" s="437" t="s">
        <v>1323</v>
      </c>
      <c r="J143" s="437" t="s">
        <v>1323</v>
      </c>
      <c r="K143" s="437" t="s">
        <v>1323</v>
      </c>
      <c r="O143" s="437" t="s">
        <v>1323</v>
      </c>
      <c r="Q143" s="437">
        <v>141015</v>
      </c>
      <c r="R143" s="446" t="s">
        <v>633</v>
      </c>
      <c r="S143" s="439" t="s">
        <v>1352</v>
      </c>
    </row>
    <row r="144" spans="1:19" ht="10.199999999999999" customHeight="1" x14ac:dyDescent="0.3">
      <c r="A144" s="437">
        <v>1410</v>
      </c>
      <c r="B144" s="437">
        <f t="shared" si="4"/>
        <v>6</v>
      </c>
      <c r="C144" s="446">
        <v>141020</v>
      </c>
      <c r="D144" s="437" t="s">
        <v>37</v>
      </c>
      <c r="E144" s="437" t="s">
        <v>1323</v>
      </c>
      <c r="J144" s="437" t="s">
        <v>1323</v>
      </c>
      <c r="K144" s="437" t="s">
        <v>1323</v>
      </c>
      <c r="O144" s="437" t="s">
        <v>1323</v>
      </c>
      <c r="Q144" s="437">
        <v>141020</v>
      </c>
      <c r="R144" s="446" t="s">
        <v>635</v>
      </c>
      <c r="S144" s="439" t="s">
        <v>1353</v>
      </c>
    </row>
    <row r="145" spans="1:19" ht="10.199999999999999" customHeight="1" x14ac:dyDescent="0.3">
      <c r="A145" s="437">
        <v>1410</v>
      </c>
      <c r="B145" s="437">
        <f t="shared" si="4"/>
        <v>6</v>
      </c>
      <c r="C145" s="446">
        <v>141025</v>
      </c>
      <c r="D145" s="437" t="s">
        <v>38</v>
      </c>
      <c r="E145" s="437" t="s">
        <v>1323</v>
      </c>
      <c r="J145" s="437" t="s">
        <v>1323</v>
      </c>
      <c r="K145" s="437" t="s">
        <v>1323</v>
      </c>
      <c r="O145" s="437" t="s">
        <v>1323</v>
      </c>
      <c r="Q145" s="437">
        <v>141025</v>
      </c>
      <c r="R145" s="446" t="s">
        <v>637</v>
      </c>
      <c r="S145" s="439" t="s">
        <v>1354</v>
      </c>
    </row>
    <row r="146" spans="1:19" ht="10.199999999999999" customHeight="1" x14ac:dyDescent="0.3">
      <c r="A146" s="437">
        <v>1411</v>
      </c>
      <c r="B146" s="437">
        <f t="shared" si="4"/>
        <v>4</v>
      </c>
      <c r="C146" s="446">
        <v>1411</v>
      </c>
      <c r="D146" s="437" t="s">
        <v>746</v>
      </c>
      <c r="E146" s="437" t="s">
        <v>1323</v>
      </c>
      <c r="F146" s="437" t="s">
        <v>1323</v>
      </c>
      <c r="G146" s="437" t="s">
        <v>1323</v>
      </c>
      <c r="H146" s="437" t="s">
        <v>1323</v>
      </c>
      <c r="I146" s="437" t="s">
        <v>1323</v>
      </c>
      <c r="J146" s="437" t="s">
        <v>1323</v>
      </c>
      <c r="K146" s="437" t="s">
        <v>1323</v>
      </c>
      <c r="O146" s="437" t="s">
        <v>1323</v>
      </c>
      <c r="Q146" s="437">
        <v>1411</v>
      </c>
      <c r="R146" s="446" t="s">
        <v>1355</v>
      </c>
      <c r="S146" s="437">
        <f>VLOOKUP(Q146,[8]CUC!I148:K1652,3,0)</f>
        <v>1411</v>
      </c>
    </row>
    <row r="147" spans="1:19" ht="10.199999999999999" customHeight="1" x14ac:dyDescent="0.3">
      <c r="A147" s="437">
        <v>1411</v>
      </c>
      <c r="B147" s="437">
        <f t="shared" si="4"/>
        <v>6</v>
      </c>
      <c r="C147" s="446">
        <v>141105</v>
      </c>
      <c r="D147" s="437" t="s">
        <v>34</v>
      </c>
      <c r="E147" s="437" t="s">
        <v>1323</v>
      </c>
      <c r="F147" s="437" t="s">
        <v>1323</v>
      </c>
      <c r="G147" s="437" t="s">
        <v>1323</v>
      </c>
      <c r="H147" s="437" t="s">
        <v>1323</v>
      </c>
      <c r="I147" s="437" t="s">
        <v>1323</v>
      </c>
      <c r="J147" s="437" t="s">
        <v>1323</v>
      </c>
      <c r="K147" s="437" t="s">
        <v>1323</v>
      </c>
      <c r="O147" s="437" t="s">
        <v>1323</v>
      </c>
      <c r="Q147" s="437">
        <v>141105</v>
      </c>
      <c r="R147" s="446" t="s">
        <v>629</v>
      </c>
      <c r="S147" s="437">
        <v>141105</v>
      </c>
    </row>
    <row r="148" spans="1:19" ht="10.199999999999999" customHeight="1" x14ac:dyDescent="0.3">
      <c r="A148" s="437">
        <v>1411</v>
      </c>
      <c r="B148" s="437">
        <f t="shared" si="4"/>
        <v>6</v>
      </c>
      <c r="C148" s="446">
        <v>141110</v>
      </c>
      <c r="D148" s="437" t="s">
        <v>35</v>
      </c>
      <c r="E148" s="437" t="s">
        <v>1323</v>
      </c>
      <c r="F148" s="437" t="s">
        <v>1323</v>
      </c>
      <c r="G148" s="437" t="s">
        <v>1323</v>
      </c>
      <c r="H148" s="437" t="s">
        <v>1323</v>
      </c>
      <c r="I148" s="437" t="s">
        <v>1323</v>
      </c>
      <c r="J148" s="437" t="s">
        <v>1323</v>
      </c>
      <c r="K148" s="437" t="s">
        <v>1323</v>
      </c>
      <c r="O148" s="437" t="s">
        <v>1323</v>
      </c>
      <c r="Q148" s="437">
        <v>141110</v>
      </c>
      <c r="R148" s="446" t="s">
        <v>631</v>
      </c>
      <c r="S148" s="437">
        <v>141110</v>
      </c>
    </row>
    <row r="149" spans="1:19" ht="10.199999999999999" customHeight="1" x14ac:dyDescent="0.3">
      <c r="A149" s="437">
        <v>1411</v>
      </c>
      <c r="B149" s="437">
        <f t="shared" si="4"/>
        <v>6</v>
      </c>
      <c r="C149" s="446">
        <v>141115</v>
      </c>
      <c r="D149" s="437" t="s">
        <v>36</v>
      </c>
      <c r="E149" s="437" t="s">
        <v>1323</v>
      </c>
      <c r="F149" s="437" t="s">
        <v>1323</v>
      </c>
      <c r="G149" s="437" t="s">
        <v>1323</v>
      </c>
      <c r="H149" s="437" t="s">
        <v>1323</v>
      </c>
      <c r="I149" s="437" t="s">
        <v>1323</v>
      </c>
      <c r="J149" s="437" t="s">
        <v>1323</v>
      </c>
      <c r="K149" s="437" t="s">
        <v>1323</v>
      </c>
      <c r="O149" s="437" t="s">
        <v>1323</v>
      </c>
      <c r="Q149" s="437">
        <v>141115</v>
      </c>
      <c r="R149" s="446" t="s">
        <v>633</v>
      </c>
      <c r="S149" s="437">
        <v>141115</v>
      </c>
    </row>
    <row r="150" spans="1:19" ht="10.199999999999999" customHeight="1" x14ac:dyDescent="0.3">
      <c r="A150" s="437">
        <v>1411</v>
      </c>
      <c r="B150" s="437">
        <f t="shared" si="4"/>
        <v>6</v>
      </c>
      <c r="C150" s="446">
        <v>141120</v>
      </c>
      <c r="D150" s="437" t="s">
        <v>37</v>
      </c>
      <c r="E150" s="437" t="s">
        <v>1323</v>
      </c>
      <c r="F150" s="437" t="s">
        <v>1323</v>
      </c>
      <c r="G150" s="437" t="s">
        <v>1323</v>
      </c>
      <c r="H150" s="437" t="s">
        <v>1323</v>
      </c>
      <c r="I150" s="437" t="s">
        <v>1323</v>
      </c>
      <c r="J150" s="437" t="s">
        <v>1323</v>
      </c>
      <c r="K150" s="437" t="s">
        <v>1323</v>
      </c>
      <c r="O150" s="437" t="s">
        <v>1323</v>
      </c>
      <c r="Q150" s="437">
        <v>141120</v>
      </c>
      <c r="R150" s="446" t="s">
        <v>635</v>
      </c>
      <c r="S150" s="437">
        <v>141120</v>
      </c>
    </row>
    <row r="151" spans="1:19" ht="10.199999999999999" customHeight="1" x14ac:dyDescent="0.3">
      <c r="A151" s="437">
        <v>1411</v>
      </c>
      <c r="B151" s="437">
        <f t="shared" si="4"/>
        <v>6</v>
      </c>
      <c r="C151" s="446">
        <v>141125</v>
      </c>
      <c r="D151" s="437" t="s">
        <v>38</v>
      </c>
      <c r="E151" s="437" t="s">
        <v>1323</v>
      </c>
      <c r="F151" s="437" t="s">
        <v>1323</v>
      </c>
      <c r="G151" s="437" t="s">
        <v>1323</v>
      </c>
      <c r="H151" s="437" t="s">
        <v>1323</v>
      </c>
      <c r="I151" s="437" t="s">
        <v>1323</v>
      </c>
      <c r="J151" s="437" t="s">
        <v>1323</v>
      </c>
      <c r="K151" s="437" t="s">
        <v>1323</v>
      </c>
      <c r="O151" s="437" t="s">
        <v>1323</v>
      </c>
      <c r="Q151" s="437">
        <v>141125</v>
      </c>
      <c r="R151" s="446" t="s">
        <v>637</v>
      </c>
      <c r="S151" s="437">
        <v>141125</v>
      </c>
    </row>
    <row r="152" spans="1:19" ht="10.199999999999999" customHeight="1" x14ac:dyDescent="0.3">
      <c r="A152" s="437">
        <v>1412</v>
      </c>
      <c r="B152" s="437">
        <f t="shared" si="4"/>
        <v>4</v>
      </c>
      <c r="C152" s="446">
        <v>1412</v>
      </c>
      <c r="D152" s="437" t="s">
        <v>60</v>
      </c>
      <c r="E152" s="437" t="s">
        <v>1323</v>
      </c>
      <c r="G152" s="437" t="s">
        <v>1323</v>
      </c>
      <c r="J152" s="437" t="s">
        <v>1323</v>
      </c>
      <c r="K152" s="437" t="s">
        <v>1323</v>
      </c>
      <c r="O152" s="437" t="s">
        <v>1323</v>
      </c>
      <c r="Q152" s="437">
        <v>1412</v>
      </c>
      <c r="R152" s="446" t="s">
        <v>1356</v>
      </c>
      <c r="S152" s="437">
        <f>VLOOKUP(Q152,[8]CUC!I154:K1658,3,0)</f>
        <v>1412</v>
      </c>
    </row>
    <row r="153" spans="1:19" ht="10.199999999999999" customHeight="1" x14ac:dyDescent="0.3">
      <c r="A153" s="437">
        <v>1412</v>
      </c>
      <c r="B153" s="437">
        <f t="shared" si="4"/>
        <v>6</v>
      </c>
      <c r="C153" s="446">
        <v>141205</v>
      </c>
      <c r="D153" s="437" t="s">
        <v>34</v>
      </c>
      <c r="E153" s="437" t="s">
        <v>1323</v>
      </c>
      <c r="G153" s="437" t="s">
        <v>1323</v>
      </c>
      <c r="J153" s="437" t="s">
        <v>1323</v>
      </c>
      <c r="K153" s="437" t="s">
        <v>1323</v>
      </c>
      <c r="O153" s="437" t="s">
        <v>1323</v>
      </c>
      <c r="Q153" s="437">
        <v>141205</v>
      </c>
      <c r="R153" s="446" t="s">
        <v>629</v>
      </c>
      <c r="S153" s="437">
        <v>141205</v>
      </c>
    </row>
    <row r="154" spans="1:19" ht="10.199999999999999" customHeight="1" x14ac:dyDescent="0.3">
      <c r="A154" s="437">
        <v>1412</v>
      </c>
      <c r="B154" s="437">
        <f t="shared" si="4"/>
        <v>6</v>
      </c>
      <c r="C154" s="446">
        <v>141210</v>
      </c>
      <c r="D154" s="437" t="s">
        <v>35</v>
      </c>
      <c r="E154" s="437" t="s">
        <v>1323</v>
      </c>
      <c r="G154" s="437" t="s">
        <v>1323</v>
      </c>
      <c r="J154" s="437" t="s">
        <v>1323</v>
      </c>
      <c r="K154" s="437" t="s">
        <v>1323</v>
      </c>
      <c r="O154" s="437" t="s">
        <v>1323</v>
      </c>
      <c r="Q154" s="437">
        <v>141210</v>
      </c>
      <c r="R154" s="446" t="s">
        <v>631</v>
      </c>
      <c r="S154" s="437">
        <v>141210</v>
      </c>
    </row>
    <row r="155" spans="1:19" ht="10.199999999999999" customHeight="1" x14ac:dyDescent="0.3">
      <c r="A155" s="437">
        <v>1412</v>
      </c>
      <c r="B155" s="437">
        <f t="shared" si="4"/>
        <v>6</v>
      </c>
      <c r="C155" s="446">
        <v>141215</v>
      </c>
      <c r="D155" s="437" t="s">
        <v>36</v>
      </c>
      <c r="E155" s="437" t="s">
        <v>1323</v>
      </c>
      <c r="G155" s="437" t="s">
        <v>1323</v>
      </c>
      <c r="J155" s="437" t="s">
        <v>1323</v>
      </c>
      <c r="K155" s="437" t="s">
        <v>1323</v>
      </c>
      <c r="O155" s="437" t="s">
        <v>1323</v>
      </c>
      <c r="Q155" s="437">
        <v>141215</v>
      </c>
      <c r="R155" s="446" t="s">
        <v>633</v>
      </c>
      <c r="S155" s="437">
        <v>141215</v>
      </c>
    </row>
    <row r="156" spans="1:19" ht="10.199999999999999" customHeight="1" x14ac:dyDescent="0.3">
      <c r="A156" s="437">
        <v>1412</v>
      </c>
      <c r="B156" s="437">
        <f t="shared" si="4"/>
        <v>6</v>
      </c>
      <c r="C156" s="446">
        <v>141220</v>
      </c>
      <c r="D156" s="437" t="s">
        <v>37</v>
      </c>
      <c r="E156" s="437" t="s">
        <v>1323</v>
      </c>
      <c r="G156" s="437" t="s">
        <v>1323</v>
      </c>
      <c r="J156" s="437" t="s">
        <v>1323</v>
      </c>
      <c r="K156" s="437" t="s">
        <v>1323</v>
      </c>
      <c r="O156" s="437" t="s">
        <v>1323</v>
      </c>
      <c r="Q156" s="437">
        <v>141220</v>
      </c>
      <c r="R156" s="446" t="s">
        <v>635</v>
      </c>
      <c r="S156" s="437">
        <v>141220</v>
      </c>
    </row>
    <row r="157" spans="1:19" ht="10.199999999999999" customHeight="1" x14ac:dyDescent="0.3">
      <c r="A157" s="437">
        <v>1412</v>
      </c>
      <c r="B157" s="437">
        <f t="shared" si="4"/>
        <v>6</v>
      </c>
      <c r="C157" s="446">
        <v>141225</v>
      </c>
      <c r="D157" s="437" t="s">
        <v>38</v>
      </c>
      <c r="E157" s="437" t="s">
        <v>1323</v>
      </c>
      <c r="G157" s="437" t="s">
        <v>1323</v>
      </c>
      <c r="J157" s="437" t="s">
        <v>1323</v>
      </c>
      <c r="K157" s="437" t="s">
        <v>1323</v>
      </c>
      <c r="O157" s="437" t="s">
        <v>1323</v>
      </c>
      <c r="Q157" s="437">
        <v>141225</v>
      </c>
      <c r="R157" s="446" t="s">
        <v>637</v>
      </c>
      <c r="S157" s="437">
        <v>141225</v>
      </c>
    </row>
    <row r="158" spans="1:19" ht="10.199999999999999" customHeight="1" x14ac:dyDescent="0.3">
      <c r="A158" s="437">
        <v>1413</v>
      </c>
      <c r="B158" s="437">
        <f t="shared" si="4"/>
        <v>4</v>
      </c>
      <c r="C158" s="446">
        <v>1413</v>
      </c>
      <c r="D158" s="437" t="s">
        <v>747</v>
      </c>
      <c r="E158" s="437" t="s">
        <v>1323</v>
      </c>
      <c r="G158" s="437" t="s">
        <v>1323</v>
      </c>
      <c r="J158" s="437" t="s">
        <v>1323</v>
      </c>
      <c r="K158" s="437" t="s">
        <v>1323</v>
      </c>
      <c r="O158" s="437" t="s">
        <v>1323</v>
      </c>
      <c r="Q158" s="437" t="s">
        <v>1340</v>
      </c>
      <c r="R158" s="446" t="s">
        <v>1340</v>
      </c>
      <c r="S158" s="437" t="s">
        <v>1340</v>
      </c>
    </row>
    <row r="159" spans="1:19" ht="10.199999999999999" customHeight="1" x14ac:dyDescent="0.3">
      <c r="A159" s="437">
        <v>1413</v>
      </c>
      <c r="B159" s="437">
        <f t="shared" si="4"/>
        <v>6</v>
      </c>
      <c r="C159" s="446">
        <v>141305</v>
      </c>
      <c r="D159" s="437" t="s">
        <v>34</v>
      </c>
      <c r="E159" s="437" t="s">
        <v>1323</v>
      </c>
      <c r="G159" s="437" t="s">
        <v>1323</v>
      </c>
      <c r="J159" s="437" t="s">
        <v>1323</v>
      </c>
      <c r="K159" s="437" t="s">
        <v>1323</v>
      </c>
      <c r="O159" s="437" t="s">
        <v>1323</v>
      </c>
      <c r="Q159" s="437" t="s">
        <v>1340</v>
      </c>
      <c r="R159" s="446" t="s">
        <v>1340</v>
      </c>
      <c r="S159" s="437" t="s">
        <v>1340</v>
      </c>
    </row>
    <row r="160" spans="1:19" ht="10.199999999999999" customHeight="1" x14ac:dyDescent="0.3">
      <c r="A160" s="437">
        <v>1413</v>
      </c>
      <c r="B160" s="437">
        <f t="shared" si="4"/>
        <v>6</v>
      </c>
      <c r="C160" s="446">
        <v>141310</v>
      </c>
      <c r="D160" s="437" t="s">
        <v>35</v>
      </c>
      <c r="E160" s="437" t="s">
        <v>1323</v>
      </c>
      <c r="G160" s="437" t="s">
        <v>1323</v>
      </c>
      <c r="J160" s="437" t="s">
        <v>1323</v>
      </c>
      <c r="K160" s="437" t="s">
        <v>1323</v>
      </c>
      <c r="O160" s="437" t="s">
        <v>1323</v>
      </c>
      <c r="Q160" s="437" t="s">
        <v>1340</v>
      </c>
      <c r="R160" s="446" t="s">
        <v>1340</v>
      </c>
      <c r="S160" s="437" t="s">
        <v>1340</v>
      </c>
    </row>
    <row r="161" spans="1:19" ht="10.199999999999999" customHeight="1" x14ac:dyDescent="0.3">
      <c r="A161" s="437">
        <v>1413</v>
      </c>
      <c r="B161" s="437">
        <f t="shared" si="4"/>
        <v>6</v>
      </c>
      <c r="C161" s="446">
        <v>141315</v>
      </c>
      <c r="D161" s="437" t="s">
        <v>36</v>
      </c>
      <c r="E161" s="437" t="s">
        <v>1323</v>
      </c>
      <c r="G161" s="437" t="s">
        <v>1323</v>
      </c>
      <c r="J161" s="437" t="s">
        <v>1323</v>
      </c>
      <c r="K161" s="437" t="s">
        <v>1323</v>
      </c>
      <c r="O161" s="437" t="s">
        <v>1323</v>
      </c>
      <c r="Q161" s="437" t="s">
        <v>1340</v>
      </c>
      <c r="R161" s="446" t="s">
        <v>1340</v>
      </c>
      <c r="S161" s="437" t="s">
        <v>1340</v>
      </c>
    </row>
    <row r="162" spans="1:19" ht="10.199999999999999" customHeight="1" x14ac:dyDescent="0.3">
      <c r="A162" s="437">
        <v>1413</v>
      </c>
      <c r="B162" s="437">
        <f t="shared" si="4"/>
        <v>6</v>
      </c>
      <c r="C162" s="446">
        <v>141320</v>
      </c>
      <c r="D162" s="437" t="s">
        <v>37</v>
      </c>
      <c r="E162" s="437" t="s">
        <v>1323</v>
      </c>
      <c r="G162" s="437" t="s">
        <v>1323</v>
      </c>
      <c r="J162" s="437" t="s">
        <v>1323</v>
      </c>
      <c r="K162" s="437" t="s">
        <v>1323</v>
      </c>
      <c r="O162" s="437" t="s">
        <v>1323</v>
      </c>
      <c r="Q162" s="437" t="s">
        <v>1340</v>
      </c>
      <c r="R162" s="446" t="s">
        <v>1340</v>
      </c>
      <c r="S162" s="437" t="s">
        <v>1340</v>
      </c>
    </row>
    <row r="163" spans="1:19" ht="10.199999999999999" customHeight="1" x14ac:dyDescent="0.3">
      <c r="A163" s="437">
        <v>1413</v>
      </c>
      <c r="B163" s="437">
        <f t="shared" si="4"/>
        <v>6</v>
      </c>
      <c r="C163" s="446">
        <v>141325</v>
      </c>
      <c r="D163" s="437" t="s">
        <v>38</v>
      </c>
      <c r="E163" s="437" t="s">
        <v>1323</v>
      </c>
      <c r="G163" s="437" t="s">
        <v>1323</v>
      </c>
      <c r="J163" s="437" t="s">
        <v>1323</v>
      </c>
      <c r="K163" s="437" t="s">
        <v>1323</v>
      </c>
      <c r="O163" s="437" t="s">
        <v>1323</v>
      </c>
      <c r="Q163" s="437" t="s">
        <v>1340</v>
      </c>
      <c r="R163" s="446" t="s">
        <v>1340</v>
      </c>
      <c r="S163" s="437" t="s">
        <v>1340</v>
      </c>
    </row>
    <row r="164" spans="1:19" ht="10.199999999999999" customHeight="1" x14ac:dyDescent="0.3">
      <c r="A164" s="437">
        <v>1414</v>
      </c>
      <c r="B164" s="437">
        <f t="shared" si="4"/>
        <v>4</v>
      </c>
      <c r="C164" s="446">
        <v>1414</v>
      </c>
      <c r="D164" s="437" t="s">
        <v>748</v>
      </c>
      <c r="E164" s="437" t="s">
        <v>1323</v>
      </c>
      <c r="G164" s="437" t="s">
        <v>1323</v>
      </c>
      <c r="J164" s="437" t="s">
        <v>1323</v>
      </c>
      <c r="K164" s="437" t="s">
        <v>1323</v>
      </c>
      <c r="O164" s="437" t="s">
        <v>1323</v>
      </c>
      <c r="Q164" s="437" t="s">
        <v>1340</v>
      </c>
      <c r="R164" s="446" t="s">
        <v>1340</v>
      </c>
      <c r="S164" s="437" t="s">
        <v>1340</v>
      </c>
    </row>
    <row r="165" spans="1:19" ht="10.199999999999999" customHeight="1" x14ac:dyDescent="0.3">
      <c r="A165" s="437">
        <v>1414</v>
      </c>
      <c r="B165" s="437">
        <f t="shared" si="4"/>
        <v>6</v>
      </c>
      <c r="C165" s="446">
        <v>141405</v>
      </c>
      <c r="D165" s="437" t="s">
        <v>34</v>
      </c>
      <c r="E165" s="437" t="s">
        <v>1323</v>
      </c>
      <c r="G165" s="437" t="s">
        <v>1323</v>
      </c>
      <c r="J165" s="437" t="s">
        <v>1323</v>
      </c>
      <c r="K165" s="437" t="s">
        <v>1323</v>
      </c>
      <c r="O165" s="437" t="s">
        <v>1323</v>
      </c>
      <c r="Q165" s="437" t="s">
        <v>1340</v>
      </c>
      <c r="R165" s="446" t="s">
        <v>1340</v>
      </c>
      <c r="S165" s="437" t="s">
        <v>1340</v>
      </c>
    </row>
    <row r="166" spans="1:19" ht="10.199999999999999" customHeight="1" x14ac:dyDescent="0.3">
      <c r="A166" s="437">
        <v>1414</v>
      </c>
      <c r="B166" s="437">
        <f t="shared" si="4"/>
        <v>6</v>
      </c>
      <c r="C166" s="446">
        <v>141410</v>
      </c>
      <c r="D166" s="437" t="s">
        <v>35</v>
      </c>
      <c r="E166" s="437" t="s">
        <v>1323</v>
      </c>
      <c r="G166" s="437" t="s">
        <v>1323</v>
      </c>
      <c r="J166" s="437" t="s">
        <v>1323</v>
      </c>
      <c r="K166" s="437" t="s">
        <v>1323</v>
      </c>
      <c r="O166" s="437" t="s">
        <v>1323</v>
      </c>
      <c r="Q166" s="437" t="s">
        <v>1340</v>
      </c>
      <c r="R166" s="446" t="s">
        <v>1340</v>
      </c>
      <c r="S166" s="437" t="s">
        <v>1340</v>
      </c>
    </row>
    <row r="167" spans="1:19" ht="10.199999999999999" customHeight="1" x14ac:dyDescent="0.3">
      <c r="A167" s="437">
        <v>1414</v>
      </c>
      <c r="B167" s="437">
        <f t="shared" si="4"/>
        <v>6</v>
      </c>
      <c r="C167" s="446">
        <v>141415</v>
      </c>
      <c r="D167" s="437" t="s">
        <v>36</v>
      </c>
      <c r="E167" s="437" t="s">
        <v>1323</v>
      </c>
      <c r="G167" s="437" t="s">
        <v>1323</v>
      </c>
      <c r="J167" s="437" t="s">
        <v>1323</v>
      </c>
      <c r="K167" s="437" t="s">
        <v>1323</v>
      </c>
      <c r="O167" s="437" t="s">
        <v>1323</v>
      </c>
      <c r="Q167" s="437" t="s">
        <v>1340</v>
      </c>
      <c r="R167" s="446" t="s">
        <v>1340</v>
      </c>
      <c r="S167" s="437" t="s">
        <v>1340</v>
      </c>
    </row>
    <row r="168" spans="1:19" ht="10.199999999999999" customHeight="1" x14ac:dyDescent="0.3">
      <c r="A168" s="437">
        <v>1414</v>
      </c>
      <c r="B168" s="437">
        <f t="shared" si="4"/>
        <v>6</v>
      </c>
      <c r="C168" s="446">
        <v>141420</v>
      </c>
      <c r="D168" s="437" t="s">
        <v>37</v>
      </c>
      <c r="E168" s="437" t="s">
        <v>1323</v>
      </c>
      <c r="G168" s="437" t="s">
        <v>1323</v>
      </c>
      <c r="J168" s="437" t="s">
        <v>1323</v>
      </c>
      <c r="K168" s="437" t="s">
        <v>1323</v>
      </c>
      <c r="O168" s="437" t="s">
        <v>1323</v>
      </c>
      <c r="Q168" s="437" t="s">
        <v>1340</v>
      </c>
      <c r="R168" s="446" t="s">
        <v>1340</v>
      </c>
      <c r="S168" s="437" t="s">
        <v>1340</v>
      </c>
    </row>
    <row r="169" spans="1:19" ht="10.199999999999999" customHeight="1" x14ac:dyDescent="0.3">
      <c r="A169" s="437">
        <v>1414</v>
      </c>
      <c r="B169" s="437">
        <f t="shared" si="4"/>
        <v>6</v>
      </c>
      <c r="C169" s="446">
        <v>141425</v>
      </c>
      <c r="D169" s="437" t="s">
        <v>38</v>
      </c>
      <c r="E169" s="437" t="s">
        <v>1323</v>
      </c>
      <c r="G169" s="437" t="s">
        <v>1323</v>
      </c>
      <c r="J169" s="437" t="s">
        <v>1323</v>
      </c>
      <c r="K169" s="437" t="s">
        <v>1323</v>
      </c>
      <c r="O169" s="437" t="s">
        <v>1323</v>
      </c>
      <c r="Q169" s="437" t="s">
        <v>1340</v>
      </c>
      <c r="R169" s="446" t="s">
        <v>1340</v>
      </c>
      <c r="S169" s="437" t="s">
        <v>1340</v>
      </c>
    </row>
    <row r="170" spans="1:19" ht="10.199999999999999" customHeight="1" x14ac:dyDescent="0.3">
      <c r="A170" s="437">
        <v>1415</v>
      </c>
      <c r="B170" s="437">
        <f t="shared" si="4"/>
        <v>4</v>
      </c>
      <c r="C170" s="446">
        <v>1415</v>
      </c>
      <c r="D170" s="437" t="s">
        <v>749</v>
      </c>
      <c r="E170" s="437" t="s">
        <v>1323</v>
      </c>
      <c r="J170" s="437" t="s">
        <v>1323</v>
      </c>
      <c r="K170" s="437" t="s">
        <v>1323</v>
      </c>
      <c r="O170" s="437" t="s">
        <v>1323</v>
      </c>
      <c r="Q170" s="437" t="s">
        <v>1340</v>
      </c>
      <c r="R170" s="446" t="s">
        <v>1340</v>
      </c>
      <c r="S170" s="437" t="s">
        <v>1340</v>
      </c>
    </row>
    <row r="171" spans="1:19" ht="10.199999999999999" customHeight="1" x14ac:dyDescent="0.3">
      <c r="A171" s="437">
        <v>1415</v>
      </c>
      <c r="B171" s="437">
        <f t="shared" si="4"/>
        <v>6</v>
      </c>
      <c r="C171" s="446">
        <v>141505</v>
      </c>
      <c r="D171" s="437" t="s">
        <v>34</v>
      </c>
      <c r="E171" s="437" t="s">
        <v>1323</v>
      </c>
      <c r="J171" s="437" t="s">
        <v>1323</v>
      </c>
      <c r="K171" s="437" t="s">
        <v>1323</v>
      </c>
      <c r="O171" s="437" t="s">
        <v>1323</v>
      </c>
      <c r="Q171" s="437" t="s">
        <v>1340</v>
      </c>
      <c r="R171" s="446" t="s">
        <v>1340</v>
      </c>
      <c r="S171" s="437" t="s">
        <v>1340</v>
      </c>
    </row>
    <row r="172" spans="1:19" ht="10.199999999999999" customHeight="1" x14ac:dyDescent="0.3">
      <c r="A172" s="437">
        <v>1415</v>
      </c>
      <c r="B172" s="437">
        <f t="shared" si="4"/>
        <v>6</v>
      </c>
      <c r="C172" s="446">
        <v>141510</v>
      </c>
      <c r="D172" s="437" t="s">
        <v>35</v>
      </c>
      <c r="E172" s="437" t="s">
        <v>1323</v>
      </c>
      <c r="J172" s="437" t="s">
        <v>1323</v>
      </c>
      <c r="K172" s="437" t="s">
        <v>1323</v>
      </c>
      <c r="O172" s="437" t="s">
        <v>1323</v>
      </c>
      <c r="Q172" s="437" t="s">
        <v>1340</v>
      </c>
      <c r="R172" s="446" t="s">
        <v>1340</v>
      </c>
      <c r="S172" s="437" t="s">
        <v>1340</v>
      </c>
    </row>
    <row r="173" spans="1:19" ht="10.199999999999999" customHeight="1" x14ac:dyDescent="0.3">
      <c r="A173" s="437">
        <v>1415</v>
      </c>
      <c r="B173" s="437">
        <f t="shared" si="4"/>
        <v>6</v>
      </c>
      <c r="C173" s="446">
        <v>141515</v>
      </c>
      <c r="D173" s="437" t="s">
        <v>36</v>
      </c>
      <c r="E173" s="437" t="s">
        <v>1323</v>
      </c>
      <c r="J173" s="437" t="s">
        <v>1323</v>
      </c>
      <c r="K173" s="437" t="s">
        <v>1323</v>
      </c>
      <c r="O173" s="437" t="s">
        <v>1323</v>
      </c>
      <c r="Q173" s="437" t="s">
        <v>1340</v>
      </c>
      <c r="R173" s="446" t="s">
        <v>1340</v>
      </c>
      <c r="S173" s="437" t="s">
        <v>1340</v>
      </c>
    </row>
    <row r="174" spans="1:19" ht="10.199999999999999" customHeight="1" x14ac:dyDescent="0.3">
      <c r="A174" s="437">
        <v>1415</v>
      </c>
      <c r="B174" s="437">
        <f t="shared" si="4"/>
        <v>6</v>
      </c>
      <c r="C174" s="446">
        <v>141520</v>
      </c>
      <c r="D174" s="437" t="s">
        <v>37</v>
      </c>
      <c r="E174" s="437" t="s">
        <v>1323</v>
      </c>
      <c r="J174" s="437" t="s">
        <v>1323</v>
      </c>
      <c r="K174" s="437" t="s">
        <v>1323</v>
      </c>
      <c r="O174" s="437" t="s">
        <v>1323</v>
      </c>
      <c r="Q174" s="437" t="s">
        <v>1340</v>
      </c>
      <c r="R174" s="446" t="s">
        <v>1340</v>
      </c>
      <c r="S174" s="437" t="s">
        <v>1340</v>
      </c>
    </row>
    <row r="175" spans="1:19" ht="10.199999999999999" customHeight="1" x14ac:dyDescent="0.3">
      <c r="A175" s="437">
        <v>1415</v>
      </c>
      <c r="B175" s="437">
        <f t="shared" si="4"/>
        <v>6</v>
      </c>
      <c r="C175" s="446">
        <v>141525</v>
      </c>
      <c r="D175" s="437" t="s">
        <v>38</v>
      </c>
      <c r="E175" s="437" t="s">
        <v>1323</v>
      </c>
      <c r="J175" s="437" t="s">
        <v>1323</v>
      </c>
      <c r="K175" s="437" t="s">
        <v>1323</v>
      </c>
      <c r="O175" s="437" t="s">
        <v>1323</v>
      </c>
      <c r="Q175" s="437" t="s">
        <v>1340</v>
      </c>
      <c r="R175" s="446" t="s">
        <v>1340</v>
      </c>
      <c r="S175" s="437" t="s">
        <v>1340</v>
      </c>
    </row>
    <row r="176" spans="1:19" ht="12" customHeight="1" x14ac:dyDescent="0.3">
      <c r="A176" s="437">
        <v>1416</v>
      </c>
      <c r="B176" s="437">
        <f t="shared" si="4"/>
        <v>4</v>
      </c>
      <c r="C176" s="446">
        <v>1416</v>
      </c>
      <c r="D176" s="437" t="s">
        <v>1357</v>
      </c>
      <c r="E176" s="437" t="s">
        <v>1323</v>
      </c>
      <c r="F176" s="437" t="s">
        <v>1323</v>
      </c>
      <c r="G176" s="437" t="s">
        <v>1323</v>
      </c>
      <c r="H176" s="437" t="s">
        <v>1323</v>
      </c>
      <c r="I176" s="437" t="s">
        <v>1323</v>
      </c>
      <c r="J176" s="437" t="s">
        <v>1323</v>
      </c>
      <c r="K176" s="437" t="s">
        <v>1323</v>
      </c>
      <c r="O176" s="437" t="s">
        <v>1323</v>
      </c>
      <c r="Q176" s="437">
        <v>1416</v>
      </c>
      <c r="R176" s="446" t="s">
        <v>1358</v>
      </c>
      <c r="S176" s="437">
        <f>VLOOKUP(Q176,[8]CUC!I178:K1682,3,0)</f>
        <v>1416</v>
      </c>
    </row>
    <row r="177" spans="1:19" ht="10.199999999999999" customHeight="1" x14ac:dyDescent="0.3">
      <c r="A177" s="437">
        <v>1416</v>
      </c>
      <c r="B177" s="437">
        <f t="shared" si="4"/>
        <v>6</v>
      </c>
      <c r="C177" s="446">
        <v>141605</v>
      </c>
      <c r="D177" s="437" t="s">
        <v>34</v>
      </c>
      <c r="E177" s="437" t="s">
        <v>1323</v>
      </c>
      <c r="F177" s="437" t="s">
        <v>1323</v>
      </c>
      <c r="G177" s="437" t="s">
        <v>1323</v>
      </c>
      <c r="H177" s="437" t="s">
        <v>1323</v>
      </c>
      <c r="I177" s="437" t="s">
        <v>1323</v>
      </c>
      <c r="J177" s="437" t="s">
        <v>1323</v>
      </c>
      <c r="K177" s="437" t="s">
        <v>1323</v>
      </c>
      <c r="O177" s="437" t="s">
        <v>1323</v>
      </c>
      <c r="Q177" s="437">
        <v>141605</v>
      </c>
      <c r="R177" s="446" t="s">
        <v>629</v>
      </c>
      <c r="S177" s="437">
        <v>141605</v>
      </c>
    </row>
    <row r="178" spans="1:19" ht="10.199999999999999" customHeight="1" x14ac:dyDescent="0.3">
      <c r="A178" s="437">
        <v>1416</v>
      </c>
      <c r="B178" s="437">
        <f t="shared" si="4"/>
        <v>6</v>
      </c>
      <c r="C178" s="446">
        <v>141610</v>
      </c>
      <c r="D178" s="437" t="s">
        <v>35</v>
      </c>
      <c r="E178" s="437" t="s">
        <v>1323</v>
      </c>
      <c r="F178" s="437" t="s">
        <v>1323</v>
      </c>
      <c r="G178" s="437" t="s">
        <v>1323</v>
      </c>
      <c r="H178" s="437" t="s">
        <v>1323</v>
      </c>
      <c r="I178" s="437" t="s">
        <v>1323</v>
      </c>
      <c r="J178" s="437" t="s">
        <v>1323</v>
      </c>
      <c r="K178" s="437" t="s">
        <v>1323</v>
      </c>
      <c r="O178" s="437" t="s">
        <v>1323</v>
      </c>
      <c r="Q178" s="437">
        <v>141610</v>
      </c>
      <c r="R178" s="446" t="s">
        <v>631</v>
      </c>
      <c r="S178" s="437">
        <v>141610</v>
      </c>
    </row>
    <row r="179" spans="1:19" ht="10.199999999999999" customHeight="1" x14ac:dyDescent="0.3">
      <c r="A179" s="437">
        <v>1416</v>
      </c>
      <c r="B179" s="437">
        <f t="shared" si="4"/>
        <v>6</v>
      </c>
      <c r="C179" s="446">
        <v>141615</v>
      </c>
      <c r="D179" s="437" t="s">
        <v>36</v>
      </c>
      <c r="E179" s="437" t="s">
        <v>1323</v>
      </c>
      <c r="F179" s="437" t="s">
        <v>1323</v>
      </c>
      <c r="G179" s="437" t="s">
        <v>1323</v>
      </c>
      <c r="H179" s="437" t="s">
        <v>1323</v>
      </c>
      <c r="I179" s="437" t="s">
        <v>1323</v>
      </c>
      <c r="J179" s="437" t="s">
        <v>1323</v>
      </c>
      <c r="K179" s="437" t="s">
        <v>1323</v>
      </c>
      <c r="O179" s="437" t="s">
        <v>1323</v>
      </c>
      <c r="Q179" s="437">
        <v>141615</v>
      </c>
      <c r="R179" s="446" t="s">
        <v>633</v>
      </c>
      <c r="S179" s="437">
        <v>141615</v>
      </c>
    </row>
    <row r="180" spans="1:19" ht="10.199999999999999" customHeight="1" x14ac:dyDescent="0.3">
      <c r="A180" s="437">
        <v>1416</v>
      </c>
      <c r="B180" s="437">
        <f t="shared" si="4"/>
        <v>6</v>
      </c>
      <c r="C180" s="446">
        <v>141620</v>
      </c>
      <c r="D180" s="437" t="s">
        <v>37</v>
      </c>
      <c r="E180" s="437" t="s">
        <v>1323</v>
      </c>
      <c r="F180" s="437" t="s">
        <v>1323</v>
      </c>
      <c r="G180" s="437" t="s">
        <v>1323</v>
      </c>
      <c r="H180" s="437" t="s">
        <v>1323</v>
      </c>
      <c r="I180" s="437" t="s">
        <v>1323</v>
      </c>
      <c r="J180" s="437" t="s">
        <v>1323</v>
      </c>
      <c r="K180" s="437" t="s">
        <v>1323</v>
      </c>
      <c r="O180" s="437" t="s">
        <v>1323</v>
      </c>
      <c r="Q180" s="437">
        <v>141620</v>
      </c>
      <c r="R180" s="446" t="s">
        <v>635</v>
      </c>
      <c r="S180" s="437">
        <v>141620</v>
      </c>
    </row>
    <row r="181" spans="1:19" ht="10.199999999999999" customHeight="1" x14ac:dyDescent="0.3">
      <c r="A181" s="437">
        <v>1416</v>
      </c>
      <c r="B181" s="437">
        <f t="shared" si="4"/>
        <v>6</v>
      </c>
      <c r="C181" s="446">
        <v>141625</v>
      </c>
      <c r="D181" s="437" t="s">
        <v>38</v>
      </c>
      <c r="E181" s="437" t="s">
        <v>1323</v>
      </c>
      <c r="F181" s="437" t="s">
        <v>1323</v>
      </c>
      <c r="G181" s="437" t="s">
        <v>1323</v>
      </c>
      <c r="H181" s="437" t="s">
        <v>1323</v>
      </c>
      <c r="I181" s="437" t="s">
        <v>1323</v>
      </c>
      <c r="J181" s="437" t="s">
        <v>1323</v>
      </c>
      <c r="K181" s="437" t="s">
        <v>1323</v>
      </c>
      <c r="O181" s="437" t="s">
        <v>1323</v>
      </c>
      <c r="Q181" s="437">
        <v>141625</v>
      </c>
      <c r="R181" s="446" t="s">
        <v>637</v>
      </c>
      <c r="S181" s="437">
        <v>141625</v>
      </c>
    </row>
    <row r="182" spans="1:19" ht="10.199999999999999" customHeight="1" x14ac:dyDescent="0.3">
      <c r="A182" s="437">
        <v>1417</v>
      </c>
      <c r="B182" s="437">
        <f t="shared" si="4"/>
        <v>4</v>
      </c>
      <c r="C182" s="446">
        <v>1417</v>
      </c>
      <c r="D182" s="437" t="s">
        <v>750</v>
      </c>
      <c r="E182" s="437" t="s">
        <v>1323</v>
      </c>
      <c r="G182" s="437" t="s">
        <v>1323</v>
      </c>
      <c r="H182" s="437" t="s">
        <v>1323</v>
      </c>
      <c r="I182" s="437" t="s">
        <v>1323</v>
      </c>
      <c r="J182" s="437" t="s">
        <v>1323</v>
      </c>
      <c r="K182" s="437" t="s">
        <v>1323</v>
      </c>
      <c r="O182" s="437" t="s">
        <v>1323</v>
      </c>
      <c r="Q182" s="437">
        <v>1417</v>
      </c>
      <c r="R182" s="446" t="s">
        <v>1359</v>
      </c>
      <c r="S182" s="437" t="str">
        <f>VLOOKUP(Q182,[8]CUC!I184:K1688,3,0)</f>
        <v>1417+1421+1422</v>
      </c>
    </row>
    <row r="183" spans="1:19" ht="10.199999999999999" customHeight="1" x14ac:dyDescent="0.3">
      <c r="A183" s="437">
        <v>1417</v>
      </c>
      <c r="B183" s="437">
        <f t="shared" si="4"/>
        <v>6</v>
      </c>
      <c r="C183" s="446">
        <v>141705</v>
      </c>
      <c r="D183" s="437" t="s">
        <v>34</v>
      </c>
      <c r="E183" s="437" t="s">
        <v>1323</v>
      </c>
      <c r="G183" s="437" t="s">
        <v>1323</v>
      </c>
      <c r="H183" s="437" t="s">
        <v>1323</v>
      </c>
      <c r="I183" s="437" t="s">
        <v>1323</v>
      </c>
      <c r="J183" s="437" t="s">
        <v>1323</v>
      </c>
      <c r="K183" s="437" t="s">
        <v>1323</v>
      </c>
      <c r="O183" s="437" t="s">
        <v>1323</v>
      </c>
      <c r="Q183" s="437">
        <v>141705</v>
      </c>
      <c r="R183" s="446" t="s">
        <v>629</v>
      </c>
      <c r="S183" s="439" t="s">
        <v>1360</v>
      </c>
    </row>
    <row r="184" spans="1:19" ht="10.199999999999999" customHeight="1" x14ac:dyDescent="0.3">
      <c r="A184" s="437">
        <v>1417</v>
      </c>
      <c r="B184" s="437">
        <f t="shared" si="4"/>
        <v>6</v>
      </c>
      <c r="C184" s="446">
        <v>141710</v>
      </c>
      <c r="D184" s="437" t="s">
        <v>35</v>
      </c>
      <c r="E184" s="437" t="s">
        <v>1323</v>
      </c>
      <c r="G184" s="437" t="s">
        <v>1323</v>
      </c>
      <c r="H184" s="437" t="s">
        <v>1323</v>
      </c>
      <c r="I184" s="437" t="s">
        <v>1323</v>
      </c>
      <c r="J184" s="437" t="s">
        <v>1323</v>
      </c>
      <c r="K184" s="437" t="s">
        <v>1323</v>
      </c>
      <c r="O184" s="437" t="s">
        <v>1323</v>
      </c>
      <c r="Q184" s="437">
        <v>141710</v>
      </c>
      <c r="R184" s="446" t="s">
        <v>631</v>
      </c>
      <c r="S184" s="439" t="s">
        <v>1361</v>
      </c>
    </row>
    <row r="185" spans="1:19" ht="10.199999999999999" customHeight="1" x14ac:dyDescent="0.3">
      <c r="A185" s="437">
        <v>1417</v>
      </c>
      <c r="B185" s="437">
        <f t="shared" si="4"/>
        <v>6</v>
      </c>
      <c r="C185" s="446">
        <v>141715</v>
      </c>
      <c r="D185" s="437" t="s">
        <v>36</v>
      </c>
      <c r="E185" s="437" t="s">
        <v>1323</v>
      </c>
      <c r="G185" s="437" t="s">
        <v>1323</v>
      </c>
      <c r="H185" s="437" t="s">
        <v>1323</v>
      </c>
      <c r="I185" s="437" t="s">
        <v>1323</v>
      </c>
      <c r="J185" s="437" t="s">
        <v>1323</v>
      </c>
      <c r="K185" s="437" t="s">
        <v>1323</v>
      </c>
      <c r="O185" s="437" t="s">
        <v>1323</v>
      </c>
      <c r="Q185" s="437">
        <v>141715</v>
      </c>
      <c r="R185" s="446" t="s">
        <v>633</v>
      </c>
      <c r="S185" s="439" t="s">
        <v>1362</v>
      </c>
    </row>
    <row r="186" spans="1:19" ht="10.199999999999999" customHeight="1" x14ac:dyDescent="0.3">
      <c r="A186" s="437">
        <v>1417</v>
      </c>
      <c r="B186" s="437">
        <f t="shared" si="4"/>
        <v>6</v>
      </c>
      <c r="C186" s="446">
        <v>141720</v>
      </c>
      <c r="D186" s="437" t="s">
        <v>37</v>
      </c>
      <c r="E186" s="437" t="s">
        <v>1323</v>
      </c>
      <c r="G186" s="437" t="s">
        <v>1323</v>
      </c>
      <c r="H186" s="437" t="s">
        <v>1323</v>
      </c>
      <c r="I186" s="437" t="s">
        <v>1323</v>
      </c>
      <c r="J186" s="437" t="s">
        <v>1323</v>
      </c>
      <c r="K186" s="437" t="s">
        <v>1323</v>
      </c>
      <c r="O186" s="437" t="s">
        <v>1323</v>
      </c>
      <c r="Q186" s="437">
        <v>141720</v>
      </c>
      <c r="R186" s="446" t="s">
        <v>635</v>
      </c>
      <c r="S186" s="439" t="s">
        <v>1363</v>
      </c>
    </row>
    <row r="187" spans="1:19" ht="10.199999999999999" customHeight="1" x14ac:dyDescent="0.3">
      <c r="A187" s="437">
        <v>1417</v>
      </c>
      <c r="B187" s="437">
        <f t="shared" si="4"/>
        <v>6</v>
      </c>
      <c r="C187" s="446">
        <v>141725</v>
      </c>
      <c r="D187" s="437" t="s">
        <v>38</v>
      </c>
      <c r="E187" s="437" t="s">
        <v>1323</v>
      </c>
      <c r="G187" s="437" t="s">
        <v>1323</v>
      </c>
      <c r="H187" s="437" t="s">
        <v>1323</v>
      </c>
      <c r="I187" s="437" t="s">
        <v>1323</v>
      </c>
      <c r="J187" s="437" t="s">
        <v>1323</v>
      </c>
      <c r="K187" s="437" t="s">
        <v>1323</v>
      </c>
      <c r="O187" s="437" t="s">
        <v>1323</v>
      </c>
      <c r="Q187" s="437">
        <v>141725</v>
      </c>
      <c r="R187" s="446" t="s">
        <v>637</v>
      </c>
      <c r="S187" s="439" t="s">
        <v>1364</v>
      </c>
    </row>
    <row r="188" spans="1:19" ht="10.199999999999999" customHeight="1" x14ac:dyDescent="0.3">
      <c r="A188" s="437">
        <v>1418</v>
      </c>
      <c r="B188" s="437">
        <f t="shared" si="4"/>
        <v>4</v>
      </c>
      <c r="C188" s="446">
        <v>1418</v>
      </c>
      <c r="D188" s="437" t="s">
        <v>751</v>
      </c>
      <c r="E188" s="437" t="s">
        <v>1323</v>
      </c>
      <c r="J188" s="437" t="s">
        <v>1323</v>
      </c>
      <c r="K188" s="437" t="s">
        <v>1323</v>
      </c>
      <c r="O188" s="437" t="s">
        <v>1323</v>
      </c>
      <c r="Q188" s="437">
        <v>1418</v>
      </c>
      <c r="R188" s="446" t="s">
        <v>1811</v>
      </c>
      <c r="S188" s="439" t="str">
        <f>VLOOKUP(Q188,[8]CUC!I190:K1694,3,0)</f>
        <v>1418+1423</v>
      </c>
    </row>
    <row r="189" spans="1:19" ht="10.199999999999999" customHeight="1" x14ac:dyDescent="0.3">
      <c r="A189" s="437">
        <v>1418</v>
      </c>
      <c r="B189" s="437">
        <f t="shared" si="4"/>
        <v>6</v>
      </c>
      <c r="C189" s="446">
        <v>141805</v>
      </c>
      <c r="D189" s="437" t="s">
        <v>34</v>
      </c>
      <c r="E189" s="437" t="s">
        <v>1323</v>
      </c>
      <c r="J189" s="437" t="s">
        <v>1323</v>
      </c>
      <c r="K189" s="437" t="s">
        <v>1323</v>
      </c>
      <c r="O189" s="437" t="s">
        <v>1323</v>
      </c>
      <c r="Q189" s="437">
        <v>141805</v>
      </c>
      <c r="R189" s="446" t="s">
        <v>629</v>
      </c>
      <c r="S189" s="439" t="s">
        <v>1365</v>
      </c>
    </row>
    <row r="190" spans="1:19" ht="10.199999999999999" customHeight="1" x14ac:dyDescent="0.3">
      <c r="A190" s="437">
        <v>1418</v>
      </c>
      <c r="B190" s="437">
        <f t="shared" si="4"/>
        <v>6</v>
      </c>
      <c r="C190" s="446">
        <v>141810</v>
      </c>
      <c r="D190" s="437" t="s">
        <v>35</v>
      </c>
      <c r="E190" s="437" t="s">
        <v>1323</v>
      </c>
      <c r="J190" s="437" t="s">
        <v>1323</v>
      </c>
      <c r="K190" s="437" t="s">
        <v>1323</v>
      </c>
      <c r="O190" s="437" t="s">
        <v>1323</v>
      </c>
      <c r="Q190" s="437">
        <v>141810</v>
      </c>
      <c r="R190" s="446" t="s">
        <v>631</v>
      </c>
      <c r="S190" s="439" t="s">
        <v>1366</v>
      </c>
    </row>
    <row r="191" spans="1:19" ht="10.199999999999999" customHeight="1" x14ac:dyDescent="0.3">
      <c r="A191" s="437">
        <v>1418</v>
      </c>
      <c r="B191" s="437">
        <f t="shared" si="4"/>
        <v>6</v>
      </c>
      <c r="C191" s="446">
        <v>141815</v>
      </c>
      <c r="D191" s="437" t="s">
        <v>36</v>
      </c>
      <c r="E191" s="437" t="s">
        <v>1323</v>
      </c>
      <c r="J191" s="437" t="s">
        <v>1323</v>
      </c>
      <c r="K191" s="437" t="s">
        <v>1323</v>
      </c>
      <c r="O191" s="437" t="s">
        <v>1323</v>
      </c>
      <c r="Q191" s="437">
        <v>141815</v>
      </c>
      <c r="R191" s="446" t="s">
        <v>633</v>
      </c>
      <c r="S191" s="439" t="s">
        <v>1367</v>
      </c>
    </row>
    <row r="192" spans="1:19" ht="10.199999999999999" customHeight="1" x14ac:dyDescent="0.3">
      <c r="A192" s="437">
        <v>1418</v>
      </c>
      <c r="B192" s="437">
        <f t="shared" si="4"/>
        <v>6</v>
      </c>
      <c r="C192" s="446">
        <v>141820</v>
      </c>
      <c r="D192" s="437" t="s">
        <v>37</v>
      </c>
      <c r="E192" s="437" t="s">
        <v>1323</v>
      </c>
      <c r="J192" s="437" t="s">
        <v>1323</v>
      </c>
      <c r="K192" s="437" t="s">
        <v>1323</v>
      </c>
      <c r="O192" s="437" t="s">
        <v>1323</v>
      </c>
      <c r="Q192" s="437">
        <v>141820</v>
      </c>
      <c r="R192" s="446" t="s">
        <v>635</v>
      </c>
      <c r="S192" s="439" t="s">
        <v>1368</v>
      </c>
    </row>
    <row r="193" spans="1:19" ht="10.199999999999999" customHeight="1" x14ac:dyDescent="0.3">
      <c r="A193" s="437">
        <v>1418</v>
      </c>
      <c r="B193" s="437">
        <f t="shared" si="4"/>
        <v>6</v>
      </c>
      <c r="C193" s="446">
        <v>141825</v>
      </c>
      <c r="D193" s="437" t="s">
        <v>38</v>
      </c>
      <c r="E193" s="437" t="s">
        <v>1323</v>
      </c>
      <c r="J193" s="437" t="s">
        <v>1323</v>
      </c>
      <c r="K193" s="437" t="s">
        <v>1323</v>
      </c>
      <c r="O193" s="437" t="s">
        <v>1323</v>
      </c>
      <c r="Q193" s="437">
        <v>141825</v>
      </c>
      <c r="R193" s="446" t="s">
        <v>637</v>
      </c>
      <c r="S193" s="439" t="s">
        <v>1369</v>
      </c>
    </row>
    <row r="194" spans="1:19" ht="10.199999999999999" customHeight="1" x14ac:dyDescent="0.3">
      <c r="A194" s="437">
        <v>1419</v>
      </c>
      <c r="B194" s="437">
        <f t="shared" si="4"/>
        <v>4</v>
      </c>
      <c r="C194" s="446">
        <v>1419</v>
      </c>
      <c r="D194" s="437" t="s">
        <v>752</v>
      </c>
      <c r="E194" s="437" t="s">
        <v>1323</v>
      </c>
      <c r="F194" s="437" t="s">
        <v>1323</v>
      </c>
      <c r="G194" s="437" t="s">
        <v>1323</v>
      </c>
      <c r="H194" s="437" t="s">
        <v>1323</v>
      </c>
      <c r="I194" s="437" t="s">
        <v>1323</v>
      </c>
      <c r="J194" s="437" t="s">
        <v>1323</v>
      </c>
      <c r="K194" s="437" t="s">
        <v>1323</v>
      </c>
      <c r="O194" s="437" t="s">
        <v>1323</v>
      </c>
      <c r="Q194" s="437">
        <v>1419</v>
      </c>
      <c r="R194" s="446" t="s">
        <v>1370</v>
      </c>
      <c r="S194" s="437">
        <f>VLOOKUP(Q194,[8]CUC!I196:K1700,3,0)</f>
        <v>1419</v>
      </c>
    </row>
    <row r="195" spans="1:19" ht="10.199999999999999" customHeight="1" x14ac:dyDescent="0.3">
      <c r="A195" s="437">
        <v>1419</v>
      </c>
      <c r="B195" s="437">
        <f t="shared" si="4"/>
        <v>6</v>
      </c>
      <c r="C195" s="446">
        <v>141905</v>
      </c>
      <c r="D195" s="437" t="s">
        <v>34</v>
      </c>
      <c r="E195" s="437" t="s">
        <v>1323</v>
      </c>
      <c r="F195" s="437" t="s">
        <v>1323</v>
      </c>
      <c r="G195" s="437" t="s">
        <v>1323</v>
      </c>
      <c r="H195" s="437" t="s">
        <v>1323</v>
      </c>
      <c r="I195" s="437" t="s">
        <v>1323</v>
      </c>
      <c r="J195" s="437" t="s">
        <v>1323</v>
      </c>
      <c r="K195" s="437" t="s">
        <v>1323</v>
      </c>
      <c r="O195" s="437" t="s">
        <v>1323</v>
      </c>
      <c r="Q195" s="437">
        <v>141905</v>
      </c>
      <c r="R195" s="446" t="s">
        <v>629</v>
      </c>
      <c r="S195" s="437">
        <v>141905</v>
      </c>
    </row>
    <row r="196" spans="1:19" ht="10.199999999999999" customHeight="1" x14ac:dyDescent="0.3">
      <c r="A196" s="437">
        <v>1419</v>
      </c>
      <c r="B196" s="437">
        <f t="shared" si="4"/>
        <v>6</v>
      </c>
      <c r="C196" s="446">
        <v>141910</v>
      </c>
      <c r="D196" s="437" t="s">
        <v>35</v>
      </c>
      <c r="E196" s="437" t="s">
        <v>1323</v>
      </c>
      <c r="F196" s="437" t="s">
        <v>1323</v>
      </c>
      <c r="G196" s="437" t="s">
        <v>1323</v>
      </c>
      <c r="H196" s="437" t="s">
        <v>1323</v>
      </c>
      <c r="I196" s="437" t="s">
        <v>1323</v>
      </c>
      <c r="J196" s="437" t="s">
        <v>1323</v>
      </c>
      <c r="K196" s="437" t="s">
        <v>1323</v>
      </c>
      <c r="O196" s="437" t="s">
        <v>1323</v>
      </c>
      <c r="Q196" s="437">
        <v>141910</v>
      </c>
      <c r="R196" s="446" t="s">
        <v>631</v>
      </c>
      <c r="S196" s="437">
        <v>141910</v>
      </c>
    </row>
    <row r="197" spans="1:19" ht="10.199999999999999" customHeight="1" x14ac:dyDescent="0.3">
      <c r="A197" s="437">
        <v>1419</v>
      </c>
      <c r="B197" s="437">
        <f t="shared" ref="B197:B260" si="5">LEN(C197)</f>
        <v>6</v>
      </c>
      <c r="C197" s="446">
        <v>141915</v>
      </c>
      <c r="D197" s="437" t="s">
        <v>36</v>
      </c>
      <c r="E197" s="437" t="s">
        <v>1323</v>
      </c>
      <c r="F197" s="437" t="s">
        <v>1323</v>
      </c>
      <c r="G197" s="437" t="s">
        <v>1323</v>
      </c>
      <c r="H197" s="437" t="s">
        <v>1323</v>
      </c>
      <c r="I197" s="437" t="s">
        <v>1323</v>
      </c>
      <c r="J197" s="437" t="s">
        <v>1323</v>
      </c>
      <c r="K197" s="437" t="s">
        <v>1323</v>
      </c>
      <c r="O197" s="437" t="s">
        <v>1323</v>
      </c>
      <c r="Q197" s="437">
        <v>141915</v>
      </c>
      <c r="R197" s="446" t="s">
        <v>633</v>
      </c>
      <c r="S197" s="437">
        <v>141915</v>
      </c>
    </row>
    <row r="198" spans="1:19" ht="10.199999999999999" customHeight="1" x14ac:dyDescent="0.3">
      <c r="A198" s="437">
        <v>1419</v>
      </c>
      <c r="B198" s="437">
        <f t="shared" si="5"/>
        <v>6</v>
      </c>
      <c r="C198" s="446">
        <v>141920</v>
      </c>
      <c r="D198" s="437" t="s">
        <v>37</v>
      </c>
      <c r="E198" s="437" t="s">
        <v>1323</v>
      </c>
      <c r="F198" s="437" t="s">
        <v>1323</v>
      </c>
      <c r="G198" s="437" t="s">
        <v>1323</v>
      </c>
      <c r="H198" s="437" t="s">
        <v>1323</v>
      </c>
      <c r="I198" s="437" t="s">
        <v>1323</v>
      </c>
      <c r="J198" s="437" t="s">
        <v>1323</v>
      </c>
      <c r="K198" s="437" t="s">
        <v>1323</v>
      </c>
      <c r="O198" s="437" t="s">
        <v>1323</v>
      </c>
      <c r="Q198" s="437">
        <v>141920</v>
      </c>
      <c r="R198" s="446" t="s">
        <v>635</v>
      </c>
      <c r="S198" s="437">
        <v>141920</v>
      </c>
    </row>
    <row r="199" spans="1:19" ht="10.199999999999999" customHeight="1" x14ac:dyDescent="0.3">
      <c r="A199" s="437">
        <v>1419</v>
      </c>
      <c r="B199" s="437">
        <f t="shared" si="5"/>
        <v>6</v>
      </c>
      <c r="C199" s="446">
        <v>141925</v>
      </c>
      <c r="D199" s="437" t="s">
        <v>38</v>
      </c>
      <c r="E199" s="437" t="s">
        <v>1323</v>
      </c>
      <c r="F199" s="437" t="s">
        <v>1323</v>
      </c>
      <c r="G199" s="437" t="s">
        <v>1323</v>
      </c>
      <c r="H199" s="437" t="s">
        <v>1323</v>
      </c>
      <c r="I199" s="437" t="s">
        <v>1323</v>
      </c>
      <c r="J199" s="437" t="s">
        <v>1323</v>
      </c>
      <c r="K199" s="437" t="s">
        <v>1323</v>
      </c>
      <c r="O199" s="437" t="s">
        <v>1323</v>
      </c>
      <c r="Q199" s="437">
        <v>141925</v>
      </c>
      <c r="R199" s="446" t="s">
        <v>637</v>
      </c>
      <c r="S199" s="437">
        <v>141925</v>
      </c>
    </row>
    <row r="200" spans="1:19" ht="10.199999999999999" customHeight="1" x14ac:dyDescent="0.3">
      <c r="A200" s="437">
        <v>1420</v>
      </c>
      <c r="B200" s="437">
        <f t="shared" si="5"/>
        <v>4</v>
      </c>
      <c r="C200" s="446">
        <v>1420</v>
      </c>
      <c r="D200" s="437" t="s">
        <v>1371</v>
      </c>
      <c r="E200" s="437" t="s">
        <v>1323</v>
      </c>
      <c r="G200" s="437" t="s">
        <v>1323</v>
      </c>
      <c r="J200" s="437" t="s">
        <v>1323</v>
      </c>
      <c r="K200" s="437" t="s">
        <v>1323</v>
      </c>
      <c r="O200" s="437" t="s">
        <v>1323</v>
      </c>
      <c r="Q200" s="437">
        <v>1420</v>
      </c>
      <c r="R200" s="446" t="s">
        <v>1372</v>
      </c>
      <c r="S200" s="437">
        <f>VLOOKUP(Q200,[8]CUC!I202:K1706,3,0)</f>
        <v>1420</v>
      </c>
    </row>
    <row r="201" spans="1:19" ht="10.199999999999999" customHeight="1" x14ac:dyDescent="0.3">
      <c r="A201" s="437">
        <v>1420</v>
      </c>
      <c r="B201" s="437">
        <f t="shared" si="5"/>
        <v>6</v>
      </c>
      <c r="C201" s="446">
        <v>142005</v>
      </c>
      <c r="D201" s="437" t="s">
        <v>34</v>
      </c>
      <c r="E201" s="437" t="s">
        <v>1323</v>
      </c>
      <c r="G201" s="437" t="s">
        <v>1323</v>
      </c>
      <c r="J201" s="437" t="s">
        <v>1323</v>
      </c>
      <c r="K201" s="437" t="s">
        <v>1323</v>
      </c>
      <c r="O201" s="437" t="s">
        <v>1323</v>
      </c>
      <c r="Q201" s="437">
        <v>142005</v>
      </c>
      <c r="R201" s="446" t="s">
        <v>629</v>
      </c>
      <c r="S201" s="437">
        <v>142005</v>
      </c>
    </row>
    <row r="202" spans="1:19" ht="10.199999999999999" customHeight="1" x14ac:dyDescent="0.3">
      <c r="A202" s="437">
        <v>1420</v>
      </c>
      <c r="B202" s="437">
        <f t="shared" si="5"/>
        <v>6</v>
      </c>
      <c r="C202" s="446">
        <v>142010</v>
      </c>
      <c r="D202" s="437" t="s">
        <v>35</v>
      </c>
      <c r="E202" s="437" t="s">
        <v>1323</v>
      </c>
      <c r="G202" s="437" t="s">
        <v>1323</v>
      </c>
      <c r="J202" s="437" t="s">
        <v>1323</v>
      </c>
      <c r="K202" s="437" t="s">
        <v>1323</v>
      </c>
      <c r="O202" s="437" t="s">
        <v>1323</v>
      </c>
      <c r="Q202" s="437">
        <v>142010</v>
      </c>
      <c r="R202" s="446" t="s">
        <v>631</v>
      </c>
      <c r="S202" s="437">
        <v>142010</v>
      </c>
    </row>
    <row r="203" spans="1:19" ht="10.199999999999999" customHeight="1" x14ac:dyDescent="0.3">
      <c r="A203" s="437">
        <v>1420</v>
      </c>
      <c r="B203" s="437">
        <f t="shared" si="5"/>
        <v>6</v>
      </c>
      <c r="C203" s="446">
        <v>142015</v>
      </c>
      <c r="D203" s="437" t="s">
        <v>36</v>
      </c>
      <c r="E203" s="437" t="s">
        <v>1323</v>
      </c>
      <c r="G203" s="437" t="s">
        <v>1323</v>
      </c>
      <c r="J203" s="437" t="s">
        <v>1323</v>
      </c>
      <c r="K203" s="437" t="s">
        <v>1323</v>
      </c>
      <c r="O203" s="437" t="s">
        <v>1323</v>
      </c>
      <c r="Q203" s="437">
        <v>142015</v>
      </c>
      <c r="R203" s="446" t="s">
        <v>633</v>
      </c>
      <c r="S203" s="437">
        <v>142015</v>
      </c>
    </row>
    <row r="204" spans="1:19" ht="10.199999999999999" customHeight="1" x14ac:dyDescent="0.3">
      <c r="A204" s="437">
        <v>1420</v>
      </c>
      <c r="B204" s="437">
        <f t="shared" si="5"/>
        <v>6</v>
      </c>
      <c r="C204" s="446">
        <v>142020</v>
      </c>
      <c r="D204" s="437" t="s">
        <v>37</v>
      </c>
      <c r="E204" s="437" t="s">
        <v>1323</v>
      </c>
      <c r="G204" s="437" t="s">
        <v>1323</v>
      </c>
      <c r="J204" s="437" t="s">
        <v>1323</v>
      </c>
      <c r="K204" s="437" t="s">
        <v>1323</v>
      </c>
      <c r="O204" s="437" t="s">
        <v>1323</v>
      </c>
      <c r="Q204" s="437">
        <v>142020</v>
      </c>
      <c r="R204" s="446" t="s">
        <v>635</v>
      </c>
      <c r="S204" s="437">
        <v>142020</v>
      </c>
    </row>
    <row r="205" spans="1:19" ht="10.199999999999999" customHeight="1" x14ac:dyDescent="0.3">
      <c r="A205" s="437">
        <v>1420</v>
      </c>
      <c r="B205" s="437">
        <f t="shared" si="5"/>
        <v>6</v>
      </c>
      <c r="C205" s="446">
        <v>142025</v>
      </c>
      <c r="D205" s="437" t="s">
        <v>38</v>
      </c>
      <c r="E205" s="437" t="s">
        <v>1323</v>
      </c>
      <c r="G205" s="437" t="s">
        <v>1323</v>
      </c>
      <c r="J205" s="437" t="s">
        <v>1323</v>
      </c>
      <c r="K205" s="437" t="s">
        <v>1323</v>
      </c>
      <c r="O205" s="437" t="s">
        <v>1323</v>
      </c>
      <c r="Q205" s="437">
        <v>142025</v>
      </c>
      <c r="R205" s="446" t="s">
        <v>637</v>
      </c>
      <c r="S205" s="437">
        <v>142025</v>
      </c>
    </row>
    <row r="206" spans="1:19" ht="10.199999999999999" customHeight="1" x14ac:dyDescent="0.3">
      <c r="A206" s="437">
        <v>1421</v>
      </c>
      <c r="B206" s="437">
        <f t="shared" si="5"/>
        <v>4</v>
      </c>
      <c r="C206" s="446">
        <v>1421</v>
      </c>
      <c r="D206" s="437" t="s">
        <v>753</v>
      </c>
      <c r="E206" s="437" t="s">
        <v>1323</v>
      </c>
      <c r="G206" s="437" t="s">
        <v>1323</v>
      </c>
      <c r="J206" s="437" t="s">
        <v>1323</v>
      </c>
      <c r="K206" s="437" t="s">
        <v>1323</v>
      </c>
      <c r="O206" s="437" t="s">
        <v>1323</v>
      </c>
      <c r="Q206" s="437" t="s">
        <v>1340</v>
      </c>
      <c r="R206" s="446" t="s">
        <v>1340</v>
      </c>
      <c r="S206" s="437" t="s">
        <v>1340</v>
      </c>
    </row>
    <row r="207" spans="1:19" ht="10.199999999999999" customHeight="1" x14ac:dyDescent="0.3">
      <c r="A207" s="437">
        <v>1421</v>
      </c>
      <c r="B207" s="437">
        <f t="shared" si="5"/>
        <v>6</v>
      </c>
      <c r="C207" s="446">
        <v>142105</v>
      </c>
      <c r="D207" s="437" t="s">
        <v>34</v>
      </c>
      <c r="E207" s="437" t="s">
        <v>1323</v>
      </c>
      <c r="G207" s="437" t="s">
        <v>1323</v>
      </c>
      <c r="J207" s="437" t="s">
        <v>1323</v>
      </c>
      <c r="K207" s="437" t="s">
        <v>1323</v>
      </c>
      <c r="O207" s="437" t="s">
        <v>1323</v>
      </c>
      <c r="Q207" s="437" t="s">
        <v>1340</v>
      </c>
      <c r="R207" s="446" t="s">
        <v>1340</v>
      </c>
      <c r="S207" s="437" t="s">
        <v>1340</v>
      </c>
    </row>
    <row r="208" spans="1:19" ht="10.199999999999999" customHeight="1" x14ac:dyDescent="0.3">
      <c r="A208" s="437">
        <v>1421</v>
      </c>
      <c r="B208" s="437">
        <f t="shared" si="5"/>
        <v>6</v>
      </c>
      <c r="C208" s="446">
        <v>142110</v>
      </c>
      <c r="D208" s="437" t="s">
        <v>35</v>
      </c>
      <c r="E208" s="437" t="s">
        <v>1323</v>
      </c>
      <c r="G208" s="437" t="s">
        <v>1323</v>
      </c>
      <c r="J208" s="437" t="s">
        <v>1323</v>
      </c>
      <c r="K208" s="437" t="s">
        <v>1323</v>
      </c>
      <c r="O208" s="437" t="s">
        <v>1323</v>
      </c>
      <c r="Q208" s="437" t="s">
        <v>1340</v>
      </c>
      <c r="R208" s="446" t="s">
        <v>1340</v>
      </c>
      <c r="S208" s="437" t="s">
        <v>1340</v>
      </c>
    </row>
    <row r="209" spans="1:19" ht="10.199999999999999" customHeight="1" x14ac:dyDescent="0.3">
      <c r="A209" s="437">
        <v>1421</v>
      </c>
      <c r="B209" s="437">
        <f t="shared" si="5"/>
        <v>6</v>
      </c>
      <c r="C209" s="446">
        <v>142115</v>
      </c>
      <c r="D209" s="437" t="s">
        <v>36</v>
      </c>
      <c r="E209" s="437" t="s">
        <v>1323</v>
      </c>
      <c r="G209" s="437" t="s">
        <v>1323</v>
      </c>
      <c r="J209" s="437" t="s">
        <v>1323</v>
      </c>
      <c r="K209" s="437" t="s">
        <v>1323</v>
      </c>
      <c r="O209" s="437" t="s">
        <v>1323</v>
      </c>
      <c r="Q209" s="437" t="s">
        <v>1340</v>
      </c>
      <c r="R209" s="446" t="s">
        <v>1340</v>
      </c>
      <c r="S209" s="437" t="s">
        <v>1340</v>
      </c>
    </row>
    <row r="210" spans="1:19" ht="10.199999999999999" customHeight="1" x14ac:dyDescent="0.3">
      <c r="A210" s="437">
        <v>1421</v>
      </c>
      <c r="B210" s="437">
        <f t="shared" si="5"/>
        <v>6</v>
      </c>
      <c r="C210" s="446">
        <v>142120</v>
      </c>
      <c r="D210" s="437" t="s">
        <v>37</v>
      </c>
      <c r="E210" s="437" t="s">
        <v>1323</v>
      </c>
      <c r="G210" s="437" t="s">
        <v>1323</v>
      </c>
      <c r="J210" s="437" t="s">
        <v>1323</v>
      </c>
      <c r="K210" s="437" t="s">
        <v>1323</v>
      </c>
      <c r="O210" s="437" t="s">
        <v>1323</v>
      </c>
      <c r="Q210" s="437" t="s">
        <v>1340</v>
      </c>
      <c r="R210" s="446" t="s">
        <v>1340</v>
      </c>
      <c r="S210" s="437" t="s">
        <v>1340</v>
      </c>
    </row>
    <row r="211" spans="1:19" ht="10.199999999999999" customHeight="1" x14ac:dyDescent="0.3">
      <c r="A211" s="437">
        <v>1421</v>
      </c>
      <c r="B211" s="437">
        <f t="shared" si="5"/>
        <v>6</v>
      </c>
      <c r="C211" s="446">
        <v>142125</v>
      </c>
      <c r="D211" s="437" t="s">
        <v>38</v>
      </c>
      <c r="E211" s="437" t="s">
        <v>1323</v>
      </c>
      <c r="G211" s="437" t="s">
        <v>1323</v>
      </c>
      <c r="J211" s="437" t="s">
        <v>1323</v>
      </c>
      <c r="K211" s="437" t="s">
        <v>1323</v>
      </c>
      <c r="O211" s="437" t="s">
        <v>1323</v>
      </c>
      <c r="Q211" s="437" t="s">
        <v>1340</v>
      </c>
      <c r="R211" s="446" t="s">
        <v>1340</v>
      </c>
      <c r="S211" s="437" t="s">
        <v>1340</v>
      </c>
    </row>
    <row r="212" spans="1:19" ht="10.199999999999999" customHeight="1" x14ac:dyDescent="0.3">
      <c r="A212" s="437">
        <v>1422</v>
      </c>
      <c r="B212" s="437">
        <f t="shared" si="5"/>
        <v>4</v>
      </c>
      <c r="C212" s="446">
        <v>1422</v>
      </c>
      <c r="D212" s="437" t="s">
        <v>754</v>
      </c>
      <c r="E212" s="437" t="s">
        <v>1323</v>
      </c>
      <c r="G212" s="437" t="s">
        <v>1323</v>
      </c>
      <c r="J212" s="437" t="s">
        <v>1323</v>
      </c>
      <c r="K212" s="437" t="s">
        <v>1323</v>
      </c>
      <c r="O212" s="437" t="s">
        <v>1323</v>
      </c>
      <c r="Q212" s="437" t="s">
        <v>1340</v>
      </c>
      <c r="R212" s="446" t="s">
        <v>1340</v>
      </c>
      <c r="S212" s="437" t="s">
        <v>1340</v>
      </c>
    </row>
    <row r="213" spans="1:19" ht="10.199999999999999" customHeight="1" x14ac:dyDescent="0.3">
      <c r="A213" s="437">
        <v>1422</v>
      </c>
      <c r="B213" s="437">
        <f t="shared" si="5"/>
        <v>6</v>
      </c>
      <c r="C213" s="446">
        <v>142205</v>
      </c>
      <c r="D213" s="437" t="s">
        <v>34</v>
      </c>
      <c r="E213" s="437" t="s">
        <v>1323</v>
      </c>
      <c r="G213" s="437" t="s">
        <v>1323</v>
      </c>
      <c r="J213" s="437" t="s">
        <v>1323</v>
      </c>
      <c r="K213" s="437" t="s">
        <v>1323</v>
      </c>
      <c r="O213" s="437" t="s">
        <v>1323</v>
      </c>
      <c r="Q213" s="437" t="s">
        <v>1340</v>
      </c>
      <c r="R213" s="446" t="s">
        <v>1340</v>
      </c>
      <c r="S213" s="437" t="s">
        <v>1340</v>
      </c>
    </row>
    <row r="214" spans="1:19" ht="10.199999999999999" customHeight="1" x14ac:dyDescent="0.3">
      <c r="A214" s="437">
        <v>1422</v>
      </c>
      <c r="B214" s="437">
        <f t="shared" si="5"/>
        <v>6</v>
      </c>
      <c r="C214" s="446">
        <v>142210</v>
      </c>
      <c r="D214" s="437" t="s">
        <v>35</v>
      </c>
      <c r="E214" s="437" t="s">
        <v>1323</v>
      </c>
      <c r="G214" s="437" t="s">
        <v>1323</v>
      </c>
      <c r="J214" s="437" t="s">
        <v>1323</v>
      </c>
      <c r="K214" s="437" t="s">
        <v>1323</v>
      </c>
      <c r="O214" s="437" t="s">
        <v>1323</v>
      </c>
      <c r="Q214" s="437" t="s">
        <v>1340</v>
      </c>
      <c r="R214" s="446" t="s">
        <v>1340</v>
      </c>
      <c r="S214" s="437" t="s">
        <v>1340</v>
      </c>
    </row>
    <row r="215" spans="1:19" ht="10.199999999999999" customHeight="1" x14ac:dyDescent="0.3">
      <c r="A215" s="437">
        <v>1422</v>
      </c>
      <c r="B215" s="437">
        <f t="shared" si="5"/>
        <v>6</v>
      </c>
      <c r="C215" s="446">
        <v>142215</v>
      </c>
      <c r="D215" s="437" t="s">
        <v>36</v>
      </c>
      <c r="E215" s="437" t="s">
        <v>1323</v>
      </c>
      <c r="G215" s="437" t="s">
        <v>1323</v>
      </c>
      <c r="J215" s="437" t="s">
        <v>1323</v>
      </c>
      <c r="K215" s="437" t="s">
        <v>1323</v>
      </c>
      <c r="O215" s="437" t="s">
        <v>1323</v>
      </c>
      <c r="Q215" s="437" t="s">
        <v>1340</v>
      </c>
      <c r="R215" s="446" t="s">
        <v>1340</v>
      </c>
      <c r="S215" s="437" t="s">
        <v>1340</v>
      </c>
    </row>
    <row r="216" spans="1:19" ht="10.199999999999999" customHeight="1" x14ac:dyDescent="0.3">
      <c r="A216" s="437">
        <v>1422</v>
      </c>
      <c r="B216" s="437">
        <f t="shared" si="5"/>
        <v>6</v>
      </c>
      <c r="C216" s="446">
        <v>142220</v>
      </c>
      <c r="D216" s="437" t="s">
        <v>37</v>
      </c>
      <c r="E216" s="437" t="s">
        <v>1323</v>
      </c>
      <c r="G216" s="437" t="s">
        <v>1323</v>
      </c>
      <c r="J216" s="437" t="s">
        <v>1323</v>
      </c>
      <c r="K216" s="437" t="s">
        <v>1323</v>
      </c>
      <c r="O216" s="437" t="s">
        <v>1323</v>
      </c>
      <c r="Q216" s="437" t="s">
        <v>1340</v>
      </c>
      <c r="R216" s="446" t="s">
        <v>1340</v>
      </c>
      <c r="S216" s="437" t="s">
        <v>1340</v>
      </c>
    </row>
    <row r="217" spans="1:19" ht="10.199999999999999" customHeight="1" x14ac:dyDescent="0.3">
      <c r="A217" s="437">
        <v>1422</v>
      </c>
      <c r="B217" s="437">
        <f t="shared" si="5"/>
        <v>6</v>
      </c>
      <c r="C217" s="446">
        <v>142225</v>
      </c>
      <c r="D217" s="437" t="s">
        <v>38</v>
      </c>
      <c r="E217" s="437" t="s">
        <v>1323</v>
      </c>
      <c r="G217" s="437" t="s">
        <v>1323</v>
      </c>
      <c r="J217" s="437" t="s">
        <v>1323</v>
      </c>
      <c r="K217" s="437" t="s">
        <v>1323</v>
      </c>
      <c r="O217" s="437" t="s">
        <v>1323</v>
      </c>
      <c r="Q217" s="437" t="s">
        <v>1340</v>
      </c>
      <c r="R217" s="446" t="s">
        <v>1340</v>
      </c>
      <c r="S217" s="437" t="s">
        <v>1340</v>
      </c>
    </row>
    <row r="218" spans="1:19" ht="10.199999999999999" customHeight="1" x14ac:dyDescent="0.3">
      <c r="A218" s="437">
        <v>1423</v>
      </c>
      <c r="B218" s="437">
        <f t="shared" si="5"/>
        <v>4</v>
      </c>
      <c r="C218" s="446">
        <v>1423</v>
      </c>
      <c r="D218" s="437" t="s">
        <v>755</v>
      </c>
      <c r="E218" s="437" t="s">
        <v>1323</v>
      </c>
      <c r="J218" s="437" t="s">
        <v>1323</v>
      </c>
      <c r="K218" s="437" t="s">
        <v>1323</v>
      </c>
      <c r="O218" s="437" t="s">
        <v>1323</v>
      </c>
      <c r="Q218" s="437" t="s">
        <v>1340</v>
      </c>
      <c r="R218" s="446" t="s">
        <v>1340</v>
      </c>
      <c r="S218" s="437" t="s">
        <v>1340</v>
      </c>
    </row>
    <row r="219" spans="1:19" ht="10.199999999999999" customHeight="1" x14ac:dyDescent="0.3">
      <c r="A219" s="437">
        <v>1423</v>
      </c>
      <c r="B219" s="437">
        <f t="shared" si="5"/>
        <v>6</v>
      </c>
      <c r="C219" s="446">
        <v>142305</v>
      </c>
      <c r="D219" s="437" t="s">
        <v>34</v>
      </c>
      <c r="E219" s="437" t="s">
        <v>1323</v>
      </c>
      <c r="J219" s="437" t="s">
        <v>1323</v>
      </c>
      <c r="K219" s="437" t="s">
        <v>1323</v>
      </c>
      <c r="O219" s="437" t="s">
        <v>1323</v>
      </c>
      <c r="Q219" s="437" t="s">
        <v>1340</v>
      </c>
      <c r="R219" s="446" t="s">
        <v>1340</v>
      </c>
      <c r="S219" s="437" t="s">
        <v>1340</v>
      </c>
    </row>
    <row r="220" spans="1:19" ht="10.199999999999999" customHeight="1" x14ac:dyDescent="0.3">
      <c r="A220" s="437">
        <v>1423</v>
      </c>
      <c r="B220" s="437">
        <f t="shared" si="5"/>
        <v>6</v>
      </c>
      <c r="C220" s="446">
        <v>142310</v>
      </c>
      <c r="D220" s="437" t="s">
        <v>35</v>
      </c>
      <c r="E220" s="437" t="s">
        <v>1323</v>
      </c>
      <c r="J220" s="437" t="s">
        <v>1323</v>
      </c>
      <c r="K220" s="437" t="s">
        <v>1323</v>
      </c>
      <c r="O220" s="437" t="s">
        <v>1323</v>
      </c>
      <c r="Q220" s="437" t="s">
        <v>1340</v>
      </c>
      <c r="R220" s="446" t="s">
        <v>1340</v>
      </c>
      <c r="S220" s="437" t="s">
        <v>1340</v>
      </c>
    </row>
    <row r="221" spans="1:19" ht="10.199999999999999" customHeight="1" x14ac:dyDescent="0.3">
      <c r="A221" s="437">
        <v>1423</v>
      </c>
      <c r="B221" s="437">
        <f t="shared" si="5"/>
        <v>6</v>
      </c>
      <c r="C221" s="446">
        <v>142315</v>
      </c>
      <c r="D221" s="437" t="s">
        <v>36</v>
      </c>
      <c r="E221" s="437" t="s">
        <v>1323</v>
      </c>
      <c r="J221" s="437" t="s">
        <v>1323</v>
      </c>
      <c r="K221" s="437" t="s">
        <v>1323</v>
      </c>
      <c r="O221" s="437" t="s">
        <v>1323</v>
      </c>
      <c r="Q221" s="437" t="s">
        <v>1340</v>
      </c>
      <c r="R221" s="446" t="s">
        <v>1340</v>
      </c>
      <c r="S221" s="437" t="s">
        <v>1340</v>
      </c>
    </row>
    <row r="222" spans="1:19" ht="10.199999999999999" customHeight="1" x14ac:dyDescent="0.3">
      <c r="A222" s="437">
        <v>1423</v>
      </c>
      <c r="B222" s="437">
        <f t="shared" si="5"/>
        <v>6</v>
      </c>
      <c r="C222" s="446">
        <v>142320</v>
      </c>
      <c r="D222" s="437" t="s">
        <v>37</v>
      </c>
      <c r="E222" s="437" t="s">
        <v>1323</v>
      </c>
      <c r="J222" s="437" t="s">
        <v>1323</v>
      </c>
      <c r="K222" s="437" t="s">
        <v>1323</v>
      </c>
      <c r="O222" s="437" t="s">
        <v>1323</v>
      </c>
      <c r="Q222" s="437" t="s">
        <v>1340</v>
      </c>
      <c r="R222" s="446" t="s">
        <v>1340</v>
      </c>
      <c r="S222" s="437" t="s">
        <v>1340</v>
      </c>
    </row>
    <row r="223" spans="1:19" ht="10.199999999999999" customHeight="1" x14ac:dyDescent="0.3">
      <c r="A223" s="437">
        <v>1423</v>
      </c>
      <c r="B223" s="437">
        <f t="shared" si="5"/>
        <v>6</v>
      </c>
      <c r="C223" s="446">
        <v>142325</v>
      </c>
      <c r="D223" s="437" t="s">
        <v>38</v>
      </c>
      <c r="E223" s="437" t="s">
        <v>1323</v>
      </c>
      <c r="J223" s="437" t="s">
        <v>1323</v>
      </c>
      <c r="K223" s="437" t="s">
        <v>1323</v>
      </c>
      <c r="O223" s="437" t="s">
        <v>1323</v>
      </c>
      <c r="Q223" s="437" t="s">
        <v>1340</v>
      </c>
      <c r="R223" s="446" t="s">
        <v>1340</v>
      </c>
      <c r="S223" s="437" t="s">
        <v>1340</v>
      </c>
    </row>
    <row r="224" spans="1:19" ht="10.199999999999999" customHeight="1" x14ac:dyDescent="0.3">
      <c r="A224" s="437">
        <v>1424</v>
      </c>
      <c r="B224" s="437">
        <f t="shared" si="5"/>
        <v>4</v>
      </c>
      <c r="C224" s="446">
        <v>1424</v>
      </c>
      <c r="D224" s="437" t="s">
        <v>1373</v>
      </c>
      <c r="E224" s="437" t="s">
        <v>1323</v>
      </c>
      <c r="F224" s="437" t="s">
        <v>1323</v>
      </c>
      <c r="G224" s="437" t="s">
        <v>1323</v>
      </c>
      <c r="H224" s="437" t="s">
        <v>1323</v>
      </c>
      <c r="I224" s="437" t="s">
        <v>1323</v>
      </c>
      <c r="J224" s="437" t="s">
        <v>1323</v>
      </c>
      <c r="K224" s="437" t="s">
        <v>1323</v>
      </c>
      <c r="O224" s="437" t="s">
        <v>1323</v>
      </c>
      <c r="Q224" s="437">
        <v>1424</v>
      </c>
      <c r="R224" s="446" t="s">
        <v>1374</v>
      </c>
      <c r="S224" s="437">
        <f>VLOOKUP(Q224,[8]CUC!I226:K1730,3,0)</f>
        <v>1424</v>
      </c>
    </row>
    <row r="225" spans="1:19" ht="10.199999999999999" customHeight="1" x14ac:dyDescent="0.3">
      <c r="A225" s="437">
        <v>1424</v>
      </c>
      <c r="B225" s="437">
        <f t="shared" si="5"/>
        <v>6</v>
      </c>
      <c r="C225" s="446">
        <v>142405</v>
      </c>
      <c r="D225" s="437" t="s">
        <v>34</v>
      </c>
      <c r="E225" s="437" t="s">
        <v>1323</v>
      </c>
      <c r="F225" s="437" t="s">
        <v>1323</v>
      </c>
      <c r="G225" s="437" t="s">
        <v>1323</v>
      </c>
      <c r="H225" s="437" t="s">
        <v>1323</v>
      </c>
      <c r="I225" s="437" t="s">
        <v>1323</v>
      </c>
      <c r="J225" s="437" t="s">
        <v>1323</v>
      </c>
      <c r="K225" s="437" t="s">
        <v>1323</v>
      </c>
      <c r="O225" s="437" t="s">
        <v>1323</v>
      </c>
      <c r="Q225" s="437">
        <v>142405</v>
      </c>
      <c r="R225" s="446" t="s">
        <v>629</v>
      </c>
      <c r="S225" s="437">
        <v>142405</v>
      </c>
    </row>
    <row r="226" spans="1:19" ht="10.199999999999999" customHeight="1" x14ac:dyDescent="0.3">
      <c r="A226" s="437">
        <v>1424</v>
      </c>
      <c r="B226" s="437">
        <f t="shared" si="5"/>
        <v>6</v>
      </c>
      <c r="C226" s="446">
        <v>142410</v>
      </c>
      <c r="D226" s="437" t="s">
        <v>35</v>
      </c>
      <c r="E226" s="437" t="s">
        <v>1323</v>
      </c>
      <c r="F226" s="437" t="s">
        <v>1323</v>
      </c>
      <c r="G226" s="437" t="s">
        <v>1323</v>
      </c>
      <c r="H226" s="437" t="s">
        <v>1323</v>
      </c>
      <c r="I226" s="437" t="s">
        <v>1323</v>
      </c>
      <c r="J226" s="437" t="s">
        <v>1323</v>
      </c>
      <c r="K226" s="437" t="s">
        <v>1323</v>
      </c>
      <c r="O226" s="437" t="s">
        <v>1323</v>
      </c>
      <c r="Q226" s="437">
        <v>142410</v>
      </c>
      <c r="R226" s="446" t="s">
        <v>631</v>
      </c>
      <c r="S226" s="437">
        <v>142410</v>
      </c>
    </row>
    <row r="227" spans="1:19" ht="10.199999999999999" customHeight="1" x14ac:dyDescent="0.3">
      <c r="A227" s="437">
        <v>1424</v>
      </c>
      <c r="B227" s="437">
        <f t="shared" si="5"/>
        <v>6</v>
      </c>
      <c r="C227" s="446">
        <v>142415</v>
      </c>
      <c r="D227" s="437" t="s">
        <v>36</v>
      </c>
      <c r="E227" s="437" t="s">
        <v>1323</v>
      </c>
      <c r="F227" s="437" t="s">
        <v>1323</v>
      </c>
      <c r="G227" s="437" t="s">
        <v>1323</v>
      </c>
      <c r="H227" s="437" t="s">
        <v>1323</v>
      </c>
      <c r="I227" s="437" t="s">
        <v>1323</v>
      </c>
      <c r="J227" s="437" t="s">
        <v>1323</v>
      </c>
      <c r="K227" s="437" t="s">
        <v>1323</v>
      </c>
      <c r="O227" s="437" t="s">
        <v>1323</v>
      </c>
      <c r="Q227" s="437">
        <v>142415</v>
      </c>
      <c r="R227" s="446" t="s">
        <v>633</v>
      </c>
      <c r="S227" s="437">
        <v>142415</v>
      </c>
    </row>
    <row r="228" spans="1:19" ht="10.199999999999999" customHeight="1" x14ac:dyDescent="0.3">
      <c r="A228" s="437">
        <v>1424</v>
      </c>
      <c r="B228" s="437">
        <f t="shared" si="5"/>
        <v>6</v>
      </c>
      <c r="C228" s="446">
        <v>142420</v>
      </c>
      <c r="D228" s="437" t="s">
        <v>37</v>
      </c>
      <c r="E228" s="437" t="s">
        <v>1323</v>
      </c>
      <c r="F228" s="437" t="s">
        <v>1323</v>
      </c>
      <c r="G228" s="437" t="s">
        <v>1323</v>
      </c>
      <c r="H228" s="437" t="s">
        <v>1323</v>
      </c>
      <c r="I228" s="437" t="s">
        <v>1323</v>
      </c>
      <c r="J228" s="437" t="s">
        <v>1323</v>
      </c>
      <c r="K228" s="437" t="s">
        <v>1323</v>
      </c>
      <c r="O228" s="437" t="s">
        <v>1323</v>
      </c>
      <c r="Q228" s="437">
        <v>142420</v>
      </c>
      <c r="R228" s="446" t="s">
        <v>635</v>
      </c>
      <c r="S228" s="437">
        <v>142420</v>
      </c>
    </row>
    <row r="229" spans="1:19" ht="10.199999999999999" customHeight="1" x14ac:dyDescent="0.3">
      <c r="A229" s="437">
        <v>1424</v>
      </c>
      <c r="B229" s="437">
        <f t="shared" si="5"/>
        <v>6</v>
      </c>
      <c r="C229" s="446">
        <v>142425</v>
      </c>
      <c r="D229" s="437" t="s">
        <v>38</v>
      </c>
      <c r="E229" s="437" t="s">
        <v>1323</v>
      </c>
      <c r="F229" s="437" t="s">
        <v>1323</v>
      </c>
      <c r="G229" s="437" t="s">
        <v>1323</v>
      </c>
      <c r="H229" s="437" t="s">
        <v>1323</v>
      </c>
      <c r="I229" s="437" t="s">
        <v>1323</v>
      </c>
      <c r="J229" s="437" t="s">
        <v>1323</v>
      </c>
      <c r="K229" s="437" t="s">
        <v>1323</v>
      </c>
      <c r="O229" s="437" t="s">
        <v>1323</v>
      </c>
      <c r="Q229" s="437">
        <v>142425</v>
      </c>
      <c r="R229" s="446" t="s">
        <v>637</v>
      </c>
      <c r="S229" s="437">
        <v>142425</v>
      </c>
    </row>
    <row r="230" spans="1:19" ht="10.199999999999999" customHeight="1" x14ac:dyDescent="0.3">
      <c r="A230" s="437">
        <v>1425</v>
      </c>
      <c r="B230" s="437">
        <f t="shared" si="5"/>
        <v>4</v>
      </c>
      <c r="C230" s="446">
        <v>1425</v>
      </c>
      <c r="D230" s="437" t="s">
        <v>756</v>
      </c>
      <c r="E230" s="437" t="s">
        <v>1323</v>
      </c>
      <c r="G230" s="437" t="s">
        <v>1323</v>
      </c>
      <c r="H230" s="437" t="s">
        <v>1323</v>
      </c>
      <c r="I230" s="437" t="s">
        <v>1323</v>
      </c>
      <c r="J230" s="437" t="s">
        <v>1323</v>
      </c>
      <c r="K230" s="437" t="s">
        <v>1323</v>
      </c>
      <c r="O230" s="437" t="s">
        <v>1323</v>
      </c>
      <c r="Q230" s="437">
        <v>1425</v>
      </c>
      <c r="R230" s="446" t="s">
        <v>1037</v>
      </c>
      <c r="S230" s="437" t="str">
        <f>VLOOKUP(Q230,[8]CUC!I232:K1736,3,0)</f>
        <v>1425+1429+1430</v>
      </c>
    </row>
    <row r="231" spans="1:19" ht="10.199999999999999" customHeight="1" x14ac:dyDescent="0.3">
      <c r="A231" s="437">
        <v>1425</v>
      </c>
      <c r="B231" s="437">
        <f t="shared" si="5"/>
        <v>6</v>
      </c>
      <c r="C231" s="446">
        <v>142505</v>
      </c>
      <c r="D231" s="437" t="s">
        <v>34</v>
      </c>
      <c r="E231" s="437" t="s">
        <v>1323</v>
      </c>
      <c r="G231" s="437" t="s">
        <v>1323</v>
      </c>
      <c r="H231" s="437" t="s">
        <v>1323</v>
      </c>
      <c r="I231" s="437" t="s">
        <v>1323</v>
      </c>
      <c r="J231" s="437" t="s">
        <v>1323</v>
      </c>
      <c r="K231" s="437" t="s">
        <v>1323</v>
      </c>
      <c r="O231" s="437" t="s">
        <v>1323</v>
      </c>
      <c r="Q231" s="437">
        <v>142505</v>
      </c>
      <c r="R231" s="446" t="s">
        <v>629</v>
      </c>
      <c r="S231" s="439" t="s">
        <v>1375</v>
      </c>
    </row>
    <row r="232" spans="1:19" ht="10.199999999999999" customHeight="1" x14ac:dyDescent="0.3">
      <c r="A232" s="437">
        <v>1425</v>
      </c>
      <c r="B232" s="437">
        <f t="shared" si="5"/>
        <v>6</v>
      </c>
      <c r="C232" s="446">
        <v>142510</v>
      </c>
      <c r="D232" s="437" t="s">
        <v>35</v>
      </c>
      <c r="E232" s="437" t="s">
        <v>1323</v>
      </c>
      <c r="G232" s="437" t="s">
        <v>1323</v>
      </c>
      <c r="H232" s="437" t="s">
        <v>1323</v>
      </c>
      <c r="I232" s="437" t="s">
        <v>1323</v>
      </c>
      <c r="J232" s="437" t="s">
        <v>1323</v>
      </c>
      <c r="K232" s="437" t="s">
        <v>1323</v>
      </c>
      <c r="O232" s="437" t="s">
        <v>1323</v>
      </c>
      <c r="Q232" s="437">
        <v>142510</v>
      </c>
      <c r="R232" s="446" t="s">
        <v>631</v>
      </c>
      <c r="S232" s="439" t="s">
        <v>1376</v>
      </c>
    </row>
    <row r="233" spans="1:19" ht="10.199999999999999" customHeight="1" x14ac:dyDescent="0.3">
      <c r="A233" s="437">
        <v>1425</v>
      </c>
      <c r="B233" s="437">
        <f t="shared" si="5"/>
        <v>6</v>
      </c>
      <c r="C233" s="446">
        <v>142515</v>
      </c>
      <c r="D233" s="437" t="s">
        <v>36</v>
      </c>
      <c r="E233" s="437" t="s">
        <v>1323</v>
      </c>
      <c r="G233" s="437" t="s">
        <v>1323</v>
      </c>
      <c r="H233" s="437" t="s">
        <v>1323</v>
      </c>
      <c r="I233" s="437" t="s">
        <v>1323</v>
      </c>
      <c r="J233" s="437" t="s">
        <v>1323</v>
      </c>
      <c r="K233" s="437" t="s">
        <v>1323</v>
      </c>
      <c r="O233" s="437" t="s">
        <v>1323</v>
      </c>
      <c r="Q233" s="437">
        <v>142515</v>
      </c>
      <c r="R233" s="446" t="s">
        <v>633</v>
      </c>
      <c r="S233" s="439" t="s">
        <v>1377</v>
      </c>
    </row>
    <row r="234" spans="1:19" ht="10.199999999999999" customHeight="1" x14ac:dyDescent="0.3">
      <c r="A234" s="437">
        <v>1425</v>
      </c>
      <c r="B234" s="437">
        <f t="shared" si="5"/>
        <v>6</v>
      </c>
      <c r="C234" s="446">
        <v>142520</v>
      </c>
      <c r="D234" s="437" t="s">
        <v>37</v>
      </c>
      <c r="E234" s="437" t="s">
        <v>1323</v>
      </c>
      <c r="G234" s="437" t="s">
        <v>1323</v>
      </c>
      <c r="H234" s="437" t="s">
        <v>1323</v>
      </c>
      <c r="I234" s="437" t="s">
        <v>1323</v>
      </c>
      <c r="J234" s="437" t="s">
        <v>1323</v>
      </c>
      <c r="K234" s="437" t="s">
        <v>1323</v>
      </c>
      <c r="O234" s="437" t="s">
        <v>1323</v>
      </c>
      <c r="Q234" s="437">
        <v>142520</v>
      </c>
      <c r="R234" s="446" t="s">
        <v>635</v>
      </c>
      <c r="S234" s="439" t="s">
        <v>1378</v>
      </c>
    </row>
    <row r="235" spans="1:19" ht="10.199999999999999" customHeight="1" x14ac:dyDescent="0.3">
      <c r="A235" s="437">
        <v>1425</v>
      </c>
      <c r="B235" s="437">
        <f t="shared" si="5"/>
        <v>6</v>
      </c>
      <c r="C235" s="446">
        <v>142525</v>
      </c>
      <c r="D235" s="437" t="s">
        <v>38</v>
      </c>
      <c r="E235" s="437" t="s">
        <v>1323</v>
      </c>
      <c r="G235" s="437" t="s">
        <v>1323</v>
      </c>
      <c r="H235" s="437" t="s">
        <v>1323</v>
      </c>
      <c r="I235" s="437" t="s">
        <v>1323</v>
      </c>
      <c r="J235" s="437" t="s">
        <v>1323</v>
      </c>
      <c r="K235" s="437" t="s">
        <v>1323</v>
      </c>
      <c r="O235" s="437" t="s">
        <v>1323</v>
      </c>
      <c r="Q235" s="437">
        <v>142525</v>
      </c>
      <c r="R235" s="446" t="s">
        <v>637</v>
      </c>
      <c r="S235" s="439" t="s">
        <v>1379</v>
      </c>
    </row>
    <row r="236" spans="1:19" ht="10.199999999999999" customHeight="1" x14ac:dyDescent="0.3">
      <c r="A236" s="437">
        <v>1426</v>
      </c>
      <c r="B236" s="437">
        <f t="shared" si="5"/>
        <v>4</v>
      </c>
      <c r="C236" s="446">
        <v>1426</v>
      </c>
      <c r="D236" s="437" t="s">
        <v>757</v>
      </c>
      <c r="E236" s="437" t="s">
        <v>1323</v>
      </c>
      <c r="J236" s="437" t="s">
        <v>1323</v>
      </c>
      <c r="K236" s="437" t="s">
        <v>1323</v>
      </c>
      <c r="O236" s="437" t="s">
        <v>1323</v>
      </c>
      <c r="Q236" s="437">
        <v>1426</v>
      </c>
      <c r="R236" s="446" t="s">
        <v>1380</v>
      </c>
      <c r="S236" s="437" t="str">
        <f>VLOOKUP(Q236,[8]CUC!I238:K1742,3,0)</f>
        <v>1426+1431</v>
      </c>
    </row>
    <row r="237" spans="1:19" ht="10.199999999999999" customHeight="1" x14ac:dyDescent="0.3">
      <c r="A237" s="437">
        <v>1426</v>
      </c>
      <c r="B237" s="437">
        <f t="shared" si="5"/>
        <v>6</v>
      </c>
      <c r="C237" s="446">
        <v>142605</v>
      </c>
      <c r="D237" s="437" t="s">
        <v>34</v>
      </c>
      <c r="E237" s="437" t="s">
        <v>1323</v>
      </c>
      <c r="J237" s="437" t="s">
        <v>1323</v>
      </c>
      <c r="K237" s="437" t="s">
        <v>1323</v>
      </c>
      <c r="O237" s="437" t="s">
        <v>1323</v>
      </c>
      <c r="Q237" s="437">
        <v>142605</v>
      </c>
      <c r="R237" s="446" t="s">
        <v>629</v>
      </c>
      <c r="S237" s="439" t="s">
        <v>1381</v>
      </c>
    </row>
    <row r="238" spans="1:19" ht="10.199999999999999" customHeight="1" x14ac:dyDescent="0.3">
      <c r="A238" s="437">
        <v>1426</v>
      </c>
      <c r="B238" s="437">
        <f t="shared" si="5"/>
        <v>6</v>
      </c>
      <c r="C238" s="446">
        <v>142610</v>
      </c>
      <c r="D238" s="437" t="s">
        <v>35</v>
      </c>
      <c r="E238" s="437" t="s">
        <v>1323</v>
      </c>
      <c r="J238" s="437" t="s">
        <v>1323</v>
      </c>
      <c r="K238" s="437" t="s">
        <v>1323</v>
      </c>
      <c r="O238" s="437" t="s">
        <v>1323</v>
      </c>
      <c r="Q238" s="437">
        <v>142610</v>
      </c>
      <c r="R238" s="446" t="s">
        <v>631</v>
      </c>
      <c r="S238" s="439" t="s">
        <v>1382</v>
      </c>
    </row>
    <row r="239" spans="1:19" ht="10.199999999999999" customHeight="1" x14ac:dyDescent="0.3">
      <c r="A239" s="437">
        <v>1426</v>
      </c>
      <c r="B239" s="437">
        <f t="shared" si="5"/>
        <v>6</v>
      </c>
      <c r="C239" s="446">
        <v>142615</v>
      </c>
      <c r="D239" s="437" t="s">
        <v>36</v>
      </c>
      <c r="E239" s="437" t="s">
        <v>1323</v>
      </c>
      <c r="J239" s="437" t="s">
        <v>1323</v>
      </c>
      <c r="K239" s="437" t="s">
        <v>1323</v>
      </c>
      <c r="O239" s="437" t="s">
        <v>1323</v>
      </c>
      <c r="Q239" s="437">
        <v>142615</v>
      </c>
      <c r="R239" s="446" t="s">
        <v>633</v>
      </c>
      <c r="S239" s="439" t="s">
        <v>1383</v>
      </c>
    </row>
    <row r="240" spans="1:19" ht="10.199999999999999" customHeight="1" x14ac:dyDescent="0.3">
      <c r="A240" s="437">
        <v>1426</v>
      </c>
      <c r="B240" s="437">
        <f t="shared" si="5"/>
        <v>6</v>
      </c>
      <c r="C240" s="446">
        <v>142620</v>
      </c>
      <c r="D240" s="437" t="s">
        <v>37</v>
      </c>
      <c r="E240" s="437" t="s">
        <v>1323</v>
      </c>
      <c r="J240" s="437" t="s">
        <v>1323</v>
      </c>
      <c r="K240" s="437" t="s">
        <v>1323</v>
      </c>
      <c r="O240" s="437" t="s">
        <v>1323</v>
      </c>
      <c r="Q240" s="437">
        <v>142620</v>
      </c>
      <c r="R240" s="446" t="s">
        <v>635</v>
      </c>
      <c r="S240" s="439" t="s">
        <v>1384</v>
      </c>
    </row>
    <row r="241" spans="1:19" ht="10.199999999999999" customHeight="1" x14ac:dyDescent="0.3">
      <c r="A241" s="437">
        <v>1426</v>
      </c>
      <c r="B241" s="437">
        <f t="shared" si="5"/>
        <v>6</v>
      </c>
      <c r="C241" s="446">
        <v>142625</v>
      </c>
      <c r="D241" s="437" t="s">
        <v>38</v>
      </c>
      <c r="E241" s="437" t="s">
        <v>1323</v>
      </c>
      <c r="J241" s="437" t="s">
        <v>1323</v>
      </c>
      <c r="K241" s="437" t="s">
        <v>1323</v>
      </c>
      <c r="O241" s="437" t="s">
        <v>1323</v>
      </c>
      <c r="Q241" s="437">
        <v>142625</v>
      </c>
      <c r="R241" s="446" t="s">
        <v>637</v>
      </c>
      <c r="S241" s="439" t="s">
        <v>1385</v>
      </c>
    </row>
    <row r="242" spans="1:19" ht="10.199999999999999" customHeight="1" x14ac:dyDescent="0.3">
      <c r="A242" s="437">
        <v>1427</v>
      </c>
      <c r="B242" s="437">
        <f t="shared" si="5"/>
        <v>4</v>
      </c>
      <c r="C242" s="446">
        <v>1427</v>
      </c>
      <c r="D242" s="437" t="s">
        <v>758</v>
      </c>
      <c r="E242" s="437" t="s">
        <v>1323</v>
      </c>
      <c r="F242" s="437" t="s">
        <v>1323</v>
      </c>
      <c r="G242" s="437" t="s">
        <v>1323</v>
      </c>
      <c r="H242" s="437" t="s">
        <v>1323</v>
      </c>
      <c r="I242" s="437" t="s">
        <v>1323</v>
      </c>
      <c r="J242" s="437" t="s">
        <v>1323</v>
      </c>
      <c r="K242" s="437" t="s">
        <v>1323</v>
      </c>
      <c r="O242" s="437" t="s">
        <v>1323</v>
      </c>
      <c r="Q242" s="437">
        <v>1427</v>
      </c>
      <c r="R242" s="446" t="s">
        <v>1036</v>
      </c>
      <c r="S242" s="437">
        <f>VLOOKUP(Q242,[8]CUC!I244:K1748,3,0)</f>
        <v>1427</v>
      </c>
    </row>
    <row r="243" spans="1:19" ht="10.199999999999999" customHeight="1" x14ac:dyDescent="0.3">
      <c r="A243" s="437">
        <v>1427</v>
      </c>
      <c r="B243" s="437">
        <f t="shared" si="5"/>
        <v>6</v>
      </c>
      <c r="C243" s="446">
        <v>142705</v>
      </c>
      <c r="D243" s="437" t="s">
        <v>34</v>
      </c>
      <c r="E243" s="437" t="s">
        <v>1323</v>
      </c>
      <c r="F243" s="437" t="s">
        <v>1323</v>
      </c>
      <c r="G243" s="437" t="s">
        <v>1323</v>
      </c>
      <c r="H243" s="437" t="s">
        <v>1323</v>
      </c>
      <c r="I243" s="437" t="s">
        <v>1323</v>
      </c>
      <c r="J243" s="437" t="s">
        <v>1323</v>
      </c>
      <c r="K243" s="437" t="s">
        <v>1323</v>
      </c>
      <c r="O243" s="437" t="s">
        <v>1323</v>
      </c>
      <c r="Q243" s="437">
        <v>142705</v>
      </c>
      <c r="R243" s="446" t="s">
        <v>629</v>
      </c>
      <c r="S243" s="437">
        <v>142705</v>
      </c>
    </row>
    <row r="244" spans="1:19" ht="10.199999999999999" customHeight="1" x14ac:dyDescent="0.3">
      <c r="A244" s="437">
        <v>1427</v>
      </c>
      <c r="B244" s="437">
        <f t="shared" si="5"/>
        <v>6</v>
      </c>
      <c r="C244" s="446">
        <v>142710</v>
      </c>
      <c r="D244" s="437" t="s">
        <v>35</v>
      </c>
      <c r="E244" s="437" t="s">
        <v>1323</v>
      </c>
      <c r="F244" s="437" t="s">
        <v>1323</v>
      </c>
      <c r="G244" s="437" t="s">
        <v>1323</v>
      </c>
      <c r="H244" s="437" t="s">
        <v>1323</v>
      </c>
      <c r="I244" s="437" t="s">
        <v>1323</v>
      </c>
      <c r="J244" s="437" t="s">
        <v>1323</v>
      </c>
      <c r="K244" s="437" t="s">
        <v>1323</v>
      </c>
      <c r="O244" s="437" t="s">
        <v>1323</v>
      </c>
      <c r="Q244" s="437">
        <v>142710</v>
      </c>
      <c r="R244" s="446" t="s">
        <v>631</v>
      </c>
      <c r="S244" s="437">
        <v>142710</v>
      </c>
    </row>
    <row r="245" spans="1:19" ht="10.199999999999999" customHeight="1" x14ac:dyDescent="0.3">
      <c r="A245" s="437">
        <v>1427</v>
      </c>
      <c r="B245" s="437">
        <f t="shared" si="5"/>
        <v>6</v>
      </c>
      <c r="C245" s="446">
        <v>142715</v>
      </c>
      <c r="D245" s="437" t="s">
        <v>36</v>
      </c>
      <c r="E245" s="437" t="s">
        <v>1323</v>
      </c>
      <c r="F245" s="437" t="s">
        <v>1323</v>
      </c>
      <c r="G245" s="437" t="s">
        <v>1323</v>
      </c>
      <c r="H245" s="437" t="s">
        <v>1323</v>
      </c>
      <c r="I245" s="437" t="s">
        <v>1323</v>
      </c>
      <c r="J245" s="437" t="s">
        <v>1323</v>
      </c>
      <c r="K245" s="437" t="s">
        <v>1323</v>
      </c>
      <c r="O245" s="437" t="s">
        <v>1323</v>
      </c>
      <c r="Q245" s="437">
        <v>142715</v>
      </c>
      <c r="R245" s="446" t="s">
        <v>633</v>
      </c>
      <c r="S245" s="437">
        <v>142715</v>
      </c>
    </row>
    <row r="246" spans="1:19" ht="10.199999999999999" customHeight="1" x14ac:dyDescent="0.3">
      <c r="A246" s="437">
        <v>1427</v>
      </c>
      <c r="B246" s="437">
        <f t="shared" si="5"/>
        <v>6</v>
      </c>
      <c r="C246" s="446">
        <v>142720</v>
      </c>
      <c r="D246" s="437" t="s">
        <v>37</v>
      </c>
      <c r="E246" s="437" t="s">
        <v>1323</v>
      </c>
      <c r="F246" s="437" t="s">
        <v>1323</v>
      </c>
      <c r="G246" s="437" t="s">
        <v>1323</v>
      </c>
      <c r="H246" s="437" t="s">
        <v>1323</v>
      </c>
      <c r="I246" s="437" t="s">
        <v>1323</v>
      </c>
      <c r="J246" s="437" t="s">
        <v>1323</v>
      </c>
      <c r="K246" s="437" t="s">
        <v>1323</v>
      </c>
      <c r="O246" s="437" t="s">
        <v>1323</v>
      </c>
      <c r="Q246" s="437">
        <v>142720</v>
      </c>
      <c r="R246" s="446" t="s">
        <v>635</v>
      </c>
      <c r="S246" s="437">
        <v>142720</v>
      </c>
    </row>
    <row r="247" spans="1:19" ht="10.199999999999999" customHeight="1" x14ac:dyDescent="0.3">
      <c r="A247" s="437">
        <v>1427</v>
      </c>
      <c r="B247" s="437">
        <f t="shared" si="5"/>
        <v>6</v>
      </c>
      <c r="C247" s="446">
        <v>142725</v>
      </c>
      <c r="D247" s="437" t="s">
        <v>38</v>
      </c>
      <c r="E247" s="437" t="s">
        <v>1323</v>
      </c>
      <c r="F247" s="437" t="s">
        <v>1323</v>
      </c>
      <c r="G247" s="437" t="s">
        <v>1323</v>
      </c>
      <c r="H247" s="437" t="s">
        <v>1323</v>
      </c>
      <c r="I247" s="437" t="s">
        <v>1323</v>
      </c>
      <c r="J247" s="437" t="s">
        <v>1323</v>
      </c>
      <c r="K247" s="437" t="s">
        <v>1323</v>
      </c>
      <c r="O247" s="437" t="s">
        <v>1323</v>
      </c>
      <c r="Q247" s="437">
        <v>142725</v>
      </c>
      <c r="R247" s="446" t="s">
        <v>637</v>
      </c>
      <c r="S247" s="437">
        <v>142725</v>
      </c>
    </row>
    <row r="248" spans="1:19" ht="10.199999999999999" customHeight="1" x14ac:dyDescent="0.3">
      <c r="A248" s="437">
        <v>1428</v>
      </c>
      <c r="B248" s="437">
        <f t="shared" si="5"/>
        <v>4</v>
      </c>
      <c r="C248" s="446">
        <v>1428</v>
      </c>
      <c r="D248" s="437" t="s">
        <v>65</v>
      </c>
      <c r="E248" s="437" t="s">
        <v>1323</v>
      </c>
      <c r="G248" s="437" t="s">
        <v>1323</v>
      </c>
      <c r="J248" s="437" t="s">
        <v>1323</v>
      </c>
      <c r="K248" s="437" t="s">
        <v>1323</v>
      </c>
      <c r="O248" s="437" t="s">
        <v>1323</v>
      </c>
      <c r="Q248" s="437">
        <v>1428</v>
      </c>
      <c r="R248" s="446" t="s">
        <v>1386</v>
      </c>
      <c r="S248" s="437">
        <f>VLOOKUP(Q248,[8]CUC!I250:K1754,3,0)</f>
        <v>1428</v>
      </c>
    </row>
    <row r="249" spans="1:19" ht="10.199999999999999" customHeight="1" x14ac:dyDescent="0.3">
      <c r="A249" s="437">
        <v>1428</v>
      </c>
      <c r="B249" s="437">
        <f t="shared" si="5"/>
        <v>6</v>
      </c>
      <c r="C249" s="446">
        <v>142805</v>
      </c>
      <c r="D249" s="437" t="s">
        <v>34</v>
      </c>
      <c r="E249" s="437" t="s">
        <v>1323</v>
      </c>
      <c r="G249" s="437" t="s">
        <v>1323</v>
      </c>
      <c r="J249" s="437" t="s">
        <v>1323</v>
      </c>
      <c r="K249" s="437" t="s">
        <v>1323</v>
      </c>
      <c r="O249" s="437" t="s">
        <v>1323</v>
      </c>
      <c r="Q249" s="437">
        <v>142805</v>
      </c>
      <c r="R249" s="446" t="s">
        <v>629</v>
      </c>
      <c r="S249" s="437">
        <v>142805</v>
      </c>
    </row>
    <row r="250" spans="1:19" ht="10.199999999999999" customHeight="1" x14ac:dyDescent="0.3">
      <c r="A250" s="437">
        <v>1428</v>
      </c>
      <c r="B250" s="437">
        <f t="shared" si="5"/>
        <v>6</v>
      </c>
      <c r="C250" s="446">
        <v>142810</v>
      </c>
      <c r="D250" s="437" t="s">
        <v>35</v>
      </c>
      <c r="E250" s="437" t="s">
        <v>1323</v>
      </c>
      <c r="G250" s="437" t="s">
        <v>1323</v>
      </c>
      <c r="J250" s="437" t="s">
        <v>1323</v>
      </c>
      <c r="K250" s="437" t="s">
        <v>1323</v>
      </c>
      <c r="O250" s="437" t="s">
        <v>1323</v>
      </c>
      <c r="Q250" s="437">
        <v>142810</v>
      </c>
      <c r="R250" s="446" t="s">
        <v>631</v>
      </c>
      <c r="S250" s="437">
        <v>142810</v>
      </c>
    </row>
    <row r="251" spans="1:19" ht="10.199999999999999" customHeight="1" x14ac:dyDescent="0.3">
      <c r="A251" s="437">
        <v>1428</v>
      </c>
      <c r="B251" s="437">
        <f t="shared" si="5"/>
        <v>6</v>
      </c>
      <c r="C251" s="446">
        <v>142815</v>
      </c>
      <c r="D251" s="437" t="s">
        <v>36</v>
      </c>
      <c r="E251" s="437" t="s">
        <v>1323</v>
      </c>
      <c r="G251" s="437" t="s">
        <v>1323</v>
      </c>
      <c r="J251" s="437" t="s">
        <v>1323</v>
      </c>
      <c r="K251" s="437" t="s">
        <v>1323</v>
      </c>
      <c r="O251" s="437" t="s">
        <v>1323</v>
      </c>
      <c r="Q251" s="437">
        <v>142815</v>
      </c>
      <c r="R251" s="446" t="s">
        <v>633</v>
      </c>
      <c r="S251" s="437">
        <v>142815</v>
      </c>
    </row>
    <row r="252" spans="1:19" ht="10.199999999999999" customHeight="1" x14ac:dyDescent="0.3">
      <c r="A252" s="437">
        <v>1428</v>
      </c>
      <c r="B252" s="437">
        <f t="shared" si="5"/>
        <v>6</v>
      </c>
      <c r="C252" s="446">
        <v>142820</v>
      </c>
      <c r="D252" s="437" t="s">
        <v>37</v>
      </c>
      <c r="E252" s="437" t="s">
        <v>1323</v>
      </c>
      <c r="G252" s="437" t="s">
        <v>1323</v>
      </c>
      <c r="J252" s="437" t="s">
        <v>1323</v>
      </c>
      <c r="K252" s="437" t="s">
        <v>1323</v>
      </c>
      <c r="O252" s="437" t="s">
        <v>1323</v>
      </c>
      <c r="Q252" s="437">
        <v>142820</v>
      </c>
      <c r="R252" s="446" t="s">
        <v>635</v>
      </c>
      <c r="S252" s="437">
        <v>142820</v>
      </c>
    </row>
    <row r="253" spans="1:19" ht="10.199999999999999" customHeight="1" x14ac:dyDescent="0.3">
      <c r="A253" s="437">
        <v>1428</v>
      </c>
      <c r="B253" s="437">
        <f t="shared" si="5"/>
        <v>6</v>
      </c>
      <c r="C253" s="446">
        <v>142825</v>
      </c>
      <c r="D253" s="437" t="s">
        <v>38</v>
      </c>
      <c r="E253" s="437" t="s">
        <v>1323</v>
      </c>
      <c r="G253" s="437" t="s">
        <v>1323</v>
      </c>
      <c r="J253" s="437" t="s">
        <v>1323</v>
      </c>
      <c r="K253" s="437" t="s">
        <v>1323</v>
      </c>
      <c r="O253" s="437" t="s">
        <v>1323</v>
      </c>
      <c r="Q253" s="437">
        <v>142825</v>
      </c>
      <c r="R253" s="446" t="s">
        <v>637</v>
      </c>
      <c r="S253" s="437">
        <v>142825</v>
      </c>
    </row>
    <row r="254" spans="1:19" ht="10.199999999999999" customHeight="1" x14ac:dyDescent="0.3">
      <c r="A254" s="437">
        <v>1429</v>
      </c>
      <c r="B254" s="437">
        <f t="shared" si="5"/>
        <v>4</v>
      </c>
      <c r="C254" s="446">
        <v>1429</v>
      </c>
      <c r="D254" s="437" t="s">
        <v>759</v>
      </c>
      <c r="E254" s="437" t="s">
        <v>1323</v>
      </c>
      <c r="G254" s="437" t="s">
        <v>1323</v>
      </c>
      <c r="J254" s="437" t="s">
        <v>1323</v>
      </c>
      <c r="K254" s="437" t="s">
        <v>1323</v>
      </c>
      <c r="O254" s="437" t="s">
        <v>1323</v>
      </c>
      <c r="Q254" s="437" t="s">
        <v>1340</v>
      </c>
      <c r="R254" s="446" t="s">
        <v>1340</v>
      </c>
      <c r="S254" s="437" t="s">
        <v>1340</v>
      </c>
    </row>
    <row r="255" spans="1:19" ht="10.199999999999999" customHeight="1" x14ac:dyDescent="0.3">
      <c r="A255" s="437">
        <v>1429</v>
      </c>
      <c r="B255" s="437">
        <f t="shared" si="5"/>
        <v>6</v>
      </c>
      <c r="C255" s="446">
        <v>142905</v>
      </c>
      <c r="D255" s="437" t="s">
        <v>34</v>
      </c>
      <c r="E255" s="437" t="s">
        <v>1323</v>
      </c>
      <c r="G255" s="437" t="s">
        <v>1323</v>
      </c>
      <c r="J255" s="437" t="s">
        <v>1323</v>
      </c>
      <c r="K255" s="437" t="s">
        <v>1323</v>
      </c>
      <c r="O255" s="437" t="s">
        <v>1323</v>
      </c>
      <c r="Q255" s="437" t="s">
        <v>1340</v>
      </c>
      <c r="R255" s="446" t="s">
        <v>1340</v>
      </c>
      <c r="S255" s="437" t="s">
        <v>1340</v>
      </c>
    </row>
    <row r="256" spans="1:19" ht="10.199999999999999" customHeight="1" x14ac:dyDescent="0.3">
      <c r="A256" s="437">
        <v>1429</v>
      </c>
      <c r="B256" s="437">
        <f t="shared" si="5"/>
        <v>6</v>
      </c>
      <c r="C256" s="446">
        <v>142910</v>
      </c>
      <c r="D256" s="437" t="s">
        <v>35</v>
      </c>
      <c r="E256" s="437" t="s">
        <v>1323</v>
      </c>
      <c r="G256" s="437" t="s">
        <v>1323</v>
      </c>
      <c r="J256" s="437" t="s">
        <v>1323</v>
      </c>
      <c r="K256" s="437" t="s">
        <v>1323</v>
      </c>
      <c r="O256" s="437" t="s">
        <v>1323</v>
      </c>
      <c r="Q256" s="437" t="s">
        <v>1340</v>
      </c>
      <c r="R256" s="446" t="s">
        <v>1340</v>
      </c>
      <c r="S256" s="437" t="s">
        <v>1340</v>
      </c>
    </row>
    <row r="257" spans="1:19" ht="10.199999999999999" customHeight="1" x14ac:dyDescent="0.3">
      <c r="A257" s="437">
        <v>1429</v>
      </c>
      <c r="B257" s="437">
        <f t="shared" si="5"/>
        <v>6</v>
      </c>
      <c r="C257" s="446">
        <v>142915</v>
      </c>
      <c r="D257" s="437" t="s">
        <v>36</v>
      </c>
      <c r="E257" s="437" t="s">
        <v>1323</v>
      </c>
      <c r="G257" s="437" t="s">
        <v>1323</v>
      </c>
      <c r="J257" s="437" t="s">
        <v>1323</v>
      </c>
      <c r="K257" s="437" t="s">
        <v>1323</v>
      </c>
      <c r="O257" s="437" t="s">
        <v>1323</v>
      </c>
      <c r="Q257" s="437" t="s">
        <v>1340</v>
      </c>
      <c r="R257" s="446" t="s">
        <v>1340</v>
      </c>
      <c r="S257" s="437" t="s">
        <v>1340</v>
      </c>
    </row>
    <row r="258" spans="1:19" ht="10.199999999999999" customHeight="1" x14ac:dyDescent="0.3">
      <c r="A258" s="437">
        <v>1429</v>
      </c>
      <c r="B258" s="437">
        <f t="shared" si="5"/>
        <v>6</v>
      </c>
      <c r="C258" s="446">
        <v>142920</v>
      </c>
      <c r="D258" s="437" t="s">
        <v>37</v>
      </c>
      <c r="E258" s="437" t="s">
        <v>1323</v>
      </c>
      <c r="G258" s="437" t="s">
        <v>1323</v>
      </c>
      <c r="J258" s="437" t="s">
        <v>1323</v>
      </c>
      <c r="K258" s="437" t="s">
        <v>1323</v>
      </c>
      <c r="O258" s="437" t="s">
        <v>1323</v>
      </c>
      <c r="Q258" s="437" t="s">
        <v>1340</v>
      </c>
      <c r="R258" s="446" t="s">
        <v>1340</v>
      </c>
      <c r="S258" s="437" t="s">
        <v>1340</v>
      </c>
    </row>
    <row r="259" spans="1:19" ht="10.199999999999999" customHeight="1" x14ac:dyDescent="0.3">
      <c r="A259" s="437">
        <v>1429</v>
      </c>
      <c r="B259" s="437">
        <f t="shared" si="5"/>
        <v>6</v>
      </c>
      <c r="C259" s="446">
        <v>142925</v>
      </c>
      <c r="D259" s="437" t="s">
        <v>38</v>
      </c>
      <c r="E259" s="437" t="s">
        <v>1323</v>
      </c>
      <c r="G259" s="437" t="s">
        <v>1323</v>
      </c>
      <c r="J259" s="437" t="s">
        <v>1323</v>
      </c>
      <c r="K259" s="437" t="s">
        <v>1323</v>
      </c>
      <c r="O259" s="437" t="s">
        <v>1323</v>
      </c>
      <c r="Q259" s="437" t="s">
        <v>1340</v>
      </c>
      <c r="R259" s="446" t="s">
        <v>1340</v>
      </c>
      <c r="S259" s="437" t="s">
        <v>1340</v>
      </c>
    </row>
    <row r="260" spans="1:19" ht="10.199999999999999" customHeight="1" x14ac:dyDescent="0.3">
      <c r="A260" s="437">
        <v>1430</v>
      </c>
      <c r="B260" s="437">
        <f t="shared" si="5"/>
        <v>4</v>
      </c>
      <c r="C260" s="446">
        <v>1430</v>
      </c>
      <c r="D260" s="437" t="s">
        <v>760</v>
      </c>
      <c r="E260" s="437" t="s">
        <v>1323</v>
      </c>
      <c r="G260" s="437" t="s">
        <v>1323</v>
      </c>
      <c r="J260" s="437" t="s">
        <v>1323</v>
      </c>
      <c r="K260" s="437" t="s">
        <v>1323</v>
      </c>
      <c r="O260" s="437" t="s">
        <v>1323</v>
      </c>
      <c r="Q260" s="437" t="s">
        <v>1340</v>
      </c>
      <c r="R260" s="446" t="s">
        <v>1340</v>
      </c>
      <c r="S260" s="437" t="s">
        <v>1340</v>
      </c>
    </row>
    <row r="261" spans="1:19" ht="10.199999999999999" customHeight="1" x14ac:dyDescent="0.3">
      <c r="A261" s="437">
        <v>1430</v>
      </c>
      <c r="B261" s="437">
        <f t="shared" ref="B261:B324" si="6">LEN(C261)</f>
        <v>6</v>
      </c>
      <c r="C261" s="446">
        <v>143005</v>
      </c>
      <c r="D261" s="437" t="s">
        <v>34</v>
      </c>
      <c r="E261" s="437" t="s">
        <v>1323</v>
      </c>
      <c r="G261" s="437" t="s">
        <v>1323</v>
      </c>
      <c r="J261" s="437" t="s">
        <v>1323</v>
      </c>
      <c r="K261" s="437" t="s">
        <v>1323</v>
      </c>
      <c r="O261" s="437" t="s">
        <v>1323</v>
      </c>
      <c r="Q261" s="437" t="s">
        <v>1340</v>
      </c>
      <c r="R261" s="446" t="s">
        <v>1340</v>
      </c>
      <c r="S261" s="437" t="s">
        <v>1340</v>
      </c>
    </row>
    <row r="262" spans="1:19" ht="10.199999999999999" customHeight="1" x14ac:dyDescent="0.3">
      <c r="A262" s="437">
        <v>1430</v>
      </c>
      <c r="B262" s="437">
        <f t="shared" si="6"/>
        <v>6</v>
      </c>
      <c r="C262" s="446">
        <v>143010</v>
      </c>
      <c r="D262" s="437" t="s">
        <v>35</v>
      </c>
      <c r="E262" s="437" t="s">
        <v>1323</v>
      </c>
      <c r="G262" s="437" t="s">
        <v>1323</v>
      </c>
      <c r="J262" s="437" t="s">
        <v>1323</v>
      </c>
      <c r="K262" s="437" t="s">
        <v>1323</v>
      </c>
      <c r="O262" s="437" t="s">
        <v>1323</v>
      </c>
      <c r="Q262" s="437" t="s">
        <v>1340</v>
      </c>
      <c r="R262" s="446" t="s">
        <v>1340</v>
      </c>
      <c r="S262" s="437" t="s">
        <v>1340</v>
      </c>
    </row>
    <row r="263" spans="1:19" ht="10.199999999999999" customHeight="1" x14ac:dyDescent="0.3">
      <c r="A263" s="437">
        <v>1430</v>
      </c>
      <c r="B263" s="437">
        <f t="shared" si="6"/>
        <v>6</v>
      </c>
      <c r="C263" s="446">
        <v>143015</v>
      </c>
      <c r="D263" s="437" t="s">
        <v>36</v>
      </c>
      <c r="E263" s="437" t="s">
        <v>1323</v>
      </c>
      <c r="G263" s="437" t="s">
        <v>1323</v>
      </c>
      <c r="J263" s="437" t="s">
        <v>1323</v>
      </c>
      <c r="K263" s="437" t="s">
        <v>1323</v>
      </c>
      <c r="O263" s="437" t="s">
        <v>1323</v>
      </c>
      <c r="Q263" s="437" t="s">
        <v>1340</v>
      </c>
      <c r="R263" s="446" t="s">
        <v>1340</v>
      </c>
      <c r="S263" s="437" t="s">
        <v>1340</v>
      </c>
    </row>
    <row r="264" spans="1:19" ht="10.199999999999999" customHeight="1" x14ac:dyDescent="0.3">
      <c r="A264" s="437">
        <v>1430</v>
      </c>
      <c r="B264" s="437">
        <f t="shared" si="6"/>
        <v>6</v>
      </c>
      <c r="C264" s="446">
        <v>143020</v>
      </c>
      <c r="D264" s="437" t="s">
        <v>37</v>
      </c>
      <c r="E264" s="437" t="s">
        <v>1323</v>
      </c>
      <c r="G264" s="437" t="s">
        <v>1323</v>
      </c>
      <c r="J264" s="437" t="s">
        <v>1323</v>
      </c>
      <c r="K264" s="437" t="s">
        <v>1323</v>
      </c>
      <c r="O264" s="437" t="s">
        <v>1323</v>
      </c>
      <c r="Q264" s="437" t="s">
        <v>1340</v>
      </c>
      <c r="R264" s="446" t="s">
        <v>1340</v>
      </c>
      <c r="S264" s="437" t="s">
        <v>1340</v>
      </c>
    </row>
    <row r="265" spans="1:19" ht="10.199999999999999" customHeight="1" x14ac:dyDescent="0.3">
      <c r="A265" s="437">
        <v>1430</v>
      </c>
      <c r="B265" s="437">
        <f t="shared" si="6"/>
        <v>6</v>
      </c>
      <c r="C265" s="446">
        <v>143025</v>
      </c>
      <c r="D265" s="437" t="s">
        <v>38</v>
      </c>
      <c r="E265" s="437" t="s">
        <v>1323</v>
      </c>
      <c r="G265" s="437" t="s">
        <v>1323</v>
      </c>
      <c r="J265" s="437" t="s">
        <v>1323</v>
      </c>
      <c r="K265" s="437" t="s">
        <v>1323</v>
      </c>
      <c r="O265" s="437" t="s">
        <v>1323</v>
      </c>
      <c r="Q265" s="437" t="s">
        <v>1340</v>
      </c>
      <c r="R265" s="446" t="s">
        <v>1340</v>
      </c>
      <c r="S265" s="437" t="s">
        <v>1340</v>
      </c>
    </row>
    <row r="266" spans="1:19" ht="10.199999999999999" customHeight="1" x14ac:dyDescent="0.3">
      <c r="A266" s="437">
        <v>1431</v>
      </c>
      <c r="B266" s="437">
        <f t="shared" si="6"/>
        <v>4</v>
      </c>
      <c r="C266" s="446">
        <v>1431</v>
      </c>
      <c r="D266" s="437" t="s">
        <v>761</v>
      </c>
      <c r="E266" s="437" t="s">
        <v>1323</v>
      </c>
      <c r="J266" s="437" t="s">
        <v>1323</v>
      </c>
      <c r="K266" s="437" t="s">
        <v>1323</v>
      </c>
      <c r="O266" s="437" t="s">
        <v>1323</v>
      </c>
      <c r="Q266" s="437" t="s">
        <v>1340</v>
      </c>
      <c r="R266" s="446" t="s">
        <v>1340</v>
      </c>
      <c r="S266" s="437" t="s">
        <v>1340</v>
      </c>
    </row>
    <row r="267" spans="1:19" ht="10.199999999999999" customHeight="1" x14ac:dyDescent="0.3">
      <c r="A267" s="437">
        <v>1431</v>
      </c>
      <c r="B267" s="437">
        <f t="shared" si="6"/>
        <v>6</v>
      </c>
      <c r="C267" s="446">
        <v>143105</v>
      </c>
      <c r="D267" s="437" t="s">
        <v>34</v>
      </c>
      <c r="E267" s="437" t="s">
        <v>1323</v>
      </c>
      <c r="J267" s="437" t="s">
        <v>1323</v>
      </c>
      <c r="K267" s="437" t="s">
        <v>1323</v>
      </c>
      <c r="O267" s="437" t="s">
        <v>1323</v>
      </c>
      <c r="Q267" s="437" t="s">
        <v>1340</v>
      </c>
      <c r="R267" s="446" t="s">
        <v>1340</v>
      </c>
      <c r="S267" s="437" t="s">
        <v>1340</v>
      </c>
    </row>
    <row r="268" spans="1:19" ht="10.199999999999999" customHeight="1" x14ac:dyDescent="0.3">
      <c r="A268" s="437">
        <v>1431</v>
      </c>
      <c r="B268" s="437">
        <f t="shared" si="6"/>
        <v>6</v>
      </c>
      <c r="C268" s="446">
        <v>143110</v>
      </c>
      <c r="D268" s="437" t="s">
        <v>35</v>
      </c>
      <c r="E268" s="437" t="s">
        <v>1323</v>
      </c>
      <c r="J268" s="437" t="s">
        <v>1323</v>
      </c>
      <c r="K268" s="437" t="s">
        <v>1323</v>
      </c>
      <c r="O268" s="437" t="s">
        <v>1323</v>
      </c>
      <c r="Q268" s="437" t="s">
        <v>1340</v>
      </c>
      <c r="R268" s="446" t="s">
        <v>1340</v>
      </c>
      <c r="S268" s="437" t="s">
        <v>1340</v>
      </c>
    </row>
    <row r="269" spans="1:19" ht="10.199999999999999" customHeight="1" x14ac:dyDescent="0.3">
      <c r="A269" s="437">
        <v>1431</v>
      </c>
      <c r="B269" s="437">
        <f t="shared" si="6"/>
        <v>6</v>
      </c>
      <c r="C269" s="446">
        <v>143115</v>
      </c>
      <c r="D269" s="437" t="s">
        <v>36</v>
      </c>
      <c r="E269" s="437" t="s">
        <v>1323</v>
      </c>
      <c r="J269" s="437" t="s">
        <v>1323</v>
      </c>
      <c r="K269" s="437" t="s">
        <v>1323</v>
      </c>
      <c r="O269" s="437" t="s">
        <v>1323</v>
      </c>
      <c r="Q269" s="437" t="s">
        <v>1340</v>
      </c>
      <c r="R269" s="446" t="s">
        <v>1340</v>
      </c>
      <c r="S269" s="437" t="s">
        <v>1340</v>
      </c>
    </row>
    <row r="270" spans="1:19" ht="10.199999999999999" customHeight="1" x14ac:dyDescent="0.3">
      <c r="A270" s="437">
        <v>1431</v>
      </c>
      <c r="B270" s="437">
        <f t="shared" si="6"/>
        <v>6</v>
      </c>
      <c r="C270" s="446">
        <v>143120</v>
      </c>
      <c r="D270" s="437" t="s">
        <v>37</v>
      </c>
      <c r="E270" s="437" t="s">
        <v>1323</v>
      </c>
      <c r="J270" s="437" t="s">
        <v>1323</v>
      </c>
      <c r="K270" s="437" t="s">
        <v>1323</v>
      </c>
      <c r="O270" s="437" t="s">
        <v>1323</v>
      </c>
      <c r="Q270" s="437" t="s">
        <v>1340</v>
      </c>
      <c r="R270" s="446" t="s">
        <v>1340</v>
      </c>
      <c r="S270" s="437" t="s">
        <v>1340</v>
      </c>
    </row>
    <row r="271" spans="1:19" ht="10.199999999999999" customHeight="1" x14ac:dyDescent="0.3">
      <c r="A271" s="437">
        <v>1431</v>
      </c>
      <c r="B271" s="437">
        <f t="shared" si="6"/>
        <v>6</v>
      </c>
      <c r="C271" s="446">
        <v>143125</v>
      </c>
      <c r="D271" s="437" t="s">
        <v>38</v>
      </c>
      <c r="E271" s="437" t="s">
        <v>1323</v>
      </c>
      <c r="J271" s="437" t="s">
        <v>1323</v>
      </c>
      <c r="K271" s="437" t="s">
        <v>1323</v>
      </c>
      <c r="O271" s="437" t="s">
        <v>1323</v>
      </c>
      <c r="Q271" s="437" t="s">
        <v>1340</v>
      </c>
      <c r="R271" s="446" t="s">
        <v>1340</v>
      </c>
      <c r="S271" s="437" t="s">
        <v>1340</v>
      </c>
    </row>
    <row r="272" spans="1:19" ht="10.199999999999999" customHeight="1" x14ac:dyDescent="0.3">
      <c r="A272" s="437">
        <v>1432</v>
      </c>
      <c r="B272" s="437">
        <f t="shared" si="6"/>
        <v>4</v>
      </c>
      <c r="C272" s="446">
        <v>1432</v>
      </c>
      <c r="D272" s="437" t="s">
        <v>1387</v>
      </c>
      <c r="E272" s="437" t="s">
        <v>1323</v>
      </c>
      <c r="F272" s="437" t="s">
        <v>1323</v>
      </c>
      <c r="G272" s="437" t="s">
        <v>1323</v>
      </c>
      <c r="H272" s="437" t="s">
        <v>1323</v>
      </c>
      <c r="I272" s="437" t="s">
        <v>1323</v>
      </c>
      <c r="J272" s="437" t="s">
        <v>1323</v>
      </c>
      <c r="K272" s="437" t="s">
        <v>1323</v>
      </c>
      <c r="O272" s="437" t="s">
        <v>1323</v>
      </c>
      <c r="Q272" s="437">
        <v>1432</v>
      </c>
      <c r="R272" s="446" t="s">
        <v>1388</v>
      </c>
      <c r="S272" s="437">
        <f>VLOOKUP(Q272,[8]CUC!I274:K1778,3,0)</f>
        <v>1432</v>
      </c>
    </row>
    <row r="273" spans="1:19" ht="10.199999999999999" customHeight="1" x14ac:dyDescent="0.3">
      <c r="A273" s="437">
        <v>1432</v>
      </c>
      <c r="B273" s="437">
        <f t="shared" si="6"/>
        <v>6</v>
      </c>
      <c r="C273" s="446">
        <v>143205</v>
      </c>
      <c r="D273" s="437" t="s">
        <v>34</v>
      </c>
      <c r="E273" s="437" t="s">
        <v>1323</v>
      </c>
      <c r="F273" s="437" t="s">
        <v>1323</v>
      </c>
      <c r="G273" s="437" t="s">
        <v>1323</v>
      </c>
      <c r="H273" s="437" t="s">
        <v>1323</v>
      </c>
      <c r="I273" s="437" t="s">
        <v>1323</v>
      </c>
      <c r="J273" s="437" t="s">
        <v>1323</v>
      </c>
      <c r="K273" s="437" t="s">
        <v>1323</v>
      </c>
      <c r="O273" s="437" t="s">
        <v>1323</v>
      </c>
      <c r="Q273" s="437">
        <v>143205</v>
      </c>
      <c r="R273" s="446" t="s">
        <v>629</v>
      </c>
      <c r="S273" s="437">
        <v>143205</v>
      </c>
    </row>
    <row r="274" spans="1:19" ht="10.199999999999999" customHeight="1" x14ac:dyDescent="0.3">
      <c r="A274" s="437">
        <v>1432</v>
      </c>
      <c r="B274" s="437">
        <f t="shared" si="6"/>
        <v>6</v>
      </c>
      <c r="C274" s="446">
        <v>143210</v>
      </c>
      <c r="D274" s="437" t="s">
        <v>35</v>
      </c>
      <c r="E274" s="437" t="s">
        <v>1323</v>
      </c>
      <c r="F274" s="437" t="s">
        <v>1323</v>
      </c>
      <c r="G274" s="437" t="s">
        <v>1323</v>
      </c>
      <c r="H274" s="437" t="s">
        <v>1323</v>
      </c>
      <c r="I274" s="437" t="s">
        <v>1323</v>
      </c>
      <c r="J274" s="437" t="s">
        <v>1323</v>
      </c>
      <c r="K274" s="437" t="s">
        <v>1323</v>
      </c>
      <c r="O274" s="437" t="s">
        <v>1323</v>
      </c>
      <c r="Q274" s="437">
        <v>143210</v>
      </c>
      <c r="R274" s="446" t="s">
        <v>631</v>
      </c>
      <c r="S274" s="437">
        <v>143210</v>
      </c>
    </row>
    <row r="275" spans="1:19" ht="10.199999999999999" customHeight="1" x14ac:dyDescent="0.3">
      <c r="A275" s="437">
        <v>1432</v>
      </c>
      <c r="B275" s="437">
        <f t="shared" si="6"/>
        <v>6</v>
      </c>
      <c r="C275" s="446">
        <v>143215</v>
      </c>
      <c r="D275" s="437" t="s">
        <v>36</v>
      </c>
      <c r="E275" s="437" t="s">
        <v>1323</v>
      </c>
      <c r="F275" s="437" t="s">
        <v>1323</v>
      </c>
      <c r="G275" s="437" t="s">
        <v>1323</v>
      </c>
      <c r="H275" s="437" t="s">
        <v>1323</v>
      </c>
      <c r="I275" s="437" t="s">
        <v>1323</v>
      </c>
      <c r="J275" s="437" t="s">
        <v>1323</v>
      </c>
      <c r="K275" s="437" t="s">
        <v>1323</v>
      </c>
      <c r="O275" s="437" t="s">
        <v>1323</v>
      </c>
      <c r="Q275" s="437">
        <v>143215</v>
      </c>
      <c r="R275" s="446" t="s">
        <v>633</v>
      </c>
      <c r="S275" s="437">
        <v>143215</v>
      </c>
    </row>
    <row r="276" spans="1:19" ht="10.199999999999999" customHeight="1" x14ac:dyDescent="0.3">
      <c r="A276" s="437">
        <v>1432</v>
      </c>
      <c r="B276" s="437">
        <f t="shared" si="6"/>
        <v>6</v>
      </c>
      <c r="C276" s="446">
        <v>143220</v>
      </c>
      <c r="D276" s="437" t="s">
        <v>37</v>
      </c>
      <c r="E276" s="437" t="s">
        <v>1323</v>
      </c>
      <c r="F276" s="437" t="s">
        <v>1323</v>
      </c>
      <c r="G276" s="437" t="s">
        <v>1323</v>
      </c>
      <c r="H276" s="437" t="s">
        <v>1323</v>
      </c>
      <c r="I276" s="437" t="s">
        <v>1323</v>
      </c>
      <c r="J276" s="437" t="s">
        <v>1323</v>
      </c>
      <c r="K276" s="437" t="s">
        <v>1323</v>
      </c>
      <c r="O276" s="437" t="s">
        <v>1323</v>
      </c>
      <c r="Q276" s="437">
        <v>143220</v>
      </c>
      <c r="R276" s="446" t="s">
        <v>635</v>
      </c>
      <c r="S276" s="437">
        <v>143220</v>
      </c>
    </row>
    <row r="277" spans="1:19" ht="10.199999999999999" customHeight="1" x14ac:dyDescent="0.3">
      <c r="A277" s="437">
        <v>1432</v>
      </c>
      <c r="B277" s="437">
        <f t="shared" si="6"/>
        <v>6</v>
      </c>
      <c r="C277" s="446">
        <v>143225</v>
      </c>
      <c r="D277" s="437" t="s">
        <v>38</v>
      </c>
      <c r="E277" s="437" t="s">
        <v>1323</v>
      </c>
      <c r="F277" s="437" t="s">
        <v>1323</v>
      </c>
      <c r="G277" s="437" t="s">
        <v>1323</v>
      </c>
      <c r="H277" s="437" t="s">
        <v>1323</v>
      </c>
      <c r="I277" s="437" t="s">
        <v>1323</v>
      </c>
      <c r="J277" s="437" t="s">
        <v>1323</v>
      </c>
      <c r="K277" s="437" t="s">
        <v>1323</v>
      </c>
      <c r="O277" s="437" t="s">
        <v>1323</v>
      </c>
      <c r="Q277" s="437">
        <v>143225</v>
      </c>
      <c r="R277" s="446" t="s">
        <v>637</v>
      </c>
      <c r="S277" s="437">
        <v>143225</v>
      </c>
    </row>
    <row r="278" spans="1:19" ht="10.199999999999999" customHeight="1" x14ac:dyDescent="0.3">
      <c r="A278" s="437">
        <v>1433</v>
      </c>
      <c r="B278" s="437">
        <f t="shared" si="6"/>
        <v>4</v>
      </c>
      <c r="C278" s="446">
        <v>1433</v>
      </c>
      <c r="D278" s="437" t="s">
        <v>762</v>
      </c>
      <c r="E278" s="437" t="s">
        <v>1323</v>
      </c>
      <c r="G278" s="437" t="s">
        <v>1323</v>
      </c>
      <c r="H278" s="437" t="s">
        <v>1323</v>
      </c>
      <c r="I278" s="437" t="s">
        <v>1323</v>
      </c>
      <c r="J278" s="437" t="s">
        <v>1323</v>
      </c>
      <c r="K278" s="437" t="s">
        <v>1323</v>
      </c>
      <c r="O278" s="437" t="s">
        <v>1323</v>
      </c>
      <c r="Q278" s="437">
        <v>1433</v>
      </c>
      <c r="R278" s="446" t="s">
        <v>1389</v>
      </c>
      <c r="S278" s="437" t="str">
        <f>VLOOKUP(Q278,[8]CUC!I280:K1784,3,0)</f>
        <v>1433+1437+1438</v>
      </c>
    </row>
    <row r="279" spans="1:19" ht="10.199999999999999" customHeight="1" x14ac:dyDescent="0.3">
      <c r="A279" s="437">
        <v>1433</v>
      </c>
      <c r="B279" s="437">
        <f t="shared" si="6"/>
        <v>6</v>
      </c>
      <c r="C279" s="446">
        <v>143305</v>
      </c>
      <c r="D279" s="437" t="s">
        <v>34</v>
      </c>
      <c r="E279" s="437" t="s">
        <v>1323</v>
      </c>
      <c r="G279" s="437" t="s">
        <v>1323</v>
      </c>
      <c r="H279" s="437" t="s">
        <v>1323</v>
      </c>
      <c r="I279" s="437" t="s">
        <v>1323</v>
      </c>
      <c r="J279" s="437" t="s">
        <v>1323</v>
      </c>
      <c r="K279" s="437" t="s">
        <v>1323</v>
      </c>
      <c r="O279" s="437" t="s">
        <v>1323</v>
      </c>
      <c r="Q279" s="437">
        <v>143305</v>
      </c>
      <c r="R279" s="446" t="s">
        <v>629</v>
      </c>
      <c r="S279" s="439" t="s">
        <v>1390</v>
      </c>
    </row>
    <row r="280" spans="1:19" ht="10.199999999999999" customHeight="1" x14ac:dyDescent="0.3">
      <c r="A280" s="437">
        <v>1433</v>
      </c>
      <c r="B280" s="437">
        <f t="shared" si="6"/>
        <v>6</v>
      </c>
      <c r="C280" s="446">
        <v>143310</v>
      </c>
      <c r="D280" s="437" t="s">
        <v>35</v>
      </c>
      <c r="E280" s="437" t="s">
        <v>1323</v>
      </c>
      <c r="G280" s="437" t="s">
        <v>1323</v>
      </c>
      <c r="H280" s="437" t="s">
        <v>1323</v>
      </c>
      <c r="I280" s="437" t="s">
        <v>1323</v>
      </c>
      <c r="J280" s="437" t="s">
        <v>1323</v>
      </c>
      <c r="K280" s="437" t="s">
        <v>1323</v>
      </c>
      <c r="O280" s="437" t="s">
        <v>1323</v>
      </c>
      <c r="Q280" s="437">
        <v>143310</v>
      </c>
      <c r="R280" s="446" t="s">
        <v>631</v>
      </c>
      <c r="S280" s="439" t="s">
        <v>1391</v>
      </c>
    </row>
    <row r="281" spans="1:19" ht="10.199999999999999" customHeight="1" x14ac:dyDescent="0.3">
      <c r="A281" s="437">
        <v>1433</v>
      </c>
      <c r="B281" s="437">
        <f t="shared" si="6"/>
        <v>6</v>
      </c>
      <c r="C281" s="446">
        <v>143315</v>
      </c>
      <c r="D281" s="437" t="s">
        <v>36</v>
      </c>
      <c r="E281" s="437" t="s">
        <v>1323</v>
      </c>
      <c r="G281" s="437" t="s">
        <v>1323</v>
      </c>
      <c r="H281" s="437" t="s">
        <v>1323</v>
      </c>
      <c r="I281" s="437" t="s">
        <v>1323</v>
      </c>
      <c r="J281" s="437" t="s">
        <v>1323</v>
      </c>
      <c r="K281" s="437" t="s">
        <v>1323</v>
      </c>
      <c r="O281" s="437" t="s">
        <v>1323</v>
      </c>
      <c r="Q281" s="437">
        <v>143315</v>
      </c>
      <c r="R281" s="446" t="s">
        <v>633</v>
      </c>
      <c r="S281" s="439" t="s">
        <v>1392</v>
      </c>
    </row>
    <row r="282" spans="1:19" ht="10.199999999999999" customHeight="1" x14ac:dyDescent="0.3">
      <c r="A282" s="437">
        <v>1433</v>
      </c>
      <c r="B282" s="437">
        <f t="shared" si="6"/>
        <v>6</v>
      </c>
      <c r="C282" s="446">
        <v>143320</v>
      </c>
      <c r="D282" s="437" t="s">
        <v>37</v>
      </c>
      <c r="E282" s="437" t="s">
        <v>1323</v>
      </c>
      <c r="G282" s="437" t="s">
        <v>1323</v>
      </c>
      <c r="H282" s="437" t="s">
        <v>1323</v>
      </c>
      <c r="I282" s="437" t="s">
        <v>1323</v>
      </c>
      <c r="J282" s="437" t="s">
        <v>1323</v>
      </c>
      <c r="K282" s="437" t="s">
        <v>1323</v>
      </c>
      <c r="O282" s="437" t="s">
        <v>1323</v>
      </c>
      <c r="Q282" s="437">
        <v>143320</v>
      </c>
      <c r="R282" s="446" t="s">
        <v>635</v>
      </c>
      <c r="S282" s="439" t="s">
        <v>1393</v>
      </c>
    </row>
    <row r="283" spans="1:19" ht="10.199999999999999" customHeight="1" x14ac:dyDescent="0.3">
      <c r="A283" s="437">
        <v>1433</v>
      </c>
      <c r="B283" s="437">
        <f t="shared" si="6"/>
        <v>6</v>
      </c>
      <c r="C283" s="446">
        <v>143325</v>
      </c>
      <c r="D283" s="437" t="s">
        <v>38</v>
      </c>
      <c r="E283" s="437" t="s">
        <v>1323</v>
      </c>
      <c r="G283" s="437" t="s">
        <v>1323</v>
      </c>
      <c r="H283" s="437" t="s">
        <v>1323</v>
      </c>
      <c r="I283" s="437" t="s">
        <v>1323</v>
      </c>
      <c r="J283" s="437" t="s">
        <v>1323</v>
      </c>
      <c r="K283" s="437" t="s">
        <v>1323</v>
      </c>
      <c r="O283" s="437" t="s">
        <v>1323</v>
      </c>
      <c r="Q283" s="437">
        <v>143325</v>
      </c>
      <c r="R283" s="446" t="s">
        <v>637</v>
      </c>
      <c r="S283" s="439" t="s">
        <v>1394</v>
      </c>
    </row>
    <row r="284" spans="1:19" ht="10.199999999999999" customHeight="1" x14ac:dyDescent="0.3">
      <c r="A284" s="437">
        <v>1434</v>
      </c>
      <c r="B284" s="437">
        <f t="shared" si="6"/>
        <v>4</v>
      </c>
      <c r="C284" s="446">
        <v>1434</v>
      </c>
      <c r="D284" s="437" t="s">
        <v>763</v>
      </c>
      <c r="E284" s="437" t="s">
        <v>1323</v>
      </c>
      <c r="J284" s="437" t="s">
        <v>1323</v>
      </c>
      <c r="K284" s="437" t="s">
        <v>1323</v>
      </c>
      <c r="O284" s="437" t="s">
        <v>1323</v>
      </c>
      <c r="Q284" s="437">
        <v>1434</v>
      </c>
      <c r="R284" s="446" t="s">
        <v>1395</v>
      </c>
      <c r="S284" s="437" t="str">
        <f>VLOOKUP(Q284,[8]CUC!I286:K1790,3,0)</f>
        <v>1434+1439</v>
      </c>
    </row>
    <row r="285" spans="1:19" ht="10.199999999999999" customHeight="1" x14ac:dyDescent="0.3">
      <c r="A285" s="437">
        <v>1434</v>
      </c>
      <c r="B285" s="437">
        <f t="shared" si="6"/>
        <v>6</v>
      </c>
      <c r="C285" s="446">
        <v>143405</v>
      </c>
      <c r="D285" s="437" t="s">
        <v>34</v>
      </c>
      <c r="E285" s="437" t="s">
        <v>1323</v>
      </c>
      <c r="J285" s="437" t="s">
        <v>1323</v>
      </c>
      <c r="K285" s="437" t="s">
        <v>1323</v>
      </c>
      <c r="O285" s="437" t="s">
        <v>1323</v>
      </c>
      <c r="Q285" s="437">
        <v>143405</v>
      </c>
      <c r="R285" s="446" t="s">
        <v>629</v>
      </c>
      <c r="S285" s="439" t="s">
        <v>1396</v>
      </c>
    </row>
    <row r="286" spans="1:19" ht="10.199999999999999" customHeight="1" x14ac:dyDescent="0.3">
      <c r="A286" s="437">
        <v>1434</v>
      </c>
      <c r="B286" s="437">
        <f t="shared" si="6"/>
        <v>6</v>
      </c>
      <c r="C286" s="446">
        <v>143410</v>
      </c>
      <c r="D286" s="437" t="s">
        <v>35</v>
      </c>
      <c r="E286" s="437" t="s">
        <v>1323</v>
      </c>
      <c r="J286" s="437" t="s">
        <v>1323</v>
      </c>
      <c r="K286" s="437" t="s">
        <v>1323</v>
      </c>
      <c r="O286" s="437" t="s">
        <v>1323</v>
      </c>
      <c r="Q286" s="437">
        <v>143410</v>
      </c>
      <c r="R286" s="446" t="s">
        <v>631</v>
      </c>
      <c r="S286" s="439" t="s">
        <v>1397</v>
      </c>
    </row>
    <row r="287" spans="1:19" ht="10.199999999999999" customHeight="1" x14ac:dyDescent="0.3">
      <c r="A287" s="437">
        <v>1434</v>
      </c>
      <c r="B287" s="437">
        <f t="shared" si="6"/>
        <v>6</v>
      </c>
      <c r="C287" s="446">
        <v>143415</v>
      </c>
      <c r="D287" s="437" t="s">
        <v>36</v>
      </c>
      <c r="E287" s="437" t="s">
        <v>1323</v>
      </c>
      <c r="J287" s="437" t="s">
        <v>1323</v>
      </c>
      <c r="K287" s="437" t="s">
        <v>1323</v>
      </c>
      <c r="O287" s="437" t="s">
        <v>1323</v>
      </c>
      <c r="Q287" s="437">
        <v>143415</v>
      </c>
      <c r="R287" s="446" t="s">
        <v>633</v>
      </c>
      <c r="S287" s="439" t="s">
        <v>1398</v>
      </c>
    </row>
    <row r="288" spans="1:19" ht="10.199999999999999" customHeight="1" x14ac:dyDescent="0.3">
      <c r="A288" s="437">
        <v>1434</v>
      </c>
      <c r="B288" s="437">
        <f t="shared" si="6"/>
        <v>6</v>
      </c>
      <c r="C288" s="446">
        <v>143420</v>
      </c>
      <c r="D288" s="437" t="s">
        <v>37</v>
      </c>
      <c r="E288" s="437" t="s">
        <v>1323</v>
      </c>
      <c r="J288" s="437" t="s">
        <v>1323</v>
      </c>
      <c r="K288" s="437" t="s">
        <v>1323</v>
      </c>
      <c r="O288" s="437" t="s">
        <v>1323</v>
      </c>
      <c r="Q288" s="437">
        <v>143420</v>
      </c>
      <c r="R288" s="446" t="s">
        <v>635</v>
      </c>
      <c r="S288" s="439" t="s">
        <v>1399</v>
      </c>
    </row>
    <row r="289" spans="1:19" ht="10.199999999999999" customHeight="1" x14ac:dyDescent="0.3">
      <c r="A289" s="437">
        <v>1434</v>
      </c>
      <c r="B289" s="437">
        <f t="shared" si="6"/>
        <v>6</v>
      </c>
      <c r="C289" s="446">
        <v>143425</v>
      </c>
      <c r="D289" s="437" t="s">
        <v>38</v>
      </c>
      <c r="E289" s="437" t="s">
        <v>1323</v>
      </c>
      <c r="J289" s="437" t="s">
        <v>1323</v>
      </c>
      <c r="K289" s="437" t="s">
        <v>1323</v>
      </c>
      <c r="O289" s="437" t="s">
        <v>1323</v>
      </c>
      <c r="Q289" s="437">
        <v>143425</v>
      </c>
      <c r="R289" s="446" t="s">
        <v>637</v>
      </c>
      <c r="S289" s="439" t="s">
        <v>1400</v>
      </c>
    </row>
    <row r="290" spans="1:19" ht="10.199999999999999" customHeight="1" x14ac:dyDescent="0.3">
      <c r="A290" s="437">
        <v>1435</v>
      </c>
      <c r="B290" s="437">
        <f t="shared" si="6"/>
        <v>4</v>
      </c>
      <c r="C290" s="446">
        <v>1435</v>
      </c>
      <c r="D290" s="437" t="s">
        <v>764</v>
      </c>
      <c r="E290" s="437" t="s">
        <v>1323</v>
      </c>
      <c r="F290" s="437" t="s">
        <v>1323</v>
      </c>
      <c r="G290" s="437" t="s">
        <v>1323</v>
      </c>
      <c r="H290" s="437" t="s">
        <v>1323</v>
      </c>
      <c r="I290" s="437" t="s">
        <v>1323</v>
      </c>
      <c r="J290" s="437" t="s">
        <v>1323</v>
      </c>
      <c r="K290" s="437" t="s">
        <v>1323</v>
      </c>
      <c r="O290" s="437" t="s">
        <v>1323</v>
      </c>
      <c r="Q290" s="437">
        <v>1435</v>
      </c>
      <c r="R290" s="446" t="s">
        <v>1401</v>
      </c>
      <c r="S290" s="437">
        <f>VLOOKUP(Q290,[8]CUC!I292:K1796,3,0)</f>
        <v>1435</v>
      </c>
    </row>
    <row r="291" spans="1:19" ht="10.199999999999999" customHeight="1" x14ac:dyDescent="0.3">
      <c r="A291" s="437">
        <v>1435</v>
      </c>
      <c r="B291" s="437">
        <f t="shared" si="6"/>
        <v>6</v>
      </c>
      <c r="C291" s="446">
        <v>143505</v>
      </c>
      <c r="D291" s="437" t="s">
        <v>34</v>
      </c>
      <c r="E291" s="437" t="s">
        <v>1323</v>
      </c>
      <c r="F291" s="437" t="s">
        <v>1323</v>
      </c>
      <c r="G291" s="437" t="s">
        <v>1323</v>
      </c>
      <c r="H291" s="437" t="s">
        <v>1323</v>
      </c>
      <c r="I291" s="437" t="s">
        <v>1323</v>
      </c>
      <c r="J291" s="437" t="s">
        <v>1323</v>
      </c>
      <c r="K291" s="437" t="s">
        <v>1323</v>
      </c>
      <c r="O291" s="437" t="s">
        <v>1323</v>
      </c>
      <c r="Q291" s="437">
        <v>143505</v>
      </c>
      <c r="R291" s="446" t="s">
        <v>629</v>
      </c>
      <c r="S291" s="437">
        <v>143505</v>
      </c>
    </row>
    <row r="292" spans="1:19" ht="10.199999999999999" customHeight="1" x14ac:dyDescent="0.3">
      <c r="A292" s="437">
        <v>1435</v>
      </c>
      <c r="B292" s="437">
        <f t="shared" si="6"/>
        <v>6</v>
      </c>
      <c r="C292" s="446">
        <v>143510</v>
      </c>
      <c r="D292" s="437" t="s">
        <v>35</v>
      </c>
      <c r="E292" s="437" t="s">
        <v>1323</v>
      </c>
      <c r="F292" s="437" t="s">
        <v>1323</v>
      </c>
      <c r="G292" s="437" t="s">
        <v>1323</v>
      </c>
      <c r="H292" s="437" t="s">
        <v>1323</v>
      </c>
      <c r="I292" s="437" t="s">
        <v>1323</v>
      </c>
      <c r="J292" s="437" t="s">
        <v>1323</v>
      </c>
      <c r="K292" s="437" t="s">
        <v>1323</v>
      </c>
      <c r="O292" s="437" t="s">
        <v>1323</v>
      </c>
      <c r="Q292" s="437">
        <v>143510</v>
      </c>
      <c r="R292" s="446" t="s">
        <v>631</v>
      </c>
      <c r="S292" s="437">
        <v>143510</v>
      </c>
    </row>
    <row r="293" spans="1:19" ht="10.199999999999999" customHeight="1" x14ac:dyDescent="0.3">
      <c r="A293" s="437">
        <v>1435</v>
      </c>
      <c r="B293" s="437">
        <f t="shared" si="6"/>
        <v>6</v>
      </c>
      <c r="C293" s="446">
        <v>143515</v>
      </c>
      <c r="D293" s="437" t="s">
        <v>36</v>
      </c>
      <c r="E293" s="437" t="s">
        <v>1323</v>
      </c>
      <c r="F293" s="437" t="s">
        <v>1323</v>
      </c>
      <c r="G293" s="437" t="s">
        <v>1323</v>
      </c>
      <c r="H293" s="437" t="s">
        <v>1323</v>
      </c>
      <c r="I293" s="437" t="s">
        <v>1323</v>
      </c>
      <c r="J293" s="437" t="s">
        <v>1323</v>
      </c>
      <c r="K293" s="437" t="s">
        <v>1323</v>
      </c>
      <c r="O293" s="437" t="s">
        <v>1323</v>
      </c>
      <c r="Q293" s="437">
        <v>143515</v>
      </c>
      <c r="R293" s="446" t="s">
        <v>633</v>
      </c>
      <c r="S293" s="437">
        <v>143515</v>
      </c>
    </row>
    <row r="294" spans="1:19" ht="10.199999999999999" customHeight="1" x14ac:dyDescent="0.3">
      <c r="A294" s="437">
        <v>1435</v>
      </c>
      <c r="B294" s="437">
        <f t="shared" si="6"/>
        <v>6</v>
      </c>
      <c r="C294" s="446">
        <v>143520</v>
      </c>
      <c r="D294" s="437" t="s">
        <v>37</v>
      </c>
      <c r="E294" s="437" t="s">
        <v>1323</v>
      </c>
      <c r="F294" s="437" t="s">
        <v>1323</v>
      </c>
      <c r="G294" s="437" t="s">
        <v>1323</v>
      </c>
      <c r="H294" s="437" t="s">
        <v>1323</v>
      </c>
      <c r="I294" s="437" t="s">
        <v>1323</v>
      </c>
      <c r="J294" s="437" t="s">
        <v>1323</v>
      </c>
      <c r="K294" s="437" t="s">
        <v>1323</v>
      </c>
      <c r="O294" s="437" t="s">
        <v>1323</v>
      </c>
      <c r="Q294" s="437">
        <v>143520</v>
      </c>
      <c r="R294" s="446" t="s">
        <v>635</v>
      </c>
      <c r="S294" s="437">
        <v>143520</v>
      </c>
    </row>
    <row r="295" spans="1:19" ht="10.199999999999999" customHeight="1" x14ac:dyDescent="0.3">
      <c r="A295" s="437">
        <v>1435</v>
      </c>
      <c r="B295" s="437">
        <f t="shared" si="6"/>
        <v>6</v>
      </c>
      <c r="C295" s="446">
        <v>143525</v>
      </c>
      <c r="D295" s="437" t="s">
        <v>38</v>
      </c>
      <c r="E295" s="437" t="s">
        <v>1323</v>
      </c>
      <c r="F295" s="437" t="s">
        <v>1323</v>
      </c>
      <c r="G295" s="437" t="s">
        <v>1323</v>
      </c>
      <c r="H295" s="437" t="s">
        <v>1323</v>
      </c>
      <c r="I295" s="437" t="s">
        <v>1323</v>
      </c>
      <c r="J295" s="437" t="s">
        <v>1323</v>
      </c>
      <c r="K295" s="437" t="s">
        <v>1323</v>
      </c>
      <c r="O295" s="437" t="s">
        <v>1323</v>
      </c>
      <c r="Q295" s="437">
        <v>143525</v>
      </c>
      <c r="R295" s="446" t="s">
        <v>637</v>
      </c>
      <c r="S295" s="437">
        <v>143525</v>
      </c>
    </row>
    <row r="296" spans="1:19" ht="10.199999999999999" customHeight="1" x14ac:dyDescent="0.3">
      <c r="A296" s="437">
        <v>1436</v>
      </c>
      <c r="B296" s="437">
        <f t="shared" si="6"/>
        <v>4</v>
      </c>
      <c r="C296" s="446">
        <v>1436</v>
      </c>
      <c r="D296" s="437" t="s">
        <v>68</v>
      </c>
      <c r="E296" s="437" t="s">
        <v>1323</v>
      </c>
      <c r="G296" s="437" t="s">
        <v>1323</v>
      </c>
      <c r="J296" s="437" t="s">
        <v>1323</v>
      </c>
      <c r="K296" s="437" t="s">
        <v>1323</v>
      </c>
      <c r="O296" s="437" t="s">
        <v>1323</v>
      </c>
      <c r="Q296" s="437">
        <v>1436</v>
      </c>
      <c r="R296" s="446" t="s">
        <v>1402</v>
      </c>
      <c r="S296" s="437">
        <f>VLOOKUP(Q296,[8]CUC!I298:K1802,3,0)</f>
        <v>1436</v>
      </c>
    </row>
    <row r="297" spans="1:19" ht="10.199999999999999" customHeight="1" x14ac:dyDescent="0.3">
      <c r="A297" s="437">
        <v>1436</v>
      </c>
      <c r="B297" s="437">
        <f t="shared" si="6"/>
        <v>6</v>
      </c>
      <c r="C297" s="446">
        <v>143605</v>
      </c>
      <c r="D297" s="437" t="s">
        <v>34</v>
      </c>
      <c r="E297" s="437" t="s">
        <v>1323</v>
      </c>
      <c r="G297" s="437" t="s">
        <v>1323</v>
      </c>
      <c r="J297" s="437" t="s">
        <v>1323</v>
      </c>
      <c r="K297" s="437" t="s">
        <v>1323</v>
      </c>
      <c r="O297" s="437" t="s">
        <v>1323</v>
      </c>
      <c r="Q297" s="437">
        <v>143605</v>
      </c>
      <c r="R297" s="446" t="s">
        <v>629</v>
      </c>
      <c r="S297" s="437">
        <v>143605</v>
      </c>
    </row>
    <row r="298" spans="1:19" ht="10.199999999999999" customHeight="1" x14ac:dyDescent="0.3">
      <c r="A298" s="437">
        <v>1436</v>
      </c>
      <c r="B298" s="437">
        <f t="shared" si="6"/>
        <v>6</v>
      </c>
      <c r="C298" s="446">
        <v>143610</v>
      </c>
      <c r="D298" s="437" t="s">
        <v>35</v>
      </c>
      <c r="E298" s="437" t="s">
        <v>1323</v>
      </c>
      <c r="G298" s="437" t="s">
        <v>1323</v>
      </c>
      <c r="J298" s="437" t="s">
        <v>1323</v>
      </c>
      <c r="K298" s="437" t="s">
        <v>1323</v>
      </c>
      <c r="O298" s="437" t="s">
        <v>1323</v>
      </c>
      <c r="Q298" s="437">
        <v>143610</v>
      </c>
      <c r="R298" s="446" t="s">
        <v>631</v>
      </c>
      <c r="S298" s="437">
        <v>143610</v>
      </c>
    </row>
    <row r="299" spans="1:19" ht="10.199999999999999" customHeight="1" x14ac:dyDescent="0.3">
      <c r="A299" s="437">
        <v>1436</v>
      </c>
      <c r="B299" s="437">
        <f t="shared" si="6"/>
        <v>6</v>
      </c>
      <c r="C299" s="446">
        <v>143615</v>
      </c>
      <c r="D299" s="437" t="s">
        <v>36</v>
      </c>
      <c r="E299" s="437" t="s">
        <v>1323</v>
      </c>
      <c r="G299" s="437" t="s">
        <v>1323</v>
      </c>
      <c r="J299" s="437" t="s">
        <v>1323</v>
      </c>
      <c r="K299" s="437" t="s">
        <v>1323</v>
      </c>
      <c r="O299" s="437" t="s">
        <v>1323</v>
      </c>
      <c r="Q299" s="437">
        <v>143615</v>
      </c>
      <c r="R299" s="446" t="s">
        <v>633</v>
      </c>
      <c r="S299" s="437">
        <v>143615</v>
      </c>
    </row>
    <row r="300" spans="1:19" ht="10.199999999999999" customHeight="1" x14ac:dyDescent="0.3">
      <c r="A300" s="437">
        <v>1436</v>
      </c>
      <c r="B300" s="437">
        <f t="shared" si="6"/>
        <v>6</v>
      </c>
      <c r="C300" s="446">
        <v>143620</v>
      </c>
      <c r="D300" s="437" t="s">
        <v>37</v>
      </c>
      <c r="E300" s="437" t="s">
        <v>1323</v>
      </c>
      <c r="G300" s="437" t="s">
        <v>1323</v>
      </c>
      <c r="J300" s="437" t="s">
        <v>1323</v>
      </c>
      <c r="K300" s="437" t="s">
        <v>1323</v>
      </c>
      <c r="O300" s="437" t="s">
        <v>1323</v>
      </c>
      <c r="Q300" s="437">
        <v>143620</v>
      </c>
      <c r="R300" s="446" t="s">
        <v>635</v>
      </c>
      <c r="S300" s="437">
        <v>143620</v>
      </c>
    </row>
    <row r="301" spans="1:19" ht="10.199999999999999" customHeight="1" x14ac:dyDescent="0.3">
      <c r="A301" s="437">
        <v>1436</v>
      </c>
      <c r="B301" s="437">
        <f t="shared" si="6"/>
        <v>6</v>
      </c>
      <c r="C301" s="446">
        <v>143625</v>
      </c>
      <c r="D301" s="437" t="s">
        <v>38</v>
      </c>
      <c r="E301" s="437" t="s">
        <v>1323</v>
      </c>
      <c r="G301" s="437" t="s">
        <v>1323</v>
      </c>
      <c r="J301" s="437" t="s">
        <v>1323</v>
      </c>
      <c r="K301" s="437" t="s">
        <v>1323</v>
      </c>
      <c r="O301" s="437" t="s">
        <v>1323</v>
      </c>
      <c r="Q301" s="437">
        <v>143625</v>
      </c>
      <c r="R301" s="446" t="s">
        <v>637</v>
      </c>
      <c r="S301" s="437">
        <v>143625</v>
      </c>
    </row>
    <row r="302" spans="1:19" ht="10.199999999999999" customHeight="1" x14ac:dyDescent="0.3">
      <c r="A302" s="437">
        <v>1437</v>
      </c>
      <c r="B302" s="437">
        <f t="shared" si="6"/>
        <v>4</v>
      </c>
      <c r="C302" s="446">
        <v>1437</v>
      </c>
      <c r="D302" s="437" t="s">
        <v>765</v>
      </c>
      <c r="E302" s="437" t="s">
        <v>1323</v>
      </c>
      <c r="G302" s="437" t="s">
        <v>1323</v>
      </c>
      <c r="J302" s="437" t="s">
        <v>1323</v>
      </c>
      <c r="K302" s="437" t="s">
        <v>1323</v>
      </c>
      <c r="O302" s="437" t="s">
        <v>1323</v>
      </c>
      <c r="Q302" s="437" t="s">
        <v>1340</v>
      </c>
      <c r="R302" s="446" t="s">
        <v>1340</v>
      </c>
      <c r="S302" s="437" t="s">
        <v>1340</v>
      </c>
    </row>
    <row r="303" spans="1:19" ht="10.199999999999999" customHeight="1" x14ac:dyDescent="0.3">
      <c r="A303" s="437">
        <v>1437</v>
      </c>
      <c r="B303" s="437">
        <f t="shared" si="6"/>
        <v>6</v>
      </c>
      <c r="C303" s="446">
        <v>143705</v>
      </c>
      <c r="D303" s="437" t="s">
        <v>34</v>
      </c>
      <c r="E303" s="437" t="s">
        <v>1323</v>
      </c>
      <c r="G303" s="437" t="s">
        <v>1323</v>
      </c>
      <c r="J303" s="437" t="s">
        <v>1323</v>
      </c>
      <c r="K303" s="437" t="s">
        <v>1323</v>
      </c>
      <c r="O303" s="437" t="s">
        <v>1323</v>
      </c>
      <c r="Q303" s="437" t="s">
        <v>1340</v>
      </c>
      <c r="R303" s="446" t="s">
        <v>1340</v>
      </c>
      <c r="S303" s="437" t="s">
        <v>1340</v>
      </c>
    </row>
    <row r="304" spans="1:19" ht="10.199999999999999" customHeight="1" x14ac:dyDescent="0.3">
      <c r="A304" s="437">
        <v>1437</v>
      </c>
      <c r="B304" s="437">
        <f t="shared" si="6"/>
        <v>6</v>
      </c>
      <c r="C304" s="446">
        <v>143710</v>
      </c>
      <c r="D304" s="437" t="s">
        <v>35</v>
      </c>
      <c r="E304" s="437" t="s">
        <v>1323</v>
      </c>
      <c r="G304" s="437" t="s">
        <v>1323</v>
      </c>
      <c r="J304" s="437" t="s">
        <v>1323</v>
      </c>
      <c r="K304" s="437" t="s">
        <v>1323</v>
      </c>
      <c r="O304" s="437" t="s">
        <v>1323</v>
      </c>
      <c r="Q304" s="437" t="s">
        <v>1340</v>
      </c>
      <c r="R304" s="446" t="s">
        <v>1340</v>
      </c>
      <c r="S304" s="437" t="s">
        <v>1340</v>
      </c>
    </row>
    <row r="305" spans="1:19" ht="10.199999999999999" customHeight="1" x14ac:dyDescent="0.3">
      <c r="A305" s="437">
        <v>1437</v>
      </c>
      <c r="B305" s="437">
        <f t="shared" si="6"/>
        <v>6</v>
      </c>
      <c r="C305" s="446">
        <v>143715</v>
      </c>
      <c r="D305" s="437" t="s">
        <v>36</v>
      </c>
      <c r="E305" s="437" t="s">
        <v>1323</v>
      </c>
      <c r="G305" s="437" t="s">
        <v>1323</v>
      </c>
      <c r="J305" s="437" t="s">
        <v>1323</v>
      </c>
      <c r="K305" s="437" t="s">
        <v>1323</v>
      </c>
      <c r="O305" s="437" t="s">
        <v>1323</v>
      </c>
      <c r="Q305" s="437" t="s">
        <v>1340</v>
      </c>
      <c r="R305" s="446" t="s">
        <v>1340</v>
      </c>
      <c r="S305" s="437" t="s">
        <v>1340</v>
      </c>
    </row>
    <row r="306" spans="1:19" ht="10.199999999999999" customHeight="1" x14ac:dyDescent="0.3">
      <c r="A306" s="437">
        <v>1437</v>
      </c>
      <c r="B306" s="437">
        <f t="shared" si="6"/>
        <v>6</v>
      </c>
      <c r="C306" s="446">
        <v>143720</v>
      </c>
      <c r="D306" s="437" t="s">
        <v>37</v>
      </c>
      <c r="E306" s="437" t="s">
        <v>1323</v>
      </c>
      <c r="G306" s="437" t="s">
        <v>1323</v>
      </c>
      <c r="J306" s="437" t="s">
        <v>1323</v>
      </c>
      <c r="K306" s="437" t="s">
        <v>1323</v>
      </c>
      <c r="O306" s="437" t="s">
        <v>1323</v>
      </c>
      <c r="Q306" s="437" t="s">
        <v>1340</v>
      </c>
      <c r="R306" s="446" t="s">
        <v>1340</v>
      </c>
      <c r="S306" s="437" t="s">
        <v>1340</v>
      </c>
    </row>
    <row r="307" spans="1:19" ht="10.199999999999999" customHeight="1" x14ac:dyDescent="0.3">
      <c r="A307" s="437">
        <v>1437</v>
      </c>
      <c r="B307" s="437">
        <f t="shared" si="6"/>
        <v>6</v>
      </c>
      <c r="C307" s="446">
        <v>143725</v>
      </c>
      <c r="D307" s="437" t="s">
        <v>38</v>
      </c>
      <c r="E307" s="437" t="s">
        <v>1323</v>
      </c>
      <c r="G307" s="437" t="s">
        <v>1323</v>
      </c>
      <c r="J307" s="437" t="s">
        <v>1323</v>
      </c>
      <c r="K307" s="437" t="s">
        <v>1323</v>
      </c>
      <c r="O307" s="437" t="s">
        <v>1323</v>
      </c>
      <c r="Q307" s="437" t="s">
        <v>1340</v>
      </c>
      <c r="R307" s="446" t="s">
        <v>1340</v>
      </c>
      <c r="S307" s="437" t="s">
        <v>1340</v>
      </c>
    </row>
    <row r="308" spans="1:19" ht="10.199999999999999" customHeight="1" x14ac:dyDescent="0.3">
      <c r="A308" s="437">
        <v>1438</v>
      </c>
      <c r="B308" s="437">
        <f t="shared" si="6"/>
        <v>4</v>
      </c>
      <c r="C308" s="446">
        <v>1438</v>
      </c>
      <c r="D308" s="437" t="s">
        <v>766</v>
      </c>
      <c r="E308" s="437" t="s">
        <v>1323</v>
      </c>
      <c r="G308" s="437" t="s">
        <v>1323</v>
      </c>
      <c r="J308" s="437" t="s">
        <v>1323</v>
      </c>
      <c r="K308" s="437" t="s">
        <v>1323</v>
      </c>
      <c r="O308" s="437" t="s">
        <v>1323</v>
      </c>
      <c r="Q308" s="437" t="s">
        <v>1340</v>
      </c>
      <c r="R308" s="446" t="s">
        <v>1340</v>
      </c>
      <c r="S308" s="437" t="s">
        <v>1340</v>
      </c>
    </row>
    <row r="309" spans="1:19" ht="10.199999999999999" customHeight="1" x14ac:dyDescent="0.3">
      <c r="A309" s="437">
        <v>1438</v>
      </c>
      <c r="B309" s="437">
        <f t="shared" si="6"/>
        <v>6</v>
      </c>
      <c r="C309" s="446">
        <v>143805</v>
      </c>
      <c r="D309" s="437" t="s">
        <v>34</v>
      </c>
      <c r="E309" s="437" t="s">
        <v>1323</v>
      </c>
      <c r="G309" s="437" t="s">
        <v>1323</v>
      </c>
      <c r="J309" s="437" t="s">
        <v>1323</v>
      </c>
      <c r="K309" s="437" t="s">
        <v>1323</v>
      </c>
      <c r="O309" s="437" t="s">
        <v>1323</v>
      </c>
      <c r="Q309" s="437" t="s">
        <v>1340</v>
      </c>
      <c r="R309" s="446" t="s">
        <v>1340</v>
      </c>
      <c r="S309" s="437" t="s">
        <v>1340</v>
      </c>
    </row>
    <row r="310" spans="1:19" ht="10.199999999999999" customHeight="1" x14ac:dyDescent="0.3">
      <c r="A310" s="437">
        <v>1438</v>
      </c>
      <c r="B310" s="437">
        <f t="shared" si="6"/>
        <v>6</v>
      </c>
      <c r="C310" s="446">
        <v>143810</v>
      </c>
      <c r="D310" s="437" t="s">
        <v>35</v>
      </c>
      <c r="E310" s="437" t="s">
        <v>1323</v>
      </c>
      <c r="G310" s="437" t="s">
        <v>1323</v>
      </c>
      <c r="J310" s="437" t="s">
        <v>1323</v>
      </c>
      <c r="K310" s="437" t="s">
        <v>1323</v>
      </c>
      <c r="O310" s="437" t="s">
        <v>1323</v>
      </c>
      <c r="Q310" s="437" t="s">
        <v>1340</v>
      </c>
      <c r="R310" s="446" t="s">
        <v>1340</v>
      </c>
      <c r="S310" s="437" t="s">
        <v>1340</v>
      </c>
    </row>
    <row r="311" spans="1:19" ht="10.199999999999999" customHeight="1" x14ac:dyDescent="0.3">
      <c r="A311" s="437">
        <v>1438</v>
      </c>
      <c r="B311" s="437">
        <f t="shared" si="6"/>
        <v>6</v>
      </c>
      <c r="C311" s="446">
        <v>143815</v>
      </c>
      <c r="D311" s="437" t="s">
        <v>36</v>
      </c>
      <c r="E311" s="437" t="s">
        <v>1323</v>
      </c>
      <c r="G311" s="437" t="s">
        <v>1323</v>
      </c>
      <c r="J311" s="437" t="s">
        <v>1323</v>
      </c>
      <c r="K311" s="437" t="s">
        <v>1323</v>
      </c>
      <c r="O311" s="437" t="s">
        <v>1323</v>
      </c>
      <c r="Q311" s="437" t="s">
        <v>1340</v>
      </c>
      <c r="R311" s="446" t="s">
        <v>1340</v>
      </c>
      <c r="S311" s="437" t="s">
        <v>1340</v>
      </c>
    </row>
    <row r="312" spans="1:19" ht="10.199999999999999" customHeight="1" x14ac:dyDescent="0.3">
      <c r="A312" s="437">
        <v>1438</v>
      </c>
      <c r="B312" s="437">
        <f t="shared" si="6"/>
        <v>6</v>
      </c>
      <c r="C312" s="446">
        <v>143820</v>
      </c>
      <c r="D312" s="437" t="s">
        <v>37</v>
      </c>
      <c r="E312" s="437" t="s">
        <v>1323</v>
      </c>
      <c r="G312" s="437" t="s">
        <v>1323</v>
      </c>
      <c r="J312" s="437" t="s">
        <v>1323</v>
      </c>
      <c r="K312" s="437" t="s">
        <v>1323</v>
      </c>
      <c r="O312" s="437" t="s">
        <v>1323</v>
      </c>
      <c r="Q312" s="437" t="s">
        <v>1340</v>
      </c>
      <c r="R312" s="446" t="s">
        <v>1340</v>
      </c>
      <c r="S312" s="437" t="s">
        <v>1340</v>
      </c>
    </row>
    <row r="313" spans="1:19" ht="10.199999999999999" customHeight="1" x14ac:dyDescent="0.3">
      <c r="A313" s="437">
        <v>1438</v>
      </c>
      <c r="B313" s="437">
        <f t="shared" si="6"/>
        <v>6</v>
      </c>
      <c r="C313" s="446">
        <v>143825</v>
      </c>
      <c r="D313" s="437" t="s">
        <v>38</v>
      </c>
      <c r="E313" s="437" t="s">
        <v>1323</v>
      </c>
      <c r="G313" s="437" t="s">
        <v>1323</v>
      </c>
      <c r="J313" s="437" t="s">
        <v>1323</v>
      </c>
      <c r="K313" s="437" t="s">
        <v>1323</v>
      </c>
      <c r="O313" s="437" t="s">
        <v>1323</v>
      </c>
      <c r="Q313" s="437" t="s">
        <v>1340</v>
      </c>
      <c r="R313" s="446" t="s">
        <v>1340</v>
      </c>
      <c r="S313" s="437" t="s">
        <v>1340</v>
      </c>
    </row>
    <row r="314" spans="1:19" ht="10.199999999999999" customHeight="1" x14ac:dyDescent="0.3">
      <c r="A314" s="437">
        <v>1439</v>
      </c>
      <c r="B314" s="437">
        <f t="shared" si="6"/>
        <v>4</v>
      </c>
      <c r="C314" s="446">
        <v>1439</v>
      </c>
      <c r="D314" s="437" t="s">
        <v>767</v>
      </c>
      <c r="E314" s="437" t="s">
        <v>1323</v>
      </c>
      <c r="J314" s="437" t="s">
        <v>1323</v>
      </c>
      <c r="K314" s="437" t="s">
        <v>1323</v>
      </c>
      <c r="O314" s="437" t="s">
        <v>1323</v>
      </c>
      <c r="Q314" s="437" t="s">
        <v>1340</v>
      </c>
      <c r="R314" s="446" t="s">
        <v>1340</v>
      </c>
      <c r="S314" s="437" t="s">
        <v>1340</v>
      </c>
    </row>
    <row r="315" spans="1:19" ht="10.199999999999999" customHeight="1" x14ac:dyDescent="0.3">
      <c r="A315" s="437">
        <v>1439</v>
      </c>
      <c r="B315" s="437">
        <f t="shared" si="6"/>
        <v>6</v>
      </c>
      <c r="C315" s="446">
        <v>143905</v>
      </c>
      <c r="D315" s="437" t="s">
        <v>34</v>
      </c>
      <c r="E315" s="437" t="s">
        <v>1323</v>
      </c>
      <c r="J315" s="437" t="s">
        <v>1323</v>
      </c>
      <c r="K315" s="437" t="s">
        <v>1323</v>
      </c>
      <c r="O315" s="437" t="s">
        <v>1323</v>
      </c>
      <c r="Q315" s="437" t="s">
        <v>1340</v>
      </c>
      <c r="R315" s="446" t="s">
        <v>1340</v>
      </c>
      <c r="S315" s="437" t="s">
        <v>1340</v>
      </c>
    </row>
    <row r="316" spans="1:19" ht="10.199999999999999" customHeight="1" x14ac:dyDescent="0.3">
      <c r="A316" s="437">
        <v>1439</v>
      </c>
      <c r="B316" s="437">
        <f t="shared" si="6"/>
        <v>6</v>
      </c>
      <c r="C316" s="446">
        <v>143910</v>
      </c>
      <c r="D316" s="437" t="s">
        <v>35</v>
      </c>
      <c r="E316" s="437" t="s">
        <v>1323</v>
      </c>
      <c r="J316" s="437" t="s">
        <v>1323</v>
      </c>
      <c r="K316" s="437" t="s">
        <v>1323</v>
      </c>
      <c r="O316" s="437" t="s">
        <v>1323</v>
      </c>
      <c r="Q316" s="437" t="s">
        <v>1340</v>
      </c>
      <c r="R316" s="446" t="s">
        <v>1340</v>
      </c>
      <c r="S316" s="437" t="s">
        <v>1340</v>
      </c>
    </row>
    <row r="317" spans="1:19" ht="10.199999999999999" customHeight="1" x14ac:dyDescent="0.3">
      <c r="A317" s="437">
        <v>1439</v>
      </c>
      <c r="B317" s="437">
        <f t="shared" si="6"/>
        <v>6</v>
      </c>
      <c r="C317" s="446">
        <v>143915</v>
      </c>
      <c r="D317" s="437" t="s">
        <v>36</v>
      </c>
      <c r="E317" s="437" t="s">
        <v>1323</v>
      </c>
      <c r="J317" s="437" t="s">
        <v>1323</v>
      </c>
      <c r="K317" s="437" t="s">
        <v>1323</v>
      </c>
      <c r="O317" s="437" t="s">
        <v>1323</v>
      </c>
      <c r="Q317" s="437" t="s">
        <v>1340</v>
      </c>
      <c r="R317" s="446" t="s">
        <v>1340</v>
      </c>
      <c r="S317" s="437" t="s">
        <v>1340</v>
      </c>
    </row>
    <row r="318" spans="1:19" ht="10.199999999999999" customHeight="1" x14ac:dyDescent="0.3">
      <c r="A318" s="437">
        <v>1439</v>
      </c>
      <c r="B318" s="437">
        <f t="shared" si="6"/>
        <v>6</v>
      </c>
      <c r="C318" s="446">
        <v>143920</v>
      </c>
      <c r="D318" s="437" t="s">
        <v>37</v>
      </c>
      <c r="E318" s="437" t="s">
        <v>1323</v>
      </c>
      <c r="J318" s="437" t="s">
        <v>1323</v>
      </c>
      <c r="K318" s="437" t="s">
        <v>1323</v>
      </c>
      <c r="O318" s="437" t="s">
        <v>1323</v>
      </c>
      <c r="Q318" s="437" t="s">
        <v>1340</v>
      </c>
      <c r="R318" s="446" t="s">
        <v>1340</v>
      </c>
      <c r="S318" s="437" t="s">
        <v>1340</v>
      </c>
    </row>
    <row r="319" spans="1:19" ht="10.199999999999999" customHeight="1" x14ac:dyDescent="0.3">
      <c r="A319" s="437">
        <v>1439</v>
      </c>
      <c r="B319" s="437">
        <f t="shared" si="6"/>
        <v>6</v>
      </c>
      <c r="C319" s="446">
        <v>143925</v>
      </c>
      <c r="D319" s="437" t="s">
        <v>38</v>
      </c>
      <c r="E319" s="437" t="s">
        <v>1323</v>
      </c>
      <c r="J319" s="437" t="s">
        <v>1323</v>
      </c>
      <c r="K319" s="437" t="s">
        <v>1323</v>
      </c>
      <c r="O319" s="437" t="s">
        <v>1323</v>
      </c>
      <c r="Q319" s="437" t="s">
        <v>1340</v>
      </c>
      <c r="R319" s="446" t="s">
        <v>1340</v>
      </c>
      <c r="S319" s="437" t="s">
        <v>1340</v>
      </c>
    </row>
    <row r="320" spans="1:19" ht="10.199999999999999" customHeight="1" x14ac:dyDescent="0.3">
      <c r="A320" s="437">
        <v>1440</v>
      </c>
      <c r="B320" s="437">
        <f t="shared" si="6"/>
        <v>4</v>
      </c>
      <c r="C320" s="446">
        <v>1440</v>
      </c>
      <c r="D320" s="437" t="s">
        <v>1403</v>
      </c>
      <c r="E320" s="437" t="s">
        <v>1323</v>
      </c>
      <c r="F320" s="437" t="s">
        <v>1323</v>
      </c>
      <c r="G320" s="437" t="s">
        <v>1323</v>
      </c>
      <c r="H320" s="437" t="s">
        <v>1323</v>
      </c>
      <c r="I320" s="437" t="s">
        <v>1323</v>
      </c>
      <c r="J320" s="437" t="s">
        <v>1323</v>
      </c>
      <c r="K320" s="437" t="s">
        <v>1323</v>
      </c>
      <c r="O320" s="437" t="s">
        <v>1323</v>
      </c>
      <c r="Q320" s="437">
        <v>1440</v>
      </c>
      <c r="R320" s="446" t="s">
        <v>1404</v>
      </c>
      <c r="S320" s="437">
        <v>1440</v>
      </c>
    </row>
    <row r="321" spans="1:19" ht="10.199999999999999" customHeight="1" x14ac:dyDescent="0.3">
      <c r="A321" s="437">
        <v>1440</v>
      </c>
      <c r="B321" s="437">
        <f t="shared" si="6"/>
        <v>6</v>
      </c>
      <c r="C321" s="446">
        <v>144005</v>
      </c>
      <c r="D321" s="437" t="s">
        <v>34</v>
      </c>
      <c r="E321" s="437" t="s">
        <v>1323</v>
      </c>
      <c r="F321" s="437" t="s">
        <v>1323</v>
      </c>
      <c r="G321" s="437" t="s">
        <v>1323</v>
      </c>
      <c r="H321" s="437" t="s">
        <v>1323</v>
      </c>
      <c r="I321" s="437" t="s">
        <v>1323</v>
      </c>
      <c r="J321" s="437" t="s">
        <v>1323</v>
      </c>
      <c r="K321" s="437" t="s">
        <v>1323</v>
      </c>
      <c r="O321" s="437" t="s">
        <v>1323</v>
      </c>
      <c r="Q321" s="437">
        <v>144005</v>
      </c>
      <c r="R321" s="446" t="s">
        <v>629</v>
      </c>
      <c r="S321" s="437">
        <v>144005</v>
      </c>
    </row>
    <row r="322" spans="1:19" ht="10.199999999999999" customHeight="1" x14ac:dyDescent="0.3">
      <c r="A322" s="437">
        <v>1440</v>
      </c>
      <c r="B322" s="437">
        <f t="shared" si="6"/>
        <v>6</v>
      </c>
      <c r="C322" s="446">
        <v>144010</v>
      </c>
      <c r="D322" s="437" t="s">
        <v>35</v>
      </c>
      <c r="E322" s="437" t="s">
        <v>1323</v>
      </c>
      <c r="F322" s="437" t="s">
        <v>1323</v>
      </c>
      <c r="G322" s="437" t="s">
        <v>1323</v>
      </c>
      <c r="H322" s="437" t="s">
        <v>1323</v>
      </c>
      <c r="I322" s="437" t="s">
        <v>1323</v>
      </c>
      <c r="J322" s="437" t="s">
        <v>1323</v>
      </c>
      <c r="K322" s="437" t="s">
        <v>1323</v>
      </c>
      <c r="O322" s="437" t="s">
        <v>1323</v>
      </c>
      <c r="Q322" s="437">
        <v>144010</v>
      </c>
      <c r="R322" s="446" t="s">
        <v>631</v>
      </c>
      <c r="S322" s="437">
        <v>144010</v>
      </c>
    </row>
    <row r="323" spans="1:19" ht="10.199999999999999" customHeight="1" x14ac:dyDescent="0.3">
      <c r="A323" s="437">
        <v>1440</v>
      </c>
      <c r="B323" s="437">
        <f t="shared" si="6"/>
        <v>6</v>
      </c>
      <c r="C323" s="446">
        <v>144015</v>
      </c>
      <c r="D323" s="437" t="s">
        <v>36</v>
      </c>
      <c r="E323" s="437" t="s">
        <v>1323</v>
      </c>
      <c r="F323" s="437" t="s">
        <v>1323</v>
      </c>
      <c r="G323" s="437" t="s">
        <v>1323</v>
      </c>
      <c r="H323" s="437" t="s">
        <v>1323</v>
      </c>
      <c r="I323" s="437" t="s">
        <v>1323</v>
      </c>
      <c r="J323" s="437" t="s">
        <v>1323</v>
      </c>
      <c r="K323" s="437" t="s">
        <v>1323</v>
      </c>
      <c r="O323" s="437" t="s">
        <v>1323</v>
      </c>
      <c r="Q323" s="437">
        <v>144015</v>
      </c>
      <c r="R323" s="446" t="s">
        <v>633</v>
      </c>
      <c r="S323" s="437">
        <v>144015</v>
      </c>
    </row>
    <row r="324" spans="1:19" ht="10.199999999999999" customHeight="1" x14ac:dyDescent="0.3">
      <c r="A324" s="437">
        <v>1440</v>
      </c>
      <c r="B324" s="437">
        <f t="shared" si="6"/>
        <v>6</v>
      </c>
      <c r="C324" s="446">
        <v>144020</v>
      </c>
      <c r="D324" s="437" t="s">
        <v>37</v>
      </c>
      <c r="E324" s="437" t="s">
        <v>1323</v>
      </c>
      <c r="F324" s="437" t="s">
        <v>1323</v>
      </c>
      <c r="G324" s="437" t="s">
        <v>1323</v>
      </c>
      <c r="H324" s="437" t="s">
        <v>1323</v>
      </c>
      <c r="I324" s="437" t="s">
        <v>1323</v>
      </c>
      <c r="J324" s="437" t="s">
        <v>1323</v>
      </c>
      <c r="K324" s="437" t="s">
        <v>1323</v>
      </c>
      <c r="O324" s="437" t="s">
        <v>1323</v>
      </c>
      <c r="Q324" s="437">
        <v>144020</v>
      </c>
      <c r="R324" s="446" t="s">
        <v>635</v>
      </c>
      <c r="S324" s="437">
        <v>144020</v>
      </c>
    </row>
    <row r="325" spans="1:19" ht="10.199999999999999" customHeight="1" x14ac:dyDescent="0.3">
      <c r="A325" s="437">
        <v>1440</v>
      </c>
      <c r="B325" s="437">
        <f t="shared" ref="B325:B388" si="7">LEN(C325)</f>
        <v>6</v>
      </c>
      <c r="C325" s="446">
        <v>144025</v>
      </c>
      <c r="D325" s="437" t="s">
        <v>38</v>
      </c>
      <c r="E325" s="437" t="s">
        <v>1323</v>
      </c>
      <c r="F325" s="437" t="s">
        <v>1323</v>
      </c>
      <c r="G325" s="437" t="s">
        <v>1323</v>
      </c>
      <c r="H325" s="437" t="s">
        <v>1323</v>
      </c>
      <c r="I325" s="437" t="s">
        <v>1323</v>
      </c>
      <c r="J325" s="437" t="s">
        <v>1323</v>
      </c>
      <c r="K325" s="437" t="s">
        <v>1323</v>
      </c>
      <c r="O325" s="437" t="s">
        <v>1323</v>
      </c>
      <c r="Q325" s="437">
        <v>144025</v>
      </c>
      <c r="R325" s="446" t="s">
        <v>637</v>
      </c>
      <c r="S325" s="437">
        <v>144025</v>
      </c>
    </row>
    <row r="326" spans="1:19" ht="10.199999999999999" customHeight="1" x14ac:dyDescent="0.3">
      <c r="A326" s="437">
        <v>1441</v>
      </c>
      <c r="B326" s="437">
        <f t="shared" si="7"/>
        <v>4</v>
      </c>
      <c r="C326" s="446">
        <v>1441</v>
      </c>
      <c r="D326" s="437" t="s">
        <v>768</v>
      </c>
      <c r="E326" s="437" t="s">
        <v>1323</v>
      </c>
      <c r="G326" s="437" t="s">
        <v>1323</v>
      </c>
      <c r="H326" s="437" t="s">
        <v>1323</v>
      </c>
      <c r="I326" s="437" t="s">
        <v>1323</v>
      </c>
      <c r="J326" s="437" t="s">
        <v>1323</v>
      </c>
      <c r="K326" s="437" t="s">
        <v>1323</v>
      </c>
      <c r="O326" s="437" t="s">
        <v>1323</v>
      </c>
      <c r="Q326" s="437">
        <v>1441</v>
      </c>
      <c r="R326" s="446" t="s">
        <v>1405</v>
      </c>
      <c r="S326" s="437" t="str">
        <f>VLOOKUP(Q326,[8]CUC!I328:K1832,3,0)</f>
        <v>1441+1445+1446</v>
      </c>
    </row>
    <row r="327" spans="1:19" ht="10.199999999999999" customHeight="1" x14ac:dyDescent="0.3">
      <c r="A327" s="437">
        <v>1441</v>
      </c>
      <c r="B327" s="437">
        <f t="shared" si="7"/>
        <v>6</v>
      </c>
      <c r="C327" s="446">
        <v>144105</v>
      </c>
      <c r="D327" s="437" t="s">
        <v>34</v>
      </c>
      <c r="E327" s="437" t="s">
        <v>1323</v>
      </c>
      <c r="G327" s="437" t="s">
        <v>1323</v>
      </c>
      <c r="H327" s="437" t="s">
        <v>1323</v>
      </c>
      <c r="I327" s="437" t="s">
        <v>1323</v>
      </c>
      <c r="J327" s="437" t="s">
        <v>1323</v>
      </c>
      <c r="K327" s="437" t="s">
        <v>1323</v>
      </c>
      <c r="O327" s="437" t="s">
        <v>1323</v>
      </c>
      <c r="Q327" s="437">
        <v>144105</v>
      </c>
      <c r="R327" s="446" t="s">
        <v>629</v>
      </c>
      <c r="S327" s="439" t="s">
        <v>1406</v>
      </c>
    </row>
    <row r="328" spans="1:19" ht="10.199999999999999" customHeight="1" x14ac:dyDescent="0.3">
      <c r="A328" s="437">
        <v>1441</v>
      </c>
      <c r="B328" s="437">
        <f t="shared" si="7"/>
        <v>6</v>
      </c>
      <c r="C328" s="446">
        <v>144110</v>
      </c>
      <c r="D328" s="437" t="s">
        <v>35</v>
      </c>
      <c r="E328" s="437" t="s">
        <v>1323</v>
      </c>
      <c r="G328" s="437" t="s">
        <v>1323</v>
      </c>
      <c r="H328" s="437" t="s">
        <v>1323</v>
      </c>
      <c r="I328" s="437" t="s">
        <v>1323</v>
      </c>
      <c r="J328" s="437" t="s">
        <v>1323</v>
      </c>
      <c r="K328" s="437" t="s">
        <v>1323</v>
      </c>
      <c r="O328" s="437" t="s">
        <v>1323</v>
      </c>
      <c r="Q328" s="437">
        <v>144110</v>
      </c>
      <c r="R328" s="446" t="s">
        <v>631</v>
      </c>
      <c r="S328" s="439" t="s">
        <v>1407</v>
      </c>
    </row>
    <row r="329" spans="1:19" ht="10.199999999999999" customHeight="1" x14ac:dyDescent="0.3">
      <c r="A329" s="437">
        <v>1441</v>
      </c>
      <c r="B329" s="437">
        <f t="shared" si="7"/>
        <v>6</v>
      </c>
      <c r="C329" s="446">
        <v>144115</v>
      </c>
      <c r="D329" s="437" t="s">
        <v>36</v>
      </c>
      <c r="E329" s="437" t="s">
        <v>1323</v>
      </c>
      <c r="G329" s="437" t="s">
        <v>1323</v>
      </c>
      <c r="H329" s="437" t="s">
        <v>1323</v>
      </c>
      <c r="I329" s="437" t="s">
        <v>1323</v>
      </c>
      <c r="J329" s="437" t="s">
        <v>1323</v>
      </c>
      <c r="K329" s="437" t="s">
        <v>1323</v>
      </c>
      <c r="O329" s="437" t="s">
        <v>1323</v>
      </c>
      <c r="Q329" s="437">
        <v>144115</v>
      </c>
      <c r="R329" s="446" t="s">
        <v>633</v>
      </c>
      <c r="S329" s="439" t="s">
        <v>1408</v>
      </c>
    </row>
    <row r="330" spans="1:19" ht="10.199999999999999" customHeight="1" x14ac:dyDescent="0.3">
      <c r="A330" s="437">
        <v>1441</v>
      </c>
      <c r="B330" s="437">
        <f t="shared" si="7"/>
        <v>6</v>
      </c>
      <c r="C330" s="446">
        <v>144120</v>
      </c>
      <c r="D330" s="437" t="s">
        <v>37</v>
      </c>
      <c r="E330" s="437" t="s">
        <v>1323</v>
      </c>
      <c r="G330" s="437" t="s">
        <v>1323</v>
      </c>
      <c r="H330" s="437" t="s">
        <v>1323</v>
      </c>
      <c r="I330" s="437" t="s">
        <v>1323</v>
      </c>
      <c r="J330" s="437" t="s">
        <v>1323</v>
      </c>
      <c r="K330" s="437" t="s">
        <v>1323</v>
      </c>
      <c r="O330" s="437" t="s">
        <v>1323</v>
      </c>
      <c r="Q330" s="437">
        <v>144120</v>
      </c>
      <c r="R330" s="446" t="s">
        <v>635</v>
      </c>
      <c r="S330" s="439" t="s">
        <v>1409</v>
      </c>
    </row>
    <row r="331" spans="1:19" ht="10.199999999999999" customHeight="1" x14ac:dyDescent="0.3">
      <c r="A331" s="437">
        <v>1441</v>
      </c>
      <c r="B331" s="437">
        <f t="shared" si="7"/>
        <v>6</v>
      </c>
      <c r="C331" s="446">
        <v>144125</v>
      </c>
      <c r="D331" s="437" t="s">
        <v>38</v>
      </c>
      <c r="E331" s="437" t="s">
        <v>1323</v>
      </c>
      <c r="G331" s="437" t="s">
        <v>1323</v>
      </c>
      <c r="H331" s="437" t="s">
        <v>1323</v>
      </c>
      <c r="I331" s="437" t="s">
        <v>1323</v>
      </c>
      <c r="J331" s="437" t="s">
        <v>1323</v>
      </c>
      <c r="K331" s="437" t="s">
        <v>1323</v>
      </c>
      <c r="O331" s="437" t="s">
        <v>1323</v>
      </c>
      <c r="Q331" s="437">
        <v>144125</v>
      </c>
      <c r="R331" s="446" t="s">
        <v>637</v>
      </c>
      <c r="S331" s="439" t="s">
        <v>1410</v>
      </c>
    </row>
    <row r="332" spans="1:19" ht="10.199999999999999" customHeight="1" x14ac:dyDescent="0.3">
      <c r="A332" s="437">
        <v>1442</v>
      </c>
      <c r="B332" s="437">
        <f t="shared" si="7"/>
        <v>4</v>
      </c>
      <c r="C332" s="446">
        <v>1442</v>
      </c>
      <c r="D332" s="437" t="s">
        <v>769</v>
      </c>
      <c r="E332" s="437" t="s">
        <v>1323</v>
      </c>
      <c r="J332" s="437" t="s">
        <v>1323</v>
      </c>
      <c r="K332" s="437" t="s">
        <v>1323</v>
      </c>
      <c r="O332" s="437" t="s">
        <v>1323</v>
      </c>
      <c r="Q332" s="437">
        <v>1442</v>
      </c>
      <c r="R332" s="446" t="s">
        <v>1411</v>
      </c>
      <c r="S332" s="437" t="str">
        <f>VLOOKUP(Q332,[8]CUC!I334:K1838,3,0)</f>
        <v>1442+1447</v>
      </c>
    </row>
    <row r="333" spans="1:19" ht="10.199999999999999" customHeight="1" x14ac:dyDescent="0.3">
      <c r="A333" s="437">
        <v>1442</v>
      </c>
      <c r="B333" s="437">
        <f t="shared" si="7"/>
        <v>6</v>
      </c>
      <c r="C333" s="446">
        <v>144205</v>
      </c>
      <c r="D333" s="437" t="s">
        <v>34</v>
      </c>
      <c r="E333" s="437" t="s">
        <v>1323</v>
      </c>
      <c r="J333" s="437" t="s">
        <v>1323</v>
      </c>
      <c r="K333" s="437" t="s">
        <v>1323</v>
      </c>
      <c r="O333" s="437" t="s">
        <v>1323</v>
      </c>
      <c r="Q333" s="437">
        <v>144205</v>
      </c>
      <c r="R333" s="446" t="s">
        <v>629</v>
      </c>
      <c r="S333" s="439" t="s">
        <v>1412</v>
      </c>
    </row>
    <row r="334" spans="1:19" ht="10.199999999999999" customHeight="1" x14ac:dyDescent="0.3">
      <c r="A334" s="437">
        <v>1442</v>
      </c>
      <c r="B334" s="437">
        <f t="shared" si="7"/>
        <v>6</v>
      </c>
      <c r="C334" s="446">
        <v>144210</v>
      </c>
      <c r="D334" s="437" t="s">
        <v>35</v>
      </c>
      <c r="E334" s="437" t="s">
        <v>1323</v>
      </c>
      <c r="J334" s="437" t="s">
        <v>1323</v>
      </c>
      <c r="K334" s="437" t="s">
        <v>1323</v>
      </c>
      <c r="O334" s="437" t="s">
        <v>1323</v>
      </c>
      <c r="Q334" s="437">
        <v>144210</v>
      </c>
      <c r="R334" s="446" t="s">
        <v>631</v>
      </c>
      <c r="S334" s="439" t="s">
        <v>1413</v>
      </c>
    </row>
    <row r="335" spans="1:19" ht="10.199999999999999" customHeight="1" x14ac:dyDescent="0.3">
      <c r="A335" s="437">
        <v>1442</v>
      </c>
      <c r="B335" s="437">
        <f t="shared" si="7"/>
        <v>6</v>
      </c>
      <c r="C335" s="446">
        <v>144215</v>
      </c>
      <c r="D335" s="437" t="s">
        <v>36</v>
      </c>
      <c r="E335" s="437" t="s">
        <v>1323</v>
      </c>
      <c r="J335" s="437" t="s">
        <v>1323</v>
      </c>
      <c r="K335" s="437" t="s">
        <v>1323</v>
      </c>
      <c r="O335" s="437" t="s">
        <v>1323</v>
      </c>
      <c r="Q335" s="437">
        <v>144215</v>
      </c>
      <c r="R335" s="446" t="s">
        <v>633</v>
      </c>
      <c r="S335" s="439" t="s">
        <v>1414</v>
      </c>
    </row>
    <row r="336" spans="1:19" ht="10.199999999999999" customHeight="1" x14ac:dyDescent="0.3">
      <c r="A336" s="437">
        <v>1442</v>
      </c>
      <c r="B336" s="437">
        <f t="shared" si="7"/>
        <v>6</v>
      </c>
      <c r="C336" s="446">
        <v>144220</v>
      </c>
      <c r="D336" s="437" t="s">
        <v>37</v>
      </c>
      <c r="E336" s="437" t="s">
        <v>1323</v>
      </c>
      <c r="J336" s="437" t="s">
        <v>1323</v>
      </c>
      <c r="K336" s="437" t="s">
        <v>1323</v>
      </c>
      <c r="O336" s="437" t="s">
        <v>1323</v>
      </c>
      <c r="Q336" s="437">
        <v>144220</v>
      </c>
      <c r="R336" s="446" t="s">
        <v>635</v>
      </c>
      <c r="S336" s="439" t="s">
        <v>1415</v>
      </c>
    </row>
    <row r="337" spans="1:19" ht="10.199999999999999" customHeight="1" x14ac:dyDescent="0.3">
      <c r="A337" s="437">
        <v>1442</v>
      </c>
      <c r="B337" s="437">
        <f t="shared" si="7"/>
        <v>6</v>
      </c>
      <c r="C337" s="446">
        <v>144225</v>
      </c>
      <c r="D337" s="437" t="s">
        <v>38</v>
      </c>
      <c r="E337" s="437" t="s">
        <v>1323</v>
      </c>
      <c r="J337" s="437" t="s">
        <v>1323</v>
      </c>
      <c r="K337" s="437" t="s">
        <v>1323</v>
      </c>
      <c r="O337" s="437" t="s">
        <v>1323</v>
      </c>
      <c r="Q337" s="437">
        <v>144225</v>
      </c>
      <c r="R337" s="446" t="s">
        <v>637</v>
      </c>
      <c r="S337" s="439" t="s">
        <v>1416</v>
      </c>
    </row>
    <row r="338" spans="1:19" ht="10.199999999999999" customHeight="1" x14ac:dyDescent="0.3">
      <c r="A338" s="437">
        <v>1443</v>
      </c>
      <c r="B338" s="437">
        <f t="shared" si="7"/>
        <v>4</v>
      </c>
      <c r="C338" s="446">
        <v>1443</v>
      </c>
      <c r="D338" s="437" t="s">
        <v>770</v>
      </c>
      <c r="E338" s="437" t="s">
        <v>1323</v>
      </c>
      <c r="F338" s="437" t="s">
        <v>1323</v>
      </c>
      <c r="G338" s="437" t="s">
        <v>1323</v>
      </c>
      <c r="H338" s="437" t="s">
        <v>1323</v>
      </c>
      <c r="I338" s="437" t="s">
        <v>1323</v>
      </c>
      <c r="J338" s="437" t="s">
        <v>1323</v>
      </c>
      <c r="K338" s="437" t="s">
        <v>1323</v>
      </c>
      <c r="O338" s="437" t="s">
        <v>1323</v>
      </c>
      <c r="Q338" s="437">
        <v>1443</v>
      </c>
      <c r="R338" s="446" t="s">
        <v>1417</v>
      </c>
      <c r="S338" s="437">
        <f>VLOOKUP(Q338,[8]CUC!I340:K1844,3,0)</f>
        <v>1443</v>
      </c>
    </row>
    <row r="339" spans="1:19" ht="10.199999999999999" customHeight="1" x14ac:dyDescent="0.3">
      <c r="A339" s="437">
        <v>1443</v>
      </c>
      <c r="B339" s="437">
        <f t="shared" si="7"/>
        <v>6</v>
      </c>
      <c r="C339" s="446">
        <v>144305</v>
      </c>
      <c r="D339" s="437" t="s">
        <v>34</v>
      </c>
      <c r="E339" s="437" t="s">
        <v>1323</v>
      </c>
      <c r="F339" s="437" t="s">
        <v>1323</v>
      </c>
      <c r="G339" s="437" t="s">
        <v>1323</v>
      </c>
      <c r="H339" s="437" t="s">
        <v>1323</v>
      </c>
      <c r="I339" s="437" t="s">
        <v>1323</v>
      </c>
      <c r="J339" s="437" t="s">
        <v>1323</v>
      </c>
      <c r="K339" s="437" t="s">
        <v>1323</v>
      </c>
      <c r="O339" s="437" t="s">
        <v>1323</v>
      </c>
      <c r="Q339" s="437">
        <v>144305</v>
      </c>
      <c r="R339" s="446" t="s">
        <v>629</v>
      </c>
      <c r="S339" s="437">
        <v>144305</v>
      </c>
    </row>
    <row r="340" spans="1:19" ht="10.199999999999999" customHeight="1" x14ac:dyDescent="0.3">
      <c r="A340" s="437">
        <v>1443</v>
      </c>
      <c r="B340" s="437">
        <f t="shared" si="7"/>
        <v>6</v>
      </c>
      <c r="C340" s="446">
        <v>144310</v>
      </c>
      <c r="D340" s="437" t="s">
        <v>35</v>
      </c>
      <c r="E340" s="437" t="s">
        <v>1323</v>
      </c>
      <c r="F340" s="437" t="s">
        <v>1323</v>
      </c>
      <c r="G340" s="437" t="s">
        <v>1323</v>
      </c>
      <c r="H340" s="437" t="s">
        <v>1323</v>
      </c>
      <c r="I340" s="437" t="s">
        <v>1323</v>
      </c>
      <c r="J340" s="437" t="s">
        <v>1323</v>
      </c>
      <c r="K340" s="437" t="s">
        <v>1323</v>
      </c>
      <c r="O340" s="437" t="s">
        <v>1323</v>
      </c>
      <c r="Q340" s="437">
        <v>144310</v>
      </c>
      <c r="R340" s="446" t="s">
        <v>631</v>
      </c>
      <c r="S340" s="437">
        <v>144310</v>
      </c>
    </row>
    <row r="341" spans="1:19" ht="10.199999999999999" customHeight="1" x14ac:dyDescent="0.3">
      <c r="A341" s="437">
        <v>1443</v>
      </c>
      <c r="B341" s="437">
        <f t="shared" si="7"/>
        <v>6</v>
      </c>
      <c r="C341" s="446">
        <v>144315</v>
      </c>
      <c r="D341" s="437" t="s">
        <v>36</v>
      </c>
      <c r="E341" s="437" t="s">
        <v>1323</v>
      </c>
      <c r="F341" s="437" t="s">
        <v>1323</v>
      </c>
      <c r="G341" s="437" t="s">
        <v>1323</v>
      </c>
      <c r="H341" s="437" t="s">
        <v>1323</v>
      </c>
      <c r="I341" s="437" t="s">
        <v>1323</v>
      </c>
      <c r="J341" s="437" t="s">
        <v>1323</v>
      </c>
      <c r="K341" s="437" t="s">
        <v>1323</v>
      </c>
      <c r="O341" s="437" t="s">
        <v>1323</v>
      </c>
      <c r="Q341" s="437">
        <v>144315</v>
      </c>
      <c r="R341" s="446" t="s">
        <v>633</v>
      </c>
      <c r="S341" s="437">
        <v>144315</v>
      </c>
    </row>
    <row r="342" spans="1:19" ht="10.199999999999999" customHeight="1" x14ac:dyDescent="0.3">
      <c r="A342" s="437">
        <v>1443</v>
      </c>
      <c r="B342" s="437">
        <f t="shared" si="7"/>
        <v>6</v>
      </c>
      <c r="C342" s="446">
        <v>144320</v>
      </c>
      <c r="D342" s="437" t="s">
        <v>37</v>
      </c>
      <c r="E342" s="437" t="s">
        <v>1323</v>
      </c>
      <c r="F342" s="437" t="s">
        <v>1323</v>
      </c>
      <c r="G342" s="437" t="s">
        <v>1323</v>
      </c>
      <c r="H342" s="437" t="s">
        <v>1323</v>
      </c>
      <c r="I342" s="437" t="s">
        <v>1323</v>
      </c>
      <c r="J342" s="437" t="s">
        <v>1323</v>
      </c>
      <c r="K342" s="437" t="s">
        <v>1323</v>
      </c>
      <c r="O342" s="437" t="s">
        <v>1323</v>
      </c>
      <c r="Q342" s="437">
        <v>144320</v>
      </c>
      <c r="R342" s="446" t="s">
        <v>635</v>
      </c>
      <c r="S342" s="437">
        <v>144320</v>
      </c>
    </row>
    <row r="343" spans="1:19" ht="10.199999999999999" customHeight="1" x14ac:dyDescent="0.3">
      <c r="A343" s="437">
        <v>1443</v>
      </c>
      <c r="B343" s="437">
        <f t="shared" si="7"/>
        <v>6</v>
      </c>
      <c r="C343" s="446">
        <v>144325</v>
      </c>
      <c r="D343" s="437" t="s">
        <v>38</v>
      </c>
      <c r="E343" s="437" t="s">
        <v>1323</v>
      </c>
      <c r="F343" s="437" t="s">
        <v>1323</v>
      </c>
      <c r="G343" s="437" t="s">
        <v>1323</v>
      </c>
      <c r="H343" s="437" t="s">
        <v>1323</v>
      </c>
      <c r="I343" s="437" t="s">
        <v>1323</v>
      </c>
      <c r="J343" s="437" t="s">
        <v>1323</v>
      </c>
      <c r="K343" s="437" t="s">
        <v>1323</v>
      </c>
      <c r="O343" s="437" t="s">
        <v>1323</v>
      </c>
      <c r="Q343" s="437">
        <v>144325</v>
      </c>
      <c r="R343" s="446" t="s">
        <v>637</v>
      </c>
      <c r="S343" s="437">
        <v>144325</v>
      </c>
    </row>
    <row r="344" spans="1:19" ht="10.199999999999999" customHeight="1" x14ac:dyDescent="0.3">
      <c r="A344" s="437">
        <v>1444</v>
      </c>
      <c r="B344" s="437">
        <f t="shared" si="7"/>
        <v>4</v>
      </c>
      <c r="C344" s="446">
        <v>1444</v>
      </c>
      <c r="D344" s="437" t="s">
        <v>70</v>
      </c>
      <c r="E344" s="437" t="s">
        <v>1323</v>
      </c>
      <c r="G344" s="437" t="s">
        <v>1323</v>
      </c>
      <c r="J344" s="437" t="s">
        <v>1323</v>
      </c>
      <c r="K344" s="437" t="s">
        <v>1323</v>
      </c>
      <c r="O344" s="437" t="s">
        <v>1323</v>
      </c>
      <c r="Q344" s="437">
        <v>1444</v>
      </c>
      <c r="R344" s="446" t="s">
        <v>1418</v>
      </c>
      <c r="S344" s="437">
        <f>VLOOKUP(Q344,[8]CUC!I346:K1850,3,0)</f>
        <v>1444</v>
      </c>
    </row>
    <row r="345" spans="1:19" ht="10.199999999999999" customHeight="1" x14ac:dyDescent="0.3">
      <c r="A345" s="437">
        <v>1444</v>
      </c>
      <c r="B345" s="437">
        <f t="shared" si="7"/>
        <v>6</v>
      </c>
      <c r="C345" s="446">
        <v>144405</v>
      </c>
      <c r="D345" s="437" t="s">
        <v>34</v>
      </c>
      <c r="E345" s="437" t="s">
        <v>1323</v>
      </c>
      <c r="G345" s="437" t="s">
        <v>1323</v>
      </c>
      <c r="J345" s="437" t="s">
        <v>1323</v>
      </c>
      <c r="K345" s="437" t="s">
        <v>1323</v>
      </c>
      <c r="O345" s="437" t="s">
        <v>1323</v>
      </c>
      <c r="Q345" s="437">
        <v>144405</v>
      </c>
      <c r="R345" s="446" t="s">
        <v>629</v>
      </c>
      <c r="S345" s="437">
        <v>144405</v>
      </c>
    </row>
    <row r="346" spans="1:19" ht="10.199999999999999" customHeight="1" x14ac:dyDescent="0.3">
      <c r="A346" s="437">
        <v>1444</v>
      </c>
      <c r="B346" s="437">
        <f t="shared" si="7"/>
        <v>6</v>
      </c>
      <c r="C346" s="446">
        <v>144410</v>
      </c>
      <c r="D346" s="437" t="s">
        <v>35</v>
      </c>
      <c r="E346" s="437" t="s">
        <v>1323</v>
      </c>
      <c r="G346" s="437" t="s">
        <v>1323</v>
      </c>
      <c r="J346" s="437" t="s">
        <v>1323</v>
      </c>
      <c r="K346" s="437" t="s">
        <v>1323</v>
      </c>
      <c r="O346" s="437" t="s">
        <v>1323</v>
      </c>
      <c r="Q346" s="437">
        <v>144410</v>
      </c>
      <c r="R346" s="446" t="s">
        <v>631</v>
      </c>
      <c r="S346" s="437">
        <v>144410</v>
      </c>
    </row>
    <row r="347" spans="1:19" ht="10.199999999999999" customHeight="1" x14ac:dyDescent="0.3">
      <c r="A347" s="437">
        <v>1444</v>
      </c>
      <c r="B347" s="437">
        <f t="shared" si="7"/>
        <v>6</v>
      </c>
      <c r="C347" s="446">
        <v>144415</v>
      </c>
      <c r="D347" s="437" t="s">
        <v>36</v>
      </c>
      <c r="E347" s="437" t="s">
        <v>1323</v>
      </c>
      <c r="G347" s="437" t="s">
        <v>1323</v>
      </c>
      <c r="J347" s="437" t="s">
        <v>1323</v>
      </c>
      <c r="K347" s="437" t="s">
        <v>1323</v>
      </c>
      <c r="O347" s="437" t="s">
        <v>1323</v>
      </c>
      <c r="Q347" s="437">
        <v>144415</v>
      </c>
      <c r="R347" s="446" t="s">
        <v>633</v>
      </c>
      <c r="S347" s="437">
        <v>144415</v>
      </c>
    </row>
    <row r="348" spans="1:19" ht="10.199999999999999" customHeight="1" x14ac:dyDescent="0.3">
      <c r="A348" s="437">
        <v>1444</v>
      </c>
      <c r="B348" s="437">
        <f t="shared" si="7"/>
        <v>6</v>
      </c>
      <c r="C348" s="446">
        <v>144420</v>
      </c>
      <c r="D348" s="437" t="s">
        <v>37</v>
      </c>
      <c r="E348" s="437" t="s">
        <v>1323</v>
      </c>
      <c r="G348" s="437" t="s">
        <v>1323</v>
      </c>
      <c r="J348" s="437" t="s">
        <v>1323</v>
      </c>
      <c r="K348" s="437" t="s">
        <v>1323</v>
      </c>
      <c r="O348" s="437" t="s">
        <v>1323</v>
      </c>
      <c r="Q348" s="437">
        <v>144420</v>
      </c>
      <c r="R348" s="446" t="s">
        <v>635</v>
      </c>
      <c r="S348" s="437">
        <v>144420</v>
      </c>
    </row>
    <row r="349" spans="1:19" ht="10.199999999999999" customHeight="1" x14ac:dyDescent="0.3">
      <c r="A349" s="437">
        <v>1444</v>
      </c>
      <c r="B349" s="437">
        <f t="shared" si="7"/>
        <v>6</v>
      </c>
      <c r="C349" s="446">
        <v>144425</v>
      </c>
      <c r="D349" s="437" t="s">
        <v>38</v>
      </c>
      <c r="E349" s="437" t="s">
        <v>1323</v>
      </c>
      <c r="G349" s="437" t="s">
        <v>1323</v>
      </c>
      <c r="J349" s="437" t="s">
        <v>1323</v>
      </c>
      <c r="K349" s="437" t="s">
        <v>1323</v>
      </c>
      <c r="O349" s="437" t="s">
        <v>1323</v>
      </c>
      <c r="Q349" s="437">
        <v>144425</v>
      </c>
      <c r="R349" s="446" t="s">
        <v>637</v>
      </c>
      <c r="S349" s="437">
        <v>144425</v>
      </c>
    </row>
    <row r="350" spans="1:19" ht="10.199999999999999" customHeight="1" x14ac:dyDescent="0.3">
      <c r="A350" s="437">
        <v>1445</v>
      </c>
      <c r="B350" s="437">
        <f t="shared" si="7"/>
        <v>4</v>
      </c>
      <c r="C350" s="446">
        <v>1445</v>
      </c>
      <c r="D350" s="437" t="s">
        <v>771</v>
      </c>
      <c r="E350" s="437" t="s">
        <v>1323</v>
      </c>
      <c r="G350" s="437" t="s">
        <v>1323</v>
      </c>
      <c r="J350" s="437" t="s">
        <v>1323</v>
      </c>
      <c r="K350" s="437" t="s">
        <v>1323</v>
      </c>
      <c r="O350" s="437" t="s">
        <v>1323</v>
      </c>
      <c r="Q350" s="437" t="s">
        <v>1340</v>
      </c>
      <c r="R350" s="446" t="s">
        <v>1340</v>
      </c>
      <c r="S350" s="437" t="s">
        <v>1340</v>
      </c>
    </row>
    <row r="351" spans="1:19" ht="10.199999999999999" customHeight="1" x14ac:dyDescent="0.3">
      <c r="A351" s="437">
        <v>1445</v>
      </c>
      <c r="B351" s="437">
        <f t="shared" si="7"/>
        <v>6</v>
      </c>
      <c r="C351" s="446">
        <v>144505</v>
      </c>
      <c r="D351" s="437" t="s">
        <v>34</v>
      </c>
      <c r="E351" s="437" t="s">
        <v>1323</v>
      </c>
      <c r="G351" s="437" t="s">
        <v>1323</v>
      </c>
      <c r="J351" s="437" t="s">
        <v>1323</v>
      </c>
      <c r="K351" s="437" t="s">
        <v>1323</v>
      </c>
      <c r="O351" s="437" t="s">
        <v>1323</v>
      </c>
      <c r="Q351" s="437" t="s">
        <v>1340</v>
      </c>
      <c r="R351" s="446" t="s">
        <v>1340</v>
      </c>
      <c r="S351" s="437" t="s">
        <v>1340</v>
      </c>
    </row>
    <row r="352" spans="1:19" ht="10.199999999999999" customHeight="1" x14ac:dyDescent="0.3">
      <c r="A352" s="437">
        <v>1445</v>
      </c>
      <c r="B352" s="437">
        <f t="shared" si="7"/>
        <v>6</v>
      </c>
      <c r="C352" s="446">
        <v>144510</v>
      </c>
      <c r="D352" s="437" t="s">
        <v>35</v>
      </c>
      <c r="E352" s="437" t="s">
        <v>1323</v>
      </c>
      <c r="G352" s="437" t="s">
        <v>1323</v>
      </c>
      <c r="J352" s="437" t="s">
        <v>1323</v>
      </c>
      <c r="K352" s="437" t="s">
        <v>1323</v>
      </c>
      <c r="O352" s="437" t="s">
        <v>1323</v>
      </c>
      <c r="Q352" s="437" t="s">
        <v>1340</v>
      </c>
      <c r="R352" s="446" t="s">
        <v>1340</v>
      </c>
      <c r="S352" s="437" t="s">
        <v>1340</v>
      </c>
    </row>
    <row r="353" spans="1:19" ht="10.199999999999999" customHeight="1" x14ac:dyDescent="0.3">
      <c r="A353" s="437">
        <v>1445</v>
      </c>
      <c r="B353" s="437">
        <f t="shared" si="7"/>
        <v>6</v>
      </c>
      <c r="C353" s="446">
        <v>144515</v>
      </c>
      <c r="D353" s="437" t="s">
        <v>36</v>
      </c>
      <c r="E353" s="437" t="s">
        <v>1323</v>
      </c>
      <c r="G353" s="437" t="s">
        <v>1323</v>
      </c>
      <c r="J353" s="437" t="s">
        <v>1323</v>
      </c>
      <c r="K353" s="437" t="s">
        <v>1323</v>
      </c>
      <c r="O353" s="437" t="s">
        <v>1323</v>
      </c>
      <c r="Q353" s="437" t="s">
        <v>1340</v>
      </c>
      <c r="R353" s="446" t="s">
        <v>1340</v>
      </c>
      <c r="S353" s="437" t="s">
        <v>1340</v>
      </c>
    </row>
    <row r="354" spans="1:19" ht="10.199999999999999" customHeight="1" x14ac:dyDescent="0.3">
      <c r="A354" s="437">
        <v>1445</v>
      </c>
      <c r="B354" s="437">
        <f t="shared" si="7"/>
        <v>6</v>
      </c>
      <c r="C354" s="446">
        <v>144520</v>
      </c>
      <c r="D354" s="437" t="s">
        <v>37</v>
      </c>
      <c r="E354" s="437" t="s">
        <v>1323</v>
      </c>
      <c r="G354" s="437" t="s">
        <v>1323</v>
      </c>
      <c r="J354" s="437" t="s">
        <v>1323</v>
      </c>
      <c r="K354" s="437" t="s">
        <v>1323</v>
      </c>
      <c r="O354" s="437" t="s">
        <v>1323</v>
      </c>
      <c r="Q354" s="437" t="s">
        <v>1340</v>
      </c>
      <c r="R354" s="446" t="s">
        <v>1340</v>
      </c>
      <c r="S354" s="437" t="s">
        <v>1340</v>
      </c>
    </row>
    <row r="355" spans="1:19" ht="10.199999999999999" customHeight="1" x14ac:dyDescent="0.3">
      <c r="A355" s="437">
        <v>1445</v>
      </c>
      <c r="B355" s="437">
        <f t="shared" si="7"/>
        <v>6</v>
      </c>
      <c r="C355" s="446">
        <v>144525</v>
      </c>
      <c r="D355" s="437" t="s">
        <v>38</v>
      </c>
      <c r="E355" s="437" t="s">
        <v>1323</v>
      </c>
      <c r="G355" s="437" t="s">
        <v>1323</v>
      </c>
      <c r="J355" s="437" t="s">
        <v>1323</v>
      </c>
      <c r="K355" s="437" t="s">
        <v>1323</v>
      </c>
      <c r="O355" s="437" t="s">
        <v>1323</v>
      </c>
      <c r="Q355" s="437" t="s">
        <v>1340</v>
      </c>
      <c r="R355" s="446" t="s">
        <v>1340</v>
      </c>
      <c r="S355" s="437" t="s">
        <v>1340</v>
      </c>
    </row>
    <row r="356" spans="1:19" ht="10.199999999999999" customHeight="1" x14ac:dyDescent="0.3">
      <c r="A356" s="437">
        <v>1446</v>
      </c>
      <c r="B356" s="437">
        <f t="shared" si="7"/>
        <v>4</v>
      </c>
      <c r="C356" s="446">
        <v>1446</v>
      </c>
      <c r="D356" s="437" t="s">
        <v>772</v>
      </c>
      <c r="E356" s="437" t="s">
        <v>1323</v>
      </c>
      <c r="G356" s="437" t="s">
        <v>1323</v>
      </c>
      <c r="J356" s="437" t="s">
        <v>1323</v>
      </c>
      <c r="K356" s="437" t="s">
        <v>1323</v>
      </c>
      <c r="O356" s="437" t="s">
        <v>1323</v>
      </c>
      <c r="Q356" s="437" t="s">
        <v>1340</v>
      </c>
      <c r="R356" s="446" t="s">
        <v>1340</v>
      </c>
      <c r="S356" s="437" t="s">
        <v>1340</v>
      </c>
    </row>
    <row r="357" spans="1:19" ht="10.199999999999999" customHeight="1" x14ac:dyDescent="0.3">
      <c r="A357" s="437">
        <v>1446</v>
      </c>
      <c r="B357" s="437">
        <f t="shared" si="7"/>
        <v>6</v>
      </c>
      <c r="C357" s="446">
        <v>144605</v>
      </c>
      <c r="D357" s="437" t="s">
        <v>34</v>
      </c>
      <c r="E357" s="437" t="s">
        <v>1323</v>
      </c>
      <c r="G357" s="437" t="s">
        <v>1323</v>
      </c>
      <c r="J357" s="437" t="s">
        <v>1323</v>
      </c>
      <c r="K357" s="437" t="s">
        <v>1323</v>
      </c>
      <c r="O357" s="437" t="s">
        <v>1323</v>
      </c>
      <c r="Q357" s="437" t="s">
        <v>1340</v>
      </c>
      <c r="R357" s="446" t="s">
        <v>1340</v>
      </c>
      <c r="S357" s="437" t="s">
        <v>1340</v>
      </c>
    </row>
    <row r="358" spans="1:19" ht="10.199999999999999" customHeight="1" x14ac:dyDescent="0.3">
      <c r="A358" s="437">
        <v>1446</v>
      </c>
      <c r="B358" s="437">
        <f t="shared" si="7"/>
        <v>6</v>
      </c>
      <c r="C358" s="446">
        <v>144610</v>
      </c>
      <c r="D358" s="437" t="s">
        <v>35</v>
      </c>
      <c r="E358" s="437" t="s">
        <v>1323</v>
      </c>
      <c r="G358" s="437" t="s">
        <v>1323</v>
      </c>
      <c r="J358" s="437" t="s">
        <v>1323</v>
      </c>
      <c r="K358" s="437" t="s">
        <v>1323</v>
      </c>
      <c r="O358" s="437" t="s">
        <v>1323</v>
      </c>
      <c r="Q358" s="437" t="s">
        <v>1340</v>
      </c>
      <c r="R358" s="446" t="s">
        <v>1340</v>
      </c>
      <c r="S358" s="437" t="s">
        <v>1340</v>
      </c>
    </row>
    <row r="359" spans="1:19" ht="10.199999999999999" customHeight="1" x14ac:dyDescent="0.3">
      <c r="A359" s="437">
        <v>1446</v>
      </c>
      <c r="B359" s="437">
        <f t="shared" si="7"/>
        <v>6</v>
      </c>
      <c r="C359" s="446">
        <v>144615</v>
      </c>
      <c r="D359" s="437" t="s">
        <v>36</v>
      </c>
      <c r="E359" s="437" t="s">
        <v>1323</v>
      </c>
      <c r="G359" s="437" t="s">
        <v>1323</v>
      </c>
      <c r="J359" s="437" t="s">
        <v>1323</v>
      </c>
      <c r="K359" s="437" t="s">
        <v>1323</v>
      </c>
      <c r="O359" s="437" t="s">
        <v>1323</v>
      </c>
      <c r="Q359" s="437" t="s">
        <v>1340</v>
      </c>
      <c r="R359" s="446" t="s">
        <v>1340</v>
      </c>
      <c r="S359" s="437" t="s">
        <v>1340</v>
      </c>
    </row>
    <row r="360" spans="1:19" ht="10.199999999999999" customHeight="1" x14ac:dyDescent="0.3">
      <c r="A360" s="437">
        <v>1446</v>
      </c>
      <c r="B360" s="437">
        <f t="shared" si="7"/>
        <v>6</v>
      </c>
      <c r="C360" s="446">
        <v>144620</v>
      </c>
      <c r="D360" s="437" t="s">
        <v>37</v>
      </c>
      <c r="E360" s="437" t="s">
        <v>1323</v>
      </c>
      <c r="G360" s="437" t="s">
        <v>1323</v>
      </c>
      <c r="J360" s="437" t="s">
        <v>1323</v>
      </c>
      <c r="K360" s="437" t="s">
        <v>1323</v>
      </c>
      <c r="O360" s="437" t="s">
        <v>1323</v>
      </c>
      <c r="Q360" s="437" t="s">
        <v>1340</v>
      </c>
      <c r="R360" s="446" t="s">
        <v>1340</v>
      </c>
      <c r="S360" s="437" t="s">
        <v>1340</v>
      </c>
    </row>
    <row r="361" spans="1:19" ht="10.199999999999999" customHeight="1" x14ac:dyDescent="0.3">
      <c r="A361" s="437">
        <v>1446</v>
      </c>
      <c r="B361" s="437">
        <f t="shared" si="7"/>
        <v>6</v>
      </c>
      <c r="C361" s="446">
        <v>144625</v>
      </c>
      <c r="D361" s="437" t="s">
        <v>38</v>
      </c>
      <c r="E361" s="437" t="s">
        <v>1323</v>
      </c>
      <c r="G361" s="437" t="s">
        <v>1323</v>
      </c>
      <c r="J361" s="437" t="s">
        <v>1323</v>
      </c>
      <c r="K361" s="437" t="s">
        <v>1323</v>
      </c>
      <c r="O361" s="437" t="s">
        <v>1323</v>
      </c>
      <c r="Q361" s="437" t="s">
        <v>1340</v>
      </c>
      <c r="R361" s="446" t="s">
        <v>1340</v>
      </c>
      <c r="S361" s="437" t="s">
        <v>1340</v>
      </c>
    </row>
    <row r="362" spans="1:19" ht="10.199999999999999" customHeight="1" x14ac:dyDescent="0.3">
      <c r="A362" s="437">
        <v>1447</v>
      </c>
      <c r="B362" s="437">
        <f t="shared" si="7"/>
        <v>4</v>
      </c>
      <c r="C362" s="446">
        <v>1447</v>
      </c>
      <c r="D362" s="437" t="s">
        <v>773</v>
      </c>
      <c r="E362" s="437" t="s">
        <v>1323</v>
      </c>
      <c r="J362" s="437" t="s">
        <v>1323</v>
      </c>
      <c r="K362" s="437" t="s">
        <v>1323</v>
      </c>
      <c r="O362" s="437" t="s">
        <v>1323</v>
      </c>
      <c r="Q362" s="437" t="s">
        <v>1340</v>
      </c>
      <c r="R362" s="446" t="s">
        <v>1340</v>
      </c>
      <c r="S362" s="437" t="s">
        <v>1340</v>
      </c>
    </row>
    <row r="363" spans="1:19" ht="10.199999999999999" customHeight="1" x14ac:dyDescent="0.3">
      <c r="A363" s="437">
        <v>1447</v>
      </c>
      <c r="B363" s="437">
        <f t="shared" si="7"/>
        <v>6</v>
      </c>
      <c r="C363" s="446">
        <v>144705</v>
      </c>
      <c r="D363" s="437" t="s">
        <v>34</v>
      </c>
      <c r="E363" s="437" t="s">
        <v>1323</v>
      </c>
      <c r="J363" s="437" t="s">
        <v>1323</v>
      </c>
      <c r="K363" s="437" t="s">
        <v>1323</v>
      </c>
      <c r="O363" s="437" t="s">
        <v>1323</v>
      </c>
      <c r="Q363" s="437" t="s">
        <v>1340</v>
      </c>
      <c r="R363" s="446" t="s">
        <v>1340</v>
      </c>
      <c r="S363" s="437" t="s">
        <v>1340</v>
      </c>
    </row>
    <row r="364" spans="1:19" ht="10.199999999999999" customHeight="1" x14ac:dyDescent="0.3">
      <c r="A364" s="437">
        <v>1447</v>
      </c>
      <c r="B364" s="437">
        <f t="shared" si="7"/>
        <v>6</v>
      </c>
      <c r="C364" s="446">
        <v>144710</v>
      </c>
      <c r="D364" s="437" t="s">
        <v>35</v>
      </c>
      <c r="E364" s="437" t="s">
        <v>1323</v>
      </c>
      <c r="J364" s="437" t="s">
        <v>1323</v>
      </c>
      <c r="K364" s="437" t="s">
        <v>1323</v>
      </c>
      <c r="O364" s="437" t="s">
        <v>1323</v>
      </c>
      <c r="Q364" s="437" t="s">
        <v>1340</v>
      </c>
      <c r="R364" s="446" t="s">
        <v>1340</v>
      </c>
      <c r="S364" s="437" t="s">
        <v>1340</v>
      </c>
    </row>
    <row r="365" spans="1:19" ht="10.199999999999999" customHeight="1" x14ac:dyDescent="0.3">
      <c r="A365" s="437">
        <v>1447</v>
      </c>
      <c r="B365" s="437">
        <f t="shared" si="7"/>
        <v>6</v>
      </c>
      <c r="C365" s="446">
        <v>144715</v>
      </c>
      <c r="D365" s="437" t="s">
        <v>36</v>
      </c>
      <c r="E365" s="437" t="s">
        <v>1323</v>
      </c>
      <c r="J365" s="437" t="s">
        <v>1323</v>
      </c>
      <c r="K365" s="437" t="s">
        <v>1323</v>
      </c>
      <c r="O365" s="437" t="s">
        <v>1323</v>
      </c>
      <c r="Q365" s="437" t="s">
        <v>1340</v>
      </c>
      <c r="R365" s="446" t="s">
        <v>1340</v>
      </c>
      <c r="S365" s="437" t="s">
        <v>1340</v>
      </c>
    </row>
    <row r="366" spans="1:19" ht="10.199999999999999" customHeight="1" x14ac:dyDescent="0.3">
      <c r="A366" s="437">
        <v>1447</v>
      </c>
      <c r="B366" s="437">
        <f t="shared" si="7"/>
        <v>6</v>
      </c>
      <c r="C366" s="446">
        <v>144720</v>
      </c>
      <c r="D366" s="437" t="s">
        <v>37</v>
      </c>
      <c r="E366" s="437" t="s">
        <v>1323</v>
      </c>
      <c r="J366" s="437" t="s">
        <v>1323</v>
      </c>
      <c r="K366" s="437" t="s">
        <v>1323</v>
      </c>
      <c r="O366" s="437" t="s">
        <v>1323</v>
      </c>
      <c r="Q366" s="437" t="s">
        <v>1340</v>
      </c>
      <c r="R366" s="446" t="s">
        <v>1340</v>
      </c>
      <c r="S366" s="437" t="s">
        <v>1340</v>
      </c>
    </row>
    <row r="367" spans="1:19" ht="10.199999999999999" customHeight="1" x14ac:dyDescent="0.3">
      <c r="A367" s="437">
        <v>1447</v>
      </c>
      <c r="B367" s="437">
        <f t="shared" si="7"/>
        <v>6</v>
      </c>
      <c r="C367" s="446">
        <v>144725</v>
      </c>
      <c r="D367" s="437" t="s">
        <v>38</v>
      </c>
      <c r="E367" s="437" t="s">
        <v>1323</v>
      </c>
      <c r="J367" s="437" t="s">
        <v>1323</v>
      </c>
      <c r="K367" s="437" t="s">
        <v>1323</v>
      </c>
      <c r="O367" s="437" t="s">
        <v>1323</v>
      </c>
      <c r="Q367" s="437" t="s">
        <v>1340</v>
      </c>
      <c r="R367" s="446" t="s">
        <v>1340</v>
      </c>
      <c r="S367" s="437" t="s">
        <v>1340</v>
      </c>
    </row>
    <row r="368" spans="1:19" ht="10.199999999999999" customHeight="1" x14ac:dyDescent="0.3">
      <c r="A368" s="437">
        <v>1448</v>
      </c>
      <c r="B368" s="437">
        <f t="shared" si="7"/>
        <v>4</v>
      </c>
      <c r="C368" s="446">
        <v>1448</v>
      </c>
      <c r="D368" s="437" t="s">
        <v>1419</v>
      </c>
      <c r="E368" s="437" t="s">
        <v>1323</v>
      </c>
      <c r="F368" s="437" t="s">
        <v>1323</v>
      </c>
      <c r="G368" s="437" t="s">
        <v>1323</v>
      </c>
      <c r="H368" s="437" t="s">
        <v>1323</v>
      </c>
      <c r="I368" s="437" t="s">
        <v>1323</v>
      </c>
      <c r="J368" s="437" t="s">
        <v>1323</v>
      </c>
      <c r="K368" s="437" t="s">
        <v>1323</v>
      </c>
      <c r="O368" s="437" t="s">
        <v>1323</v>
      </c>
      <c r="Q368" s="437">
        <v>1448</v>
      </c>
      <c r="R368" s="446" t="s">
        <v>1420</v>
      </c>
      <c r="S368" s="437">
        <v>1448</v>
      </c>
    </row>
    <row r="369" spans="1:19" ht="10.199999999999999" customHeight="1" x14ac:dyDescent="0.3">
      <c r="A369" s="437">
        <v>1448</v>
      </c>
      <c r="B369" s="437">
        <f t="shared" si="7"/>
        <v>6</v>
      </c>
      <c r="C369" s="446">
        <v>144805</v>
      </c>
      <c r="D369" s="437" t="s">
        <v>34</v>
      </c>
      <c r="E369" s="437" t="s">
        <v>1323</v>
      </c>
      <c r="F369" s="437" t="s">
        <v>1323</v>
      </c>
      <c r="G369" s="437" t="s">
        <v>1323</v>
      </c>
      <c r="H369" s="437" t="s">
        <v>1323</v>
      </c>
      <c r="I369" s="437" t="s">
        <v>1323</v>
      </c>
      <c r="J369" s="437" t="s">
        <v>1323</v>
      </c>
      <c r="K369" s="437" t="s">
        <v>1323</v>
      </c>
      <c r="O369" s="437" t="s">
        <v>1323</v>
      </c>
      <c r="Q369" s="437">
        <v>144805</v>
      </c>
      <c r="R369" s="446" t="s">
        <v>629</v>
      </c>
      <c r="S369" s="437">
        <v>144805</v>
      </c>
    </row>
    <row r="370" spans="1:19" ht="10.199999999999999" customHeight="1" x14ac:dyDescent="0.3">
      <c r="A370" s="437">
        <v>1448</v>
      </c>
      <c r="B370" s="437">
        <f t="shared" si="7"/>
        <v>6</v>
      </c>
      <c r="C370" s="446">
        <v>144810</v>
      </c>
      <c r="D370" s="437" t="s">
        <v>35</v>
      </c>
      <c r="E370" s="437" t="s">
        <v>1323</v>
      </c>
      <c r="F370" s="437" t="s">
        <v>1323</v>
      </c>
      <c r="G370" s="437" t="s">
        <v>1323</v>
      </c>
      <c r="H370" s="437" t="s">
        <v>1323</v>
      </c>
      <c r="I370" s="437" t="s">
        <v>1323</v>
      </c>
      <c r="J370" s="437" t="s">
        <v>1323</v>
      </c>
      <c r="K370" s="437" t="s">
        <v>1323</v>
      </c>
      <c r="O370" s="437" t="s">
        <v>1323</v>
      </c>
      <c r="Q370" s="437">
        <v>144810</v>
      </c>
      <c r="R370" s="446" t="s">
        <v>631</v>
      </c>
      <c r="S370" s="437">
        <v>144810</v>
      </c>
    </row>
    <row r="371" spans="1:19" ht="10.199999999999999" customHeight="1" x14ac:dyDescent="0.3">
      <c r="A371" s="437">
        <v>1448</v>
      </c>
      <c r="B371" s="437">
        <f t="shared" si="7"/>
        <v>6</v>
      </c>
      <c r="C371" s="446">
        <v>144815</v>
      </c>
      <c r="D371" s="437" t="s">
        <v>36</v>
      </c>
      <c r="E371" s="437" t="s">
        <v>1323</v>
      </c>
      <c r="F371" s="437" t="s">
        <v>1323</v>
      </c>
      <c r="G371" s="437" t="s">
        <v>1323</v>
      </c>
      <c r="H371" s="437" t="s">
        <v>1323</v>
      </c>
      <c r="I371" s="437" t="s">
        <v>1323</v>
      </c>
      <c r="J371" s="437" t="s">
        <v>1323</v>
      </c>
      <c r="K371" s="437" t="s">
        <v>1323</v>
      </c>
      <c r="O371" s="437" t="s">
        <v>1323</v>
      </c>
      <c r="Q371" s="437">
        <v>144815</v>
      </c>
      <c r="R371" s="446" t="s">
        <v>633</v>
      </c>
      <c r="S371" s="437">
        <v>144815</v>
      </c>
    </row>
    <row r="372" spans="1:19" ht="10.199999999999999" customHeight="1" x14ac:dyDescent="0.3">
      <c r="A372" s="437">
        <v>1448</v>
      </c>
      <c r="B372" s="437">
        <f t="shared" si="7"/>
        <v>6</v>
      </c>
      <c r="C372" s="446">
        <v>144820</v>
      </c>
      <c r="D372" s="437" t="s">
        <v>37</v>
      </c>
      <c r="E372" s="437" t="s">
        <v>1323</v>
      </c>
      <c r="F372" s="437" t="s">
        <v>1323</v>
      </c>
      <c r="G372" s="437" t="s">
        <v>1323</v>
      </c>
      <c r="H372" s="437" t="s">
        <v>1323</v>
      </c>
      <c r="I372" s="437" t="s">
        <v>1323</v>
      </c>
      <c r="J372" s="437" t="s">
        <v>1323</v>
      </c>
      <c r="K372" s="437" t="s">
        <v>1323</v>
      </c>
      <c r="O372" s="437" t="s">
        <v>1323</v>
      </c>
      <c r="Q372" s="437">
        <v>144820</v>
      </c>
      <c r="R372" s="446" t="s">
        <v>635</v>
      </c>
      <c r="S372" s="437">
        <v>144820</v>
      </c>
    </row>
    <row r="373" spans="1:19" ht="10.199999999999999" customHeight="1" x14ac:dyDescent="0.3">
      <c r="A373" s="437">
        <v>1448</v>
      </c>
      <c r="B373" s="437">
        <f t="shared" si="7"/>
        <v>6</v>
      </c>
      <c r="C373" s="446">
        <v>144825</v>
      </c>
      <c r="D373" s="437" t="s">
        <v>38</v>
      </c>
      <c r="E373" s="437" t="s">
        <v>1323</v>
      </c>
      <c r="F373" s="437" t="s">
        <v>1323</v>
      </c>
      <c r="G373" s="437" t="s">
        <v>1323</v>
      </c>
      <c r="H373" s="437" t="s">
        <v>1323</v>
      </c>
      <c r="I373" s="437" t="s">
        <v>1323</v>
      </c>
      <c r="J373" s="437" t="s">
        <v>1323</v>
      </c>
      <c r="K373" s="437" t="s">
        <v>1323</v>
      </c>
      <c r="O373" s="437" t="s">
        <v>1323</v>
      </c>
      <c r="Q373" s="437">
        <v>144825</v>
      </c>
      <c r="R373" s="446" t="s">
        <v>637</v>
      </c>
      <c r="S373" s="437">
        <v>144825</v>
      </c>
    </row>
    <row r="374" spans="1:19" ht="10.199999999999999" customHeight="1" x14ac:dyDescent="0.3">
      <c r="A374" s="437">
        <v>1449</v>
      </c>
      <c r="B374" s="437">
        <f t="shared" si="7"/>
        <v>4</v>
      </c>
      <c r="C374" s="446">
        <v>1449</v>
      </c>
      <c r="D374" s="437" t="s">
        <v>774</v>
      </c>
      <c r="E374" s="437" t="s">
        <v>1323</v>
      </c>
      <c r="G374" s="437" t="s">
        <v>1323</v>
      </c>
      <c r="H374" s="437" t="s">
        <v>1323</v>
      </c>
      <c r="I374" s="437" t="s">
        <v>1323</v>
      </c>
      <c r="J374" s="437" t="s">
        <v>1323</v>
      </c>
      <c r="K374" s="437" t="s">
        <v>1323</v>
      </c>
      <c r="O374" s="437" t="s">
        <v>1323</v>
      </c>
      <c r="Q374" s="437">
        <v>1449</v>
      </c>
      <c r="R374" s="446" t="s">
        <v>1041</v>
      </c>
      <c r="S374" s="437" t="str">
        <f>VLOOKUP(Q374,[8]CUC!I376:K1880,3,0)</f>
        <v>1449+1453+1454</v>
      </c>
    </row>
    <row r="375" spans="1:19" ht="10.199999999999999" customHeight="1" x14ac:dyDescent="0.3">
      <c r="A375" s="437">
        <v>1449</v>
      </c>
      <c r="B375" s="437">
        <f t="shared" si="7"/>
        <v>6</v>
      </c>
      <c r="C375" s="446">
        <v>144905</v>
      </c>
      <c r="D375" s="437" t="s">
        <v>34</v>
      </c>
      <c r="E375" s="437" t="s">
        <v>1323</v>
      </c>
      <c r="G375" s="437" t="s">
        <v>1323</v>
      </c>
      <c r="H375" s="437" t="s">
        <v>1323</v>
      </c>
      <c r="I375" s="437" t="s">
        <v>1323</v>
      </c>
      <c r="J375" s="437" t="s">
        <v>1323</v>
      </c>
      <c r="K375" s="437" t="s">
        <v>1323</v>
      </c>
      <c r="O375" s="437" t="s">
        <v>1323</v>
      </c>
      <c r="Q375" s="437">
        <v>144905</v>
      </c>
      <c r="R375" s="446" t="s">
        <v>629</v>
      </c>
      <c r="S375" s="439" t="s">
        <v>1421</v>
      </c>
    </row>
    <row r="376" spans="1:19" ht="10.199999999999999" customHeight="1" x14ac:dyDescent="0.3">
      <c r="A376" s="437">
        <v>1449</v>
      </c>
      <c r="B376" s="437">
        <f t="shared" si="7"/>
        <v>6</v>
      </c>
      <c r="C376" s="446">
        <v>144910</v>
      </c>
      <c r="D376" s="437" t="s">
        <v>35</v>
      </c>
      <c r="E376" s="437" t="s">
        <v>1323</v>
      </c>
      <c r="G376" s="437" t="s">
        <v>1323</v>
      </c>
      <c r="H376" s="437" t="s">
        <v>1323</v>
      </c>
      <c r="I376" s="437" t="s">
        <v>1323</v>
      </c>
      <c r="J376" s="437" t="s">
        <v>1323</v>
      </c>
      <c r="K376" s="437" t="s">
        <v>1323</v>
      </c>
      <c r="O376" s="437" t="s">
        <v>1323</v>
      </c>
      <c r="Q376" s="437">
        <v>144910</v>
      </c>
      <c r="R376" s="446" t="s">
        <v>631</v>
      </c>
      <c r="S376" s="439" t="s">
        <v>1422</v>
      </c>
    </row>
    <row r="377" spans="1:19" ht="10.199999999999999" customHeight="1" x14ac:dyDescent="0.3">
      <c r="A377" s="437">
        <v>1449</v>
      </c>
      <c r="B377" s="437">
        <f t="shared" si="7"/>
        <v>6</v>
      </c>
      <c r="C377" s="446">
        <v>144915</v>
      </c>
      <c r="D377" s="437" t="s">
        <v>36</v>
      </c>
      <c r="E377" s="437" t="s">
        <v>1323</v>
      </c>
      <c r="G377" s="437" t="s">
        <v>1323</v>
      </c>
      <c r="H377" s="437" t="s">
        <v>1323</v>
      </c>
      <c r="I377" s="437" t="s">
        <v>1323</v>
      </c>
      <c r="J377" s="437" t="s">
        <v>1323</v>
      </c>
      <c r="K377" s="437" t="s">
        <v>1323</v>
      </c>
      <c r="O377" s="437" t="s">
        <v>1323</v>
      </c>
      <c r="Q377" s="437">
        <v>144915</v>
      </c>
      <c r="R377" s="446" t="s">
        <v>633</v>
      </c>
      <c r="S377" s="439" t="s">
        <v>1423</v>
      </c>
    </row>
    <row r="378" spans="1:19" ht="10.199999999999999" customHeight="1" x14ac:dyDescent="0.3">
      <c r="A378" s="437">
        <v>1449</v>
      </c>
      <c r="B378" s="437">
        <f t="shared" si="7"/>
        <v>6</v>
      </c>
      <c r="C378" s="446">
        <v>144920</v>
      </c>
      <c r="D378" s="437" t="s">
        <v>37</v>
      </c>
      <c r="E378" s="437" t="s">
        <v>1323</v>
      </c>
      <c r="G378" s="437" t="s">
        <v>1323</v>
      </c>
      <c r="H378" s="437" t="s">
        <v>1323</v>
      </c>
      <c r="I378" s="437" t="s">
        <v>1323</v>
      </c>
      <c r="J378" s="437" t="s">
        <v>1323</v>
      </c>
      <c r="K378" s="437" t="s">
        <v>1323</v>
      </c>
      <c r="O378" s="437" t="s">
        <v>1323</v>
      </c>
      <c r="Q378" s="437">
        <v>144920</v>
      </c>
      <c r="R378" s="446" t="s">
        <v>635</v>
      </c>
      <c r="S378" s="439" t="s">
        <v>1424</v>
      </c>
    </row>
    <row r="379" spans="1:19" ht="10.199999999999999" customHeight="1" x14ac:dyDescent="0.3">
      <c r="A379" s="437">
        <v>1449</v>
      </c>
      <c r="B379" s="437">
        <f t="shared" si="7"/>
        <v>6</v>
      </c>
      <c r="C379" s="446">
        <v>144925</v>
      </c>
      <c r="D379" s="437" t="s">
        <v>38</v>
      </c>
      <c r="E379" s="437" t="s">
        <v>1323</v>
      </c>
      <c r="G379" s="437" t="s">
        <v>1323</v>
      </c>
      <c r="H379" s="437" t="s">
        <v>1323</v>
      </c>
      <c r="I379" s="437" t="s">
        <v>1323</v>
      </c>
      <c r="J379" s="437" t="s">
        <v>1323</v>
      </c>
      <c r="K379" s="437" t="s">
        <v>1323</v>
      </c>
      <c r="O379" s="437" t="s">
        <v>1323</v>
      </c>
      <c r="Q379" s="437">
        <v>144925</v>
      </c>
      <c r="R379" s="446" t="s">
        <v>637</v>
      </c>
      <c r="S379" s="439" t="s">
        <v>1425</v>
      </c>
    </row>
    <row r="380" spans="1:19" ht="10.199999999999999" customHeight="1" x14ac:dyDescent="0.3">
      <c r="A380" s="437">
        <v>1450</v>
      </c>
      <c r="B380" s="437">
        <f t="shared" si="7"/>
        <v>4</v>
      </c>
      <c r="C380" s="446">
        <v>1450</v>
      </c>
      <c r="D380" s="437" t="s">
        <v>775</v>
      </c>
      <c r="E380" s="437" t="s">
        <v>1323</v>
      </c>
      <c r="J380" s="437" t="s">
        <v>1323</v>
      </c>
      <c r="K380" s="437" t="s">
        <v>1323</v>
      </c>
      <c r="O380" s="437" t="s">
        <v>1323</v>
      </c>
      <c r="Q380" s="437">
        <v>1450</v>
      </c>
      <c r="R380" s="446" t="s">
        <v>1426</v>
      </c>
      <c r="S380" s="437" t="str">
        <f>VLOOKUP(Q380,[8]CUC!I382:K1886,3,0)</f>
        <v>1450+1455</v>
      </c>
    </row>
    <row r="381" spans="1:19" ht="10.199999999999999" customHeight="1" x14ac:dyDescent="0.3">
      <c r="A381" s="437">
        <v>1450</v>
      </c>
      <c r="B381" s="437">
        <f t="shared" si="7"/>
        <v>6</v>
      </c>
      <c r="C381" s="446">
        <v>145005</v>
      </c>
      <c r="D381" s="437" t="s">
        <v>34</v>
      </c>
      <c r="E381" s="437" t="s">
        <v>1323</v>
      </c>
      <c r="J381" s="437" t="s">
        <v>1323</v>
      </c>
      <c r="K381" s="437" t="s">
        <v>1323</v>
      </c>
      <c r="O381" s="437" t="s">
        <v>1323</v>
      </c>
      <c r="Q381" s="437">
        <v>145005</v>
      </c>
      <c r="R381" s="446" t="s">
        <v>629</v>
      </c>
      <c r="S381" s="439" t="s">
        <v>1427</v>
      </c>
    </row>
    <row r="382" spans="1:19" ht="10.199999999999999" customHeight="1" x14ac:dyDescent="0.3">
      <c r="A382" s="437">
        <v>1450</v>
      </c>
      <c r="B382" s="437">
        <f t="shared" si="7"/>
        <v>6</v>
      </c>
      <c r="C382" s="446">
        <v>145010</v>
      </c>
      <c r="D382" s="437" t="s">
        <v>35</v>
      </c>
      <c r="E382" s="437" t="s">
        <v>1323</v>
      </c>
      <c r="J382" s="437" t="s">
        <v>1323</v>
      </c>
      <c r="K382" s="437" t="s">
        <v>1323</v>
      </c>
      <c r="O382" s="437" t="s">
        <v>1323</v>
      </c>
      <c r="Q382" s="437">
        <v>145010</v>
      </c>
      <c r="R382" s="446" t="s">
        <v>631</v>
      </c>
      <c r="S382" s="439" t="s">
        <v>1428</v>
      </c>
    </row>
    <row r="383" spans="1:19" ht="10.199999999999999" customHeight="1" x14ac:dyDescent="0.3">
      <c r="A383" s="437">
        <v>1450</v>
      </c>
      <c r="B383" s="437">
        <f t="shared" si="7"/>
        <v>6</v>
      </c>
      <c r="C383" s="446">
        <v>145015</v>
      </c>
      <c r="D383" s="437" t="s">
        <v>36</v>
      </c>
      <c r="E383" s="437" t="s">
        <v>1323</v>
      </c>
      <c r="J383" s="437" t="s">
        <v>1323</v>
      </c>
      <c r="K383" s="437" t="s">
        <v>1323</v>
      </c>
      <c r="O383" s="437" t="s">
        <v>1323</v>
      </c>
      <c r="Q383" s="437">
        <v>145015</v>
      </c>
      <c r="R383" s="446" t="s">
        <v>633</v>
      </c>
      <c r="S383" s="439" t="s">
        <v>1429</v>
      </c>
    </row>
    <row r="384" spans="1:19" ht="10.199999999999999" customHeight="1" x14ac:dyDescent="0.3">
      <c r="A384" s="437">
        <v>1450</v>
      </c>
      <c r="B384" s="437">
        <f t="shared" si="7"/>
        <v>6</v>
      </c>
      <c r="C384" s="446">
        <v>145020</v>
      </c>
      <c r="D384" s="437" t="s">
        <v>73</v>
      </c>
      <c r="E384" s="437" t="s">
        <v>1323</v>
      </c>
      <c r="J384" s="437" t="s">
        <v>1323</v>
      </c>
      <c r="K384" s="437" t="s">
        <v>1323</v>
      </c>
      <c r="O384" s="437" t="s">
        <v>1323</v>
      </c>
      <c r="Q384" s="437">
        <v>145020</v>
      </c>
      <c r="R384" s="446" t="s">
        <v>1114</v>
      </c>
      <c r="S384" s="439" t="s">
        <v>1430</v>
      </c>
    </row>
    <row r="385" spans="1:19" ht="10.199999999999999" customHeight="1" x14ac:dyDescent="0.3">
      <c r="A385" s="437">
        <v>1450</v>
      </c>
      <c r="B385" s="437">
        <f t="shared" si="7"/>
        <v>6</v>
      </c>
      <c r="C385" s="446">
        <v>145025</v>
      </c>
      <c r="D385" s="437" t="s">
        <v>74</v>
      </c>
      <c r="E385" s="437" t="s">
        <v>1323</v>
      </c>
      <c r="J385" s="437" t="s">
        <v>1323</v>
      </c>
      <c r="K385" s="437" t="s">
        <v>1323</v>
      </c>
      <c r="O385" s="437" t="s">
        <v>1323</v>
      </c>
      <c r="Q385" s="437">
        <v>145025</v>
      </c>
      <c r="R385" s="446" t="s">
        <v>1115</v>
      </c>
      <c r="S385" s="439" t="s">
        <v>1431</v>
      </c>
    </row>
    <row r="386" spans="1:19" ht="10.199999999999999" customHeight="1" x14ac:dyDescent="0.3">
      <c r="A386" s="437">
        <v>1451</v>
      </c>
      <c r="B386" s="437">
        <f t="shared" si="7"/>
        <v>4</v>
      </c>
      <c r="C386" s="446">
        <v>1451</v>
      </c>
      <c r="D386" s="437" t="s">
        <v>776</v>
      </c>
      <c r="E386" s="437" t="s">
        <v>1323</v>
      </c>
      <c r="F386" s="437" t="s">
        <v>1323</v>
      </c>
      <c r="G386" s="437" t="s">
        <v>1323</v>
      </c>
      <c r="H386" s="437" t="s">
        <v>1323</v>
      </c>
      <c r="I386" s="437" t="s">
        <v>1323</v>
      </c>
      <c r="J386" s="437" t="s">
        <v>1323</v>
      </c>
      <c r="K386" s="437" t="s">
        <v>1323</v>
      </c>
      <c r="O386" s="437" t="s">
        <v>1323</v>
      </c>
      <c r="Q386" s="437">
        <v>1451</v>
      </c>
      <c r="R386" s="446" t="s">
        <v>1040</v>
      </c>
      <c r="S386" s="437">
        <f>VLOOKUP(Q386,[8]CUC!I388:K1892,3,0)</f>
        <v>1451</v>
      </c>
    </row>
    <row r="387" spans="1:19" ht="10.199999999999999" customHeight="1" x14ac:dyDescent="0.3">
      <c r="A387" s="437">
        <v>1451</v>
      </c>
      <c r="B387" s="437">
        <f t="shared" si="7"/>
        <v>6</v>
      </c>
      <c r="C387" s="446">
        <v>145105</v>
      </c>
      <c r="D387" s="437" t="s">
        <v>34</v>
      </c>
      <c r="E387" s="437" t="s">
        <v>1323</v>
      </c>
      <c r="F387" s="437" t="s">
        <v>1323</v>
      </c>
      <c r="G387" s="437" t="s">
        <v>1323</v>
      </c>
      <c r="H387" s="437" t="s">
        <v>1323</v>
      </c>
      <c r="I387" s="437" t="s">
        <v>1323</v>
      </c>
      <c r="J387" s="437" t="s">
        <v>1323</v>
      </c>
      <c r="K387" s="437" t="s">
        <v>1323</v>
      </c>
      <c r="O387" s="437" t="s">
        <v>1323</v>
      </c>
      <c r="Q387" s="437">
        <v>145105</v>
      </c>
      <c r="R387" s="446" t="s">
        <v>629</v>
      </c>
      <c r="S387" s="437">
        <v>145105</v>
      </c>
    </row>
    <row r="388" spans="1:19" ht="10.199999999999999" customHeight="1" x14ac:dyDescent="0.3">
      <c r="A388" s="437">
        <v>1451</v>
      </c>
      <c r="B388" s="437">
        <f t="shared" si="7"/>
        <v>6</v>
      </c>
      <c r="C388" s="446">
        <v>145110</v>
      </c>
      <c r="D388" s="437" t="s">
        <v>35</v>
      </c>
      <c r="E388" s="437" t="s">
        <v>1323</v>
      </c>
      <c r="F388" s="437" t="s">
        <v>1323</v>
      </c>
      <c r="G388" s="437" t="s">
        <v>1323</v>
      </c>
      <c r="H388" s="437" t="s">
        <v>1323</v>
      </c>
      <c r="I388" s="437" t="s">
        <v>1323</v>
      </c>
      <c r="J388" s="437" t="s">
        <v>1323</v>
      </c>
      <c r="K388" s="437" t="s">
        <v>1323</v>
      </c>
      <c r="O388" s="437" t="s">
        <v>1323</v>
      </c>
      <c r="Q388" s="437">
        <v>145110</v>
      </c>
      <c r="R388" s="446" t="s">
        <v>631</v>
      </c>
      <c r="S388" s="437">
        <v>145110</v>
      </c>
    </row>
    <row r="389" spans="1:19" ht="10.199999999999999" customHeight="1" x14ac:dyDescent="0.3">
      <c r="A389" s="437">
        <v>1451</v>
      </c>
      <c r="B389" s="437">
        <f t="shared" ref="B389:B452" si="8">LEN(C389)</f>
        <v>6</v>
      </c>
      <c r="C389" s="446">
        <v>145115</v>
      </c>
      <c r="D389" s="437" t="s">
        <v>75</v>
      </c>
      <c r="E389" s="437" t="s">
        <v>1323</v>
      </c>
      <c r="F389" s="437" t="s">
        <v>1323</v>
      </c>
      <c r="G389" s="437" t="s">
        <v>1323</v>
      </c>
      <c r="H389" s="437" t="s">
        <v>1323</v>
      </c>
      <c r="I389" s="437" t="s">
        <v>1323</v>
      </c>
      <c r="J389" s="437" t="s">
        <v>1323</v>
      </c>
      <c r="K389" s="437" t="s">
        <v>1323</v>
      </c>
      <c r="O389" s="437" t="s">
        <v>1323</v>
      </c>
      <c r="Q389" s="437">
        <v>145115</v>
      </c>
      <c r="R389" s="446" t="s">
        <v>633</v>
      </c>
      <c r="S389" s="437">
        <v>145115</v>
      </c>
    </row>
    <row r="390" spans="1:19" ht="10.199999999999999" customHeight="1" x14ac:dyDescent="0.3">
      <c r="A390" s="437">
        <v>1451</v>
      </c>
      <c r="B390" s="437">
        <f t="shared" si="8"/>
        <v>6</v>
      </c>
      <c r="C390" s="446">
        <v>145120</v>
      </c>
      <c r="D390" s="437" t="s">
        <v>76</v>
      </c>
      <c r="E390" s="437" t="s">
        <v>1323</v>
      </c>
      <c r="F390" s="437" t="s">
        <v>1323</v>
      </c>
      <c r="G390" s="437" t="s">
        <v>1323</v>
      </c>
      <c r="H390" s="437" t="s">
        <v>1323</v>
      </c>
      <c r="I390" s="437" t="s">
        <v>1323</v>
      </c>
      <c r="J390" s="437" t="s">
        <v>1323</v>
      </c>
      <c r="K390" s="437" t="s">
        <v>1323</v>
      </c>
      <c r="O390" s="437" t="s">
        <v>1323</v>
      </c>
      <c r="Q390" s="437">
        <v>145120</v>
      </c>
      <c r="R390" s="446" t="s">
        <v>1114</v>
      </c>
      <c r="S390" s="437">
        <v>145120</v>
      </c>
    </row>
    <row r="391" spans="1:19" ht="10.199999999999999" customHeight="1" x14ac:dyDescent="0.3">
      <c r="A391" s="437">
        <v>1451</v>
      </c>
      <c r="B391" s="437">
        <f t="shared" si="8"/>
        <v>6</v>
      </c>
      <c r="C391" s="446">
        <v>145125</v>
      </c>
      <c r="D391" s="437" t="s">
        <v>77</v>
      </c>
      <c r="E391" s="437" t="s">
        <v>1323</v>
      </c>
      <c r="F391" s="437" t="s">
        <v>1323</v>
      </c>
      <c r="G391" s="437" t="s">
        <v>1323</v>
      </c>
      <c r="H391" s="437" t="s">
        <v>1323</v>
      </c>
      <c r="I391" s="437" t="s">
        <v>1323</v>
      </c>
      <c r="J391" s="437" t="s">
        <v>1323</v>
      </c>
      <c r="K391" s="437" t="s">
        <v>1323</v>
      </c>
      <c r="O391" s="437" t="s">
        <v>1323</v>
      </c>
      <c r="Q391" s="437">
        <v>145125</v>
      </c>
      <c r="R391" s="446" t="s">
        <v>1432</v>
      </c>
      <c r="S391" s="437">
        <v>145125</v>
      </c>
    </row>
    <row r="392" spans="1:19" ht="10.199999999999999" customHeight="1" x14ac:dyDescent="0.3">
      <c r="A392" s="437">
        <v>1451</v>
      </c>
      <c r="B392" s="437">
        <f t="shared" si="8"/>
        <v>6</v>
      </c>
      <c r="C392" s="446">
        <v>145130</v>
      </c>
      <c r="D392" s="437" t="s">
        <v>78</v>
      </c>
      <c r="E392" s="437" t="s">
        <v>1323</v>
      </c>
      <c r="F392" s="437" t="s">
        <v>1323</v>
      </c>
      <c r="G392" s="437" t="s">
        <v>1323</v>
      </c>
      <c r="H392" s="437" t="s">
        <v>1323</v>
      </c>
      <c r="I392" s="437" t="s">
        <v>1323</v>
      </c>
      <c r="J392" s="437" t="s">
        <v>1323</v>
      </c>
      <c r="K392" s="437" t="s">
        <v>1323</v>
      </c>
      <c r="O392" s="437" t="s">
        <v>1323</v>
      </c>
      <c r="Q392" s="437">
        <v>145130</v>
      </c>
      <c r="R392" s="446" t="s">
        <v>1119</v>
      </c>
      <c r="S392" s="437">
        <v>145130</v>
      </c>
    </row>
    <row r="393" spans="1:19" ht="10.199999999999999" customHeight="1" x14ac:dyDescent="0.3">
      <c r="A393" s="437">
        <v>1452</v>
      </c>
      <c r="B393" s="437">
        <f t="shared" si="8"/>
        <v>4</v>
      </c>
      <c r="C393" s="446">
        <v>1452</v>
      </c>
      <c r="D393" s="437" t="s">
        <v>79</v>
      </c>
      <c r="E393" s="437" t="s">
        <v>1323</v>
      </c>
      <c r="G393" s="437" t="s">
        <v>1323</v>
      </c>
      <c r="J393" s="437" t="s">
        <v>1323</v>
      </c>
      <c r="K393" s="437" t="s">
        <v>1323</v>
      </c>
      <c r="O393" s="437" t="s">
        <v>1323</v>
      </c>
      <c r="Q393" s="437">
        <v>1452</v>
      </c>
      <c r="R393" s="446" t="s">
        <v>1433</v>
      </c>
      <c r="S393" s="437">
        <v>1452</v>
      </c>
    </row>
    <row r="394" spans="1:19" ht="10.199999999999999" customHeight="1" x14ac:dyDescent="0.3">
      <c r="A394" s="437">
        <v>1452</v>
      </c>
      <c r="B394" s="437">
        <f t="shared" si="8"/>
        <v>6</v>
      </c>
      <c r="C394" s="446">
        <v>145205</v>
      </c>
      <c r="D394" s="437" t="s">
        <v>34</v>
      </c>
      <c r="E394" s="437" t="s">
        <v>1323</v>
      </c>
      <c r="G394" s="437" t="s">
        <v>1323</v>
      </c>
      <c r="J394" s="437" t="s">
        <v>1323</v>
      </c>
      <c r="K394" s="437" t="s">
        <v>1323</v>
      </c>
      <c r="O394" s="437" t="s">
        <v>1323</v>
      </c>
      <c r="Q394" s="437">
        <v>145205</v>
      </c>
      <c r="R394" s="446" t="s">
        <v>629</v>
      </c>
      <c r="S394" s="437">
        <v>145205</v>
      </c>
    </row>
    <row r="395" spans="1:19" ht="10.199999999999999" customHeight="1" x14ac:dyDescent="0.3">
      <c r="A395" s="437">
        <v>1452</v>
      </c>
      <c r="B395" s="437">
        <f t="shared" si="8"/>
        <v>6</v>
      </c>
      <c r="C395" s="446">
        <v>145210</v>
      </c>
      <c r="D395" s="437" t="s">
        <v>35</v>
      </c>
      <c r="E395" s="437" t="s">
        <v>1323</v>
      </c>
      <c r="G395" s="437" t="s">
        <v>1323</v>
      </c>
      <c r="J395" s="437" t="s">
        <v>1323</v>
      </c>
      <c r="K395" s="437" t="s">
        <v>1323</v>
      </c>
      <c r="O395" s="437" t="s">
        <v>1323</v>
      </c>
      <c r="Q395" s="437">
        <v>145210</v>
      </c>
      <c r="R395" s="446" t="s">
        <v>631</v>
      </c>
      <c r="S395" s="437">
        <v>145210</v>
      </c>
    </row>
    <row r="396" spans="1:19" ht="10.199999999999999" customHeight="1" x14ac:dyDescent="0.3">
      <c r="A396" s="437">
        <v>1452</v>
      </c>
      <c r="B396" s="437">
        <f t="shared" si="8"/>
        <v>6</v>
      </c>
      <c r="C396" s="446">
        <v>145215</v>
      </c>
      <c r="D396" s="437" t="s">
        <v>36</v>
      </c>
      <c r="E396" s="437" t="s">
        <v>1323</v>
      </c>
      <c r="G396" s="437" t="s">
        <v>1323</v>
      </c>
      <c r="J396" s="437" t="s">
        <v>1323</v>
      </c>
      <c r="K396" s="437" t="s">
        <v>1323</v>
      </c>
      <c r="O396" s="437" t="s">
        <v>1323</v>
      </c>
      <c r="Q396" s="437">
        <v>145215</v>
      </c>
      <c r="R396" s="446" t="s">
        <v>633</v>
      </c>
      <c r="S396" s="437">
        <v>145215</v>
      </c>
    </row>
    <row r="397" spans="1:19" ht="10.199999999999999" customHeight="1" x14ac:dyDescent="0.3">
      <c r="A397" s="437">
        <v>1452</v>
      </c>
      <c r="B397" s="437">
        <f t="shared" si="8"/>
        <v>6</v>
      </c>
      <c r="C397" s="446">
        <v>145220</v>
      </c>
      <c r="D397" s="437" t="s">
        <v>37</v>
      </c>
      <c r="E397" s="437" t="s">
        <v>1323</v>
      </c>
      <c r="G397" s="437" t="s">
        <v>1323</v>
      </c>
      <c r="J397" s="437" t="s">
        <v>1323</v>
      </c>
      <c r="K397" s="437" t="s">
        <v>1323</v>
      </c>
      <c r="O397" s="437" t="s">
        <v>1323</v>
      </c>
      <c r="Q397" s="437">
        <v>145220</v>
      </c>
      <c r="R397" s="446" t="s">
        <v>635</v>
      </c>
      <c r="S397" s="437">
        <v>145220</v>
      </c>
    </row>
    <row r="398" spans="1:19" ht="10.199999999999999" customHeight="1" x14ac:dyDescent="0.3">
      <c r="A398" s="437">
        <v>1452</v>
      </c>
      <c r="B398" s="437">
        <f t="shared" si="8"/>
        <v>6</v>
      </c>
      <c r="C398" s="446">
        <v>145225</v>
      </c>
      <c r="D398" s="437" t="s">
        <v>38</v>
      </c>
      <c r="E398" s="437" t="s">
        <v>1323</v>
      </c>
      <c r="G398" s="437" t="s">
        <v>1323</v>
      </c>
      <c r="J398" s="437" t="s">
        <v>1323</v>
      </c>
      <c r="K398" s="437" t="s">
        <v>1323</v>
      </c>
      <c r="O398" s="437" t="s">
        <v>1323</v>
      </c>
      <c r="Q398" s="437">
        <v>145225</v>
      </c>
      <c r="R398" s="446" t="s">
        <v>637</v>
      </c>
      <c r="S398" s="437">
        <v>145225</v>
      </c>
    </row>
    <row r="399" spans="1:19" ht="10.199999999999999" customHeight="1" x14ac:dyDescent="0.3">
      <c r="A399" s="437">
        <v>1453</v>
      </c>
      <c r="B399" s="437">
        <f t="shared" si="8"/>
        <v>4</v>
      </c>
      <c r="C399" s="446">
        <v>1453</v>
      </c>
      <c r="D399" s="437" t="s">
        <v>777</v>
      </c>
      <c r="E399" s="437" t="s">
        <v>1323</v>
      </c>
      <c r="G399" s="437" t="s">
        <v>1323</v>
      </c>
      <c r="J399" s="437" t="s">
        <v>1323</v>
      </c>
      <c r="K399" s="437" t="s">
        <v>1323</v>
      </c>
      <c r="O399" s="437" t="s">
        <v>1323</v>
      </c>
      <c r="Q399" s="437" t="s">
        <v>1340</v>
      </c>
      <c r="R399" s="446" t="s">
        <v>1340</v>
      </c>
      <c r="S399" s="437" t="s">
        <v>1340</v>
      </c>
    </row>
    <row r="400" spans="1:19" ht="10.199999999999999" customHeight="1" x14ac:dyDescent="0.3">
      <c r="A400" s="437">
        <v>1453</v>
      </c>
      <c r="B400" s="437">
        <f t="shared" si="8"/>
        <v>6</v>
      </c>
      <c r="C400" s="446">
        <v>145305</v>
      </c>
      <c r="D400" s="437" t="s">
        <v>34</v>
      </c>
      <c r="E400" s="437" t="s">
        <v>1323</v>
      </c>
      <c r="G400" s="437" t="s">
        <v>1323</v>
      </c>
      <c r="J400" s="437" t="s">
        <v>1323</v>
      </c>
      <c r="K400" s="437" t="s">
        <v>1323</v>
      </c>
      <c r="O400" s="437" t="s">
        <v>1323</v>
      </c>
      <c r="Q400" s="437" t="s">
        <v>1340</v>
      </c>
      <c r="R400" s="446" t="s">
        <v>1340</v>
      </c>
      <c r="S400" s="437" t="s">
        <v>1340</v>
      </c>
    </row>
    <row r="401" spans="1:19" ht="10.199999999999999" customHeight="1" x14ac:dyDescent="0.3">
      <c r="A401" s="437">
        <v>1453</v>
      </c>
      <c r="B401" s="437">
        <f t="shared" si="8"/>
        <v>6</v>
      </c>
      <c r="C401" s="446">
        <v>145310</v>
      </c>
      <c r="D401" s="437" t="s">
        <v>35</v>
      </c>
      <c r="E401" s="437" t="s">
        <v>1323</v>
      </c>
      <c r="G401" s="437" t="s">
        <v>1323</v>
      </c>
      <c r="J401" s="437" t="s">
        <v>1323</v>
      </c>
      <c r="K401" s="437" t="s">
        <v>1323</v>
      </c>
      <c r="O401" s="437" t="s">
        <v>1323</v>
      </c>
      <c r="Q401" s="437" t="s">
        <v>1340</v>
      </c>
      <c r="R401" s="446" t="s">
        <v>1340</v>
      </c>
      <c r="S401" s="437" t="s">
        <v>1340</v>
      </c>
    </row>
    <row r="402" spans="1:19" ht="10.199999999999999" customHeight="1" x14ac:dyDescent="0.3">
      <c r="A402" s="437">
        <v>1453</v>
      </c>
      <c r="B402" s="437">
        <f t="shared" si="8"/>
        <v>6</v>
      </c>
      <c r="C402" s="446">
        <v>145315</v>
      </c>
      <c r="D402" s="437" t="s">
        <v>36</v>
      </c>
      <c r="E402" s="437" t="s">
        <v>1323</v>
      </c>
      <c r="G402" s="437" t="s">
        <v>1323</v>
      </c>
      <c r="J402" s="437" t="s">
        <v>1323</v>
      </c>
      <c r="K402" s="437" t="s">
        <v>1323</v>
      </c>
      <c r="O402" s="437" t="s">
        <v>1323</v>
      </c>
      <c r="Q402" s="437" t="s">
        <v>1340</v>
      </c>
      <c r="R402" s="446" t="s">
        <v>1340</v>
      </c>
      <c r="S402" s="437" t="s">
        <v>1340</v>
      </c>
    </row>
    <row r="403" spans="1:19" ht="10.199999999999999" customHeight="1" x14ac:dyDescent="0.3">
      <c r="A403" s="437">
        <v>1453</v>
      </c>
      <c r="B403" s="437">
        <f t="shared" si="8"/>
        <v>6</v>
      </c>
      <c r="C403" s="446">
        <v>145320</v>
      </c>
      <c r="D403" s="437" t="s">
        <v>37</v>
      </c>
      <c r="E403" s="437" t="s">
        <v>1323</v>
      </c>
      <c r="G403" s="437" t="s">
        <v>1323</v>
      </c>
      <c r="J403" s="437" t="s">
        <v>1323</v>
      </c>
      <c r="K403" s="437" t="s">
        <v>1323</v>
      </c>
      <c r="O403" s="437" t="s">
        <v>1323</v>
      </c>
      <c r="Q403" s="437" t="s">
        <v>1340</v>
      </c>
      <c r="R403" s="446" t="s">
        <v>1340</v>
      </c>
      <c r="S403" s="437" t="s">
        <v>1340</v>
      </c>
    </row>
    <row r="404" spans="1:19" ht="10.199999999999999" customHeight="1" x14ac:dyDescent="0.3">
      <c r="A404" s="437">
        <v>1453</v>
      </c>
      <c r="B404" s="437">
        <f t="shared" si="8"/>
        <v>6</v>
      </c>
      <c r="C404" s="446">
        <v>145325</v>
      </c>
      <c r="D404" s="437" t="s">
        <v>38</v>
      </c>
      <c r="E404" s="437" t="s">
        <v>1323</v>
      </c>
      <c r="G404" s="437" t="s">
        <v>1323</v>
      </c>
      <c r="J404" s="437" t="s">
        <v>1323</v>
      </c>
      <c r="K404" s="437" t="s">
        <v>1323</v>
      </c>
      <c r="O404" s="437" t="s">
        <v>1323</v>
      </c>
      <c r="Q404" s="437" t="s">
        <v>1340</v>
      </c>
      <c r="R404" s="446" t="s">
        <v>1340</v>
      </c>
      <c r="S404" s="437" t="s">
        <v>1340</v>
      </c>
    </row>
    <row r="405" spans="1:19" ht="10.199999999999999" customHeight="1" x14ac:dyDescent="0.3">
      <c r="A405" s="437">
        <v>1454</v>
      </c>
      <c r="B405" s="437">
        <f t="shared" si="8"/>
        <v>4</v>
      </c>
      <c r="C405" s="446">
        <v>1454</v>
      </c>
      <c r="D405" s="437" t="s">
        <v>778</v>
      </c>
      <c r="E405" s="437" t="s">
        <v>1323</v>
      </c>
      <c r="G405" s="437" t="s">
        <v>1323</v>
      </c>
      <c r="J405" s="437" t="s">
        <v>1323</v>
      </c>
      <c r="K405" s="437" t="s">
        <v>1323</v>
      </c>
      <c r="O405" s="437" t="s">
        <v>1323</v>
      </c>
      <c r="Q405" s="437" t="s">
        <v>1340</v>
      </c>
      <c r="R405" s="446" t="s">
        <v>1340</v>
      </c>
      <c r="S405" s="437" t="s">
        <v>1340</v>
      </c>
    </row>
    <row r="406" spans="1:19" ht="10.199999999999999" customHeight="1" x14ac:dyDescent="0.3">
      <c r="A406" s="437">
        <v>1454</v>
      </c>
      <c r="B406" s="437">
        <f t="shared" si="8"/>
        <v>6</v>
      </c>
      <c r="C406" s="446">
        <v>145405</v>
      </c>
      <c r="D406" s="437" t="s">
        <v>34</v>
      </c>
      <c r="E406" s="437" t="s">
        <v>1323</v>
      </c>
      <c r="G406" s="437" t="s">
        <v>1323</v>
      </c>
      <c r="J406" s="437" t="s">
        <v>1323</v>
      </c>
      <c r="K406" s="437" t="s">
        <v>1323</v>
      </c>
      <c r="O406" s="437" t="s">
        <v>1323</v>
      </c>
      <c r="Q406" s="437" t="s">
        <v>1340</v>
      </c>
      <c r="R406" s="446" t="s">
        <v>1340</v>
      </c>
      <c r="S406" s="437" t="s">
        <v>1340</v>
      </c>
    </row>
    <row r="407" spans="1:19" ht="10.199999999999999" customHeight="1" x14ac:dyDescent="0.3">
      <c r="A407" s="437">
        <v>1454</v>
      </c>
      <c r="B407" s="437">
        <f t="shared" si="8"/>
        <v>6</v>
      </c>
      <c r="C407" s="446">
        <v>145410</v>
      </c>
      <c r="D407" s="437" t="s">
        <v>35</v>
      </c>
      <c r="E407" s="437" t="s">
        <v>1323</v>
      </c>
      <c r="G407" s="437" t="s">
        <v>1323</v>
      </c>
      <c r="J407" s="437" t="s">
        <v>1323</v>
      </c>
      <c r="K407" s="437" t="s">
        <v>1323</v>
      </c>
      <c r="O407" s="437" t="s">
        <v>1323</v>
      </c>
      <c r="Q407" s="437" t="s">
        <v>1340</v>
      </c>
      <c r="R407" s="446" t="s">
        <v>1340</v>
      </c>
      <c r="S407" s="437" t="s">
        <v>1340</v>
      </c>
    </row>
    <row r="408" spans="1:19" ht="10.199999999999999" customHeight="1" x14ac:dyDescent="0.3">
      <c r="A408" s="437">
        <v>1454</v>
      </c>
      <c r="B408" s="437">
        <f t="shared" si="8"/>
        <v>6</v>
      </c>
      <c r="C408" s="446">
        <v>145415</v>
      </c>
      <c r="D408" s="437" t="s">
        <v>36</v>
      </c>
      <c r="E408" s="437" t="s">
        <v>1323</v>
      </c>
      <c r="G408" s="437" t="s">
        <v>1323</v>
      </c>
      <c r="J408" s="437" t="s">
        <v>1323</v>
      </c>
      <c r="K408" s="437" t="s">
        <v>1323</v>
      </c>
      <c r="O408" s="437" t="s">
        <v>1323</v>
      </c>
      <c r="Q408" s="437" t="s">
        <v>1340</v>
      </c>
      <c r="R408" s="446" t="s">
        <v>1340</v>
      </c>
      <c r="S408" s="437" t="s">
        <v>1340</v>
      </c>
    </row>
    <row r="409" spans="1:19" ht="10.199999999999999" customHeight="1" x14ac:dyDescent="0.3">
      <c r="A409" s="437">
        <v>1454</v>
      </c>
      <c r="B409" s="437">
        <f t="shared" si="8"/>
        <v>6</v>
      </c>
      <c r="C409" s="446">
        <v>145420</v>
      </c>
      <c r="D409" s="437" t="s">
        <v>37</v>
      </c>
      <c r="E409" s="437" t="s">
        <v>1323</v>
      </c>
      <c r="G409" s="437" t="s">
        <v>1323</v>
      </c>
      <c r="J409" s="437" t="s">
        <v>1323</v>
      </c>
      <c r="K409" s="437" t="s">
        <v>1323</v>
      </c>
      <c r="O409" s="437" t="s">
        <v>1323</v>
      </c>
      <c r="Q409" s="437" t="s">
        <v>1340</v>
      </c>
      <c r="R409" s="446" t="s">
        <v>1340</v>
      </c>
      <c r="S409" s="437" t="s">
        <v>1340</v>
      </c>
    </row>
    <row r="410" spans="1:19" ht="10.199999999999999" customHeight="1" x14ac:dyDescent="0.3">
      <c r="A410" s="437">
        <v>1454</v>
      </c>
      <c r="B410" s="437">
        <f t="shared" si="8"/>
        <v>6</v>
      </c>
      <c r="C410" s="446">
        <v>145425</v>
      </c>
      <c r="D410" s="437" t="s">
        <v>38</v>
      </c>
      <c r="E410" s="437" t="s">
        <v>1323</v>
      </c>
      <c r="G410" s="437" t="s">
        <v>1323</v>
      </c>
      <c r="J410" s="437" t="s">
        <v>1323</v>
      </c>
      <c r="K410" s="437" t="s">
        <v>1323</v>
      </c>
      <c r="O410" s="437" t="s">
        <v>1323</v>
      </c>
      <c r="Q410" s="437" t="s">
        <v>1340</v>
      </c>
      <c r="R410" s="446" t="s">
        <v>1340</v>
      </c>
      <c r="S410" s="437" t="s">
        <v>1340</v>
      </c>
    </row>
    <row r="411" spans="1:19" ht="10.199999999999999" customHeight="1" x14ac:dyDescent="0.3">
      <c r="A411" s="437">
        <v>1455</v>
      </c>
      <c r="B411" s="437">
        <f t="shared" si="8"/>
        <v>4</v>
      </c>
      <c r="C411" s="446">
        <v>1455</v>
      </c>
      <c r="D411" s="437" t="s">
        <v>779</v>
      </c>
      <c r="E411" s="437" t="s">
        <v>1323</v>
      </c>
      <c r="J411" s="437" t="s">
        <v>1323</v>
      </c>
      <c r="K411" s="437" t="s">
        <v>1323</v>
      </c>
      <c r="O411" s="437" t="s">
        <v>1323</v>
      </c>
      <c r="Q411" s="437" t="s">
        <v>1340</v>
      </c>
      <c r="R411" s="446" t="s">
        <v>1340</v>
      </c>
      <c r="S411" s="437" t="s">
        <v>1340</v>
      </c>
    </row>
    <row r="412" spans="1:19" ht="10.199999999999999" customHeight="1" x14ac:dyDescent="0.3">
      <c r="A412" s="437">
        <v>1455</v>
      </c>
      <c r="B412" s="437">
        <f t="shared" si="8"/>
        <v>6</v>
      </c>
      <c r="C412" s="446">
        <v>145505</v>
      </c>
      <c r="D412" s="437" t="s">
        <v>34</v>
      </c>
      <c r="E412" s="437" t="s">
        <v>1323</v>
      </c>
      <c r="J412" s="437" t="s">
        <v>1323</v>
      </c>
      <c r="K412" s="437" t="s">
        <v>1323</v>
      </c>
      <c r="O412" s="437" t="s">
        <v>1323</v>
      </c>
      <c r="Q412" s="437" t="s">
        <v>1340</v>
      </c>
      <c r="R412" s="446" t="s">
        <v>1340</v>
      </c>
      <c r="S412" s="437" t="s">
        <v>1340</v>
      </c>
    </row>
    <row r="413" spans="1:19" ht="10.199999999999999" customHeight="1" x14ac:dyDescent="0.3">
      <c r="A413" s="437">
        <v>1455</v>
      </c>
      <c r="B413" s="437">
        <f t="shared" si="8"/>
        <v>6</v>
      </c>
      <c r="C413" s="446">
        <v>145510</v>
      </c>
      <c r="D413" s="437" t="s">
        <v>35</v>
      </c>
      <c r="E413" s="437" t="s">
        <v>1323</v>
      </c>
      <c r="J413" s="437" t="s">
        <v>1323</v>
      </c>
      <c r="K413" s="437" t="s">
        <v>1323</v>
      </c>
      <c r="O413" s="437" t="s">
        <v>1323</v>
      </c>
      <c r="Q413" s="437" t="s">
        <v>1340</v>
      </c>
      <c r="R413" s="446" t="s">
        <v>1340</v>
      </c>
      <c r="S413" s="437" t="s">
        <v>1340</v>
      </c>
    </row>
    <row r="414" spans="1:19" ht="10.199999999999999" customHeight="1" x14ac:dyDescent="0.3">
      <c r="A414" s="437">
        <v>1455</v>
      </c>
      <c r="B414" s="437">
        <f t="shared" si="8"/>
        <v>6</v>
      </c>
      <c r="C414" s="446">
        <v>145515</v>
      </c>
      <c r="D414" s="437" t="s">
        <v>36</v>
      </c>
      <c r="E414" s="437" t="s">
        <v>1323</v>
      </c>
      <c r="J414" s="437" t="s">
        <v>1323</v>
      </c>
      <c r="K414" s="437" t="s">
        <v>1323</v>
      </c>
      <c r="O414" s="437" t="s">
        <v>1323</v>
      </c>
      <c r="Q414" s="437" t="s">
        <v>1340</v>
      </c>
      <c r="R414" s="446" t="s">
        <v>1340</v>
      </c>
      <c r="S414" s="437" t="s">
        <v>1340</v>
      </c>
    </row>
    <row r="415" spans="1:19" ht="10.199999999999999" customHeight="1" x14ac:dyDescent="0.3">
      <c r="A415" s="437">
        <v>1455</v>
      </c>
      <c r="B415" s="437">
        <f t="shared" si="8"/>
        <v>6</v>
      </c>
      <c r="C415" s="446">
        <v>145520</v>
      </c>
      <c r="D415" s="437" t="s">
        <v>37</v>
      </c>
      <c r="E415" s="437" t="s">
        <v>1323</v>
      </c>
      <c r="J415" s="437" t="s">
        <v>1323</v>
      </c>
      <c r="K415" s="437" t="s">
        <v>1323</v>
      </c>
      <c r="O415" s="437" t="s">
        <v>1323</v>
      </c>
      <c r="Q415" s="437" t="s">
        <v>1340</v>
      </c>
      <c r="R415" s="446" t="s">
        <v>1340</v>
      </c>
      <c r="S415" s="437" t="s">
        <v>1340</v>
      </c>
    </row>
    <row r="416" spans="1:19" ht="10.199999999999999" customHeight="1" x14ac:dyDescent="0.3">
      <c r="A416" s="437">
        <v>1455</v>
      </c>
      <c r="B416" s="437">
        <f t="shared" si="8"/>
        <v>6</v>
      </c>
      <c r="C416" s="446">
        <v>145525</v>
      </c>
      <c r="D416" s="437" t="s">
        <v>38</v>
      </c>
      <c r="E416" s="437" t="s">
        <v>1323</v>
      </c>
      <c r="J416" s="437" t="s">
        <v>1323</v>
      </c>
      <c r="K416" s="437" t="s">
        <v>1323</v>
      </c>
      <c r="O416" s="437" t="s">
        <v>1323</v>
      </c>
      <c r="Q416" s="437" t="s">
        <v>1340</v>
      </c>
      <c r="R416" s="446" t="s">
        <v>1340</v>
      </c>
      <c r="S416" s="437" t="s">
        <v>1340</v>
      </c>
    </row>
    <row r="417" spans="1:19" ht="10.199999999999999" customHeight="1" x14ac:dyDescent="0.3">
      <c r="A417" s="437">
        <v>1456</v>
      </c>
      <c r="B417" s="437">
        <f t="shared" si="8"/>
        <v>4</v>
      </c>
      <c r="C417" s="446">
        <v>1456</v>
      </c>
      <c r="D417" s="437" t="s">
        <v>1434</v>
      </c>
      <c r="E417" s="437" t="s">
        <v>1323</v>
      </c>
      <c r="F417" s="437" t="s">
        <v>1323</v>
      </c>
      <c r="G417" s="437" t="s">
        <v>1323</v>
      </c>
      <c r="H417" s="437" t="s">
        <v>1323</v>
      </c>
      <c r="I417" s="437" t="s">
        <v>1323</v>
      </c>
      <c r="J417" s="437" t="s">
        <v>1323</v>
      </c>
      <c r="K417" s="437" t="s">
        <v>1323</v>
      </c>
      <c r="O417" s="437" t="s">
        <v>1323</v>
      </c>
      <c r="Q417" s="437">
        <v>1456</v>
      </c>
      <c r="R417" s="446" t="s">
        <v>1435</v>
      </c>
      <c r="S417" s="437">
        <f>VLOOKUP(Q417,[8]CUC!I419:K1923,3,0)</f>
        <v>1456</v>
      </c>
    </row>
    <row r="418" spans="1:19" ht="10.199999999999999" customHeight="1" x14ac:dyDescent="0.3">
      <c r="A418" s="437">
        <v>1456</v>
      </c>
      <c r="B418" s="437">
        <f t="shared" si="8"/>
        <v>6</v>
      </c>
      <c r="C418" s="446">
        <v>145605</v>
      </c>
      <c r="D418" s="437" t="s">
        <v>34</v>
      </c>
      <c r="E418" s="437" t="s">
        <v>1323</v>
      </c>
      <c r="F418" s="437" t="s">
        <v>1323</v>
      </c>
      <c r="G418" s="437" t="s">
        <v>1323</v>
      </c>
      <c r="H418" s="437" t="s">
        <v>1323</v>
      </c>
      <c r="I418" s="437" t="s">
        <v>1323</v>
      </c>
      <c r="J418" s="437" t="s">
        <v>1323</v>
      </c>
      <c r="K418" s="437" t="s">
        <v>1323</v>
      </c>
      <c r="O418" s="437" t="s">
        <v>1323</v>
      </c>
      <c r="Q418" s="437">
        <v>145605</v>
      </c>
      <c r="R418" s="446" t="s">
        <v>629</v>
      </c>
      <c r="S418" s="437">
        <v>145605</v>
      </c>
    </row>
    <row r="419" spans="1:19" ht="10.199999999999999" customHeight="1" x14ac:dyDescent="0.3">
      <c r="A419" s="437">
        <v>1456</v>
      </c>
      <c r="B419" s="437">
        <f t="shared" si="8"/>
        <v>6</v>
      </c>
      <c r="C419" s="446">
        <v>145610</v>
      </c>
      <c r="D419" s="437" t="s">
        <v>35</v>
      </c>
      <c r="E419" s="437" t="s">
        <v>1323</v>
      </c>
      <c r="F419" s="437" t="s">
        <v>1323</v>
      </c>
      <c r="G419" s="437" t="s">
        <v>1323</v>
      </c>
      <c r="H419" s="437" t="s">
        <v>1323</v>
      </c>
      <c r="I419" s="437" t="s">
        <v>1323</v>
      </c>
      <c r="J419" s="437" t="s">
        <v>1323</v>
      </c>
      <c r="K419" s="437" t="s">
        <v>1323</v>
      </c>
      <c r="O419" s="437" t="s">
        <v>1323</v>
      </c>
      <c r="Q419" s="437">
        <v>145610</v>
      </c>
      <c r="R419" s="446" t="s">
        <v>631</v>
      </c>
      <c r="S419" s="437">
        <v>145610</v>
      </c>
    </row>
    <row r="420" spans="1:19" ht="10.199999999999999" customHeight="1" x14ac:dyDescent="0.3">
      <c r="A420" s="437">
        <v>1456</v>
      </c>
      <c r="B420" s="437">
        <f t="shared" si="8"/>
        <v>6</v>
      </c>
      <c r="C420" s="446">
        <v>145615</v>
      </c>
      <c r="D420" s="437" t="s">
        <v>75</v>
      </c>
      <c r="E420" s="437" t="s">
        <v>1323</v>
      </c>
      <c r="F420" s="437" t="s">
        <v>1323</v>
      </c>
      <c r="G420" s="437" t="s">
        <v>1323</v>
      </c>
      <c r="H420" s="437" t="s">
        <v>1323</v>
      </c>
      <c r="I420" s="437" t="s">
        <v>1323</v>
      </c>
      <c r="J420" s="437" t="s">
        <v>1323</v>
      </c>
      <c r="K420" s="437" t="s">
        <v>1323</v>
      </c>
      <c r="O420" s="437" t="s">
        <v>1323</v>
      </c>
      <c r="Q420" s="437">
        <v>145615</v>
      </c>
      <c r="R420" s="446" t="s">
        <v>1116</v>
      </c>
      <c r="S420" s="437">
        <v>145615</v>
      </c>
    </row>
    <row r="421" spans="1:19" ht="10.199999999999999" customHeight="1" x14ac:dyDescent="0.3">
      <c r="A421" s="437">
        <v>1456</v>
      </c>
      <c r="B421" s="437">
        <f t="shared" si="8"/>
        <v>6</v>
      </c>
      <c r="C421" s="446">
        <v>145620</v>
      </c>
      <c r="D421" s="437" t="s">
        <v>76</v>
      </c>
      <c r="E421" s="437" t="s">
        <v>1323</v>
      </c>
      <c r="F421" s="437" t="s">
        <v>1323</v>
      </c>
      <c r="G421" s="437" t="s">
        <v>1323</v>
      </c>
      <c r="H421" s="437" t="s">
        <v>1323</v>
      </c>
      <c r="I421" s="437" t="s">
        <v>1323</v>
      </c>
      <c r="J421" s="437" t="s">
        <v>1323</v>
      </c>
      <c r="K421" s="437" t="s">
        <v>1323</v>
      </c>
      <c r="O421" s="437" t="s">
        <v>1323</v>
      </c>
      <c r="Q421" s="437">
        <v>145620</v>
      </c>
      <c r="R421" s="446" t="s">
        <v>1436</v>
      </c>
      <c r="S421" s="437">
        <v>145620</v>
      </c>
    </row>
    <row r="422" spans="1:19" ht="10.199999999999999" customHeight="1" x14ac:dyDescent="0.3">
      <c r="A422" s="437">
        <v>1456</v>
      </c>
      <c r="B422" s="437">
        <f t="shared" si="8"/>
        <v>6</v>
      </c>
      <c r="C422" s="446">
        <v>145625</v>
      </c>
      <c r="D422" s="437" t="s">
        <v>77</v>
      </c>
      <c r="E422" s="437" t="s">
        <v>1323</v>
      </c>
      <c r="F422" s="437" t="s">
        <v>1323</v>
      </c>
      <c r="G422" s="437" t="s">
        <v>1323</v>
      </c>
      <c r="H422" s="437" t="s">
        <v>1323</v>
      </c>
      <c r="I422" s="437" t="s">
        <v>1323</v>
      </c>
      <c r="J422" s="437" t="s">
        <v>1323</v>
      </c>
      <c r="K422" s="437" t="s">
        <v>1323</v>
      </c>
      <c r="O422" s="437" t="s">
        <v>1323</v>
      </c>
      <c r="Q422" s="437">
        <v>145625</v>
      </c>
      <c r="R422" s="446" t="s">
        <v>1432</v>
      </c>
      <c r="S422" s="437">
        <v>145625</v>
      </c>
    </row>
    <row r="423" spans="1:19" ht="10.199999999999999" customHeight="1" x14ac:dyDescent="0.3">
      <c r="A423" s="437">
        <v>1456</v>
      </c>
      <c r="B423" s="437">
        <f t="shared" si="8"/>
        <v>6</v>
      </c>
      <c r="C423" s="446">
        <v>145630</v>
      </c>
      <c r="D423" s="437" t="s">
        <v>78</v>
      </c>
      <c r="E423" s="437" t="s">
        <v>1323</v>
      </c>
      <c r="F423" s="437" t="s">
        <v>1323</v>
      </c>
      <c r="G423" s="437" t="s">
        <v>1323</v>
      </c>
      <c r="H423" s="437" t="s">
        <v>1323</v>
      </c>
      <c r="I423" s="437" t="s">
        <v>1323</v>
      </c>
      <c r="J423" s="437" t="s">
        <v>1323</v>
      </c>
      <c r="K423" s="437" t="s">
        <v>1323</v>
      </c>
      <c r="O423" s="437" t="s">
        <v>1323</v>
      </c>
      <c r="Q423" s="437">
        <v>145630</v>
      </c>
      <c r="R423" s="446" t="s">
        <v>1119</v>
      </c>
      <c r="S423" s="437">
        <v>145630</v>
      </c>
    </row>
    <row r="424" spans="1:19" ht="10.199999999999999" customHeight="1" x14ac:dyDescent="0.3">
      <c r="A424" s="437">
        <v>1457</v>
      </c>
      <c r="B424" s="437">
        <f t="shared" si="8"/>
        <v>4</v>
      </c>
      <c r="C424" s="446">
        <v>1457</v>
      </c>
      <c r="D424" s="437" t="s">
        <v>780</v>
      </c>
      <c r="E424" s="437" t="s">
        <v>1323</v>
      </c>
      <c r="G424" s="437" t="s">
        <v>1323</v>
      </c>
      <c r="H424" s="437" t="s">
        <v>1323</v>
      </c>
      <c r="I424" s="437" t="s">
        <v>1323</v>
      </c>
      <c r="J424" s="437" t="s">
        <v>1323</v>
      </c>
      <c r="K424" s="437" t="s">
        <v>1323</v>
      </c>
      <c r="O424" s="437" t="s">
        <v>1323</v>
      </c>
      <c r="Q424" s="437">
        <v>1457</v>
      </c>
      <c r="R424" s="446" t="s">
        <v>1437</v>
      </c>
      <c r="S424" s="437" t="str">
        <f>VLOOKUP(Q424,[8]CUC!I426:K1930,3,0)</f>
        <v>1457+1461+1462</v>
      </c>
    </row>
    <row r="425" spans="1:19" ht="10.199999999999999" customHeight="1" x14ac:dyDescent="0.3">
      <c r="A425" s="437">
        <v>1457</v>
      </c>
      <c r="B425" s="437">
        <f t="shared" si="8"/>
        <v>6</v>
      </c>
      <c r="C425" s="446">
        <v>145705</v>
      </c>
      <c r="D425" s="437" t="s">
        <v>34</v>
      </c>
      <c r="E425" s="437" t="s">
        <v>1323</v>
      </c>
      <c r="G425" s="437" t="s">
        <v>1323</v>
      </c>
      <c r="H425" s="437" t="s">
        <v>1323</v>
      </c>
      <c r="I425" s="437" t="s">
        <v>1323</v>
      </c>
      <c r="J425" s="437" t="s">
        <v>1323</v>
      </c>
      <c r="K425" s="437" t="s">
        <v>1323</v>
      </c>
      <c r="O425" s="437" t="s">
        <v>1323</v>
      </c>
      <c r="Q425" s="437">
        <v>145705</v>
      </c>
      <c r="R425" s="446" t="s">
        <v>629</v>
      </c>
      <c r="S425" s="439" t="s">
        <v>1438</v>
      </c>
    </row>
    <row r="426" spans="1:19" ht="10.199999999999999" customHeight="1" x14ac:dyDescent="0.3">
      <c r="A426" s="437">
        <v>1457</v>
      </c>
      <c r="B426" s="437">
        <f t="shared" si="8"/>
        <v>6</v>
      </c>
      <c r="C426" s="446">
        <v>145710</v>
      </c>
      <c r="D426" s="437" t="s">
        <v>35</v>
      </c>
      <c r="E426" s="437" t="s">
        <v>1323</v>
      </c>
      <c r="G426" s="437" t="s">
        <v>1323</v>
      </c>
      <c r="H426" s="437" t="s">
        <v>1323</v>
      </c>
      <c r="I426" s="437" t="s">
        <v>1323</v>
      </c>
      <c r="J426" s="437" t="s">
        <v>1323</v>
      </c>
      <c r="K426" s="437" t="s">
        <v>1323</v>
      </c>
      <c r="O426" s="437" t="s">
        <v>1323</v>
      </c>
      <c r="Q426" s="437">
        <v>145710</v>
      </c>
      <c r="R426" s="446" t="s">
        <v>631</v>
      </c>
      <c r="S426" s="439" t="s">
        <v>1439</v>
      </c>
    </row>
    <row r="427" spans="1:19" ht="10.199999999999999" customHeight="1" x14ac:dyDescent="0.3">
      <c r="A427" s="437">
        <v>1457</v>
      </c>
      <c r="B427" s="437">
        <f t="shared" si="8"/>
        <v>6</v>
      </c>
      <c r="C427" s="446">
        <v>145715</v>
      </c>
      <c r="D427" s="437" t="s">
        <v>36</v>
      </c>
      <c r="E427" s="437" t="s">
        <v>1323</v>
      </c>
      <c r="G427" s="437" t="s">
        <v>1323</v>
      </c>
      <c r="H427" s="437" t="s">
        <v>1323</v>
      </c>
      <c r="I427" s="437" t="s">
        <v>1323</v>
      </c>
      <c r="J427" s="437" t="s">
        <v>1323</v>
      </c>
      <c r="K427" s="437" t="s">
        <v>1323</v>
      </c>
      <c r="O427" s="437" t="s">
        <v>1323</v>
      </c>
      <c r="Q427" s="437">
        <v>145715</v>
      </c>
      <c r="R427" s="446" t="s">
        <v>633</v>
      </c>
      <c r="S427" s="439" t="s">
        <v>1440</v>
      </c>
    </row>
    <row r="428" spans="1:19" ht="10.199999999999999" customHeight="1" x14ac:dyDescent="0.3">
      <c r="A428" s="437">
        <v>1457</v>
      </c>
      <c r="B428" s="437">
        <f t="shared" si="8"/>
        <v>6</v>
      </c>
      <c r="C428" s="446">
        <v>145720</v>
      </c>
      <c r="D428" s="437" t="s">
        <v>37</v>
      </c>
      <c r="E428" s="437" t="s">
        <v>1323</v>
      </c>
      <c r="G428" s="437" t="s">
        <v>1323</v>
      </c>
      <c r="H428" s="437" t="s">
        <v>1323</v>
      </c>
      <c r="I428" s="437" t="s">
        <v>1323</v>
      </c>
      <c r="J428" s="437" t="s">
        <v>1323</v>
      </c>
      <c r="K428" s="437" t="s">
        <v>1323</v>
      </c>
      <c r="O428" s="437" t="s">
        <v>1323</v>
      </c>
      <c r="Q428" s="437">
        <v>145720</v>
      </c>
      <c r="R428" s="446" t="s">
        <v>635</v>
      </c>
      <c r="S428" s="439" t="s">
        <v>1441</v>
      </c>
    </row>
    <row r="429" spans="1:19" ht="10.199999999999999" customHeight="1" x14ac:dyDescent="0.3">
      <c r="A429" s="437">
        <v>1457</v>
      </c>
      <c r="B429" s="437">
        <f t="shared" si="8"/>
        <v>6</v>
      </c>
      <c r="C429" s="446">
        <v>145725</v>
      </c>
      <c r="D429" s="437" t="s">
        <v>38</v>
      </c>
      <c r="E429" s="437" t="s">
        <v>1323</v>
      </c>
      <c r="G429" s="437" t="s">
        <v>1323</v>
      </c>
      <c r="H429" s="437" t="s">
        <v>1323</v>
      </c>
      <c r="I429" s="437" t="s">
        <v>1323</v>
      </c>
      <c r="J429" s="437" t="s">
        <v>1323</v>
      </c>
      <c r="K429" s="437" t="s">
        <v>1323</v>
      </c>
      <c r="O429" s="437" t="s">
        <v>1323</v>
      </c>
      <c r="Q429" s="437">
        <v>145725</v>
      </c>
      <c r="R429" s="446" t="s">
        <v>637</v>
      </c>
      <c r="S429" s="439" t="s">
        <v>1442</v>
      </c>
    </row>
    <row r="430" spans="1:19" ht="10.199999999999999" customHeight="1" x14ac:dyDescent="0.3">
      <c r="A430" s="437">
        <v>1458</v>
      </c>
      <c r="B430" s="437">
        <f t="shared" si="8"/>
        <v>4</v>
      </c>
      <c r="C430" s="446">
        <v>1458</v>
      </c>
      <c r="D430" s="437" t="s">
        <v>781</v>
      </c>
      <c r="E430" s="437" t="s">
        <v>1323</v>
      </c>
      <c r="J430" s="437" t="s">
        <v>1323</v>
      </c>
      <c r="K430" s="437" t="s">
        <v>1323</v>
      </c>
      <c r="O430" s="437" t="s">
        <v>1323</v>
      </c>
      <c r="Q430" s="437">
        <v>1458</v>
      </c>
      <c r="R430" s="446" t="s">
        <v>1443</v>
      </c>
      <c r="S430" s="437" t="str">
        <f>VLOOKUP(Q430,[8]CUC!I432:K1936,3,0)</f>
        <v>1458+1463</v>
      </c>
    </row>
    <row r="431" spans="1:19" ht="10.199999999999999" customHeight="1" x14ac:dyDescent="0.3">
      <c r="A431" s="437">
        <v>1458</v>
      </c>
      <c r="B431" s="437">
        <f t="shared" si="8"/>
        <v>6</v>
      </c>
      <c r="C431" s="446">
        <v>145805</v>
      </c>
      <c r="D431" s="437" t="s">
        <v>34</v>
      </c>
      <c r="E431" s="437" t="s">
        <v>1323</v>
      </c>
      <c r="J431" s="437" t="s">
        <v>1323</v>
      </c>
      <c r="K431" s="437" t="s">
        <v>1323</v>
      </c>
      <c r="O431" s="437" t="s">
        <v>1323</v>
      </c>
      <c r="Q431" s="437">
        <v>145805</v>
      </c>
      <c r="R431" s="446" t="s">
        <v>629</v>
      </c>
      <c r="S431" s="437" t="s">
        <v>1444</v>
      </c>
    </row>
    <row r="432" spans="1:19" ht="10.199999999999999" customHeight="1" x14ac:dyDescent="0.3">
      <c r="A432" s="437">
        <v>1458</v>
      </c>
      <c r="B432" s="437">
        <f t="shared" si="8"/>
        <v>6</v>
      </c>
      <c r="C432" s="446">
        <v>145810</v>
      </c>
      <c r="D432" s="437" t="s">
        <v>35</v>
      </c>
      <c r="E432" s="437" t="s">
        <v>1323</v>
      </c>
      <c r="J432" s="437" t="s">
        <v>1323</v>
      </c>
      <c r="K432" s="437" t="s">
        <v>1323</v>
      </c>
      <c r="O432" s="437" t="s">
        <v>1323</v>
      </c>
      <c r="Q432" s="437">
        <v>145810</v>
      </c>
      <c r="R432" s="446" t="s">
        <v>631</v>
      </c>
      <c r="S432" s="437" t="s">
        <v>1445</v>
      </c>
    </row>
    <row r="433" spans="1:19" ht="10.199999999999999" customHeight="1" x14ac:dyDescent="0.3">
      <c r="A433" s="437">
        <v>1458</v>
      </c>
      <c r="B433" s="437">
        <f t="shared" si="8"/>
        <v>6</v>
      </c>
      <c r="C433" s="446">
        <v>145815</v>
      </c>
      <c r="D433" s="437" t="s">
        <v>36</v>
      </c>
      <c r="E433" s="437" t="s">
        <v>1323</v>
      </c>
      <c r="J433" s="437" t="s">
        <v>1323</v>
      </c>
      <c r="K433" s="437" t="s">
        <v>1323</v>
      </c>
      <c r="O433" s="437" t="s">
        <v>1323</v>
      </c>
      <c r="Q433" s="437">
        <v>145815</v>
      </c>
      <c r="R433" s="446" t="s">
        <v>633</v>
      </c>
      <c r="S433" s="437" t="s">
        <v>1446</v>
      </c>
    </row>
    <row r="434" spans="1:19" ht="10.199999999999999" customHeight="1" x14ac:dyDescent="0.3">
      <c r="A434" s="437">
        <v>1458</v>
      </c>
      <c r="B434" s="437">
        <f t="shared" si="8"/>
        <v>6</v>
      </c>
      <c r="C434" s="446">
        <v>145820</v>
      </c>
      <c r="D434" s="437" t="s">
        <v>73</v>
      </c>
      <c r="E434" s="437" t="s">
        <v>1323</v>
      </c>
      <c r="J434" s="437" t="s">
        <v>1323</v>
      </c>
      <c r="K434" s="437" t="s">
        <v>1323</v>
      </c>
      <c r="O434" s="437" t="s">
        <v>1323</v>
      </c>
      <c r="Q434" s="437">
        <v>145820</v>
      </c>
      <c r="R434" s="446" t="s">
        <v>1114</v>
      </c>
      <c r="S434" s="437" t="s">
        <v>1447</v>
      </c>
    </row>
    <row r="435" spans="1:19" ht="10.199999999999999" customHeight="1" x14ac:dyDescent="0.3">
      <c r="A435" s="437">
        <v>1458</v>
      </c>
      <c r="B435" s="437">
        <f t="shared" si="8"/>
        <v>6</v>
      </c>
      <c r="C435" s="446">
        <v>145825</v>
      </c>
      <c r="D435" s="437" t="s">
        <v>74</v>
      </c>
      <c r="E435" s="437" t="s">
        <v>1323</v>
      </c>
      <c r="J435" s="437" t="s">
        <v>1323</v>
      </c>
      <c r="K435" s="437" t="s">
        <v>1323</v>
      </c>
      <c r="O435" s="437" t="s">
        <v>1323</v>
      </c>
      <c r="Q435" s="437">
        <v>145825</v>
      </c>
      <c r="R435" s="446" t="s">
        <v>1115</v>
      </c>
      <c r="S435" s="437" t="s">
        <v>1448</v>
      </c>
    </row>
    <row r="436" spans="1:19" ht="10.199999999999999" customHeight="1" x14ac:dyDescent="0.3">
      <c r="A436" s="437">
        <v>1459</v>
      </c>
      <c r="B436" s="437">
        <f t="shared" si="8"/>
        <v>4</v>
      </c>
      <c r="C436" s="446">
        <v>1459</v>
      </c>
      <c r="D436" s="437" t="s">
        <v>782</v>
      </c>
      <c r="E436" s="437" t="s">
        <v>1323</v>
      </c>
      <c r="F436" s="437" t="s">
        <v>1323</v>
      </c>
      <c r="G436" s="437" t="s">
        <v>1323</v>
      </c>
      <c r="I436" s="437" t="s">
        <v>1323</v>
      </c>
      <c r="J436" s="437" t="s">
        <v>1323</v>
      </c>
      <c r="K436" s="437" t="s">
        <v>1323</v>
      </c>
      <c r="O436" s="437" t="s">
        <v>1323</v>
      </c>
      <c r="Q436" s="437">
        <v>1459</v>
      </c>
      <c r="R436" s="446" t="s">
        <v>1449</v>
      </c>
      <c r="S436" s="437">
        <f>VLOOKUP(Q436,[8]CUC!I438:K1942,3,0)</f>
        <v>1459</v>
      </c>
    </row>
    <row r="437" spans="1:19" ht="10.199999999999999" customHeight="1" x14ac:dyDescent="0.3">
      <c r="A437" s="437">
        <v>1459</v>
      </c>
      <c r="B437" s="437">
        <f t="shared" si="8"/>
        <v>6</v>
      </c>
      <c r="C437" s="446">
        <v>145905</v>
      </c>
      <c r="D437" s="437" t="s">
        <v>34</v>
      </c>
      <c r="E437" s="437" t="s">
        <v>1323</v>
      </c>
      <c r="F437" s="437" t="s">
        <v>1323</v>
      </c>
      <c r="G437" s="437" t="s">
        <v>1323</v>
      </c>
      <c r="I437" s="437" t="s">
        <v>1323</v>
      </c>
      <c r="J437" s="437" t="s">
        <v>1323</v>
      </c>
      <c r="K437" s="437" t="s">
        <v>1323</v>
      </c>
      <c r="O437" s="437" t="s">
        <v>1323</v>
      </c>
      <c r="Q437" s="437">
        <v>145905</v>
      </c>
      <c r="R437" s="446" t="s">
        <v>629</v>
      </c>
      <c r="S437" s="437">
        <v>145905</v>
      </c>
    </row>
    <row r="438" spans="1:19" ht="10.199999999999999" customHeight="1" x14ac:dyDescent="0.3">
      <c r="A438" s="437">
        <v>1459</v>
      </c>
      <c r="B438" s="437">
        <f t="shared" si="8"/>
        <v>6</v>
      </c>
      <c r="C438" s="446">
        <v>145910</v>
      </c>
      <c r="D438" s="437" t="s">
        <v>35</v>
      </c>
      <c r="E438" s="437" t="s">
        <v>1323</v>
      </c>
      <c r="F438" s="437" t="s">
        <v>1323</v>
      </c>
      <c r="G438" s="437" t="s">
        <v>1323</v>
      </c>
      <c r="I438" s="437" t="s">
        <v>1323</v>
      </c>
      <c r="J438" s="437" t="s">
        <v>1323</v>
      </c>
      <c r="K438" s="437" t="s">
        <v>1323</v>
      </c>
      <c r="O438" s="437" t="s">
        <v>1323</v>
      </c>
      <c r="Q438" s="437">
        <v>145910</v>
      </c>
      <c r="R438" s="446" t="s">
        <v>631</v>
      </c>
      <c r="S438" s="437">
        <v>145910</v>
      </c>
    </row>
    <row r="439" spans="1:19" ht="10.199999999999999" customHeight="1" x14ac:dyDescent="0.3">
      <c r="A439" s="437">
        <v>1459</v>
      </c>
      <c r="B439" s="437">
        <f t="shared" si="8"/>
        <v>6</v>
      </c>
      <c r="C439" s="446">
        <v>145915</v>
      </c>
      <c r="D439" s="437" t="s">
        <v>75</v>
      </c>
      <c r="E439" s="437" t="s">
        <v>1323</v>
      </c>
      <c r="F439" s="437" t="s">
        <v>1323</v>
      </c>
      <c r="G439" s="437" t="s">
        <v>1323</v>
      </c>
      <c r="I439" s="437" t="s">
        <v>1323</v>
      </c>
      <c r="J439" s="437" t="s">
        <v>1323</v>
      </c>
      <c r="K439" s="437" t="s">
        <v>1323</v>
      </c>
      <c r="O439" s="437" t="s">
        <v>1323</v>
      </c>
      <c r="Q439" s="437">
        <v>145915</v>
      </c>
      <c r="R439" s="446" t="s">
        <v>1116</v>
      </c>
      <c r="S439" s="437">
        <v>145915</v>
      </c>
    </row>
    <row r="440" spans="1:19" ht="10.199999999999999" customHeight="1" x14ac:dyDescent="0.3">
      <c r="A440" s="437">
        <v>1459</v>
      </c>
      <c r="B440" s="437">
        <f t="shared" si="8"/>
        <v>6</v>
      </c>
      <c r="C440" s="446">
        <v>145920</v>
      </c>
      <c r="D440" s="437" t="s">
        <v>76</v>
      </c>
      <c r="E440" s="437" t="s">
        <v>1323</v>
      </c>
      <c r="F440" s="437" t="s">
        <v>1323</v>
      </c>
      <c r="G440" s="437" t="s">
        <v>1323</v>
      </c>
      <c r="I440" s="437" t="s">
        <v>1323</v>
      </c>
      <c r="J440" s="437" t="s">
        <v>1323</v>
      </c>
      <c r="K440" s="437" t="s">
        <v>1323</v>
      </c>
      <c r="O440" s="437" t="s">
        <v>1323</v>
      </c>
      <c r="Q440" s="437">
        <v>145920</v>
      </c>
      <c r="R440" s="446" t="s">
        <v>1117</v>
      </c>
      <c r="S440" s="437">
        <v>145920</v>
      </c>
    </row>
    <row r="441" spans="1:19" ht="10.199999999999999" customHeight="1" x14ac:dyDescent="0.3">
      <c r="A441" s="437">
        <v>1459</v>
      </c>
      <c r="B441" s="437">
        <f t="shared" si="8"/>
        <v>6</v>
      </c>
      <c r="C441" s="446">
        <v>145925</v>
      </c>
      <c r="D441" s="437" t="s">
        <v>77</v>
      </c>
      <c r="E441" s="437" t="s">
        <v>1323</v>
      </c>
      <c r="F441" s="437" t="s">
        <v>1323</v>
      </c>
      <c r="G441" s="437" t="s">
        <v>1323</v>
      </c>
      <c r="I441" s="437" t="s">
        <v>1323</v>
      </c>
      <c r="J441" s="437" t="s">
        <v>1323</v>
      </c>
      <c r="K441" s="437" t="s">
        <v>1323</v>
      </c>
      <c r="O441" s="437" t="s">
        <v>1323</v>
      </c>
      <c r="Q441" s="437">
        <v>145925</v>
      </c>
      <c r="R441" s="446" t="s">
        <v>1432</v>
      </c>
      <c r="S441" s="437">
        <v>145925</v>
      </c>
    </row>
    <row r="442" spans="1:19" ht="10.199999999999999" customHeight="1" x14ac:dyDescent="0.3">
      <c r="A442" s="437">
        <v>1459</v>
      </c>
      <c r="B442" s="437">
        <f t="shared" si="8"/>
        <v>6</v>
      </c>
      <c r="C442" s="446">
        <v>145930</v>
      </c>
      <c r="D442" s="437" t="s">
        <v>78</v>
      </c>
      <c r="E442" s="437" t="s">
        <v>1323</v>
      </c>
      <c r="F442" s="437" t="s">
        <v>1323</v>
      </c>
      <c r="G442" s="437" t="s">
        <v>1323</v>
      </c>
      <c r="I442" s="437" t="s">
        <v>1323</v>
      </c>
      <c r="J442" s="437" t="s">
        <v>1323</v>
      </c>
      <c r="K442" s="437" t="s">
        <v>1323</v>
      </c>
      <c r="O442" s="437" t="s">
        <v>1323</v>
      </c>
      <c r="Q442" s="437">
        <v>145930</v>
      </c>
      <c r="R442" s="446" t="s">
        <v>1119</v>
      </c>
      <c r="S442" s="437">
        <v>145930</v>
      </c>
    </row>
    <row r="443" spans="1:19" ht="10.199999999999999" customHeight="1" x14ac:dyDescent="0.3">
      <c r="A443" s="437">
        <v>1460</v>
      </c>
      <c r="B443" s="437">
        <f t="shared" si="8"/>
        <v>4</v>
      </c>
      <c r="C443" s="446">
        <v>1460</v>
      </c>
      <c r="D443" s="437" t="s">
        <v>82</v>
      </c>
      <c r="E443" s="437" t="s">
        <v>1323</v>
      </c>
      <c r="G443" s="437" t="s">
        <v>1323</v>
      </c>
      <c r="J443" s="437" t="s">
        <v>1323</v>
      </c>
      <c r="K443" s="437" t="s">
        <v>1323</v>
      </c>
      <c r="O443" s="437" t="s">
        <v>1323</v>
      </c>
      <c r="Q443" s="437">
        <v>1460</v>
      </c>
      <c r="R443" s="446" t="s">
        <v>1450</v>
      </c>
      <c r="S443" s="437">
        <f>VLOOKUP(Q443,[8]CUC!I445:K1949,3,0)</f>
        <v>1460</v>
      </c>
    </row>
    <row r="444" spans="1:19" ht="10.199999999999999" customHeight="1" x14ac:dyDescent="0.3">
      <c r="A444" s="437">
        <v>1460</v>
      </c>
      <c r="B444" s="437">
        <f t="shared" si="8"/>
        <v>6</v>
      </c>
      <c r="C444" s="446">
        <v>146005</v>
      </c>
      <c r="D444" s="437" t="s">
        <v>34</v>
      </c>
      <c r="E444" s="437" t="s">
        <v>1323</v>
      </c>
      <c r="G444" s="437" t="s">
        <v>1323</v>
      </c>
      <c r="J444" s="437" t="s">
        <v>1323</v>
      </c>
      <c r="K444" s="437" t="s">
        <v>1323</v>
      </c>
      <c r="O444" s="437" t="s">
        <v>1323</v>
      </c>
      <c r="Q444" s="437">
        <v>146005</v>
      </c>
      <c r="R444" s="446" t="s">
        <v>629</v>
      </c>
      <c r="S444" s="437">
        <v>146005</v>
      </c>
    </row>
    <row r="445" spans="1:19" ht="10.199999999999999" customHeight="1" x14ac:dyDescent="0.3">
      <c r="A445" s="437">
        <v>1460</v>
      </c>
      <c r="B445" s="437">
        <f t="shared" si="8"/>
        <v>6</v>
      </c>
      <c r="C445" s="446">
        <v>146010</v>
      </c>
      <c r="D445" s="437" t="s">
        <v>35</v>
      </c>
      <c r="E445" s="437" t="s">
        <v>1323</v>
      </c>
      <c r="G445" s="437" t="s">
        <v>1323</v>
      </c>
      <c r="J445" s="437" t="s">
        <v>1323</v>
      </c>
      <c r="K445" s="437" t="s">
        <v>1323</v>
      </c>
      <c r="O445" s="437" t="s">
        <v>1323</v>
      </c>
      <c r="Q445" s="437">
        <v>146010</v>
      </c>
      <c r="R445" s="446" t="s">
        <v>631</v>
      </c>
      <c r="S445" s="437">
        <v>146010</v>
      </c>
    </row>
    <row r="446" spans="1:19" ht="10.199999999999999" customHeight="1" x14ac:dyDescent="0.3">
      <c r="A446" s="437">
        <v>1460</v>
      </c>
      <c r="B446" s="437">
        <f t="shared" si="8"/>
        <v>6</v>
      </c>
      <c r="C446" s="446">
        <v>146015</v>
      </c>
      <c r="D446" s="437" t="s">
        <v>36</v>
      </c>
      <c r="E446" s="437" t="s">
        <v>1323</v>
      </c>
      <c r="G446" s="437" t="s">
        <v>1323</v>
      </c>
      <c r="J446" s="437" t="s">
        <v>1323</v>
      </c>
      <c r="K446" s="437" t="s">
        <v>1323</v>
      </c>
      <c r="O446" s="437" t="s">
        <v>1323</v>
      </c>
      <c r="Q446" s="437">
        <v>146015</v>
      </c>
      <c r="R446" s="446" t="s">
        <v>633</v>
      </c>
      <c r="S446" s="437">
        <v>146015</v>
      </c>
    </row>
    <row r="447" spans="1:19" ht="10.199999999999999" customHeight="1" x14ac:dyDescent="0.3">
      <c r="A447" s="437">
        <v>1460</v>
      </c>
      <c r="B447" s="437">
        <f t="shared" si="8"/>
        <v>6</v>
      </c>
      <c r="C447" s="446">
        <v>146020</v>
      </c>
      <c r="D447" s="437" t="s">
        <v>37</v>
      </c>
      <c r="E447" s="437" t="s">
        <v>1323</v>
      </c>
      <c r="G447" s="437" t="s">
        <v>1323</v>
      </c>
      <c r="J447" s="437" t="s">
        <v>1323</v>
      </c>
      <c r="K447" s="437" t="s">
        <v>1323</v>
      </c>
      <c r="O447" s="437" t="s">
        <v>1323</v>
      </c>
      <c r="Q447" s="437">
        <v>146020</v>
      </c>
      <c r="R447" s="446" t="s">
        <v>635</v>
      </c>
      <c r="S447" s="437">
        <v>146020</v>
      </c>
    </row>
    <row r="448" spans="1:19" ht="10.199999999999999" customHeight="1" x14ac:dyDescent="0.3">
      <c r="A448" s="437">
        <v>1460</v>
      </c>
      <c r="B448" s="437">
        <f t="shared" si="8"/>
        <v>6</v>
      </c>
      <c r="C448" s="446">
        <v>146025</v>
      </c>
      <c r="D448" s="437" t="s">
        <v>38</v>
      </c>
      <c r="E448" s="437" t="s">
        <v>1323</v>
      </c>
      <c r="G448" s="437" t="s">
        <v>1323</v>
      </c>
      <c r="J448" s="437" t="s">
        <v>1323</v>
      </c>
      <c r="K448" s="437" t="s">
        <v>1323</v>
      </c>
      <c r="O448" s="437" t="s">
        <v>1323</v>
      </c>
      <c r="Q448" s="437">
        <v>146025</v>
      </c>
      <c r="R448" s="446" t="s">
        <v>637</v>
      </c>
      <c r="S448" s="437">
        <v>146025</v>
      </c>
    </row>
    <row r="449" spans="1:19" ht="10.199999999999999" customHeight="1" x14ac:dyDescent="0.3">
      <c r="A449" s="437">
        <v>1461</v>
      </c>
      <c r="B449" s="437">
        <f t="shared" si="8"/>
        <v>4</v>
      </c>
      <c r="C449" s="446">
        <v>1461</v>
      </c>
      <c r="D449" s="437" t="s">
        <v>783</v>
      </c>
      <c r="E449" s="437" t="s">
        <v>1323</v>
      </c>
      <c r="G449" s="437" t="s">
        <v>1323</v>
      </c>
      <c r="J449" s="437" t="s">
        <v>1323</v>
      </c>
      <c r="K449" s="437" t="s">
        <v>1323</v>
      </c>
      <c r="O449" s="437" t="s">
        <v>1323</v>
      </c>
      <c r="Q449" s="437" t="s">
        <v>1340</v>
      </c>
      <c r="R449" s="446" t="s">
        <v>1340</v>
      </c>
      <c r="S449" s="437" t="s">
        <v>1340</v>
      </c>
    </row>
    <row r="450" spans="1:19" ht="10.199999999999999" customHeight="1" x14ac:dyDescent="0.3">
      <c r="A450" s="437">
        <v>1461</v>
      </c>
      <c r="B450" s="437">
        <f t="shared" si="8"/>
        <v>6</v>
      </c>
      <c r="C450" s="446">
        <v>146105</v>
      </c>
      <c r="D450" s="437" t="s">
        <v>34</v>
      </c>
      <c r="E450" s="437" t="s">
        <v>1323</v>
      </c>
      <c r="G450" s="437" t="s">
        <v>1323</v>
      </c>
      <c r="J450" s="437" t="s">
        <v>1323</v>
      </c>
      <c r="K450" s="437" t="s">
        <v>1323</v>
      </c>
      <c r="O450" s="437" t="s">
        <v>1323</v>
      </c>
      <c r="Q450" s="437" t="s">
        <v>1340</v>
      </c>
      <c r="R450" s="446" t="s">
        <v>1340</v>
      </c>
      <c r="S450" s="437" t="s">
        <v>1340</v>
      </c>
    </row>
    <row r="451" spans="1:19" ht="10.199999999999999" customHeight="1" x14ac:dyDescent="0.3">
      <c r="A451" s="437">
        <v>1461</v>
      </c>
      <c r="B451" s="437">
        <f t="shared" si="8"/>
        <v>6</v>
      </c>
      <c r="C451" s="446">
        <v>146110</v>
      </c>
      <c r="D451" s="437" t="s">
        <v>35</v>
      </c>
      <c r="E451" s="437" t="s">
        <v>1323</v>
      </c>
      <c r="G451" s="437" t="s">
        <v>1323</v>
      </c>
      <c r="J451" s="437" t="s">
        <v>1323</v>
      </c>
      <c r="K451" s="437" t="s">
        <v>1323</v>
      </c>
      <c r="O451" s="437" t="s">
        <v>1323</v>
      </c>
      <c r="Q451" s="437" t="s">
        <v>1340</v>
      </c>
      <c r="R451" s="446" t="s">
        <v>1340</v>
      </c>
      <c r="S451" s="437" t="s">
        <v>1340</v>
      </c>
    </row>
    <row r="452" spans="1:19" ht="10.199999999999999" customHeight="1" x14ac:dyDescent="0.3">
      <c r="A452" s="437">
        <v>1461</v>
      </c>
      <c r="B452" s="437">
        <f t="shared" si="8"/>
        <v>6</v>
      </c>
      <c r="C452" s="446">
        <v>146115</v>
      </c>
      <c r="D452" s="437" t="s">
        <v>36</v>
      </c>
      <c r="E452" s="437" t="s">
        <v>1323</v>
      </c>
      <c r="G452" s="437" t="s">
        <v>1323</v>
      </c>
      <c r="J452" s="437" t="s">
        <v>1323</v>
      </c>
      <c r="K452" s="437" t="s">
        <v>1323</v>
      </c>
      <c r="O452" s="437" t="s">
        <v>1323</v>
      </c>
      <c r="Q452" s="437" t="s">
        <v>1340</v>
      </c>
      <c r="R452" s="446" t="s">
        <v>1340</v>
      </c>
      <c r="S452" s="437" t="s">
        <v>1340</v>
      </c>
    </row>
    <row r="453" spans="1:19" ht="10.199999999999999" customHeight="1" x14ac:dyDescent="0.3">
      <c r="A453" s="437">
        <v>1461</v>
      </c>
      <c r="B453" s="437">
        <f t="shared" ref="B453:B516" si="9">LEN(C453)</f>
        <v>6</v>
      </c>
      <c r="C453" s="446">
        <v>146120</v>
      </c>
      <c r="D453" s="437" t="s">
        <v>37</v>
      </c>
      <c r="E453" s="437" t="s">
        <v>1323</v>
      </c>
      <c r="G453" s="437" t="s">
        <v>1323</v>
      </c>
      <c r="J453" s="437" t="s">
        <v>1323</v>
      </c>
      <c r="K453" s="437" t="s">
        <v>1323</v>
      </c>
      <c r="O453" s="437" t="s">
        <v>1323</v>
      </c>
      <c r="Q453" s="437" t="s">
        <v>1340</v>
      </c>
      <c r="R453" s="446" t="s">
        <v>1340</v>
      </c>
      <c r="S453" s="437" t="s">
        <v>1340</v>
      </c>
    </row>
    <row r="454" spans="1:19" ht="10.199999999999999" customHeight="1" x14ac:dyDescent="0.3">
      <c r="A454" s="437">
        <v>1461</v>
      </c>
      <c r="B454" s="437">
        <f t="shared" si="9"/>
        <v>6</v>
      </c>
      <c r="C454" s="446">
        <v>146125</v>
      </c>
      <c r="D454" s="437" t="s">
        <v>38</v>
      </c>
      <c r="E454" s="437" t="s">
        <v>1323</v>
      </c>
      <c r="G454" s="437" t="s">
        <v>1323</v>
      </c>
      <c r="J454" s="437" t="s">
        <v>1323</v>
      </c>
      <c r="K454" s="437" t="s">
        <v>1323</v>
      </c>
      <c r="O454" s="437" t="s">
        <v>1323</v>
      </c>
      <c r="Q454" s="437" t="s">
        <v>1340</v>
      </c>
      <c r="R454" s="446" t="s">
        <v>1340</v>
      </c>
      <c r="S454" s="437" t="s">
        <v>1340</v>
      </c>
    </row>
    <row r="455" spans="1:19" ht="10.199999999999999" customHeight="1" x14ac:dyDescent="0.3">
      <c r="A455" s="437">
        <v>1462</v>
      </c>
      <c r="B455" s="437">
        <f t="shared" si="9"/>
        <v>4</v>
      </c>
      <c r="C455" s="446">
        <v>1462</v>
      </c>
      <c r="D455" s="437" t="s">
        <v>784</v>
      </c>
      <c r="E455" s="437" t="s">
        <v>1323</v>
      </c>
      <c r="G455" s="437" t="s">
        <v>1323</v>
      </c>
      <c r="J455" s="437" t="s">
        <v>1323</v>
      </c>
      <c r="K455" s="437" t="s">
        <v>1323</v>
      </c>
      <c r="O455" s="437" t="s">
        <v>1323</v>
      </c>
      <c r="Q455" s="437" t="s">
        <v>1340</v>
      </c>
      <c r="R455" s="446" t="s">
        <v>1340</v>
      </c>
      <c r="S455" s="437" t="s">
        <v>1340</v>
      </c>
    </row>
    <row r="456" spans="1:19" ht="10.199999999999999" customHeight="1" x14ac:dyDescent="0.3">
      <c r="A456" s="437">
        <v>1462</v>
      </c>
      <c r="B456" s="437">
        <f t="shared" si="9"/>
        <v>6</v>
      </c>
      <c r="C456" s="446">
        <v>146205</v>
      </c>
      <c r="D456" s="437" t="s">
        <v>34</v>
      </c>
      <c r="E456" s="437" t="s">
        <v>1323</v>
      </c>
      <c r="G456" s="437" t="s">
        <v>1323</v>
      </c>
      <c r="J456" s="437" t="s">
        <v>1323</v>
      </c>
      <c r="K456" s="437" t="s">
        <v>1323</v>
      </c>
      <c r="O456" s="437" t="s">
        <v>1323</v>
      </c>
      <c r="Q456" s="437" t="s">
        <v>1340</v>
      </c>
      <c r="R456" s="446" t="s">
        <v>1340</v>
      </c>
      <c r="S456" s="437" t="s">
        <v>1340</v>
      </c>
    </row>
    <row r="457" spans="1:19" ht="10.199999999999999" customHeight="1" x14ac:dyDescent="0.3">
      <c r="A457" s="437">
        <v>1462</v>
      </c>
      <c r="B457" s="437">
        <f t="shared" si="9"/>
        <v>6</v>
      </c>
      <c r="C457" s="446">
        <v>146210</v>
      </c>
      <c r="D457" s="437" t="s">
        <v>35</v>
      </c>
      <c r="E457" s="437" t="s">
        <v>1323</v>
      </c>
      <c r="G457" s="437" t="s">
        <v>1323</v>
      </c>
      <c r="J457" s="437" t="s">
        <v>1323</v>
      </c>
      <c r="K457" s="437" t="s">
        <v>1323</v>
      </c>
      <c r="O457" s="437" t="s">
        <v>1323</v>
      </c>
      <c r="Q457" s="437" t="s">
        <v>1340</v>
      </c>
      <c r="R457" s="446" t="s">
        <v>1340</v>
      </c>
      <c r="S457" s="437" t="s">
        <v>1340</v>
      </c>
    </row>
    <row r="458" spans="1:19" ht="10.199999999999999" customHeight="1" x14ac:dyDescent="0.3">
      <c r="A458" s="437">
        <v>1462</v>
      </c>
      <c r="B458" s="437">
        <f t="shared" si="9"/>
        <v>6</v>
      </c>
      <c r="C458" s="446">
        <v>146215</v>
      </c>
      <c r="D458" s="437" t="s">
        <v>36</v>
      </c>
      <c r="E458" s="437" t="s">
        <v>1323</v>
      </c>
      <c r="G458" s="437" t="s">
        <v>1323</v>
      </c>
      <c r="J458" s="437" t="s">
        <v>1323</v>
      </c>
      <c r="K458" s="437" t="s">
        <v>1323</v>
      </c>
      <c r="O458" s="437" t="s">
        <v>1323</v>
      </c>
      <c r="Q458" s="437" t="s">
        <v>1340</v>
      </c>
      <c r="R458" s="446" t="s">
        <v>1340</v>
      </c>
      <c r="S458" s="437" t="s">
        <v>1340</v>
      </c>
    </row>
    <row r="459" spans="1:19" ht="10.199999999999999" customHeight="1" x14ac:dyDescent="0.3">
      <c r="A459" s="437">
        <v>1462</v>
      </c>
      <c r="B459" s="437">
        <f t="shared" si="9"/>
        <v>6</v>
      </c>
      <c r="C459" s="446">
        <v>146220</v>
      </c>
      <c r="D459" s="437" t="s">
        <v>37</v>
      </c>
      <c r="E459" s="437" t="s">
        <v>1323</v>
      </c>
      <c r="G459" s="437" t="s">
        <v>1323</v>
      </c>
      <c r="J459" s="437" t="s">
        <v>1323</v>
      </c>
      <c r="K459" s="437" t="s">
        <v>1323</v>
      </c>
      <c r="O459" s="437" t="s">
        <v>1323</v>
      </c>
      <c r="Q459" s="437" t="s">
        <v>1340</v>
      </c>
      <c r="R459" s="446" t="s">
        <v>1340</v>
      </c>
      <c r="S459" s="437" t="s">
        <v>1340</v>
      </c>
    </row>
    <row r="460" spans="1:19" ht="10.199999999999999" customHeight="1" x14ac:dyDescent="0.3">
      <c r="A460" s="437">
        <v>1462</v>
      </c>
      <c r="B460" s="437">
        <f t="shared" si="9"/>
        <v>6</v>
      </c>
      <c r="C460" s="446">
        <v>146225</v>
      </c>
      <c r="D460" s="437" t="s">
        <v>38</v>
      </c>
      <c r="E460" s="437" t="s">
        <v>1323</v>
      </c>
      <c r="G460" s="437" t="s">
        <v>1323</v>
      </c>
      <c r="J460" s="437" t="s">
        <v>1323</v>
      </c>
      <c r="K460" s="437" t="s">
        <v>1323</v>
      </c>
      <c r="O460" s="437" t="s">
        <v>1323</v>
      </c>
      <c r="Q460" s="437" t="s">
        <v>1340</v>
      </c>
      <c r="R460" s="446" t="s">
        <v>1340</v>
      </c>
      <c r="S460" s="437" t="s">
        <v>1340</v>
      </c>
    </row>
    <row r="461" spans="1:19" ht="10.199999999999999" customHeight="1" x14ac:dyDescent="0.3">
      <c r="A461" s="437">
        <v>1463</v>
      </c>
      <c r="B461" s="437">
        <f t="shared" si="9"/>
        <v>4</v>
      </c>
      <c r="C461" s="446">
        <v>1463</v>
      </c>
      <c r="D461" s="437" t="s">
        <v>785</v>
      </c>
      <c r="E461" s="437" t="s">
        <v>1323</v>
      </c>
      <c r="J461" s="437" t="s">
        <v>1323</v>
      </c>
      <c r="K461" s="437" t="s">
        <v>1323</v>
      </c>
      <c r="O461" s="437" t="s">
        <v>1323</v>
      </c>
      <c r="Q461" s="437" t="s">
        <v>1340</v>
      </c>
      <c r="R461" s="446" t="s">
        <v>1340</v>
      </c>
      <c r="S461" s="437" t="s">
        <v>1340</v>
      </c>
    </row>
    <row r="462" spans="1:19" ht="10.199999999999999" customHeight="1" x14ac:dyDescent="0.3">
      <c r="A462" s="437">
        <v>1463</v>
      </c>
      <c r="B462" s="437">
        <f t="shared" si="9"/>
        <v>6</v>
      </c>
      <c r="C462" s="446">
        <v>146305</v>
      </c>
      <c r="D462" s="437" t="s">
        <v>34</v>
      </c>
      <c r="E462" s="437" t="s">
        <v>1323</v>
      </c>
      <c r="J462" s="437" t="s">
        <v>1323</v>
      </c>
      <c r="K462" s="437" t="s">
        <v>1323</v>
      </c>
      <c r="O462" s="437" t="s">
        <v>1323</v>
      </c>
      <c r="Q462" s="437" t="s">
        <v>1340</v>
      </c>
      <c r="R462" s="446" t="s">
        <v>1340</v>
      </c>
      <c r="S462" s="437" t="s">
        <v>1340</v>
      </c>
    </row>
    <row r="463" spans="1:19" ht="10.199999999999999" customHeight="1" x14ac:dyDescent="0.3">
      <c r="A463" s="437">
        <v>1463</v>
      </c>
      <c r="B463" s="437">
        <f t="shared" si="9"/>
        <v>6</v>
      </c>
      <c r="C463" s="446">
        <v>146310</v>
      </c>
      <c r="D463" s="437" t="s">
        <v>35</v>
      </c>
      <c r="E463" s="437" t="s">
        <v>1323</v>
      </c>
      <c r="J463" s="437" t="s">
        <v>1323</v>
      </c>
      <c r="K463" s="437" t="s">
        <v>1323</v>
      </c>
      <c r="O463" s="437" t="s">
        <v>1323</v>
      </c>
      <c r="Q463" s="437" t="s">
        <v>1340</v>
      </c>
      <c r="R463" s="446" t="s">
        <v>1340</v>
      </c>
      <c r="S463" s="437" t="s">
        <v>1340</v>
      </c>
    </row>
    <row r="464" spans="1:19" ht="10.199999999999999" customHeight="1" x14ac:dyDescent="0.3">
      <c r="A464" s="437">
        <v>1463</v>
      </c>
      <c r="B464" s="437">
        <f t="shared" si="9"/>
        <v>6</v>
      </c>
      <c r="C464" s="446">
        <v>146315</v>
      </c>
      <c r="D464" s="437" t="s">
        <v>36</v>
      </c>
      <c r="E464" s="437" t="s">
        <v>1323</v>
      </c>
      <c r="J464" s="437" t="s">
        <v>1323</v>
      </c>
      <c r="K464" s="437" t="s">
        <v>1323</v>
      </c>
      <c r="O464" s="437" t="s">
        <v>1323</v>
      </c>
      <c r="Q464" s="437" t="s">
        <v>1340</v>
      </c>
      <c r="R464" s="446" t="s">
        <v>1340</v>
      </c>
      <c r="S464" s="437" t="s">
        <v>1340</v>
      </c>
    </row>
    <row r="465" spans="1:19" ht="10.199999999999999" customHeight="1" x14ac:dyDescent="0.3">
      <c r="A465" s="437">
        <v>1463</v>
      </c>
      <c r="B465" s="437">
        <f t="shared" si="9"/>
        <v>6</v>
      </c>
      <c r="C465" s="446">
        <v>146320</v>
      </c>
      <c r="D465" s="437" t="s">
        <v>37</v>
      </c>
      <c r="E465" s="437" t="s">
        <v>1323</v>
      </c>
      <c r="J465" s="437" t="s">
        <v>1323</v>
      </c>
      <c r="K465" s="437" t="s">
        <v>1323</v>
      </c>
      <c r="O465" s="437" t="s">
        <v>1323</v>
      </c>
      <c r="Q465" s="437" t="s">
        <v>1340</v>
      </c>
      <c r="R465" s="446" t="s">
        <v>1340</v>
      </c>
      <c r="S465" s="437" t="s">
        <v>1340</v>
      </c>
    </row>
    <row r="466" spans="1:19" ht="10.199999999999999" customHeight="1" x14ac:dyDescent="0.3">
      <c r="A466" s="437">
        <v>1463</v>
      </c>
      <c r="B466" s="437">
        <f t="shared" si="9"/>
        <v>6</v>
      </c>
      <c r="C466" s="446">
        <v>146325</v>
      </c>
      <c r="D466" s="437" t="s">
        <v>38</v>
      </c>
      <c r="E466" s="437" t="s">
        <v>1323</v>
      </c>
      <c r="J466" s="437" t="s">
        <v>1323</v>
      </c>
      <c r="K466" s="437" t="s">
        <v>1323</v>
      </c>
      <c r="O466" s="437" t="s">
        <v>1323</v>
      </c>
      <c r="Q466" s="437" t="s">
        <v>1340</v>
      </c>
      <c r="R466" s="446" t="s">
        <v>1340</v>
      </c>
      <c r="S466" s="437" t="s">
        <v>1340</v>
      </c>
    </row>
    <row r="467" spans="1:19" ht="10.199999999999999" customHeight="1" x14ac:dyDescent="0.3">
      <c r="A467" s="437">
        <v>1464</v>
      </c>
      <c r="B467" s="437">
        <f t="shared" si="9"/>
        <v>4</v>
      </c>
      <c r="C467" s="446">
        <v>1464</v>
      </c>
      <c r="D467" s="437" t="s">
        <v>1451</v>
      </c>
      <c r="E467" s="437" t="s">
        <v>1323</v>
      </c>
      <c r="F467" s="437" t="s">
        <v>1323</v>
      </c>
      <c r="G467" s="437" t="s">
        <v>1323</v>
      </c>
      <c r="I467" s="437" t="s">
        <v>1323</v>
      </c>
      <c r="J467" s="437" t="s">
        <v>1323</v>
      </c>
      <c r="K467" s="437" t="s">
        <v>1323</v>
      </c>
      <c r="O467" s="437" t="s">
        <v>1323</v>
      </c>
      <c r="Q467" s="437">
        <v>1464</v>
      </c>
      <c r="R467" s="446" t="s">
        <v>1452</v>
      </c>
      <c r="S467" s="437">
        <f>VLOOKUP(Q467,[8]CUC!I469:K1973,3,0)</f>
        <v>1464</v>
      </c>
    </row>
    <row r="468" spans="1:19" ht="10.199999999999999" customHeight="1" x14ac:dyDescent="0.3">
      <c r="A468" s="437">
        <v>1464</v>
      </c>
      <c r="B468" s="437">
        <f t="shared" si="9"/>
        <v>6</v>
      </c>
      <c r="C468" s="446">
        <v>146405</v>
      </c>
      <c r="D468" s="437" t="s">
        <v>34</v>
      </c>
      <c r="E468" s="437" t="s">
        <v>1323</v>
      </c>
      <c r="F468" s="437" t="s">
        <v>1323</v>
      </c>
      <c r="G468" s="437" t="s">
        <v>1323</v>
      </c>
      <c r="I468" s="437" t="s">
        <v>1323</v>
      </c>
      <c r="J468" s="437" t="s">
        <v>1323</v>
      </c>
      <c r="K468" s="437" t="s">
        <v>1323</v>
      </c>
      <c r="O468" s="437" t="s">
        <v>1323</v>
      </c>
      <c r="Q468" s="437">
        <v>146405</v>
      </c>
      <c r="R468" s="446" t="s">
        <v>629</v>
      </c>
      <c r="S468" s="437">
        <v>146405</v>
      </c>
    </row>
    <row r="469" spans="1:19" ht="10.199999999999999" customHeight="1" x14ac:dyDescent="0.3">
      <c r="A469" s="437">
        <v>1464</v>
      </c>
      <c r="B469" s="437">
        <f t="shared" si="9"/>
        <v>6</v>
      </c>
      <c r="C469" s="446">
        <v>146410</v>
      </c>
      <c r="D469" s="437" t="s">
        <v>35</v>
      </c>
      <c r="E469" s="437" t="s">
        <v>1323</v>
      </c>
      <c r="F469" s="437" t="s">
        <v>1323</v>
      </c>
      <c r="G469" s="437" t="s">
        <v>1323</v>
      </c>
      <c r="I469" s="437" t="s">
        <v>1323</v>
      </c>
      <c r="J469" s="437" t="s">
        <v>1323</v>
      </c>
      <c r="K469" s="437" t="s">
        <v>1323</v>
      </c>
      <c r="O469" s="437" t="s">
        <v>1323</v>
      </c>
      <c r="Q469" s="437">
        <v>146410</v>
      </c>
      <c r="R469" s="446" t="s">
        <v>631</v>
      </c>
      <c r="S469" s="437">
        <v>146410</v>
      </c>
    </row>
    <row r="470" spans="1:19" ht="10.199999999999999" customHeight="1" x14ac:dyDescent="0.3">
      <c r="A470" s="437">
        <v>1464</v>
      </c>
      <c r="B470" s="437">
        <f t="shared" si="9"/>
        <v>6</v>
      </c>
      <c r="C470" s="446">
        <v>146415</v>
      </c>
      <c r="D470" s="437" t="s">
        <v>75</v>
      </c>
      <c r="E470" s="437" t="s">
        <v>1323</v>
      </c>
      <c r="F470" s="437" t="s">
        <v>1323</v>
      </c>
      <c r="G470" s="437" t="s">
        <v>1323</v>
      </c>
      <c r="I470" s="437" t="s">
        <v>1323</v>
      </c>
      <c r="J470" s="437" t="s">
        <v>1323</v>
      </c>
      <c r="K470" s="437" t="s">
        <v>1323</v>
      </c>
      <c r="O470" s="437" t="s">
        <v>1323</v>
      </c>
      <c r="Q470" s="437">
        <v>146415</v>
      </c>
      <c r="R470" s="446" t="s">
        <v>1116</v>
      </c>
      <c r="S470" s="437">
        <v>146415</v>
      </c>
    </row>
    <row r="471" spans="1:19" ht="10.199999999999999" customHeight="1" x14ac:dyDescent="0.3">
      <c r="A471" s="437">
        <v>1464</v>
      </c>
      <c r="B471" s="437">
        <f t="shared" si="9"/>
        <v>6</v>
      </c>
      <c r="C471" s="446">
        <v>146420</v>
      </c>
      <c r="D471" s="437" t="s">
        <v>76</v>
      </c>
      <c r="E471" s="437" t="s">
        <v>1323</v>
      </c>
      <c r="F471" s="437" t="s">
        <v>1323</v>
      </c>
      <c r="G471" s="437" t="s">
        <v>1323</v>
      </c>
      <c r="I471" s="437" t="s">
        <v>1323</v>
      </c>
      <c r="J471" s="437" t="s">
        <v>1323</v>
      </c>
      <c r="K471" s="437" t="s">
        <v>1323</v>
      </c>
      <c r="O471" s="437" t="s">
        <v>1323</v>
      </c>
      <c r="Q471" s="437">
        <v>146420</v>
      </c>
      <c r="R471" s="446" t="s">
        <v>1117</v>
      </c>
      <c r="S471" s="437">
        <v>146420</v>
      </c>
    </row>
    <row r="472" spans="1:19" ht="10.199999999999999" customHeight="1" x14ac:dyDescent="0.3">
      <c r="A472" s="437">
        <v>1464</v>
      </c>
      <c r="B472" s="437">
        <f t="shared" si="9"/>
        <v>6</v>
      </c>
      <c r="C472" s="446">
        <v>146425</v>
      </c>
      <c r="D472" s="437" t="s">
        <v>77</v>
      </c>
      <c r="E472" s="437" t="s">
        <v>1323</v>
      </c>
      <c r="F472" s="437" t="s">
        <v>1323</v>
      </c>
      <c r="G472" s="437" t="s">
        <v>1323</v>
      </c>
      <c r="I472" s="437" t="s">
        <v>1323</v>
      </c>
      <c r="J472" s="437" t="s">
        <v>1323</v>
      </c>
      <c r="K472" s="437" t="s">
        <v>1323</v>
      </c>
      <c r="O472" s="437" t="s">
        <v>1323</v>
      </c>
      <c r="Q472" s="437">
        <v>146425</v>
      </c>
      <c r="R472" s="446" t="s">
        <v>1432</v>
      </c>
      <c r="S472" s="437">
        <v>146425</v>
      </c>
    </row>
    <row r="473" spans="1:19" ht="10.199999999999999" customHeight="1" x14ac:dyDescent="0.3">
      <c r="A473" s="437">
        <v>1464</v>
      </c>
      <c r="B473" s="437">
        <f t="shared" si="9"/>
        <v>6</v>
      </c>
      <c r="C473" s="446">
        <v>146430</v>
      </c>
      <c r="D473" s="437" t="s">
        <v>78</v>
      </c>
      <c r="E473" s="437" t="s">
        <v>1323</v>
      </c>
      <c r="F473" s="437" t="s">
        <v>1323</v>
      </c>
      <c r="G473" s="437" t="s">
        <v>1323</v>
      </c>
      <c r="I473" s="437" t="s">
        <v>1323</v>
      </c>
      <c r="J473" s="437" t="s">
        <v>1323</v>
      </c>
      <c r="K473" s="437" t="s">
        <v>1323</v>
      </c>
      <c r="O473" s="437" t="s">
        <v>1323</v>
      </c>
      <c r="Q473" s="437">
        <v>146430</v>
      </c>
      <c r="R473" s="446" t="s">
        <v>1119</v>
      </c>
      <c r="S473" s="437">
        <v>146430</v>
      </c>
    </row>
    <row r="474" spans="1:19" ht="10.199999999999999" customHeight="1" x14ac:dyDescent="0.3">
      <c r="A474" s="437">
        <v>1465</v>
      </c>
      <c r="B474" s="437">
        <f t="shared" si="9"/>
        <v>4</v>
      </c>
      <c r="C474" s="446">
        <v>1465</v>
      </c>
      <c r="D474" s="437" t="s">
        <v>786</v>
      </c>
      <c r="E474" s="437" t="s">
        <v>1323</v>
      </c>
      <c r="G474" s="437" t="s">
        <v>1323</v>
      </c>
      <c r="I474" s="437" t="s">
        <v>1323</v>
      </c>
      <c r="J474" s="437" t="s">
        <v>1323</v>
      </c>
      <c r="K474" s="437" t="s">
        <v>1323</v>
      </c>
      <c r="O474" s="437" t="s">
        <v>1323</v>
      </c>
      <c r="Q474" s="437">
        <v>1465</v>
      </c>
      <c r="R474" s="446" t="s">
        <v>1453</v>
      </c>
      <c r="S474" s="437" t="str">
        <f>VLOOKUP(Q474,[8]CUC!I476:K1980,3,0)</f>
        <v>1465+1469+1470</v>
      </c>
    </row>
    <row r="475" spans="1:19" ht="10.199999999999999" customHeight="1" x14ac:dyDescent="0.3">
      <c r="A475" s="437">
        <v>1465</v>
      </c>
      <c r="B475" s="437">
        <f t="shared" si="9"/>
        <v>6</v>
      </c>
      <c r="C475" s="446">
        <v>146505</v>
      </c>
      <c r="D475" s="437" t="s">
        <v>34</v>
      </c>
      <c r="E475" s="437" t="s">
        <v>1323</v>
      </c>
      <c r="G475" s="437" t="s">
        <v>1323</v>
      </c>
      <c r="I475" s="437" t="s">
        <v>1323</v>
      </c>
      <c r="J475" s="437" t="s">
        <v>1323</v>
      </c>
      <c r="K475" s="437" t="s">
        <v>1323</v>
      </c>
      <c r="O475" s="437" t="s">
        <v>1323</v>
      </c>
      <c r="Q475" s="437">
        <v>146505</v>
      </c>
      <c r="R475" s="446" t="s">
        <v>629</v>
      </c>
      <c r="S475" s="439" t="s">
        <v>1454</v>
      </c>
    </row>
    <row r="476" spans="1:19" ht="10.199999999999999" customHeight="1" x14ac:dyDescent="0.3">
      <c r="A476" s="437">
        <v>1465</v>
      </c>
      <c r="B476" s="437">
        <f t="shared" si="9"/>
        <v>6</v>
      </c>
      <c r="C476" s="446">
        <v>146510</v>
      </c>
      <c r="D476" s="437" t="s">
        <v>35</v>
      </c>
      <c r="E476" s="437" t="s">
        <v>1323</v>
      </c>
      <c r="G476" s="437" t="s">
        <v>1323</v>
      </c>
      <c r="I476" s="437" t="s">
        <v>1323</v>
      </c>
      <c r="J476" s="437" t="s">
        <v>1323</v>
      </c>
      <c r="K476" s="437" t="s">
        <v>1323</v>
      </c>
      <c r="O476" s="437" t="s">
        <v>1323</v>
      </c>
      <c r="Q476" s="437">
        <v>146510</v>
      </c>
      <c r="R476" s="446" t="s">
        <v>631</v>
      </c>
      <c r="S476" s="439" t="s">
        <v>1455</v>
      </c>
    </row>
    <row r="477" spans="1:19" ht="10.199999999999999" customHeight="1" x14ac:dyDescent="0.3">
      <c r="A477" s="437">
        <v>1465</v>
      </c>
      <c r="B477" s="437">
        <f t="shared" si="9"/>
        <v>6</v>
      </c>
      <c r="C477" s="446">
        <v>146515</v>
      </c>
      <c r="D477" s="437" t="s">
        <v>36</v>
      </c>
      <c r="E477" s="437" t="s">
        <v>1323</v>
      </c>
      <c r="G477" s="437" t="s">
        <v>1323</v>
      </c>
      <c r="I477" s="437" t="s">
        <v>1323</v>
      </c>
      <c r="J477" s="437" t="s">
        <v>1323</v>
      </c>
      <c r="K477" s="437" t="s">
        <v>1323</v>
      </c>
      <c r="O477" s="437" t="s">
        <v>1323</v>
      </c>
      <c r="Q477" s="437">
        <v>146515</v>
      </c>
      <c r="R477" s="446" t="s">
        <v>633</v>
      </c>
      <c r="S477" s="439" t="s">
        <v>1456</v>
      </c>
    </row>
    <row r="478" spans="1:19" ht="10.199999999999999" customHeight="1" x14ac:dyDescent="0.3">
      <c r="A478" s="437">
        <v>1465</v>
      </c>
      <c r="B478" s="437">
        <f t="shared" si="9"/>
        <v>6</v>
      </c>
      <c r="C478" s="446">
        <v>146520</v>
      </c>
      <c r="D478" s="437" t="s">
        <v>37</v>
      </c>
      <c r="E478" s="437" t="s">
        <v>1323</v>
      </c>
      <c r="G478" s="437" t="s">
        <v>1323</v>
      </c>
      <c r="I478" s="437" t="s">
        <v>1323</v>
      </c>
      <c r="J478" s="437" t="s">
        <v>1323</v>
      </c>
      <c r="K478" s="437" t="s">
        <v>1323</v>
      </c>
      <c r="O478" s="437" t="s">
        <v>1323</v>
      </c>
      <c r="Q478" s="437">
        <v>146520</v>
      </c>
      <c r="R478" s="446" t="s">
        <v>635</v>
      </c>
      <c r="S478" s="439" t="s">
        <v>1457</v>
      </c>
    </row>
    <row r="479" spans="1:19" ht="10.199999999999999" customHeight="1" x14ac:dyDescent="0.3">
      <c r="A479" s="437">
        <v>1465</v>
      </c>
      <c r="B479" s="437">
        <f t="shared" si="9"/>
        <v>6</v>
      </c>
      <c r="C479" s="446">
        <v>146525</v>
      </c>
      <c r="D479" s="437" t="s">
        <v>38</v>
      </c>
      <c r="E479" s="437" t="s">
        <v>1323</v>
      </c>
      <c r="G479" s="437" t="s">
        <v>1323</v>
      </c>
      <c r="I479" s="437" t="s">
        <v>1323</v>
      </c>
      <c r="J479" s="437" t="s">
        <v>1323</v>
      </c>
      <c r="K479" s="437" t="s">
        <v>1323</v>
      </c>
      <c r="O479" s="437" t="s">
        <v>1323</v>
      </c>
      <c r="Q479" s="437">
        <v>146525</v>
      </c>
      <c r="R479" s="446" t="s">
        <v>637</v>
      </c>
      <c r="S479" s="439" t="s">
        <v>1458</v>
      </c>
    </row>
    <row r="480" spans="1:19" ht="10.199999999999999" customHeight="1" x14ac:dyDescent="0.3">
      <c r="A480" s="437">
        <v>1466</v>
      </c>
      <c r="B480" s="437">
        <f t="shared" si="9"/>
        <v>4</v>
      </c>
      <c r="C480" s="446">
        <v>1466</v>
      </c>
      <c r="D480" s="437" t="s">
        <v>787</v>
      </c>
      <c r="E480" s="437" t="s">
        <v>1323</v>
      </c>
      <c r="J480" s="437" t="s">
        <v>1323</v>
      </c>
      <c r="K480" s="437" t="s">
        <v>1323</v>
      </c>
      <c r="O480" s="437" t="s">
        <v>1323</v>
      </c>
      <c r="Q480" s="437">
        <v>1466</v>
      </c>
      <c r="R480" s="446" t="s">
        <v>1459</v>
      </c>
      <c r="S480" s="437" t="str">
        <f>VLOOKUP(Q480,[8]CUC!I482:K1986,3,0)</f>
        <v>1466+1471</v>
      </c>
    </row>
    <row r="481" spans="1:19" ht="10.199999999999999" customHeight="1" x14ac:dyDescent="0.3">
      <c r="A481" s="437">
        <v>1466</v>
      </c>
      <c r="B481" s="437">
        <f t="shared" si="9"/>
        <v>6</v>
      </c>
      <c r="C481" s="446">
        <v>146605</v>
      </c>
      <c r="D481" s="437" t="s">
        <v>34</v>
      </c>
      <c r="E481" s="437" t="s">
        <v>1323</v>
      </c>
      <c r="J481" s="437" t="s">
        <v>1323</v>
      </c>
      <c r="K481" s="437" t="s">
        <v>1323</v>
      </c>
      <c r="O481" s="437" t="s">
        <v>1323</v>
      </c>
      <c r="Q481" s="437">
        <v>146605</v>
      </c>
      <c r="R481" s="446" t="s">
        <v>629</v>
      </c>
      <c r="S481" s="437" t="s">
        <v>1460</v>
      </c>
    </row>
    <row r="482" spans="1:19" ht="10.199999999999999" customHeight="1" x14ac:dyDescent="0.3">
      <c r="A482" s="437">
        <v>1466</v>
      </c>
      <c r="B482" s="437">
        <f t="shared" si="9"/>
        <v>6</v>
      </c>
      <c r="C482" s="446">
        <v>146610</v>
      </c>
      <c r="D482" s="437" t="s">
        <v>35</v>
      </c>
      <c r="E482" s="437" t="s">
        <v>1323</v>
      </c>
      <c r="J482" s="437" t="s">
        <v>1323</v>
      </c>
      <c r="K482" s="437" t="s">
        <v>1323</v>
      </c>
      <c r="O482" s="437" t="s">
        <v>1323</v>
      </c>
      <c r="Q482" s="437">
        <v>146610</v>
      </c>
      <c r="R482" s="446" t="s">
        <v>631</v>
      </c>
      <c r="S482" s="437" t="s">
        <v>1461</v>
      </c>
    </row>
    <row r="483" spans="1:19" ht="10.199999999999999" customHeight="1" x14ac:dyDescent="0.3">
      <c r="A483" s="437">
        <v>1466</v>
      </c>
      <c r="B483" s="437">
        <f t="shared" si="9"/>
        <v>6</v>
      </c>
      <c r="C483" s="446">
        <v>146615</v>
      </c>
      <c r="D483" s="437" t="s">
        <v>36</v>
      </c>
      <c r="E483" s="437" t="s">
        <v>1323</v>
      </c>
      <c r="J483" s="437" t="s">
        <v>1323</v>
      </c>
      <c r="K483" s="437" t="s">
        <v>1323</v>
      </c>
      <c r="O483" s="437" t="s">
        <v>1323</v>
      </c>
      <c r="Q483" s="437">
        <v>146615</v>
      </c>
      <c r="R483" s="446" t="s">
        <v>633</v>
      </c>
      <c r="S483" s="437" t="s">
        <v>1462</v>
      </c>
    </row>
    <row r="484" spans="1:19" ht="10.199999999999999" customHeight="1" x14ac:dyDescent="0.3">
      <c r="A484" s="437">
        <v>1466</v>
      </c>
      <c r="B484" s="437">
        <f t="shared" si="9"/>
        <v>6</v>
      </c>
      <c r="C484" s="446">
        <v>146620</v>
      </c>
      <c r="D484" s="437" t="s">
        <v>73</v>
      </c>
      <c r="E484" s="437" t="s">
        <v>1323</v>
      </c>
      <c r="J484" s="437" t="s">
        <v>1323</v>
      </c>
      <c r="K484" s="437" t="s">
        <v>1323</v>
      </c>
      <c r="O484" s="437" t="s">
        <v>1323</v>
      </c>
      <c r="Q484" s="437">
        <v>146620</v>
      </c>
      <c r="R484" s="446" t="s">
        <v>1114</v>
      </c>
      <c r="S484" s="437" t="s">
        <v>1463</v>
      </c>
    </row>
    <row r="485" spans="1:19" ht="10.199999999999999" customHeight="1" x14ac:dyDescent="0.3">
      <c r="A485" s="437">
        <v>1466</v>
      </c>
      <c r="B485" s="437">
        <f t="shared" si="9"/>
        <v>6</v>
      </c>
      <c r="C485" s="446">
        <v>146625</v>
      </c>
      <c r="D485" s="437" t="s">
        <v>74</v>
      </c>
      <c r="E485" s="437" t="s">
        <v>1323</v>
      </c>
      <c r="J485" s="437" t="s">
        <v>1323</v>
      </c>
      <c r="K485" s="437" t="s">
        <v>1323</v>
      </c>
      <c r="O485" s="437" t="s">
        <v>1323</v>
      </c>
      <c r="Q485" s="437">
        <v>146625</v>
      </c>
      <c r="R485" s="446" t="s">
        <v>1115</v>
      </c>
      <c r="S485" s="437" t="s">
        <v>1464</v>
      </c>
    </row>
    <row r="486" spans="1:19" ht="10.199999999999999" customHeight="1" x14ac:dyDescent="0.3">
      <c r="A486" s="437">
        <v>1467</v>
      </c>
      <c r="B486" s="437">
        <f t="shared" si="9"/>
        <v>4</v>
      </c>
      <c r="C486" s="446">
        <v>1467</v>
      </c>
      <c r="D486" s="437" t="s">
        <v>788</v>
      </c>
      <c r="E486" s="437" t="s">
        <v>1323</v>
      </c>
      <c r="F486" s="437" t="s">
        <v>1323</v>
      </c>
      <c r="G486" s="437" t="s">
        <v>1323</v>
      </c>
      <c r="I486" s="437" t="s">
        <v>1323</v>
      </c>
      <c r="J486" s="437" t="s">
        <v>1323</v>
      </c>
      <c r="K486" s="437" t="s">
        <v>1323</v>
      </c>
      <c r="O486" s="437" t="s">
        <v>1323</v>
      </c>
      <c r="Q486" s="437">
        <v>1467</v>
      </c>
      <c r="R486" s="446" t="s">
        <v>1465</v>
      </c>
      <c r="S486" s="437">
        <f>VLOOKUP(Q486,[8]CUC!I488:K1992,3,0)</f>
        <v>1467</v>
      </c>
    </row>
    <row r="487" spans="1:19" ht="10.199999999999999" customHeight="1" x14ac:dyDescent="0.3">
      <c r="A487" s="437">
        <v>1467</v>
      </c>
      <c r="B487" s="437">
        <f t="shared" si="9"/>
        <v>6</v>
      </c>
      <c r="C487" s="446">
        <v>146705</v>
      </c>
      <c r="D487" s="437" t="s">
        <v>34</v>
      </c>
      <c r="E487" s="437" t="s">
        <v>1323</v>
      </c>
      <c r="F487" s="437" t="s">
        <v>1323</v>
      </c>
      <c r="G487" s="437" t="s">
        <v>1323</v>
      </c>
      <c r="I487" s="437" t="s">
        <v>1323</v>
      </c>
      <c r="J487" s="437" t="s">
        <v>1323</v>
      </c>
      <c r="K487" s="437" t="s">
        <v>1323</v>
      </c>
      <c r="O487" s="437" t="s">
        <v>1323</v>
      </c>
      <c r="Q487" s="437">
        <v>146705</v>
      </c>
      <c r="R487" s="446" t="s">
        <v>629</v>
      </c>
      <c r="S487" s="437">
        <v>146705</v>
      </c>
    </row>
    <row r="488" spans="1:19" ht="10.199999999999999" customHeight="1" x14ac:dyDescent="0.3">
      <c r="A488" s="437">
        <v>1467</v>
      </c>
      <c r="B488" s="437">
        <f t="shared" si="9"/>
        <v>6</v>
      </c>
      <c r="C488" s="446">
        <v>146710</v>
      </c>
      <c r="D488" s="437" t="s">
        <v>35</v>
      </c>
      <c r="E488" s="437" t="s">
        <v>1323</v>
      </c>
      <c r="F488" s="437" t="s">
        <v>1323</v>
      </c>
      <c r="G488" s="437" t="s">
        <v>1323</v>
      </c>
      <c r="I488" s="437" t="s">
        <v>1323</v>
      </c>
      <c r="J488" s="437" t="s">
        <v>1323</v>
      </c>
      <c r="K488" s="437" t="s">
        <v>1323</v>
      </c>
      <c r="O488" s="437" t="s">
        <v>1323</v>
      </c>
      <c r="Q488" s="437">
        <v>146710</v>
      </c>
      <c r="R488" s="446" t="s">
        <v>631</v>
      </c>
      <c r="S488" s="437">
        <v>146710</v>
      </c>
    </row>
    <row r="489" spans="1:19" ht="10.199999999999999" customHeight="1" x14ac:dyDescent="0.3">
      <c r="A489" s="437">
        <v>1467</v>
      </c>
      <c r="B489" s="437">
        <f t="shared" si="9"/>
        <v>6</v>
      </c>
      <c r="C489" s="446">
        <v>146715</v>
      </c>
      <c r="D489" s="437" t="s">
        <v>75</v>
      </c>
      <c r="E489" s="437" t="s">
        <v>1323</v>
      </c>
      <c r="F489" s="437" t="s">
        <v>1323</v>
      </c>
      <c r="G489" s="437" t="s">
        <v>1323</v>
      </c>
      <c r="I489" s="437" t="s">
        <v>1323</v>
      </c>
      <c r="J489" s="437" t="s">
        <v>1323</v>
      </c>
      <c r="K489" s="437" t="s">
        <v>1323</v>
      </c>
      <c r="O489" s="437" t="s">
        <v>1323</v>
      </c>
      <c r="Q489" s="437">
        <v>146715</v>
      </c>
      <c r="R489" s="446" t="s">
        <v>1116</v>
      </c>
      <c r="S489" s="437">
        <v>146715</v>
      </c>
    </row>
    <row r="490" spans="1:19" ht="10.199999999999999" customHeight="1" x14ac:dyDescent="0.3">
      <c r="A490" s="437">
        <v>1467</v>
      </c>
      <c r="B490" s="437">
        <f t="shared" si="9"/>
        <v>6</v>
      </c>
      <c r="C490" s="446">
        <v>146720</v>
      </c>
      <c r="D490" s="437" t="s">
        <v>76</v>
      </c>
      <c r="E490" s="437" t="s">
        <v>1323</v>
      </c>
      <c r="F490" s="437" t="s">
        <v>1323</v>
      </c>
      <c r="G490" s="437" t="s">
        <v>1323</v>
      </c>
      <c r="I490" s="437" t="s">
        <v>1323</v>
      </c>
      <c r="J490" s="437" t="s">
        <v>1323</v>
      </c>
      <c r="K490" s="437" t="s">
        <v>1323</v>
      </c>
      <c r="O490" s="437" t="s">
        <v>1323</v>
      </c>
      <c r="Q490" s="437">
        <v>146720</v>
      </c>
      <c r="R490" s="446" t="s">
        <v>1117</v>
      </c>
      <c r="S490" s="437">
        <v>146720</v>
      </c>
    </row>
    <row r="491" spans="1:19" ht="10.199999999999999" customHeight="1" x14ac:dyDescent="0.3">
      <c r="A491" s="437">
        <v>1467</v>
      </c>
      <c r="B491" s="437">
        <f t="shared" si="9"/>
        <v>6</v>
      </c>
      <c r="C491" s="446">
        <v>146725</v>
      </c>
      <c r="D491" s="437" t="s">
        <v>77</v>
      </c>
      <c r="E491" s="437" t="s">
        <v>1323</v>
      </c>
      <c r="F491" s="437" t="s">
        <v>1323</v>
      </c>
      <c r="G491" s="437" t="s">
        <v>1323</v>
      </c>
      <c r="I491" s="437" t="s">
        <v>1323</v>
      </c>
      <c r="J491" s="437" t="s">
        <v>1323</v>
      </c>
      <c r="K491" s="437" t="s">
        <v>1323</v>
      </c>
      <c r="O491" s="437" t="s">
        <v>1323</v>
      </c>
      <c r="Q491" s="437">
        <v>146725</v>
      </c>
      <c r="R491" s="446" t="s">
        <v>1432</v>
      </c>
      <c r="S491" s="437">
        <v>146725</v>
      </c>
    </row>
    <row r="492" spans="1:19" ht="10.199999999999999" customHeight="1" x14ac:dyDescent="0.3">
      <c r="A492" s="437">
        <v>1467</v>
      </c>
      <c r="B492" s="437">
        <f t="shared" si="9"/>
        <v>6</v>
      </c>
      <c r="C492" s="446">
        <v>146730</v>
      </c>
      <c r="D492" s="437" t="s">
        <v>78</v>
      </c>
      <c r="E492" s="437" t="s">
        <v>1323</v>
      </c>
      <c r="F492" s="437" t="s">
        <v>1323</v>
      </c>
      <c r="G492" s="437" t="s">
        <v>1323</v>
      </c>
      <c r="I492" s="437" t="s">
        <v>1323</v>
      </c>
      <c r="J492" s="437" t="s">
        <v>1323</v>
      </c>
      <c r="K492" s="437" t="s">
        <v>1323</v>
      </c>
      <c r="O492" s="437" t="s">
        <v>1323</v>
      </c>
      <c r="Q492" s="437">
        <v>146730</v>
      </c>
      <c r="R492" s="446" t="s">
        <v>1119</v>
      </c>
      <c r="S492" s="437">
        <v>146730</v>
      </c>
    </row>
    <row r="493" spans="1:19" ht="10.199999999999999" customHeight="1" x14ac:dyDescent="0.3">
      <c r="A493" s="437">
        <v>1468</v>
      </c>
      <c r="B493" s="437">
        <f t="shared" si="9"/>
        <v>4</v>
      </c>
      <c r="C493" s="446">
        <v>1468</v>
      </c>
      <c r="D493" s="437" t="s">
        <v>85</v>
      </c>
      <c r="E493" s="437" t="s">
        <v>1323</v>
      </c>
      <c r="G493" s="437" t="s">
        <v>1323</v>
      </c>
      <c r="J493" s="437" t="s">
        <v>1323</v>
      </c>
      <c r="K493" s="437" t="s">
        <v>1323</v>
      </c>
      <c r="O493" s="437" t="s">
        <v>1323</v>
      </c>
      <c r="Q493" s="437">
        <v>1468</v>
      </c>
      <c r="R493" s="446" t="s">
        <v>1466</v>
      </c>
      <c r="S493" s="437">
        <v>1468</v>
      </c>
    </row>
    <row r="494" spans="1:19" ht="10.199999999999999" customHeight="1" x14ac:dyDescent="0.3">
      <c r="A494" s="437">
        <v>1468</v>
      </c>
      <c r="B494" s="437">
        <f t="shared" si="9"/>
        <v>6</v>
      </c>
      <c r="C494" s="446">
        <v>146805</v>
      </c>
      <c r="D494" s="437" t="s">
        <v>34</v>
      </c>
      <c r="E494" s="437" t="s">
        <v>1323</v>
      </c>
      <c r="G494" s="437" t="s">
        <v>1323</v>
      </c>
      <c r="J494" s="437" t="s">
        <v>1323</v>
      </c>
      <c r="K494" s="437" t="s">
        <v>1323</v>
      </c>
      <c r="O494" s="437" t="s">
        <v>1323</v>
      </c>
      <c r="Q494" s="437">
        <v>146805</v>
      </c>
      <c r="R494" s="446" t="s">
        <v>629</v>
      </c>
      <c r="S494" s="437">
        <v>146805</v>
      </c>
    </row>
    <row r="495" spans="1:19" ht="10.199999999999999" customHeight="1" x14ac:dyDescent="0.3">
      <c r="A495" s="437">
        <v>1468</v>
      </c>
      <c r="B495" s="437">
        <f t="shared" si="9"/>
        <v>6</v>
      </c>
      <c r="C495" s="446">
        <v>146810</v>
      </c>
      <c r="D495" s="437" t="s">
        <v>35</v>
      </c>
      <c r="E495" s="437" t="s">
        <v>1323</v>
      </c>
      <c r="G495" s="437" t="s">
        <v>1323</v>
      </c>
      <c r="J495" s="437" t="s">
        <v>1323</v>
      </c>
      <c r="K495" s="437" t="s">
        <v>1323</v>
      </c>
      <c r="O495" s="437" t="s">
        <v>1323</v>
      </c>
      <c r="Q495" s="437">
        <v>146810</v>
      </c>
      <c r="R495" s="446" t="s">
        <v>631</v>
      </c>
      <c r="S495" s="437">
        <v>146810</v>
      </c>
    </row>
    <row r="496" spans="1:19" ht="10.199999999999999" customHeight="1" x14ac:dyDescent="0.3">
      <c r="A496" s="437">
        <v>1468</v>
      </c>
      <c r="B496" s="437">
        <f t="shared" si="9"/>
        <v>6</v>
      </c>
      <c r="C496" s="446">
        <v>146815</v>
      </c>
      <c r="D496" s="437" t="s">
        <v>36</v>
      </c>
      <c r="E496" s="437" t="s">
        <v>1323</v>
      </c>
      <c r="G496" s="437" t="s">
        <v>1323</v>
      </c>
      <c r="J496" s="437" t="s">
        <v>1323</v>
      </c>
      <c r="K496" s="437" t="s">
        <v>1323</v>
      </c>
      <c r="O496" s="437" t="s">
        <v>1323</v>
      </c>
      <c r="Q496" s="437">
        <v>146815</v>
      </c>
      <c r="R496" s="446" t="s">
        <v>633</v>
      </c>
      <c r="S496" s="437">
        <v>146815</v>
      </c>
    </row>
    <row r="497" spans="1:19" ht="10.199999999999999" customHeight="1" x14ac:dyDescent="0.3">
      <c r="A497" s="437">
        <v>1468</v>
      </c>
      <c r="B497" s="437">
        <f t="shared" si="9"/>
        <v>6</v>
      </c>
      <c r="C497" s="446">
        <v>146820</v>
      </c>
      <c r="D497" s="437" t="s">
        <v>37</v>
      </c>
      <c r="E497" s="437" t="s">
        <v>1323</v>
      </c>
      <c r="G497" s="437" t="s">
        <v>1323</v>
      </c>
      <c r="J497" s="437" t="s">
        <v>1323</v>
      </c>
      <c r="K497" s="437" t="s">
        <v>1323</v>
      </c>
      <c r="O497" s="437" t="s">
        <v>1323</v>
      </c>
      <c r="Q497" s="437">
        <v>146820</v>
      </c>
      <c r="R497" s="446" t="s">
        <v>635</v>
      </c>
      <c r="S497" s="437">
        <v>146820</v>
      </c>
    </row>
    <row r="498" spans="1:19" ht="10.199999999999999" customHeight="1" x14ac:dyDescent="0.3">
      <c r="A498" s="437">
        <v>1468</v>
      </c>
      <c r="B498" s="437">
        <f t="shared" si="9"/>
        <v>6</v>
      </c>
      <c r="C498" s="446">
        <v>146825</v>
      </c>
      <c r="D498" s="437" t="s">
        <v>38</v>
      </c>
      <c r="E498" s="437" t="s">
        <v>1323</v>
      </c>
      <c r="G498" s="437" t="s">
        <v>1323</v>
      </c>
      <c r="J498" s="437" t="s">
        <v>1323</v>
      </c>
      <c r="K498" s="437" t="s">
        <v>1323</v>
      </c>
      <c r="O498" s="437" t="s">
        <v>1323</v>
      </c>
      <c r="Q498" s="437">
        <v>146825</v>
      </c>
      <c r="R498" s="446" t="s">
        <v>637</v>
      </c>
      <c r="S498" s="437">
        <v>146825</v>
      </c>
    </row>
    <row r="499" spans="1:19" ht="10.199999999999999" customHeight="1" x14ac:dyDescent="0.3">
      <c r="A499" s="437">
        <v>1469</v>
      </c>
      <c r="B499" s="437">
        <f t="shared" si="9"/>
        <v>4</v>
      </c>
      <c r="C499" s="446">
        <v>1469</v>
      </c>
      <c r="D499" s="437" t="s">
        <v>789</v>
      </c>
      <c r="E499" s="437" t="s">
        <v>1323</v>
      </c>
      <c r="G499" s="437" t="s">
        <v>1323</v>
      </c>
      <c r="J499" s="437" t="s">
        <v>1323</v>
      </c>
      <c r="K499" s="437" t="s">
        <v>1323</v>
      </c>
      <c r="O499" s="437" t="s">
        <v>1323</v>
      </c>
      <c r="Q499" s="437" t="s">
        <v>1340</v>
      </c>
      <c r="R499" s="446" t="s">
        <v>1340</v>
      </c>
      <c r="S499" s="437" t="s">
        <v>1340</v>
      </c>
    </row>
    <row r="500" spans="1:19" ht="10.199999999999999" customHeight="1" x14ac:dyDescent="0.3">
      <c r="A500" s="437">
        <v>1469</v>
      </c>
      <c r="B500" s="437">
        <f t="shared" si="9"/>
        <v>6</v>
      </c>
      <c r="C500" s="446">
        <v>146905</v>
      </c>
      <c r="D500" s="437" t="s">
        <v>34</v>
      </c>
      <c r="E500" s="437" t="s">
        <v>1323</v>
      </c>
      <c r="G500" s="437" t="s">
        <v>1323</v>
      </c>
      <c r="J500" s="437" t="s">
        <v>1323</v>
      </c>
      <c r="K500" s="437" t="s">
        <v>1323</v>
      </c>
      <c r="O500" s="437" t="s">
        <v>1323</v>
      </c>
      <c r="Q500" s="437" t="s">
        <v>1340</v>
      </c>
      <c r="R500" s="446" t="s">
        <v>1340</v>
      </c>
      <c r="S500" s="437" t="s">
        <v>1340</v>
      </c>
    </row>
    <row r="501" spans="1:19" ht="10.199999999999999" customHeight="1" x14ac:dyDescent="0.3">
      <c r="A501" s="437">
        <v>1469</v>
      </c>
      <c r="B501" s="437">
        <f t="shared" si="9"/>
        <v>6</v>
      </c>
      <c r="C501" s="446">
        <v>146910</v>
      </c>
      <c r="D501" s="437" t="s">
        <v>35</v>
      </c>
      <c r="E501" s="437" t="s">
        <v>1323</v>
      </c>
      <c r="G501" s="437" t="s">
        <v>1323</v>
      </c>
      <c r="J501" s="437" t="s">
        <v>1323</v>
      </c>
      <c r="K501" s="437" t="s">
        <v>1323</v>
      </c>
      <c r="O501" s="437" t="s">
        <v>1323</v>
      </c>
      <c r="Q501" s="437" t="s">
        <v>1340</v>
      </c>
      <c r="R501" s="446" t="s">
        <v>1340</v>
      </c>
      <c r="S501" s="437" t="s">
        <v>1340</v>
      </c>
    </row>
    <row r="502" spans="1:19" ht="10.199999999999999" customHeight="1" x14ac:dyDescent="0.3">
      <c r="A502" s="437">
        <v>1469</v>
      </c>
      <c r="B502" s="437">
        <f t="shared" si="9"/>
        <v>6</v>
      </c>
      <c r="C502" s="446">
        <v>146915</v>
      </c>
      <c r="D502" s="437" t="s">
        <v>36</v>
      </c>
      <c r="E502" s="437" t="s">
        <v>1323</v>
      </c>
      <c r="G502" s="437" t="s">
        <v>1323</v>
      </c>
      <c r="J502" s="437" t="s">
        <v>1323</v>
      </c>
      <c r="K502" s="437" t="s">
        <v>1323</v>
      </c>
      <c r="O502" s="437" t="s">
        <v>1323</v>
      </c>
      <c r="Q502" s="437" t="s">
        <v>1340</v>
      </c>
      <c r="R502" s="446" t="s">
        <v>1340</v>
      </c>
      <c r="S502" s="437" t="s">
        <v>1340</v>
      </c>
    </row>
    <row r="503" spans="1:19" ht="10.199999999999999" customHeight="1" x14ac:dyDescent="0.3">
      <c r="A503" s="437">
        <v>1469</v>
      </c>
      <c r="B503" s="437">
        <f t="shared" si="9"/>
        <v>6</v>
      </c>
      <c r="C503" s="446">
        <v>146920</v>
      </c>
      <c r="D503" s="437" t="s">
        <v>37</v>
      </c>
      <c r="E503" s="437" t="s">
        <v>1323</v>
      </c>
      <c r="G503" s="437" t="s">
        <v>1323</v>
      </c>
      <c r="J503" s="437" t="s">
        <v>1323</v>
      </c>
      <c r="K503" s="437" t="s">
        <v>1323</v>
      </c>
      <c r="O503" s="437" t="s">
        <v>1323</v>
      </c>
      <c r="Q503" s="437" t="s">
        <v>1340</v>
      </c>
      <c r="R503" s="446" t="s">
        <v>1340</v>
      </c>
      <c r="S503" s="437" t="s">
        <v>1340</v>
      </c>
    </row>
    <row r="504" spans="1:19" ht="10.199999999999999" customHeight="1" x14ac:dyDescent="0.3">
      <c r="A504" s="437">
        <v>1469</v>
      </c>
      <c r="B504" s="437">
        <f t="shared" si="9"/>
        <v>6</v>
      </c>
      <c r="C504" s="446">
        <v>146925</v>
      </c>
      <c r="D504" s="437" t="s">
        <v>38</v>
      </c>
      <c r="E504" s="437" t="s">
        <v>1323</v>
      </c>
      <c r="G504" s="437" t="s">
        <v>1323</v>
      </c>
      <c r="J504" s="437" t="s">
        <v>1323</v>
      </c>
      <c r="K504" s="437" t="s">
        <v>1323</v>
      </c>
      <c r="O504" s="437" t="s">
        <v>1323</v>
      </c>
      <c r="Q504" s="437" t="s">
        <v>1340</v>
      </c>
      <c r="R504" s="446" t="s">
        <v>1340</v>
      </c>
      <c r="S504" s="437" t="s">
        <v>1340</v>
      </c>
    </row>
    <row r="505" spans="1:19" ht="10.199999999999999" customHeight="1" x14ac:dyDescent="0.3">
      <c r="A505" s="437">
        <v>1470</v>
      </c>
      <c r="B505" s="437">
        <f t="shared" si="9"/>
        <v>4</v>
      </c>
      <c r="C505" s="446">
        <v>1470</v>
      </c>
      <c r="D505" s="437" t="s">
        <v>790</v>
      </c>
      <c r="E505" s="437" t="s">
        <v>1323</v>
      </c>
      <c r="G505" s="437" t="s">
        <v>1323</v>
      </c>
      <c r="J505" s="437" t="s">
        <v>1323</v>
      </c>
      <c r="K505" s="437" t="s">
        <v>1323</v>
      </c>
      <c r="O505" s="437" t="s">
        <v>1323</v>
      </c>
      <c r="Q505" s="437" t="s">
        <v>1340</v>
      </c>
      <c r="R505" s="446" t="s">
        <v>1340</v>
      </c>
      <c r="S505" s="437" t="s">
        <v>1340</v>
      </c>
    </row>
    <row r="506" spans="1:19" ht="10.199999999999999" customHeight="1" x14ac:dyDescent="0.3">
      <c r="A506" s="437">
        <v>1470</v>
      </c>
      <c r="B506" s="437">
        <f t="shared" si="9"/>
        <v>6</v>
      </c>
      <c r="C506" s="446">
        <v>147005</v>
      </c>
      <c r="D506" s="437" t="s">
        <v>34</v>
      </c>
      <c r="E506" s="437" t="s">
        <v>1323</v>
      </c>
      <c r="G506" s="437" t="s">
        <v>1323</v>
      </c>
      <c r="J506" s="437" t="s">
        <v>1323</v>
      </c>
      <c r="K506" s="437" t="s">
        <v>1323</v>
      </c>
      <c r="O506" s="437" t="s">
        <v>1323</v>
      </c>
      <c r="Q506" s="437" t="s">
        <v>1340</v>
      </c>
      <c r="R506" s="446" t="s">
        <v>1340</v>
      </c>
      <c r="S506" s="437" t="s">
        <v>1340</v>
      </c>
    </row>
    <row r="507" spans="1:19" ht="10.199999999999999" customHeight="1" x14ac:dyDescent="0.3">
      <c r="A507" s="437">
        <v>1470</v>
      </c>
      <c r="B507" s="437">
        <f t="shared" si="9"/>
        <v>6</v>
      </c>
      <c r="C507" s="446">
        <v>147010</v>
      </c>
      <c r="D507" s="437" t="s">
        <v>35</v>
      </c>
      <c r="E507" s="437" t="s">
        <v>1323</v>
      </c>
      <c r="G507" s="437" t="s">
        <v>1323</v>
      </c>
      <c r="J507" s="437" t="s">
        <v>1323</v>
      </c>
      <c r="K507" s="437" t="s">
        <v>1323</v>
      </c>
      <c r="O507" s="437" t="s">
        <v>1323</v>
      </c>
      <c r="Q507" s="437" t="s">
        <v>1340</v>
      </c>
      <c r="R507" s="446" t="s">
        <v>1340</v>
      </c>
      <c r="S507" s="437" t="s">
        <v>1340</v>
      </c>
    </row>
    <row r="508" spans="1:19" ht="10.199999999999999" customHeight="1" x14ac:dyDescent="0.3">
      <c r="A508" s="437">
        <v>1470</v>
      </c>
      <c r="B508" s="437">
        <f t="shared" si="9"/>
        <v>6</v>
      </c>
      <c r="C508" s="446">
        <v>147015</v>
      </c>
      <c r="D508" s="437" t="s">
        <v>36</v>
      </c>
      <c r="E508" s="437" t="s">
        <v>1323</v>
      </c>
      <c r="G508" s="437" t="s">
        <v>1323</v>
      </c>
      <c r="J508" s="437" t="s">
        <v>1323</v>
      </c>
      <c r="K508" s="437" t="s">
        <v>1323</v>
      </c>
      <c r="O508" s="437" t="s">
        <v>1323</v>
      </c>
      <c r="Q508" s="437" t="s">
        <v>1340</v>
      </c>
      <c r="R508" s="446" t="s">
        <v>1340</v>
      </c>
      <c r="S508" s="437" t="s">
        <v>1340</v>
      </c>
    </row>
    <row r="509" spans="1:19" ht="10.199999999999999" customHeight="1" x14ac:dyDescent="0.3">
      <c r="A509" s="437">
        <v>1470</v>
      </c>
      <c r="B509" s="437">
        <f t="shared" si="9"/>
        <v>6</v>
      </c>
      <c r="C509" s="446">
        <v>147020</v>
      </c>
      <c r="D509" s="437" t="s">
        <v>37</v>
      </c>
      <c r="E509" s="437" t="s">
        <v>1323</v>
      </c>
      <c r="G509" s="437" t="s">
        <v>1323</v>
      </c>
      <c r="J509" s="437" t="s">
        <v>1323</v>
      </c>
      <c r="K509" s="437" t="s">
        <v>1323</v>
      </c>
      <c r="O509" s="437" t="s">
        <v>1323</v>
      </c>
      <c r="Q509" s="437" t="s">
        <v>1340</v>
      </c>
      <c r="R509" s="446" t="s">
        <v>1340</v>
      </c>
      <c r="S509" s="437" t="s">
        <v>1340</v>
      </c>
    </row>
    <row r="510" spans="1:19" ht="10.199999999999999" customHeight="1" x14ac:dyDescent="0.3">
      <c r="A510" s="437">
        <v>1470</v>
      </c>
      <c r="B510" s="437">
        <f t="shared" si="9"/>
        <v>6</v>
      </c>
      <c r="C510" s="446">
        <v>147025</v>
      </c>
      <c r="D510" s="437" t="s">
        <v>38</v>
      </c>
      <c r="E510" s="437" t="s">
        <v>1323</v>
      </c>
      <c r="G510" s="437" t="s">
        <v>1323</v>
      </c>
      <c r="J510" s="437" t="s">
        <v>1323</v>
      </c>
      <c r="K510" s="437" t="s">
        <v>1323</v>
      </c>
      <c r="O510" s="437" t="s">
        <v>1323</v>
      </c>
      <c r="Q510" s="437" t="s">
        <v>1340</v>
      </c>
      <c r="R510" s="446" t="s">
        <v>1340</v>
      </c>
      <c r="S510" s="437" t="s">
        <v>1340</v>
      </c>
    </row>
    <row r="511" spans="1:19" ht="10.199999999999999" customHeight="1" x14ac:dyDescent="0.3">
      <c r="A511" s="437">
        <v>1471</v>
      </c>
      <c r="B511" s="437">
        <f t="shared" si="9"/>
        <v>4</v>
      </c>
      <c r="C511" s="446">
        <v>1471</v>
      </c>
      <c r="D511" s="437" t="s">
        <v>791</v>
      </c>
      <c r="E511" s="437" t="s">
        <v>1323</v>
      </c>
      <c r="J511" s="437" t="s">
        <v>1323</v>
      </c>
      <c r="K511" s="437" t="s">
        <v>1323</v>
      </c>
      <c r="O511" s="437" t="s">
        <v>1323</v>
      </c>
      <c r="Q511" s="437" t="s">
        <v>1340</v>
      </c>
      <c r="R511" s="446" t="s">
        <v>1340</v>
      </c>
      <c r="S511" s="437" t="s">
        <v>1340</v>
      </c>
    </row>
    <row r="512" spans="1:19" ht="10.199999999999999" customHeight="1" x14ac:dyDescent="0.3">
      <c r="A512" s="437">
        <v>1471</v>
      </c>
      <c r="B512" s="437">
        <f t="shared" si="9"/>
        <v>6</v>
      </c>
      <c r="C512" s="446">
        <v>147105</v>
      </c>
      <c r="D512" s="437" t="s">
        <v>34</v>
      </c>
      <c r="E512" s="437" t="s">
        <v>1323</v>
      </c>
      <c r="J512" s="437" t="s">
        <v>1323</v>
      </c>
      <c r="K512" s="437" t="s">
        <v>1323</v>
      </c>
      <c r="O512" s="437" t="s">
        <v>1323</v>
      </c>
      <c r="Q512" s="437" t="s">
        <v>1340</v>
      </c>
      <c r="R512" s="446" t="s">
        <v>1340</v>
      </c>
      <c r="S512" s="437" t="s">
        <v>1340</v>
      </c>
    </row>
    <row r="513" spans="1:19" ht="10.199999999999999" customHeight="1" x14ac:dyDescent="0.3">
      <c r="A513" s="437">
        <v>1471</v>
      </c>
      <c r="B513" s="437">
        <f t="shared" si="9"/>
        <v>6</v>
      </c>
      <c r="C513" s="446">
        <v>147110</v>
      </c>
      <c r="D513" s="437" t="s">
        <v>35</v>
      </c>
      <c r="E513" s="437" t="s">
        <v>1323</v>
      </c>
      <c r="J513" s="437" t="s">
        <v>1323</v>
      </c>
      <c r="K513" s="437" t="s">
        <v>1323</v>
      </c>
      <c r="O513" s="437" t="s">
        <v>1323</v>
      </c>
      <c r="Q513" s="437" t="s">
        <v>1340</v>
      </c>
      <c r="R513" s="446" t="s">
        <v>1340</v>
      </c>
      <c r="S513" s="437" t="s">
        <v>1340</v>
      </c>
    </row>
    <row r="514" spans="1:19" ht="10.199999999999999" customHeight="1" x14ac:dyDescent="0.3">
      <c r="A514" s="437">
        <v>1471</v>
      </c>
      <c r="B514" s="437">
        <f t="shared" si="9"/>
        <v>6</v>
      </c>
      <c r="C514" s="446">
        <v>147115</v>
      </c>
      <c r="D514" s="437" t="s">
        <v>36</v>
      </c>
      <c r="E514" s="437" t="s">
        <v>1323</v>
      </c>
      <c r="J514" s="437" t="s">
        <v>1323</v>
      </c>
      <c r="K514" s="437" t="s">
        <v>1323</v>
      </c>
      <c r="O514" s="437" t="s">
        <v>1323</v>
      </c>
      <c r="Q514" s="437" t="s">
        <v>1340</v>
      </c>
      <c r="R514" s="446" t="s">
        <v>1340</v>
      </c>
      <c r="S514" s="437" t="s">
        <v>1340</v>
      </c>
    </row>
    <row r="515" spans="1:19" ht="10.199999999999999" customHeight="1" x14ac:dyDescent="0.3">
      <c r="A515" s="437">
        <v>1471</v>
      </c>
      <c r="B515" s="437">
        <f t="shared" si="9"/>
        <v>6</v>
      </c>
      <c r="C515" s="446">
        <v>147120</v>
      </c>
      <c r="D515" s="437" t="s">
        <v>37</v>
      </c>
      <c r="E515" s="437" t="s">
        <v>1323</v>
      </c>
      <c r="J515" s="437" t="s">
        <v>1323</v>
      </c>
      <c r="K515" s="437" t="s">
        <v>1323</v>
      </c>
      <c r="O515" s="437" t="s">
        <v>1323</v>
      </c>
      <c r="Q515" s="437" t="s">
        <v>1340</v>
      </c>
      <c r="R515" s="446" t="s">
        <v>1340</v>
      </c>
      <c r="S515" s="437" t="s">
        <v>1340</v>
      </c>
    </row>
    <row r="516" spans="1:19" ht="10.199999999999999" customHeight="1" x14ac:dyDescent="0.3">
      <c r="A516" s="437">
        <v>1471</v>
      </c>
      <c r="B516" s="437">
        <f t="shared" si="9"/>
        <v>6</v>
      </c>
      <c r="C516" s="446">
        <v>147125</v>
      </c>
      <c r="D516" s="437" t="s">
        <v>38</v>
      </c>
      <c r="E516" s="437" t="s">
        <v>1323</v>
      </c>
      <c r="J516" s="437" t="s">
        <v>1323</v>
      </c>
      <c r="K516" s="437" t="s">
        <v>1323</v>
      </c>
      <c r="O516" s="437" t="s">
        <v>1323</v>
      </c>
      <c r="Q516" s="437" t="s">
        <v>1340</v>
      </c>
      <c r="R516" s="446" t="s">
        <v>1340</v>
      </c>
      <c r="S516" s="437" t="s">
        <v>1340</v>
      </c>
    </row>
    <row r="517" spans="1:19" ht="10.199999999999999" customHeight="1" x14ac:dyDescent="0.3">
      <c r="A517" s="437">
        <v>1472</v>
      </c>
      <c r="B517" s="437">
        <f t="shared" ref="B517:B580" si="10">LEN(C517)</f>
        <v>4</v>
      </c>
      <c r="C517" s="446">
        <v>1472</v>
      </c>
      <c r="D517" s="437" t="s">
        <v>1467</v>
      </c>
      <c r="E517" s="437" t="s">
        <v>1323</v>
      </c>
      <c r="F517" s="437" t="s">
        <v>1323</v>
      </c>
      <c r="G517" s="437" t="s">
        <v>1323</v>
      </c>
      <c r="I517" s="437" t="s">
        <v>1323</v>
      </c>
      <c r="J517" s="437" t="s">
        <v>1323</v>
      </c>
      <c r="K517" s="437" t="s">
        <v>1323</v>
      </c>
      <c r="O517" s="437" t="s">
        <v>1323</v>
      </c>
      <c r="Q517" s="437">
        <v>1472</v>
      </c>
      <c r="R517" s="446" t="s">
        <v>1468</v>
      </c>
      <c r="S517" s="437">
        <v>1472</v>
      </c>
    </row>
    <row r="518" spans="1:19" ht="10.199999999999999" customHeight="1" x14ac:dyDescent="0.3">
      <c r="A518" s="437">
        <v>1472</v>
      </c>
      <c r="B518" s="437">
        <f t="shared" si="10"/>
        <v>6</v>
      </c>
      <c r="C518" s="446">
        <v>147205</v>
      </c>
      <c r="D518" s="437" t="s">
        <v>34</v>
      </c>
      <c r="E518" s="437" t="s">
        <v>1323</v>
      </c>
      <c r="F518" s="437" t="s">
        <v>1323</v>
      </c>
      <c r="G518" s="437" t="s">
        <v>1323</v>
      </c>
      <c r="I518" s="437" t="s">
        <v>1323</v>
      </c>
      <c r="J518" s="437" t="s">
        <v>1323</v>
      </c>
      <c r="K518" s="437" t="s">
        <v>1323</v>
      </c>
      <c r="O518" s="437" t="s">
        <v>1323</v>
      </c>
      <c r="Q518" s="437">
        <v>147205</v>
      </c>
      <c r="R518" s="446" t="s">
        <v>629</v>
      </c>
      <c r="S518" s="437">
        <v>147205</v>
      </c>
    </row>
    <row r="519" spans="1:19" ht="10.199999999999999" customHeight="1" x14ac:dyDescent="0.3">
      <c r="A519" s="437">
        <v>1472</v>
      </c>
      <c r="B519" s="437">
        <f t="shared" si="10"/>
        <v>6</v>
      </c>
      <c r="C519" s="446">
        <v>147210</v>
      </c>
      <c r="D519" s="437" t="s">
        <v>35</v>
      </c>
      <c r="E519" s="437" t="s">
        <v>1323</v>
      </c>
      <c r="F519" s="437" t="s">
        <v>1323</v>
      </c>
      <c r="G519" s="437" t="s">
        <v>1323</v>
      </c>
      <c r="I519" s="437" t="s">
        <v>1323</v>
      </c>
      <c r="J519" s="437" t="s">
        <v>1323</v>
      </c>
      <c r="K519" s="437" t="s">
        <v>1323</v>
      </c>
      <c r="O519" s="437" t="s">
        <v>1323</v>
      </c>
      <c r="Q519" s="437">
        <v>147210</v>
      </c>
      <c r="R519" s="446" t="s">
        <v>631</v>
      </c>
      <c r="S519" s="437">
        <v>147210</v>
      </c>
    </row>
    <row r="520" spans="1:19" ht="10.199999999999999" customHeight="1" x14ac:dyDescent="0.3">
      <c r="A520" s="437">
        <v>1472</v>
      </c>
      <c r="B520" s="437">
        <f t="shared" si="10"/>
        <v>6</v>
      </c>
      <c r="C520" s="446">
        <v>147215</v>
      </c>
      <c r="D520" s="437" t="s">
        <v>75</v>
      </c>
      <c r="E520" s="437" t="s">
        <v>1323</v>
      </c>
      <c r="F520" s="437" t="s">
        <v>1323</v>
      </c>
      <c r="G520" s="437" t="s">
        <v>1323</v>
      </c>
      <c r="I520" s="437" t="s">
        <v>1323</v>
      </c>
      <c r="J520" s="437" t="s">
        <v>1323</v>
      </c>
      <c r="K520" s="437" t="s">
        <v>1323</v>
      </c>
      <c r="O520" s="437" t="s">
        <v>1323</v>
      </c>
      <c r="Q520" s="437">
        <v>147215</v>
      </c>
      <c r="R520" s="446" t="s">
        <v>1116</v>
      </c>
      <c r="S520" s="437">
        <v>147215</v>
      </c>
    </row>
    <row r="521" spans="1:19" ht="10.199999999999999" customHeight="1" x14ac:dyDescent="0.3">
      <c r="A521" s="437">
        <v>1472</v>
      </c>
      <c r="B521" s="437">
        <f t="shared" si="10"/>
        <v>6</v>
      </c>
      <c r="C521" s="446">
        <v>147220</v>
      </c>
      <c r="D521" s="437" t="s">
        <v>76</v>
      </c>
      <c r="E521" s="437" t="s">
        <v>1323</v>
      </c>
      <c r="F521" s="437" t="s">
        <v>1323</v>
      </c>
      <c r="G521" s="437" t="s">
        <v>1323</v>
      </c>
      <c r="I521" s="437" t="s">
        <v>1323</v>
      </c>
      <c r="J521" s="437" t="s">
        <v>1323</v>
      </c>
      <c r="K521" s="437" t="s">
        <v>1323</v>
      </c>
      <c r="O521" s="437" t="s">
        <v>1323</v>
      </c>
      <c r="Q521" s="437">
        <v>147220</v>
      </c>
      <c r="R521" s="446" t="s">
        <v>1117</v>
      </c>
      <c r="S521" s="437">
        <v>147220</v>
      </c>
    </row>
    <row r="522" spans="1:19" ht="10.199999999999999" customHeight="1" x14ac:dyDescent="0.3">
      <c r="A522" s="437">
        <v>1472</v>
      </c>
      <c r="B522" s="437">
        <f t="shared" si="10"/>
        <v>6</v>
      </c>
      <c r="C522" s="446">
        <v>147225</v>
      </c>
      <c r="D522" s="437" t="s">
        <v>77</v>
      </c>
      <c r="E522" s="437" t="s">
        <v>1323</v>
      </c>
      <c r="F522" s="437" t="s">
        <v>1323</v>
      </c>
      <c r="G522" s="437" t="s">
        <v>1323</v>
      </c>
      <c r="I522" s="437" t="s">
        <v>1323</v>
      </c>
      <c r="J522" s="437" t="s">
        <v>1323</v>
      </c>
      <c r="K522" s="437" t="s">
        <v>1323</v>
      </c>
      <c r="O522" s="437" t="s">
        <v>1323</v>
      </c>
      <c r="Q522" s="437">
        <v>147225</v>
      </c>
      <c r="R522" s="446" t="s">
        <v>1432</v>
      </c>
      <c r="S522" s="437">
        <v>147225</v>
      </c>
    </row>
    <row r="523" spans="1:19" ht="10.199999999999999" customHeight="1" x14ac:dyDescent="0.3">
      <c r="A523" s="437">
        <v>1472</v>
      </c>
      <c r="B523" s="437">
        <f t="shared" si="10"/>
        <v>6</v>
      </c>
      <c r="C523" s="446">
        <v>147230</v>
      </c>
      <c r="D523" s="437" t="s">
        <v>78</v>
      </c>
      <c r="E523" s="437" t="s">
        <v>1323</v>
      </c>
      <c r="F523" s="437" t="s">
        <v>1323</v>
      </c>
      <c r="G523" s="437" t="s">
        <v>1323</v>
      </c>
      <c r="I523" s="437" t="s">
        <v>1323</v>
      </c>
      <c r="J523" s="437" t="s">
        <v>1323</v>
      </c>
      <c r="K523" s="437" t="s">
        <v>1323</v>
      </c>
      <c r="O523" s="437" t="s">
        <v>1323</v>
      </c>
      <c r="Q523" s="437">
        <v>147230</v>
      </c>
      <c r="R523" s="446" t="s">
        <v>1119</v>
      </c>
      <c r="S523" s="437">
        <v>147230</v>
      </c>
    </row>
    <row r="524" spans="1:19" ht="10.199999999999999" customHeight="1" x14ac:dyDescent="0.3">
      <c r="A524" s="437">
        <v>1473</v>
      </c>
      <c r="B524" s="437">
        <f t="shared" si="10"/>
        <v>4</v>
      </c>
      <c r="C524" s="446">
        <v>1473</v>
      </c>
      <c r="D524" s="437" t="s">
        <v>58</v>
      </c>
      <c r="E524" s="437" t="s">
        <v>1323</v>
      </c>
      <c r="J524" s="437" t="s">
        <v>1324</v>
      </c>
      <c r="K524" s="437" t="s">
        <v>1324</v>
      </c>
      <c r="O524" s="437" t="s">
        <v>1323</v>
      </c>
      <c r="Q524" s="437">
        <v>1473</v>
      </c>
      <c r="R524" s="446" t="s">
        <v>1044</v>
      </c>
      <c r="S524" s="437">
        <v>1473</v>
      </c>
    </row>
    <row r="525" spans="1:19" ht="10.199999999999999" customHeight="1" x14ac:dyDescent="0.3">
      <c r="A525" s="437">
        <v>1473</v>
      </c>
      <c r="B525" s="437">
        <f t="shared" si="10"/>
        <v>6</v>
      </c>
      <c r="C525" s="446">
        <v>147305</v>
      </c>
      <c r="D525" s="437" t="s">
        <v>34</v>
      </c>
      <c r="E525" s="437" t="s">
        <v>1323</v>
      </c>
      <c r="J525" s="437" t="s">
        <v>1324</v>
      </c>
      <c r="K525" s="437" t="s">
        <v>1324</v>
      </c>
      <c r="O525" s="437" t="s">
        <v>1323</v>
      </c>
      <c r="Q525" s="437">
        <v>147305</v>
      </c>
      <c r="R525" s="446" t="s">
        <v>629</v>
      </c>
      <c r="S525" s="437">
        <v>147305</v>
      </c>
    </row>
    <row r="526" spans="1:19" ht="10.199999999999999" customHeight="1" x14ac:dyDescent="0.3">
      <c r="A526" s="437">
        <v>1473</v>
      </c>
      <c r="B526" s="437">
        <f t="shared" si="10"/>
        <v>6</v>
      </c>
      <c r="C526" s="446">
        <v>147310</v>
      </c>
      <c r="D526" s="437" t="s">
        <v>35</v>
      </c>
      <c r="E526" s="437" t="s">
        <v>1323</v>
      </c>
      <c r="J526" s="437" t="s">
        <v>1324</v>
      </c>
      <c r="K526" s="437" t="s">
        <v>1324</v>
      </c>
      <c r="O526" s="437" t="s">
        <v>1323</v>
      </c>
      <c r="Q526" s="437">
        <v>147310</v>
      </c>
      <c r="R526" s="446" t="s">
        <v>631</v>
      </c>
      <c r="S526" s="437">
        <v>147310</v>
      </c>
    </row>
    <row r="527" spans="1:19" ht="10.199999999999999" customHeight="1" x14ac:dyDescent="0.3">
      <c r="A527" s="437">
        <v>1473</v>
      </c>
      <c r="B527" s="437">
        <f t="shared" si="10"/>
        <v>6</v>
      </c>
      <c r="C527" s="446">
        <v>147315</v>
      </c>
      <c r="D527" s="437" t="s">
        <v>36</v>
      </c>
      <c r="E527" s="437" t="s">
        <v>1323</v>
      </c>
      <c r="J527" s="437" t="s">
        <v>1324</v>
      </c>
      <c r="K527" s="437" t="s">
        <v>1324</v>
      </c>
      <c r="O527" s="437" t="s">
        <v>1323</v>
      </c>
      <c r="Q527" s="437">
        <v>147315</v>
      </c>
      <c r="R527" s="446" t="s">
        <v>633</v>
      </c>
      <c r="S527" s="437">
        <v>147315</v>
      </c>
    </row>
    <row r="528" spans="1:19" ht="10.199999999999999" customHeight="1" x14ac:dyDescent="0.3">
      <c r="A528" s="437">
        <v>1473</v>
      </c>
      <c r="B528" s="437">
        <f t="shared" si="10"/>
        <v>6</v>
      </c>
      <c r="C528" s="446">
        <v>147320</v>
      </c>
      <c r="D528" s="437" t="s">
        <v>37</v>
      </c>
      <c r="E528" s="437" t="s">
        <v>1323</v>
      </c>
      <c r="J528" s="437" t="s">
        <v>1324</v>
      </c>
      <c r="K528" s="437" t="s">
        <v>1324</v>
      </c>
      <c r="O528" s="437" t="s">
        <v>1323</v>
      </c>
      <c r="Q528" s="437">
        <v>147320</v>
      </c>
      <c r="R528" s="446" t="s">
        <v>635</v>
      </c>
      <c r="S528" s="437">
        <v>147320</v>
      </c>
    </row>
    <row r="529" spans="1:19" ht="10.199999999999999" customHeight="1" x14ac:dyDescent="0.3">
      <c r="A529" s="437">
        <v>1473</v>
      </c>
      <c r="B529" s="437">
        <f t="shared" si="10"/>
        <v>6</v>
      </c>
      <c r="C529" s="446">
        <v>147325</v>
      </c>
      <c r="D529" s="437" t="s">
        <v>38</v>
      </c>
      <c r="E529" s="437" t="s">
        <v>1323</v>
      </c>
      <c r="J529" s="437" t="s">
        <v>1324</v>
      </c>
      <c r="K529" s="437" t="s">
        <v>1324</v>
      </c>
      <c r="O529" s="437" t="s">
        <v>1323</v>
      </c>
      <c r="Q529" s="437">
        <v>147325</v>
      </c>
      <c r="R529" s="446" t="s">
        <v>637</v>
      </c>
      <c r="S529" s="437">
        <v>147325</v>
      </c>
    </row>
    <row r="530" spans="1:19" ht="10.199999999999999" customHeight="1" x14ac:dyDescent="0.3">
      <c r="A530" s="437">
        <v>1474</v>
      </c>
      <c r="B530" s="437">
        <f t="shared" si="10"/>
        <v>4</v>
      </c>
      <c r="C530" s="446">
        <v>1474</v>
      </c>
      <c r="D530" s="437" t="s">
        <v>59</v>
      </c>
      <c r="I530" s="437" t="s">
        <v>1323</v>
      </c>
      <c r="J530" s="437" t="s">
        <v>1324</v>
      </c>
      <c r="K530" s="437" t="s">
        <v>1324</v>
      </c>
      <c r="Q530" s="437">
        <v>1474</v>
      </c>
      <c r="R530" s="446" t="s">
        <v>1469</v>
      </c>
      <c r="S530" s="437">
        <v>1474</v>
      </c>
    </row>
    <row r="531" spans="1:19" ht="10.199999999999999" customHeight="1" x14ac:dyDescent="0.3">
      <c r="A531" s="437">
        <v>1474</v>
      </c>
      <c r="B531" s="437">
        <f t="shared" si="10"/>
        <v>6</v>
      </c>
      <c r="C531" s="446">
        <v>147405</v>
      </c>
      <c r="D531" s="437" t="s">
        <v>34</v>
      </c>
      <c r="I531" s="437" t="s">
        <v>1323</v>
      </c>
      <c r="J531" s="437" t="s">
        <v>1324</v>
      </c>
      <c r="K531" s="437" t="s">
        <v>1324</v>
      </c>
      <c r="Q531" s="437">
        <v>147405</v>
      </c>
      <c r="R531" s="446" t="s">
        <v>629</v>
      </c>
      <c r="S531" s="437">
        <v>147405</v>
      </c>
    </row>
    <row r="532" spans="1:19" ht="10.199999999999999" customHeight="1" x14ac:dyDescent="0.3">
      <c r="A532" s="437">
        <v>1474</v>
      </c>
      <c r="B532" s="437">
        <f t="shared" si="10"/>
        <v>6</v>
      </c>
      <c r="C532" s="446">
        <v>147410</v>
      </c>
      <c r="D532" s="437" t="s">
        <v>35</v>
      </c>
      <c r="I532" s="437" t="s">
        <v>1323</v>
      </c>
      <c r="J532" s="437" t="s">
        <v>1324</v>
      </c>
      <c r="K532" s="437" t="s">
        <v>1324</v>
      </c>
      <c r="Q532" s="437">
        <v>147410</v>
      </c>
      <c r="R532" s="446" t="s">
        <v>631</v>
      </c>
      <c r="S532" s="437">
        <v>147410</v>
      </c>
    </row>
    <row r="533" spans="1:19" ht="10.199999999999999" customHeight="1" x14ac:dyDescent="0.3">
      <c r="A533" s="437">
        <v>1474</v>
      </c>
      <c r="B533" s="437">
        <f t="shared" si="10"/>
        <v>6</v>
      </c>
      <c r="C533" s="446">
        <v>147415</v>
      </c>
      <c r="D533" s="437" t="s">
        <v>36</v>
      </c>
      <c r="I533" s="437" t="s">
        <v>1323</v>
      </c>
      <c r="J533" s="437" t="s">
        <v>1324</v>
      </c>
      <c r="K533" s="437" t="s">
        <v>1324</v>
      </c>
      <c r="Q533" s="437">
        <v>147415</v>
      </c>
      <c r="R533" s="446" t="s">
        <v>633</v>
      </c>
      <c r="S533" s="437">
        <v>147415</v>
      </c>
    </row>
    <row r="534" spans="1:19" ht="10.199999999999999" customHeight="1" x14ac:dyDescent="0.3">
      <c r="A534" s="437">
        <v>1474</v>
      </c>
      <c r="B534" s="437">
        <f t="shared" si="10"/>
        <v>6</v>
      </c>
      <c r="C534" s="446">
        <v>147420</v>
      </c>
      <c r="D534" s="437" t="s">
        <v>37</v>
      </c>
      <c r="I534" s="437" t="s">
        <v>1323</v>
      </c>
      <c r="J534" s="437" t="s">
        <v>1324</v>
      </c>
      <c r="K534" s="437" t="s">
        <v>1324</v>
      </c>
      <c r="Q534" s="437">
        <v>147420</v>
      </c>
      <c r="R534" s="446" t="s">
        <v>635</v>
      </c>
      <c r="S534" s="437">
        <v>147420</v>
      </c>
    </row>
    <row r="535" spans="1:19" ht="10.199999999999999" customHeight="1" x14ac:dyDescent="0.3">
      <c r="A535" s="437">
        <v>1474</v>
      </c>
      <c r="B535" s="437">
        <f t="shared" si="10"/>
        <v>6</v>
      </c>
      <c r="C535" s="446">
        <v>147425</v>
      </c>
      <c r="D535" s="437" t="s">
        <v>38</v>
      </c>
      <c r="I535" s="437" t="s">
        <v>1323</v>
      </c>
      <c r="J535" s="437" t="s">
        <v>1324</v>
      </c>
      <c r="K535" s="437" t="s">
        <v>1324</v>
      </c>
      <c r="Q535" s="437">
        <v>147425</v>
      </c>
      <c r="R535" s="446" t="s">
        <v>637</v>
      </c>
      <c r="S535" s="437">
        <v>147425</v>
      </c>
    </row>
    <row r="536" spans="1:19" ht="10.199999999999999" customHeight="1" x14ac:dyDescent="0.3">
      <c r="A536" s="437">
        <v>1475</v>
      </c>
      <c r="B536" s="437">
        <f t="shared" si="10"/>
        <v>4</v>
      </c>
      <c r="C536" s="446">
        <v>1475</v>
      </c>
      <c r="D536" s="437" t="s">
        <v>61</v>
      </c>
      <c r="E536" s="437" t="s">
        <v>1323</v>
      </c>
      <c r="J536" s="437" t="s">
        <v>1324</v>
      </c>
      <c r="K536" s="437" t="s">
        <v>1324</v>
      </c>
      <c r="O536" s="437" t="s">
        <v>1323</v>
      </c>
      <c r="Q536" s="437">
        <v>1475</v>
      </c>
      <c r="R536" s="446" t="s">
        <v>1470</v>
      </c>
      <c r="S536" s="437">
        <v>1475</v>
      </c>
    </row>
    <row r="537" spans="1:19" ht="10.199999999999999" customHeight="1" x14ac:dyDescent="0.3">
      <c r="A537" s="437">
        <v>1475</v>
      </c>
      <c r="B537" s="437">
        <f t="shared" si="10"/>
        <v>6</v>
      </c>
      <c r="C537" s="446">
        <v>147505</v>
      </c>
      <c r="D537" s="437" t="s">
        <v>34</v>
      </c>
      <c r="E537" s="437" t="s">
        <v>1323</v>
      </c>
      <c r="J537" s="437" t="s">
        <v>1324</v>
      </c>
      <c r="K537" s="437" t="s">
        <v>1324</v>
      </c>
      <c r="O537" s="437" t="s">
        <v>1323</v>
      </c>
      <c r="Q537" s="437">
        <v>147505</v>
      </c>
      <c r="R537" s="446" t="s">
        <v>629</v>
      </c>
      <c r="S537" s="437">
        <v>147505</v>
      </c>
    </row>
    <row r="538" spans="1:19" ht="10.199999999999999" customHeight="1" x14ac:dyDescent="0.3">
      <c r="A538" s="437">
        <v>1475</v>
      </c>
      <c r="B538" s="437">
        <f t="shared" si="10"/>
        <v>6</v>
      </c>
      <c r="C538" s="446">
        <v>147510</v>
      </c>
      <c r="D538" s="437" t="s">
        <v>35</v>
      </c>
      <c r="E538" s="437" t="s">
        <v>1323</v>
      </c>
      <c r="J538" s="437" t="s">
        <v>1324</v>
      </c>
      <c r="K538" s="437" t="s">
        <v>1324</v>
      </c>
      <c r="O538" s="437" t="s">
        <v>1323</v>
      </c>
      <c r="Q538" s="437">
        <v>147510</v>
      </c>
      <c r="R538" s="446" t="s">
        <v>631</v>
      </c>
      <c r="S538" s="437">
        <v>147510</v>
      </c>
    </row>
    <row r="539" spans="1:19" ht="10.199999999999999" customHeight="1" x14ac:dyDescent="0.3">
      <c r="A539" s="437">
        <v>1475</v>
      </c>
      <c r="B539" s="437">
        <f t="shared" si="10"/>
        <v>6</v>
      </c>
      <c r="C539" s="446">
        <v>147515</v>
      </c>
      <c r="D539" s="437" t="s">
        <v>36</v>
      </c>
      <c r="E539" s="437" t="s">
        <v>1323</v>
      </c>
      <c r="J539" s="437" t="s">
        <v>1324</v>
      </c>
      <c r="K539" s="437" t="s">
        <v>1324</v>
      </c>
      <c r="O539" s="437" t="s">
        <v>1323</v>
      </c>
      <c r="Q539" s="437">
        <v>147515</v>
      </c>
      <c r="R539" s="446" t="s">
        <v>633</v>
      </c>
      <c r="S539" s="437">
        <v>147515</v>
      </c>
    </row>
    <row r="540" spans="1:19" ht="10.199999999999999" customHeight="1" x14ac:dyDescent="0.3">
      <c r="A540" s="437">
        <v>1475</v>
      </c>
      <c r="B540" s="437">
        <f t="shared" si="10"/>
        <v>6</v>
      </c>
      <c r="C540" s="446">
        <v>147520</v>
      </c>
      <c r="D540" s="437" t="s">
        <v>37</v>
      </c>
      <c r="E540" s="437" t="s">
        <v>1323</v>
      </c>
      <c r="J540" s="437" t="s">
        <v>1324</v>
      </c>
      <c r="K540" s="437" t="s">
        <v>1324</v>
      </c>
      <c r="O540" s="437" t="s">
        <v>1323</v>
      </c>
      <c r="Q540" s="437">
        <v>147520</v>
      </c>
      <c r="R540" s="446" t="s">
        <v>635</v>
      </c>
      <c r="S540" s="437">
        <v>147520</v>
      </c>
    </row>
    <row r="541" spans="1:19" ht="10.199999999999999" customHeight="1" x14ac:dyDescent="0.3">
      <c r="A541" s="437">
        <v>1475</v>
      </c>
      <c r="B541" s="437">
        <f t="shared" si="10"/>
        <v>6</v>
      </c>
      <c r="C541" s="446">
        <v>147525</v>
      </c>
      <c r="D541" s="437" t="s">
        <v>38</v>
      </c>
      <c r="E541" s="437" t="s">
        <v>1323</v>
      </c>
      <c r="J541" s="437" t="s">
        <v>1324</v>
      </c>
      <c r="K541" s="437" t="s">
        <v>1324</v>
      </c>
      <c r="O541" s="437" t="s">
        <v>1323</v>
      </c>
      <c r="Q541" s="437">
        <v>147525</v>
      </c>
      <c r="R541" s="446" t="s">
        <v>637</v>
      </c>
      <c r="S541" s="437">
        <v>147525</v>
      </c>
    </row>
    <row r="542" spans="1:19" ht="10.199999999999999" customHeight="1" x14ac:dyDescent="0.3">
      <c r="A542" s="437">
        <v>1476</v>
      </c>
      <c r="B542" s="437">
        <f t="shared" si="10"/>
        <v>4</v>
      </c>
      <c r="C542" s="446">
        <v>1476</v>
      </c>
      <c r="D542" s="437" t="s">
        <v>62</v>
      </c>
      <c r="I542" s="437" t="s">
        <v>1323</v>
      </c>
      <c r="J542" s="437" t="s">
        <v>1324</v>
      </c>
      <c r="K542" s="437" t="s">
        <v>1324</v>
      </c>
      <c r="Q542" s="437">
        <v>1476</v>
      </c>
      <c r="R542" s="446" t="s">
        <v>1471</v>
      </c>
      <c r="S542" s="437">
        <v>1476</v>
      </c>
    </row>
    <row r="543" spans="1:19" ht="10.199999999999999" customHeight="1" x14ac:dyDescent="0.3">
      <c r="A543" s="437">
        <v>1476</v>
      </c>
      <c r="B543" s="437">
        <f t="shared" si="10"/>
        <v>6</v>
      </c>
      <c r="C543" s="446">
        <v>147605</v>
      </c>
      <c r="D543" s="437" t="s">
        <v>34</v>
      </c>
      <c r="I543" s="437" t="s">
        <v>1323</v>
      </c>
      <c r="J543" s="437" t="s">
        <v>1324</v>
      </c>
      <c r="K543" s="437" t="s">
        <v>1324</v>
      </c>
      <c r="Q543" s="437">
        <v>147605</v>
      </c>
      <c r="R543" s="446" t="s">
        <v>629</v>
      </c>
      <c r="S543" s="437">
        <v>147605</v>
      </c>
    </row>
    <row r="544" spans="1:19" ht="10.199999999999999" customHeight="1" x14ac:dyDescent="0.3">
      <c r="A544" s="437">
        <v>1476</v>
      </c>
      <c r="B544" s="437">
        <f t="shared" si="10"/>
        <v>6</v>
      </c>
      <c r="C544" s="446">
        <v>147610</v>
      </c>
      <c r="D544" s="437" t="s">
        <v>35</v>
      </c>
      <c r="I544" s="437" t="s">
        <v>1323</v>
      </c>
      <c r="J544" s="437" t="s">
        <v>1324</v>
      </c>
      <c r="K544" s="437" t="s">
        <v>1324</v>
      </c>
      <c r="Q544" s="437">
        <v>147610</v>
      </c>
      <c r="R544" s="446" t="s">
        <v>631</v>
      </c>
      <c r="S544" s="437">
        <v>147610</v>
      </c>
    </row>
    <row r="545" spans="1:19" ht="10.199999999999999" customHeight="1" x14ac:dyDescent="0.3">
      <c r="A545" s="437">
        <v>1476</v>
      </c>
      <c r="B545" s="437">
        <f t="shared" si="10"/>
        <v>6</v>
      </c>
      <c r="C545" s="446">
        <v>147615</v>
      </c>
      <c r="D545" s="437" t="s">
        <v>36</v>
      </c>
      <c r="I545" s="437" t="s">
        <v>1323</v>
      </c>
      <c r="J545" s="437" t="s">
        <v>1324</v>
      </c>
      <c r="K545" s="437" t="s">
        <v>1324</v>
      </c>
      <c r="Q545" s="437">
        <v>147615</v>
      </c>
      <c r="R545" s="446" t="s">
        <v>633</v>
      </c>
      <c r="S545" s="437">
        <v>147615</v>
      </c>
    </row>
    <row r="546" spans="1:19" ht="10.199999999999999" customHeight="1" x14ac:dyDescent="0.3">
      <c r="A546" s="437">
        <v>1476</v>
      </c>
      <c r="B546" s="437">
        <f t="shared" si="10"/>
        <v>6</v>
      </c>
      <c r="C546" s="446">
        <v>147620</v>
      </c>
      <c r="D546" s="437" t="s">
        <v>37</v>
      </c>
      <c r="I546" s="437" t="s">
        <v>1323</v>
      </c>
      <c r="J546" s="437" t="s">
        <v>1324</v>
      </c>
      <c r="K546" s="437" t="s">
        <v>1324</v>
      </c>
      <c r="Q546" s="437">
        <v>147620</v>
      </c>
      <c r="R546" s="446" t="s">
        <v>635</v>
      </c>
      <c r="S546" s="437">
        <v>147620</v>
      </c>
    </row>
    <row r="547" spans="1:19" ht="10.199999999999999" customHeight="1" x14ac:dyDescent="0.3">
      <c r="A547" s="437">
        <v>1476</v>
      </c>
      <c r="B547" s="437">
        <f t="shared" si="10"/>
        <v>6</v>
      </c>
      <c r="C547" s="446">
        <v>147625</v>
      </c>
      <c r="D547" s="437" t="s">
        <v>38</v>
      </c>
      <c r="I547" s="437" t="s">
        <v>1323</v>
      </c>
      <c r="J547" s="437" t="s">
        <v>1324</v>
      </c>
      <c r="K547" s="437" t="s">
        <v>1324</v>
      </c>
      <c r="Q547" s="437">
        <v>147625</v>
      </c>
      <c r="R547" s="446" t="s">
        <v>637</v>
      </c>
      <c r="S547" s="437">
        <v>147625</v>
      </c>
    </row>
    <row r="548" spans="1:19" ht="10.199999999999999" customHeight="1" x14ac:dyDescent="0.3">
      <c r="A548" s="437">
        <v>1477</v>
      </c>
      <c r="B548" s="437">
        <f t="shared" si="10"/>
        <v>4</v>
      </c>
      <c r="C548" s="446">
        <v>1477</v>
      </c>
      <c r="D548" s="437" t="s">
        <v>63</v>
      </c>
      <c r="E548" s="437" t="s">
        <v>1323</v>
      </c>
      <c r="J548" s="437" t="s">
        <v>1324</v>
      </c>
      <c r="K548" s="437" t="s">
        <v>1324</v>
      </c>
      <c r="O548" s="437" t="s">
        <v>1323</v>
      </c>
      <c r="Q548" s="437">
        <v>1477</v>
      </c>
      <c r="R548" s="446" t="s">
        <v>1472</v>
      </c>
      <c r="S548" s="437">
        <v>1477</v>
      </c>
    </row>
    <row r="549" spans="1:19" ht="10.199999999999999" customHeight="1" x14ac:dyDescent="0.3">
      <c r="A549" s="437">
        <v>1477</v>
      </c>
      <c r="B549" s="437">
        <f t="shared" si="10"/>
        <v>6</v>
      </c>
      <c r="C549" s="446">
        <v>147705</v>
      </c>
      <c r="D549" s="437" t="s">
        <v>34</v>
      </c>
      <c r="E549" s="437" t="s">
        <v>1323</v>
      </c>
      <c r="J549" s="437" t="s">
        <v>1324</v>
      </c>
      <c r="K549" s="437" t="s">
        <v>1324</v>
      </c>
      <c r="O549" s="437" t="s">
        <v>1323</v>
      </c>
      <c r="Q549" s="437">
        <v>147705</v>
      </c>
      <c r="R549" s="446" t="s">
        <v>629</v>
      </c>
      <c r="S549" s="437">
        <v>147705</v>
      </c>
    </row>
    <row r="550" spans="1:19" ht="10.199999999999999" customHeight="1" x14ac:dyDescent="0.3">
      <c r="A550" s="437">
        <v>1477</v>
      </c>
      <c r="B550" s="437">
        <f t="shared" si="10"/>
        <v>6</v>
      </c>
      <c r="C550" s="446">
        <v>147710</v>
      </c>
      <c r="D550" s="437" t="s">
        <v>35</v>
      </c>
      <c r="E550" s="437" t="s">
        <v>1323</v>
      </c>
      <c r="J550" s="437" t="s">
        <v>1324</v>
      </c>
      <c r="K550" s="437" t="s">
        <v>1324</v>
      </c>
      <c r="O550" s="437" t="s">
        <v>1323</v>
      </c>
      <c r="Q550" s="437">
        <v>147710</v>
      </c>
      <c r="R550" s="446" t="s">
        <v>631</v>
      </c>
      <c r="S550" s="437">
        <v>147710</v>
      </c>
    </row>
    <row r="551" spans="1:19" ht="10.199999999999999" customHeight="1" x14ac:dyDescent="0.3">
      <c r="A551" s="437">
        <v>1477</v>
      </c>
      <c r="B551" s="437">
        <f t="shared" si="10"/>
        <v>6</v>
      </c>
      <c r="C551" s="446">
        <v>147715</v>
      </c>
      <c r="D551" s="437" t="s">
        <v>36</v>
      </c>
      <c r="E551" s="437" t="s">
        <v>1323</v>
      </c>
      <c r="J551" s="437" t="s">
        <v>1324</v>
      </c>
      <c r="K551" s="437" t="s">
        <v>1324</v>
      </c>
      <c r="O551" s="437" t="s">
        <v>1323</v>
      </c>
      <c r="Q551" s="437">
        <v>147715</v>
      </c>
      <c r="R551" s="446" t="s">
        <v>633</v>
      </c>
      <c r="S551" s="437">
        <v>147715</v>
      </c>
    </row>
    <row r="552" spans="1:19" ht="10.199999999999999" customHeight="1" x14ac:dyDescent="0.3">
      <c r="A552" s="437">
        <v>1477</v>
      </c>
      <c r="B552" s="437">
        <f t="shared" si="10"/>
        <v>6</v>
      </c>
      <c r="C552" s="446">
        <v>147720</v>
      </c>
      <c r="D552" s="437" t="s">
        <v>37</v>
      </c>
      <c r="E552" s="437" t="s">
        <v>1323</v>
      </c>
      <c r="J552" s="437" t="s">
        <v>1324</v>
      </c>
      <c r="K552" s="437" t="s">
        <v>1324</v>
      </c>
      <c r="O552" s="437" t="s">
        <v>1323</v>
      </c>
      <c r="Q552" s="437">
        <v>147720</v>
      </c>
      <c r="R552" s="446" t="s">
        <v>635</v>
      </c>
      <c r="S552" s="437">
        <v>147720</v>
      </c>
    </row>
    <row r="553" spans="1:19" ht="10.199999999999999" customHeight="1" x14ac:dyDescent="0.3">
      <c r="A553" s="437">
        <v>1477</v>
      </c>
      <c r="B553" s="437">
        <f t="shared" si="10"/>
        <v>6</v>
      </c>
      <c r="C553" s="446">
        <v>147725</v>
      </c>
      <c r="D553" s="437" t="s">
        <v>38</v>
      </c>
      <c r="E553" s="437" t="s">
        <v>1323</v>
      </c>
      <c r="J553" s="437" t="s">
        <v>1324</v>
      </c>
      <c r="K553" s="437" t="s">
        <v>1324</v>
      </c>
      <c r="O553" s="437" t="s">
        <v>1323</v>
      </c>
      <c r="Q553" s="437">
        <v>147725</v>
      </c>
      <c r="R553" s="446" t="s">
        <v>637</v>
      </c>
      <c r="S553" s="437">
        <v>147725</v>
      </c>
    </row>
    <row r="554" spans="1:19" ht="10.199999999999999" customHeight="1" x14ac:dyDescent="0.3">
      <c r="A554" s="437">
        <v>1478</v>
      </c>
      <c r="B554" s="437">
        <f t="shared" si="10"/>
        <v>4</v>
      </c>
      <c r="C554" s="446">
        <v>1478</v>
      </c>
      <c r="D554" s="437" t="s">
        <v>64</v>
      </c>
      <c r="I554" s="437" t="s">
        <v>1323</v>
      </c>
      <c r="J554" s="437" t="s">
        <v>1324</v>
      </c>
      <c r="K554" s="437" t="s">
        <v>1324</v>
      </c>
      <c r="Q554" s="437">
        <v>1478</v>
      </c>
      <c r="R554" s="446" t="s">
        <v>1473</v>
      </c>
      <c r="S554" s="437">
        <v>1478</v>
      </c>
    </row>
    <row r="555" spans="1:19" ht="10.199999999999999" customHeight="1" x14ac:dyDescent="0.3">
      <c r="A555" s="437">
        <v>1478</v>
      </c>
      <c r="B555" s="437">
        <f t="shared" si="10"/>
        <v>6</v>
      </c>
      <c r="C555" s="446">
        <v>147805</v>
      </c>
      <c r="D555" s="437" t="s">
        <v>34</v>
      </c>
      <c r="I555" s="437" t="s">
        <v>1323</v>
      </c>
      <c r="J555" s="437" t="s">
        <v>1324</v>
      </c>
      <c r="K555" s="437" t="s">
        <v>1324</v>
      </c>
      <c r="Q555" s="437">
        <v>147805</v>
      </c>
      <c r="R555" s="446" t="s">
        <v>629</v>
      </c>
      <c r="S555" s="437">
        <v>147805</v>
      </c>
    </row>
    <row r="556" spans="1:19" ht="10.199999999999999" customHeight="1" x14ac:dyDescent="0.3">
      <c r="A556" s="437">
        <v>1478</v>
      </c>
      <c r="B556" s="437">
        <f t="shared" si="10"/>
        <v>6</v>
      </c>
      <c r="C556" s="446">
        <v>147810</v>
      </c>
      <c r="D556" s="437" t="s">
        <v>35</v>
      </c>
      <c r="I556" s="437" t="s">
        <v>1323</v>
      </c>
      <c r="J556" s="437" t="s">
        <v>1324</v>
      </c>
      <c r="K556" s="437" t="s">
        <v>1324</v>
      </c>
      <c r="Q556" s="437">
        <v>147810</v>
      </c>
      <c r="R556" s="446" t="s">
        <v>631</v>
      </c>
      <c r="S556" s="437">
        <v>147810</v>
      </c>
    </row>
    <row r="557" spans="1:19" ht="10.199999999999999" customHeight="1" x14ac:dyDescent="0.3">
      <c r="A557" s="437">
        <v>1478</v>
      </c>
      <c r="B557" s="437">
        <f t="shared" si="10"/>
        <v>6</v>
      </c>
      <c r="C557" s="446">
        <v>147815</v>
      </c>
      <c r="D557" s="437" t="s">
        <v>36</v>
      </c>
      <c r="I557" s="437" t="s">
        <v>1323</v>
      </c>
      <c r="J557" s="437" t="s">
        <v>1324</v>
      </c>
      <c r="K557" s="437" t="s">
        <v>1324</v>
      </c>
      <c r="Q557" s="437">
        <v>147815</v>
      </c>
      <c r="R557" s="446" t="s">
        <v>633</v>
      </c>
      <c r="S557" s="437">
        <v>147815</v>
      </c>
    </row>
    <row r="558" spans="1:19" ht="10.199999999999999" customHeight="1" x14ac:dyDescent="0.3">
      <c r="A558" s="437">
        <v>1478</v>
      </c>
      <c r="B558" s="437">
        <f t="shared" si="10"/>
        <v>6</v>
      </c>
      <c r="C558" s="446">
        <v>147820</v>
      </c>
      <c r="D558" s="437" t="s">
        <v>37</v>
      </c>
      <c r="I558" s="437" t="s">
        <v>1323</v>
      </c>
      <c r="J558" s="437" t="s">
        <v>1324</v>
      </c>
      <c r="K558" s="437" t="s">
        <v>1324</v>
      </c>
      <c r="Q558" s="437">
        <v>147820</v>
      </c>
      <c r="R558" s="446" t="s">
        <v>635</v>
      </c>
      <c r="S558" s="437">
        <v>147820</v>
      </c>
    </row>
    <row r="559" spans="1:19" ht="10.199999999999999" customHeight="1" x14ac:dyDescent="0.3">
      <c r="A559" s="437">
        <v>1478</v>
      </c>
      <c r="B559" s="437">
        <f t="shared" si="10"/>
        <v>6</v>
      </c>
      <c r="C559" s="446">
        <v>147825</v>
      </c>
      <c r="D559" s="437" t="s">
        <v>38</v>
      </c>
      <c r="I559" s="437" t="s">
        <v>1323</v>
      </c>
      <c r="J559" s="437" t="s">
        <v>1324</v>
      </c>
      <c r="K559" s="437" t="s">
        <v>1324</v>
      </c>
      <c r="Q559" s="437">
        <v>147825</v>
      </c>
      <c r="R559" s="446" t="s">
        <v>637</v>
      </c>
      <c r="S559" s="437">
        <v>147825</v>
      </c>
    </row>
    <row r="560" spans="1:19" ht="10.199999999999999" customHeight="1" x14ac:dyDescent="0.3">
      <c r="A560" s="437">
        <v>1479</v>
      </c>
      <c r="B560" s="437">
        <f t="shared" si="10"/>
        <v>4</v>
      </c>
      <c r="C560" s="446">
        <v>1479</v>
      </c>
      <c r="D560" s="437" t="s">
        <v>66</v>
      </c>
      <c r="E560" s="437" t="s">
        <v>1323</v>
      </c>
      <c r="J560" s="437" t="s">
        <v>1324</v>
      </c>
      <c r="K560" s="437" t="s">
        <v>1324</v>
      </c>
      <c r="O560" s="437" t="s">
        <v>1323</v>
      </c>
      <c r="Q560" s="437">
        <v>1479</v>
      </c>
      <c r="R560" s="446" t="s">
        <v>699</v>
      </c>
      <c r="S560" s="437">
        <v>1479</v>
      </c>
    </row>
    <row r="561" spans="1:20" ht="10.199999999999999" customHeight="1" x14ac:dyDescent="0.3">
      <c r="A561" s="437">
        <v>1479</v>
      </c>
      <c r="B561" s="437">
        <f t="shared" si="10"/>
        <v>6</v>
      </c>
      <c r="C561" s="446">
        <v>147905</v>
      </c>
      <c r="D561" s="437" t="s">
        <v>34</v>
      </c>
      <c r="E561" s="437" t="s">
        <v>1323</v>
      </c>
      <c r="J561" s="437" t="s">
        <v>1324</v>
      </c>
      <c r="K561" s="437" t="s">
        <v>1324</v>
      </c>
      <c r="O561" s="437" t="s">
        <v>1323</v>
      </c>
      <c r="Q561" s="437">
        <v>147905</v>
      </c>
      <c r="R561" s="446" t="s">
        <v>629</v>
      </c>
      <c r="S561" s="437">
        <v>147905</v>
      </c>
    </row>
    <row r="562" spans="1:20" ht="10.199999999999999" customHeight="1" x14ac:dyDescent="0.3">
      <c r="A562" s="437">
        <v>1479</v>
      </c>
      <c r="B562" s="437">
        <f t="shared" si="10"/>
        <v>6</v>
      </c>
      <c r="C562" s="446">
        <v>147910</v>
      </c>
      <c r="D562" s="437" t="s">
        <v>35</v>
      </c>
      <c r="E562" s="437" t="s">
        <v>1323</v>
      </c>
      <c r="J562" s="437" t="s">
        <v>1324</v>
      </c>
      <c r="K562" s="437" t="s">
        <v>1324</v>
      </c>
      <c r="O562" s="437" t="s">
        <v>1323</v>
      </c>
      <c r="Q562" s="437">
        <v>147910</v>
      </c>
      <c r="R562" s="446" t="s">
        <v>631</v>
      </c>
      <c r="S562" s="437">
        <v>147910</v>
      </c>
    </row>
    <row r="563" spans="1:20" ht="10.199999999999999" customHeight="1" x14ac:dyDescent="0.3">
      <c r="A563" s="437">
        <v>1479</v>
      </c>
      <c r="B563" s="437">
        <f t="shared" si="10"/>
        <v>6</v>
      </c>
      <c r="C563" s="446">
        <v>147915</v>
      </c>
      <c r="D563" s="437" t="s">
        <v>36</v>
      </c>
      <c r="E563" s="437" t="s">
        <v>1323</v>
      </c>
      <c r="J563" s="437" t="s">
        <v>1324</v>
      </c>
      <c r="K563" s="437" t="s">
        <v>1324</v>
      </c>
      <c r="O563" s="437" t="s">
        <v>1323</v>
      </c>
      <c r="Q563" s="437">
        <v>147915</v>
      </c>
      <c r="R563" s="446" t="s">
        <v>633</v>
      </c>
      <c r="S563" s="437">
        <v>147915</v>
      </c>
    </row>
    <row r="564" spans="1:20" ht="10.199999999999999" customHeight="1" x14ac:dyDescent="0.3">
      <c r="A564" s="437">
        <v>1479</v>
      </c>
      <c r="B564" s="437">
        <f t="shared" si="10"/>
        <v>6</v>
      </c>
      <c r="C564" s="446">
        <v>147920</v>
      </c>
      <c r="D564" s="437" t="s">
        <v>37</v>
      </c>
      <c r="E564" s="437" t="s">
        <v>1323</v>
      </c>
      <c r="J564" s="437" t="s">
        <v>1324</v>
      </c>
      <c r="K564" s="437" t="s">
        <v>1324</v>
      </c>
      <c r="O564" s="437" t="s">
        <v>1323</v>
      </c>
      <c r="Q564" s="437">
        <v>147920</v>
      </c>
      <c r="R564" s="446" t="s">
        <v>635</v>
      </c>
      <c r="S564" s="437">
        <v>147920</v>
      </c>
    </row>
    <row r="565" spans="1:20" ht="10.199999999999999" customHeight="1" x14ac:dyDescent="0.3">
      <c r="A565" s="437">
        <v>1479</v>
      </c>
      <c r="B565" s="437">
        <f t="shared" si="10"/>
        <v>6</v>
      </c>
      <c r="C565" s="446">
        <v>147925</v>
      </c>
      <c r="D565" s="437" t="s">
        <v>38</v>
      </c>
      <c r="E565" s="437" t="s">
        <v>1323</v>
      </c>
      <c r="J565" s="437" t="s">
        <v>1324</v>
      </c>
      <c r="K565" s="437" t="s">
        <v>1324</v>
      </c>
      <c r="O565" s="437" t="s">
        <v>1323</v>
      </c>
      <c r="Q565" s="437">
        <v>147925</v>
      </c>
      <c r="R565" s="446" t="s">
        <v>637</v>
      </c>
      <c r="S565" s="437">
        <v>147925</v>
      </c>
    </row>
    <row r="566" spans="1:20" ht="10.199999999999999" customHeight="1" x14ac:dyDescent="0.3">
      <c r="A566" s="437">
        <v>1480</v>
      </c>
      <c r="B566" s="437">
        <f t="shared" si="10"/>
        <v>4</v>
      </c>
      <c r="C566" s="446">
        <v>1480</v>
      </c>
      <c r="D566" s="437" t="s">
        <v>67</v>
      </c>
      <c r="I566" s="437" t="s">
        <v>1323</v>
      </c>
      <c r="J566" s="437" t="s">
        <v>1324</v>
      </c>
      <c r="K566" s="437" t="s">
        <v>1324</v>
      </c>
      <c r="Q566" s="437">
        <v>1480</v>
      </c>
      <c r="R566" s="446" t="s">
        <v>1474</v>
      </c>
      <c r="S566" s="437">
        <v>1480</v>
      </c>
    </row>
    <row r="567" spans="1:20" ht="10.199999999999999" customHeight="1" x14ac:dyDescent="0.3">
      <c r="A567" s="437">
        <v>1480</v>
      </c>
      <c r="B567" s="437">
        <f t="shared" si="10"/>
        <v>6</v>
      </c>
      <c r="C567" s="446">
        <v>148005</v>
      </c>
      <c r="D567" s="437" t="s">
        <v>34</v>
      </c>
      <c r="I567" s="437" t="s">
        <v>1323</v>
      </c>
      <c r="J567" s="437" t="s">
        <v>1324</v>
      </c>
      <c r="K567" s="437" t="s">
        <v>1324</v>
      </c>
      <c r="Q567" s="437">
        <v>148005</v>
      </c>
      <c r="R567" s="446" t="s">
        <v>629</v>
      </c>
      <c r="S567" s="437">
        <v>148005</v>
      </c>
    </row>
    <row r="568" spans="1:20" ht="10.199999999999999" customHeight="1" x14ac:dyDescent="0.3">
      <c r="A568" s="437">
        <v>1480</v>
      </c>
      <c r="B568" s="437">
        <f t="shared" si="10"/>
        <v>6</v>
      </c>
      <c r="C568" s="446">
        <v>148010</v>
      </c>
      <c r="D568" s="437" t="s">
        <v>35</v>
      </c>
      <c r="I568" s="437" t="s">
        <v>1323</v>
      </c>
      <c r="J568" s="437" t="s">
        <v>1324</v>
      </c>
      <c r="K568" s="437" t="s">
        <v>1324</v>
      </c>
      <c r="Q568" s="437">
        <v>148010</v>
      </c>
      <c r="R568" s="446" t="s">
        <v>631</v>
      </c>
      <c r="S568" s="437">
        <v>148010</v>
      </c>
    </row>
    <row r="569" spans="1:20" ht="10.199999999999999" customHeight="1" x14ac:dyDescent="0.3">
      <c r="A569" s="437">
        <v>1480</v>
      </c>
      <c r="B569" s="437">
        <f t="shared" si="10"/>
        <v>6</v>
      </c>
      <c r="C569" s="446">
        <v>148015</v>
      </c>
      <c r="D569" s="437" t="s">
        <v>36</v>
      </c>
      <c r="I569" s="437" t="s">
        <v>1323</v>
      </c>
      <c r="J569" s="437" t="s">
        <v>1324</v>
      </c>
      <c r="K569" s="437" t="s">
        <v>1324</v>
      </c>
      <c r="Q569" s="437">
        <v>148015</v>
      </c>
      <c r="R569" s="446" t="s">
        <v>633</v>
      </c>
      <c r="S569" s="437">
        <v>148015</v>
      </c>
    </row>
    <row r="570" spans="1:20" ht="10.199999999999999" customHeight="1" x14ac:dyDescent="0.3">
      <c r="A570" s="437">
        <v>1480</v>
      </c>
      <c r="B570" s="437">
        <f t="shared" si="10"/>
        <v>6</v>
      </c>
      <c r="C570" s="446">
        <v>148020</v>
      </c>
      <c r="D570" s="437" t="s">
        <v>37</v>
      </c>
      <c r="I570" s="437" t="s">
        <v>1323</v>
      </c>
      <c r="J570" s="437" t="s">
        <v>1324</v>
      </c>
      <c r="K570" s="437" t="s">
        <v>1324</v>
      </c>
      <c r="Q570" s="437">
        <v>148020</v>
      </c>
      <c r="R570" s="446" t="s">
        <v>635</v>
      </c>
      <c r="S570" s="437">
        <v>148020</v>
      </c>
    </row>
    <row r="571" spans="1:20" ht="10.199999999999999" customHeight="1" x14ac:dyDescent="0.3">
      <c r="A571" s="437">
        <v>1480</v>
      </c>
      <c r="B571" s="437">
        <f t="shared" si="10"/>
        <v>6</v>
      </c>
      <c r="C571" s="446">
        <v>148025</v>
      </c>
      <c r="D571" s="437" t="s">
        <v>38</v>
      </c>
      <c r="I571" s="437" t="s">
        <v>1323</v>
      </c>
      <c r="J571" s="437" t="s">
        <v>1324</v>
      </c>
      <c r="K571" s="437" t="s">
        <v>1324</v>
      </c>
      <c r="Q571" s="437">
        <v>148025</v>
      </c>
      <c r="R571" s="446" t="s">
        <v>637</v>
      </c>
      <c r="S571" s="437">
        <v>148025</v>
      </c>
    </row>
    <row r="572" spans="1:20" ht="10.199999999999999" customHeight="1" x14ac:dyDescent="0.3">
      <c r="A572" s="437">
        <v>1481</v>
      </c>
      <c r="B572" s="437">
        <f t="shared" si="10"/>
        <v>4</v>
      </c>
      <c r="C572" s="446">
        <v>1481</v>
      </c>
      <c r="D572" s="437" t="s">
        <v>69</v>
      </c>
      <c r="E572" s="437" t="s">
        <v>1323</v>
      </c>
      <c r="J572" s="437" t="s">
        <v>1324</v>
      </c>
      <c r="K572" s="437" t="s">
        <v>1324</v>
      </c>
      <c r="O572" s="437" t="s">
        <v>1323</v>
      </c>
      <c r="Q572" s="437">
        <v>1481</v>
      </c>
      <c r="R572" s="446" t="s">
        <v>1475</v>
      </c>
      <c r="S572" s="437">
        <v>1481</v>
      </c>
      <c r="T572" s="437" t="s">
        <v>1476</v>
      </c>
    </row>
    <row r="573" spans="1:20" ht="10.199999999999999" customHeight="1" x14ac:dyDescent="0.3">
      <c r="A573" s="437">
        <v>1481</v>
      </c>
      <c r="B573" s="437">
        <f t="shared" si="10"/>
        <v>6</v>
      </c>
      <c r="C573" s="446">
        <v>148105</v>
      </c>
      <c r="D573" s="437" t="s">
        <v>34</v>
      </c>
      <c r="E573" s="437" t="s">
        <v>1323</v>
      </c>
      <c r="J573" s="437" t="s">
        <v>1324</v>
      </c>
      <c r="K573" s="437" t="s">
        <v>1324</v>
      </c>
      <c r="O573" s="437" t="s">
        <v>1323</v>
      </c>
      <c r="Q573" s="437">
        <v>148105</v>
      </c>
      <c r="R573" s="446" t="s">
        <v>629</v>
      </c>
      <c r="S573" s="437">
        <v>148105</v>
      </c>
    </row>
    <row r="574" spans="1:20" ht="10.199999999999999" customHeight="1" x14ac:dyDescent="0.3">
      <c r="A574" s="437">
        <v>1481</v>
      </c>
      <c r="B574" s="437">
        <f t="shared" si="10"/>
        <v>6</v>
      </c>
      <c r="C574" s="446">
        <v>148110</v>
      </c>
      <c r="D574" s="437" t="s">
        <v>35</v>
      </c>
      <c r="E574" s="437" t="s">
        <v>1323</v>
      </c>
      <c r="J574" s="437" t="s">
        <v>1324</v>
      </c>
      <c r="K574" s="437" t="s">
        <v>1324</v>
      </c>
      <c r="O574" s="437" t="s">
        <v>1323</v>
      </c>
      <c r="Q574" s="437">
        <v>148110</v>
      </c>
      <c r="R574" s="446" t="s">
        <v>631</v>
      </c>
      <c r="S574" s="437">
        <v>148110</v>
      </c>
    </row>
    <row r="575" spans="1:20" ht="10.199999999999999" customHeight="1" x14ac:dyDescent="0.3">
      <c r="A575" s="437">
        <v>1481</v>
      </c>
      <c r="B575" s="437">
        <f t="shared" si="10"/>
        <v>6</v>
      </c>
      <c r="C575" s="446">
        <v>148115</v>
      </c>
      <c r="D575" s="437" t="s">
        <v>36</v>
      </c>
      <c r="E575" s="437" t="s">
        <v>1323</v>
      </c>
      <c r="J575" s="437" t="s">
        <v>1324</v>
      </c>
      <c r="K575" s="437" t="s">
        <v>1324</v>
      </c>
      <c r="O575" s="437" t="s">
        <v>1323</v>
      </c>
      <c r="Q575" s="437">
        <v>148115</v>
      </c>
      <c r="R575" s="446" t="s">
        <v>633</v>
      </c>
      <c r="S575" s="437">
        <v>148115</v>
      </c>
    </row>
    <row r="576" spans="1:20" ht="10.199999999999999" customHeight="1" x14ac:dyDescent="0.3">
      <c r="A576" s="437">
        <v>1481</v>
      </c>
      <c r="B576" s="437">
        <f t="shared" si="10"/>
        <v>6</v>
      </c>
      <c r="C576" s="446">
        <v>148120</v>
      </c>
      <c r="D576" s="437" t="s">
        <v>37</v>
      </c>
      <c r="E576" s="437" t="s">
        <v>1323</v>
      </c>
      <c r="J576" s="437" t="s">
        <v>1324</v>
      </c>
      <c r="K576" s="437" t="s">
        <v>1324</v>
      </c>
      <c r="O576" s="437" t="s">
        <v>1323</v>
      </c>
      <c r="Q576" s="437">
        <v>148120</v>
      </c>
      <c r="R576" s="446" t="s">
        <v>635</v>
      </c>
      <c r="S576" s="437">
        <v>148120</v>
      </c>
    </row>
    <row r="577" spans="1:19" ht="10.199999999999999" customHeight="1" x14ac:dyDescent="0.3">
      <c r="A577" s="437">
        <v>1481</v>
      </c>
      <c r="B577" s="437">
        <f t="shared" si="10"/>
        <v>6</v>
      </c>
      <c r="C577" s="446">
        <v>148125</v>
      </c>
      <c r="D577" s="437" t="s">
        <v>38</v>
      </c>
      <c r="E577" s="437" t="s">
        <v>1323</v>
      </c>
      <c r="J577" s="437" t="s">
        <v>1324</v>
      </c>
      <c r="K577" s="437" t="s">
        <v>1324</v>
      </c>
      <c r="O577" s="437" t="s">
        <v>1323</v>
      </c>
      <c r="Q577" s="437">
        <v>148125</v>
      </c>
      <c r="R577" s="446" t="s">
        <v>637</v>
      </c>
      <c r="S577" s="437">
        <v>148125</v>
      </c>
    </row>
    <row r="578" spans="1:19" ht="10.199999999999999" customHeight="1" x14ac:dyDescent="0.3">
      <c r="A578" s="437">
        <v>1482</v>
      </c>
      <c r="B578" s="437">
        <f t="shared" si="10"/>
        <v>4</v>
      </c>
      <c r="C578" s="446">
        <v>1482</v>
      </c>
      <c r="D578" s="437" t="s">
        <v>1477</v>
      </c>
      <c r="I578" s="437" t="s">
        <v>1323</v>
      </c>
      <c r="J578" s="437" t="s">
        <v>1324</v>
      </c>
      <c r="K578" s="437" t="s">
        <v>1324</v>
      </c>
      <c r="Q578" s="437">
        <v>1482</v>
      </c>
      <c r="R578" s="446" t="s">
        <v>1478</v>
      </c>
      <c r="S578" s="437">
        <v>1482</v>
      </c>
    </row>
    <row r="579" spans="1:19" ht="10.199999999999999" customHeight="1" x14ac:dyDescent="0.3">
      <c r="A579" s="437">
        <v>1482</v>
      </c>
      <c r="B579" s="437">
        <f t="shared" si="10"/>
        <v>6</v>
      </c>
      <c r="C579" s="446">
        <v>148205</v>
      </c>
      <c r="D579" s="437" t="s">
        <v>34</v>
      </c>
      <c r="I579" s="437" t="s">
        <v>1323</v>
      </c>
      <c r="J579" s="437" t="s">
        <v>1324</v>
      </c>
      <c r="K579" s="437" t="s">
        <v>1324</v>
      </c>
      <c r="Q579" s="437">
        <v>148205</v>
      </c>
      <c r="R579" s="446" t="s">
        <v>629</v>
      </c>
      <c r="S579" s="437">
        <v>148205</v>
      </c>
    </row>
    <row r="580" spans="1:19" ht="10.199999999999999" customHeight="1" x14ac:dyDescent="0.3">
      <c r="A580" s="437">
        <v>1482</v>
      </c>
      <c r="B580" s="437">
        <f t="shared" si="10"/>
        <v>6</v>
      </c>
      <c r="C580" s="446">
        <v>148210</v>
      </c>
      <c r="D580" s="437" t="s">
        <v>35</v>
      </c>
      <c r="I580" s="437" t="s">
        <v>1323</v>
      </c>
      <c r="J580" s="437" t="s">
        <v>1324</v>
      </c>
      <c r="K580" s="437" t="s">
        <v>1324</v>
      </c>
      <c r="Q580" s="437">
        <v>148210</v>
      </c>
      <c r="R580" s="446" t="s">
        <v>631</v>
      </c>
      <c r="S580" s="437">
        <v>148210</v>
      </c>
    </row>
    <row r="581" spans="1:19" ht="10.199999999999999" customHeight="1" x14ac:dyDescent="0.3">
      <c r="A581" s="437">
        <v>1482</v>
      </c>
      <c r="B581" s="437">
        <f t="shared" ref="B581:B644" si="11">LEN(C581)</f>
        <v>6</v>
      </c>
      <c r="C581" s="446">
        <v>148215</v>
      </c>
      <c r="D581" s="437" t="s">
        <v>36</v>
      </c>
      <c r="I581" s="437" t="s">
        <v>1323</v>
      </c>
      <c r="J581" s="437" t="s">
        <v>1324</v>
      </c>
      <c r="K581" s="437" t="s">
        <v>1324</v>
      </c>
      <c r="Q581" s="437">
        <v>148215</v>
      </c>
      <c r="R581" s="446" t="s">
        <v>633</v>
      </c>
      <c r="S581" s="437">
        <v>148215</v>
      </c>
    </row>
    <row r="582" spans="1:19" ht="10.199999999999999" customHeight="1" x14ac:dyDescent="0.3">
      <c r="A582" s="437">
        <v>1482</v>
      </c>
      <c r="B582" s="437">
        <f t="shared" si="11"/>
        <v>6</v>
      </c>
      <c r="C582" s="446">
        <v>148220</v>
      </c>
      <c r="D582" s="437" t="s">
        <v>37</v>
      </c>
      <c r="I582" s="437" t="s">
        <v>1323</v>
      </c>
      <c r="J582" s="437" t="s">
        <v>1324</v>
      </c>
      <c r="K582" s="437" t="s">
        <v>1324</v>
      </c>
      <c r="Q582" s="437">
        <v>148220</v>
      </c>
      <c r="R582" s="446" t="s">
        <v>635</v>
      </c>
      <c r="S582" s="437">
        <v>148220</v>
      </c>
    </row>
    <row r="583" spans="1:19" ht="10.199999999999999" customHeight="1" x14ac:dyDescent="0.3">
      <c r="A583" s="437">
        <v>1482</v>
      </c>
      <c r="B583" s="437">
        <f t="shared" si="11"/>
        <v>6</v>
      </c>
      <c r="C583" s="446">
        <v>148225</v>
      </c>
      <c r="D583" s="437" t="s">
        <v>38</v>
      </c>
      <c r="I583" s="437" t="s">
        <v>1323</v>
      </c>
      <c r="J583" s="437" t="s">
        <v>1324</v>
      </c>
      <c r="K583" s="437" t="s">
        <v>1324</v>
      </c>
      <c r="Q583" s="437">
        <v>148225</v>
      </c>
      <c r="R583" s="446" t="s">
        <v>637</v>
      </c>
      <c r="S583" s="437">
        <v>148225</v>
      </c>
    </row>
    <row r="584" spans="1:19" ht="10.199999999999999" customHeight="1" x14ac:dyDescent="0.3">
      <c r="A584" s="437">
        <v>1483</v>
      </c>
      <c r="B584" s="437">
        <f t="shared" si="11"/>
        <v>4</v>
      </c>
      <c r="C584" s="446">
        <v>1483</v>
      </c>
      <c r="D584" s="437" t="s">
        <v>71</v>
      </c>
      <c r="E584" s="437" t="s">
        <v>1323</v>
      </c>
      <c r="J584" s="437" t="s">
        <v>1324</v>
      </c>
      <c r="K584" s="437" t="s">
        <v>1324</v>
      </c>
      <c r="O584" s="437" t="s">
        <v>1323</v>
      </c>
      <c r="Q584" s="437">
        <v>1483</v>
      </c>
      <c r="R584" s="446" t="s">
        <v>1479</v>
      </c>
      <c r="S584" s="437">
        <v>1483</v>
      </c>
    </row>
    <row r="585" spans="1:19" ht="10.199999999999999" customHeight="1" x14ac:dyDescent="0.3">
      <c r="A585" s="437">
        <v>1483</v>
      </c>
      <c r="B585" s="437">
        <f t="shared" si="11"/>
        <v>6</v>
      </c>
      <c r="C585" s="446">
        <v>148305</v>
      </c>
      <c r="D585" s="437" t="s">
        <v>34</v>
      </c>
      <c r="E585" s="437" t="s">
        <v>1323</v>
      </c>
      <c r="J585" s="437" t="s">
        <v>1324</v>
      </c>
      <c r="K585" s="437" t="s">
        <v>1324</v>
      </c>
      <c r="O585" s="437" t="s">
        <v>1323</v>
      </c>
      <c r="Q585" s="437">
        <v>148305</v>
      </c>
      <c r="R585" s="446" t="s">
        <v>629</v>
      </c>
      <c r="S585" s="437">
        <v>148305</v>
      </c>
    </row>
    <row r="586" spans="1:19" ht="10.199999999999999" customHeight="1" x14ac:dyDescent="0.3">
      <c r="A586" s="437">
        <v>1483</v>
      </c>
      <c r="B586" s="437">
        <f t="shared" si="11"/>
        <v>6</v>
      </c>
      <c r="C586" s="446">
        <v>148310</v>
      </c>
      <c r="D586" s="437" t="s">
        <v>35</v>
      </c>
      <c r="E586" s="437" t="s">
        <v>1323</v>
      </c>
      <c r="J586" s="437" t="s">
        <v>1324</v>
      </c>
      <c r="K586" s="437" t="s">
        <v>1324</v>
      </c>
      <c r="O586" s="437" t="s">
        <v>1323</v>
      </c>
      <c r="Q586" s="437">
        <v>148310</v>
      </c>
      <c r="R586" s="446" t="s">
        <v>631</v>
      </c>
      <c r="S586" s="437">
        <v>148310</v>
      </c>
    </row>
    <row r="587" spans="1:19" ht="10.199999999999999" customHeight="1" x14ac:dyDescent="0.3">
      <c r="A587" s="437">
        <v>1483</v>
      </c>
      <c r="B587" s="437">
        <f t="shared" si="11"/>
        <v>6</v>
      </c>
      <c r="C587" s="446">
        <v>148315</v>
      </c>
      <c r="D587" s="437" t="s">
        <v>36</v>
      </c>
      <c r="E587" s="437" t="s">
        <v>1323</v>
      </c>
      <c r="J587" s="437" t="s">
        <v>1324</v>
      </c>
      <c r="K587" s="437" t="s">
        <v>1324</v>
      </c>
      <c r="O587" s="437" t="s">
        <v>1323</v>
      </c>
      <c r="Q587" s="437">
        <v>148315</v>
      </c>
      <c r="R587" s="446" t="s">
        <v>633</v>
      </c>
      <c r="S587" s="437">
        <v>148315</v>
      </c>
    </row>
    <row r="588" spans="1:19" ht="10.199999999999999" customHeight="1" x14ac:dyDescent="0.3">
      <c r="A588" s="437">
        <v>1483</v>
      </c>
      <c r="B588" s="437">
        <f t="shared" si="11"/>
        <v>6</v>
      </c>
      <c r="C588" s="446">
        <v>148320</v>
      </c>
      <c r="D588" s="437" t="s">
        <v>37</v>
      </c>
      <c r="E588" s="437" t="s">
        <v>1323</v>
      </c>
      <c r="J588" s="437" t="s">
        <v>1324</v>
      </c>
      <c r="K588" s="437" t="s">
        <v>1324</v>
      </c>
      <c r="O588" s="437" t="s">
        <v>1323</v>
      </c>
      <c r="Q588" s="437">
        <v>148320</v>
      </c>
      <c r="R588" s="446" t="s">
        <v>635</v>
      </c>
      <c r="S588" s="437">
        <v>148320</v>
      </c>
    </row>
    <row r="589" spans="1:19" ht="10.199999999999999" customHeight="1" x14ac:dyDescent="0.3">
      <c r="A589" s="437">
        <v>1483</v>
      </c>
      <c r="B589" s="437">
        <f t="shared" si="11"/>
        <v>6</v>
      </c>
      <c r="C589" s="446">
        <v>148325</v>
      </c>
      <c r="D589" s="437" t="s">
        <v>38</v>
      </c>
      <c r="E589" s="437" t="s">
        <v>1323</v>
      </c>
      <c r="J589" s="437" t="s">
        <v>1324</v>
      </c>
      <c r="K589" s="437" t="s">
        <v>1324</v>
      </c>
      <c r="O589" s="437" t="s">
        <v>1323</v>
      </c>
      <c r="Q589" s="437">
        <v>148325</v>
      </c>
      <c r="R589" s="446" t="s">
        <v>637</v>
      </c>
      <c r="S589" s="437">
        <v>148325</v>
      </c>
    </row>
    <row r="590" spans="1:19" ht="10.199999999999999" customHeight="1" x14ac:dyDescent="0.3">
      <c r="A590" s="437">
        <v>1484</v>
      </c>
      <c r="B590" s="437">
        <f t="shared" si="11"/>
        <v>4</v>
      </c>
      <c r="C590" s="446">
        <v>1484</v>
      </c>
      <c r="D590" s="437" t="s">
        <v>72</v>
      </c>
      <c r="I590" s="437" t="s">
        <v>1323</v>
      </c>
      <c r="J590" s="437" t="s">
        <v>1324</v>
      </c>
      <c r="K590" s="437" t="s">
        <v>1324</v>
      </c>
      <c r="Q590" s="437">
        <v>1484</v>
      </c>
      <c r="R590" s="446" t="s">
        <v>1480</v>
      </c>
      <c r="S590" s="437">
        <v>1484</v>
      </c>
    </row>
    <row r="591" spans="1:19" ht="10.199999999999999" customHeight="1" x14ac:dyDescent="0.3">
      <c r="A591" s="437">
        <v>1484</v>
      </c>
      <c r="B591" s="437">
        <f t="shared" si="11"/>
        <v>6</v>
      </c>
      <c r="C591" s="446">
        <v>148405</v>
      </c>
      <c r="D591" s="437" t="s">
        <v>34</v>
      </c>
      <c r="I591" s="437" t="s">
        <v>1323</v>
      </c>
      <c r="J591" s="437" t="s">
        <v>1324</v>
      </c>
      <c r="K591" s="437" t="s">
        <v>1324</v>
      </c>
      <c r="Q591" s="437">
        <v>148405</v>
      </c>
      <c r="R591" s="446" t="s">
        <v>629</v>
      </c>
      <c r="S591" s="437">
        <v>148405</v>
      </c>
    </row>
    <row r="592" spans="1:19" ht="10.199999999999999" customHeight="1" x14ac:dyDescent="0.3">
      <c r="A592" s="437">
        <v>1484</v>
      </c>
      <c r="B592" s="437">
        <f t="shared" si="11"/>
        <v>6</v>
      </c>
      <c r="C592" s="446">
        <v>148410</v>
      </c>
      <c r="D592" s="437" t="s">
        <v>35</v>
      </c>
      <c r="I592" s="437" t="s">
        <v>1323</v>
      </c>
      <c r="J592" s="437" t="s">
        <v>1324</v>
      </c>
      <c r="K592" s="437" t="s">
        <v>1324</v>
      </c>
      <c r="Q592" s="437">
        <v>148410</v>
      </c>
      <c r="R592" s="446" t="s">
        <v>631</v>
      </c>
      <c r="S592" s="437">
        <v>148410</v>
      </c>
    </row>
    <row r="593" spans="1:19" ht="10.199999999999999" customHeight="1" x14ac:dyDescent="0.3">
      <c r="A593" s="437">
        <v>1484</v>
      </c>
      <c r="B593" s="437">
        <f t="shared" si="11"/>
        <v>6</v>
      </c>
      <c r="C593" s="446">
        <v>148415</v>
      </c>
      <c r="D593" s="437" t="s">
        <v>36</v>
      </c>
      <c r="I593" s="437" t="s">
        <v>1323</v>
      </c>
      <c r="J593" s="437" t="s">
        <v>1324</v>
      </c>
      <c r="K593" s="437" t="s">
        <v>1324</v>
      </c>
      <c r="Q593" s="437">
        <v>148415</v>
      </c>
      <c r="R593" s="446" t="s">
        <v>633</v>
      </c>
      <c r="S593" s="437">
        <v>148415</v>
      </c>
    </row>
    <row r="594" spans="1:19" ht="10.199999999999999" customHeight="1" x14ac:dyDescent="0.3">
      <c r="A594" s="437">
        <v>1484</v>
      </c>
      <c r="B594" s="437">
        <f t="shared" si="11"/>
        <v>6</v>
      </c>
      <c r="C594" s="446">
        <v>148420</v>
      </c>
      <c r="D594" s="437" t="s">
        <v>37</v>
      </c>
      <c r="I594" s="437" t="s">
        <v>1323</v>
      </c>
      <c r="J594" s="437" t="s">
        <v>1324</v>
      </c>
      <c r="K594" s="437" t="s">
        <v>1324</v>
      </c>
      <c r="Q594" s="437">
        <v>148420</v>
      </c>
      <c r="R594" s="446" t="s">
        <v>635</v>
      </c>
      <c r="S594" s="437">
        <v>148420</v>
      </c>
    </row>
    <row r="595" spans="1:19" ht="10.199999999999999" customHeight="1" x14ac:dyDescent="0.3">
      <c r="A595" s="437">
        <v>1484</v>
      </c>
      <c r="B595" s="437">
        <f t="shared" si="11"/>
        <v>6</v>
      </c>
      <c r="C595" s="446">
        <v>148425</v>
      </c>
      <c r="D595" s="437" t="s">
        <v>38</v>
      </c>
      <c r="I595" s="437" t="s">
        <v>1323</v>
      </c>
      <c r="J595" s="437" t="s">
        <v>1324</v>
      </c>
      <c r="K595" s="437" t="s">
        <v>1324</v>
      </c>
      <c r="Q595" s="437">
        <v>148425</v>
      </c>
      <c r="R595" s="446" t="s">
        <v>637</v>
      </c>
      <c r="S595" s="437">
        <v>148425</v>
      </c>
    </row>
    <row r="596" spans="1:19" ht="10.199999999999999" customHeight="1" x14ac:dyDescent="0.3">
      <c r="A596" s="437">
        <v>1485</v>
      </c>
      <c r="B596" s="437">
        <f t="shared" si="11"/>
        <v>4</v>
      </c>
      <c r="C596" s="446">
        <v>1485</v>
      </c>
      <c r="D596" s="437" t="s">
        <v>80</v>
      </c>
      <c r="E596" s="437" t="s">
        <v>1323</v>
      </c>
      <c r="J596" s="437" t="s">
        <v>1324</v>
      </c>
      <c r="K596" s="437" t="s">
        <v>1324</v>
      </c>
      <c r="O596" s="437" t="s">
        <v>1323</v>
      </c>
      <c r="Q596" s="437">
        <v>1485</v>
      </c>
      <c r="R596" s="446" t="s">
        <v>1047</v>
      </c>
      <c r="S596" s="437">
        <v>1485</v>
      </c>
    </row>
    <row r="597" spans="1:19" ht="10.199999999999999" customHeight="1" x14ac:dyDescent="0.3">
      <c r="A597" s="437">
        <v>1485</v>
      </c>
      <c r="B597" s="437">
        <f t="shared" si="11"/>
        <v>6</v>
      </c>
      <c r="C597" s="446">
        <v>148505</v>
      </c>
      <c r="D597" s="437" t="s">
        <v>34</v>
      </c>
      <c r="E597" s="437" t="s">
        <v>1323</v>
      </c>
      <c r="J597" s="437" t="s">
        <v>1324</v>
      </c>
      <c r="K597" s="437" t="s">
        <v>1324</v>
      </c>
      <c r="O597" s="437" t="s">
        <v>1323</v>
      </c>
      <c r="Q597" s="437">
        <v>148505</v>
      </c>
      <c r="R597" s="446" t="s">
        <v>629</v>
      </c>
      <c r="S597" s="437">
        <v>148505</v>
      </c>
    </row>
    <row r="598" spans="1:19" ht="10.199999999999999" customHeight="1" x14ac:dyDescent="0.3">
      <c r="A598" s="437">
        <v>1485</v>
      </c>
      <c r="B598" s="437">
        <f t="shared" si="11"/>
        <v>6</v>
      </c>
      <c r="C598" s="446">
        <v>148510</v>
      </c>
      <c r="D598" s="437" t="s">
        <v>35</v>
      </c>
      <c r="E598" s="437" t="s">
        <v>1323</v>
      </c>
      <c r="J598" s="437" t="s">
        <v>1324</v>
      </c>
      <c r="K598" s="437" t="s">
        <v>1324</v>
      </c>
      <c r="O598" s="437" t="s">
        <v>1323</v>
      </c>
      <c r="Q598" s="437">
        <v>148510</v>
      </c>
      <c r="R598" s="446" t="s">
        <v>631</v>
      </c>
      <c r="S598" s="437">
        <v>148510</v>
      </c>
    </row>
    <row r="599" spans="1:19" ht="10.199999999999999" customHeight="1" x14ac:dyDescent="0.3">
      <c r="A599" s="437">
        <v>1485</v>
      </c>
      <c r="B599" s="437">
        <f t="shared" si="11"/>
        <v>6</v>
      </c>
      <c r="C599" s="446">
        <v>148515</v>
      </c>
      <c r="D599" s="437" t="s">
        <v>36</v>
      </c>
      <c r="E599" s="437" t="s">
        <v>1323</v>
      </c>
      <c r="J599" s="437" t="s">
        <v>1324</v>
      </c>
      <c r="K599" s="437" t="s">
        <v>1324</v>
      </c>
      <c r="O599" s="437" t="s">
        <v>1323</v>
      </c>
      <c r="Q599" s="437">
        <v>148515</v>
      </c>
      <c r="R599" s="446" t="s">
        <v>633</v>
      </c>
      <c r="S599" s="437">
        <v>148515</v>
      </c>
    </row>
    <row r="600" spans="1:19" ht="10.199999999999999" customHeight="1" x14ac:dyDescent="0.3">
      <c r="A600" s="437">
        <v>1485</v>
      </c>
      <c r="B600" s="437">
        <f t="shared" si="11"/>
        <v>6</v>
      </c>
      <c r="C600" s="446">
        <v>148520</v>
      </c>
      <c r="D600" s="437" t="s">
        <v>37</v>
      </c>
      <c r="E600" s="437" t="s">
        <v>1323</v>
      </c>
      <c r="J600" s="437" t="s">
        <v>1324</v>
      </c>
      <c r="K600" s="437" t="s">
        <v>1324</v>
      </c>
      <c r="O600" s="437" t="s">
        <v>1323</v>
      </c>
      <c r="Q600" s="437">
        <v>148520</v>
      </c>
      <c r="R600" s="446" t="s">
        <v>635</v>
      </c>
      <c r="S600" s="437">
        <v>148520</v>
      </c>
    </row>
    <row r="601" spans="1:19" ht="10.199999999999999" customHeight="1" x14ac:dyDescent="0.3">
      <c r="A601" s="437">
        <v>1485</v>
      </c>
      <c r="B601" s="437">
        <f t="shared" si="11"/>
        <v>6</v>
      </c>
      <c r="C601" s="446">
        <v>148525</v>
      </c>
      <c r="D601" s="437" t="s">
        <v>38</v>
      </c>
      <c r="E601" s="437" t="s">
        <v>1323</v>
      </c>
      <c r="J601" s="437" t="s">
        <v>1324</v>
      </c>
      <c r="K601" s="437" t="s">
        <v>1324</v>
      </c>
      <c r="O601" s="437" t="s">
        <v>1323</v>
      </c>
      <c r="Q601" s="437">
        <v>148525</v>
      </c>
      <c r="R601" s="446" t="s">
        <v>637</v>
      </c>
      <c r="S601" s="437">
        <v>148525</v>
      </c>
    </row>
    <row r="602" spans="1:19" ht="10.199999999999999" customHeight="1" x14ac:dyDescent="0.3">
      <c r="A602" s="437">
        <v>1486</v>
      </c>
      <c r="B602" s="437">
        <f t="shared" si="11"/>
        <v>4</v>
      </c>
      <c r="C602" s="446">
        <v>1486</v>
      </c>
      <c r="D602" s="437" t="s">
        <v>81</v>
      </c>
      <c r="I602" s="437" t="s">
        <v>1323</v>
      </c>
      <c r="J602" s="437" t="s">
        <v>1324</v>
      </c>
      <c r="K602" s="437" t="s">
        <v>1324</v>
      </c>
      <c r="Q602" s="437">
        <v>1486</v>
      </c>
      <c r="R602" s="446" t="s">
        <v>1481</v>
      </c>
      <c r="S602" s="437">
        <v>1486</v>
      </c>
    </row>
    <row r="603" spans="1:19" ht="10.199999999999999" customHeight="1" x14ac:dyDescent="0.3">
      <c r="A603" s="437">
        <v>1486</v>
      </c>
      <c r="B603" s="437">
        <f t="shared" si="11"/>
        <v>6</v>
      </c>
      <c r="C603" s="446">
        <v>148605</v>
      </c>
      <c r="D603" s="437" t="s">
        <v>34</v>
      </c>
      <c r="I603" s="437" t="s">
        <v>1323</v>
      </c>
      <c r="J603" s="437" t="s">
        <v>1324</v>
      </c>
      <c r="K603" s="437" t="s">
        <v>1324</v>
      </c>
      <c r="Q603" s="437">
        <v>148605</v>
      </c>
      <c r="R603" s="446" t="s">
        <v>629</v>
      </c>
      <c r="S603" s="437">
        <v>148605</v>
      </c>
    </row>
    <row r="604" spans="1:19" ht="10.199999999999999" customHeight="1" x14ac:dyDescent="0.3">
      <c r="A604" s="437">
        <v>1486</v>
      </c>
      <c r="B604" s="437">
        <f t="shared" si="11"/>
        <v>6</v>
      </c>
      <c r="C604" s="446">
        <v>148610</v>
      </c>
      <c r="D604" s="437" t="s">
        <v>35</v>
      </c>
      <c r="I604" s="437" t="s">
        <v>1323</v>
      </c>
      <c r="J604" s="437" t="s">
        <v>1324</v>
      </c>
      <c r="K604" s="437" t="s">
        <v>1324</v>
      </c>
      <c r="Q604" s="437">
        <v>148610</v>
      </c>
      <c r="R604" s="446" t="s">
        <v>631</v>
      </c>
      <c r="S604" s="437">
        <v>148610</v>
      </c>
    </row>
    <row r="605" spans="1:19" ht="10.199999999999999" customHeight="1" x14ac:dyDescent="0.3">
      <c r="A605" s="437">
        <v>1486</v>
      </c>
      <c r="B605" s="437">
        <f t="shared" si="11"/>
        <v>6</v>
      </c>
      <c r="C605" s="446">
        <v>148615</v>
      </c>
      <c r="D605" s="437" t="s">
        <v>36</v>
      </c>
      <c r="I605" s="437" t="s">
        <v>1323</v>
      </c>
      <c r="J605" s="437" t="s">
        <v>1324</v>
      </c>
      <c r="K605" s="437" t="s">
        <v>1324</v>
      </c>
      <c r="Q605" s="437">
        <v>148615</v>
      </c>
      <c r="R605" s="446" t="s">
        <v>633</v>
      </c>
      <c r="S605" s="437">
        <v>148615</v>
      </c>
    </row>
    <row r="606" spans="1:19" ht="10.199999999999999" customHeight="1" x14ac:dyDescent="0.3">
      <c r="A606" s="437">
        <v>1486</v>
      </c>
      <c r="B606" s="437">
        <f t="shared" si="11"/>
        <v>6</v>
      </c>
      <c r="C606" s="446">
        <v>148620</v>
      </c>
      <c r="D606" s="437" t="s">
        <v>37</v>
      </c>
      <c r="I606" s="437" t="s">
        <v>1323</v>
      </c>
      <c r="J606" s="437" t="s">
        <v>1324</v>
      </c>
      <c r="K606" s="437" t="s">
        <v>1324</v>
      </c>
      <c r="Q606" s="437">
        <v>148620</v>
      </c>
      <c r="R606" s="446" t="s">
        <v>635</v>
      </c>
      <c r="S606" s="437">
        <v>148620</v>
      </c>
    </row>
    <row r="607" spans="1:19" ht="10.199999999999999" customHeight="1" x14ac:dyDescent="0.3">
      <c r="A607" s="437">
        <v>1486</v>
      </c>
      <c r="B607" s="437">
        <f t="shared" si="11"/>
        <v>6</v>
      </c>
      <c r="C607" s="446">
        <v>148625</v>
      </c>
      <c r="D607" s="437" t="s">
        <v>38</v>
      </c>
      <c r="I607" s="437" t="s">
        <v>1323</v>
      </c>
      <c r="J607" s="437" t="s">
        <v>1324</v>
      </c>
      <c r="K607" s="437" t="s">
        <v>1324</v>
      </c>
      <c r="Q607" s="437">
        <v>148625</v>
      </c>
      <c r="R607" s="446" t="s">
        <v>637</v>
      </c>
      <c r="S607" s="437">
        <v>148625</v>
      </c>
    </row>
    <row r="608" spans="1:19" ht="10.199999999999999" customHeight="1" x14ac:dyDescent="0.3">
      <c r="A608" s="437">
        <v>1487</v>
      </c>
      <c r="B608" s="437">
        <f t="shared" si="11"/>
        <v>4</v>
      </c>
      <c r="C608" s="446">
        <v>1487</v>
      </c>
      <c r="D608" s="437" t="s">
        <v>83</v>
      </c>
      <c r="E608" s="437" t="s">
        <v>1323</v>
      </c>
      <c r="J608" s="437" t="s">
        <v>1324</v>
      </c>
      <c r="K608" s="437" t="s">
        <v>1324</v>
      </c>
      <c r="O608" s="437" t="s">
        <v>1323</v>
      </c>
      <c r="Q608" s="437">
        <v>1487</v>
      </c>
      <c r="R608" s="446" t="s">
        <v>1482</v>
      </c>
      <c r="S608" s="437">
        <v>1487</v>
      </c>
    </row>
    <row r="609" spans="1:19" ht="10.199999999999999" customHeight="1" x14ac:dyDescent="0.3">
      <c r="A609" s="437">
        <v>1487</v>
      </c>
      <c r="B609" s="437">
        <f t="shared" si="11"/>
        <v>6</v>
      </c>
      <c r="C609" s="446">
        <v>148705</v>
      </c>
      <c r="D609" s="437" t="s">
        <v>34</v>
      </c>
      <c r="E609" s="437" t="s">
        <v>1323</v>
      </c>
      <c r="J609" s="437" t="s">
        <v>1324</v>
      </c>
      <c r="K609" s="437" t="s">
        <v>1324</v>
      </c>
      <c r="O609" s="437" t="s">
        <v>1323</v>
      </c>
      <c r="Q609" s="437">
        <v>148705</v>
      </c>
      <c r="R609" s="446" t="s">
        <v>629</v>
      </c>
      <c r="S609" s="437">
        <v>148705</v>
      </c>
    </row>
    <row r="610" spans="1:19" ht="10.199999999999999" customHeight="1" x14ac:dyDescent="0.3">
      <c r="A610" s="437">
        <v>1487</v>
      </c>
      <c r="B610" s="437">
        <f t="shared" si="11"/>
        <v>6</v>
      </c>
      <c r="C610" s="446">
        <v>148710</v>
      </c>
      <c r="D610" s="437" t="s">
        <v>35</v>
      </c>
      <c r="E610" s="437" t="s">
        <v>1323</v>
      </c>
      <c r="J610" s="437" t="s">
        <v>1324</v>
      </c>
      <c r="K610" s="437" t="s">
        <v>1324</v>
      </c>
      <c r="O610" s="437" t="s">
        <v>1323</v>
      </c>
      <c r="Q610" s="437">
        <v>148710</v>
      </c>
      <c r="R610" s="446" t="s">
        <v>631</v>
      </c>
      <c r="S610" s="437">
        <v>148710</v>
      </c>
    </row>
    <row r="611" spans="1:19" ht="10.199999999999999" customHeight="1" x14ac:dyDescent="0.3">
      <c r="A611" s="437">
        <v>1487</v>
      </c>
      <c r="B611" s="437">
        <f t="shared" si="11"/>
        <v>6</v>
      </c>
      <c r="C611" s="446">
        <v>148715</v>
      </c>
      <c r="D611" s="437" t="s">
        <v>36</v>
      </c>
      <c r="E611" s="437" t="s">
        <v>1323</v>
      </c>
      <c r="J611" s="437" t="s">
        <v>1324</v>
      </c>
      <c r="K611" s="437" t="s">
        <v>1324</v>
      </c>
      <c r="O611" s="437" t="s">
        <v>1323</v>
      </c>
      <c r="Q611" s="437">
        <v>148715</v>
      </c>
      <c r="R611" s="446" t="s">
        <v>633</v>
      </c>
      <c r="S611" s="437">
        <v>148715</v>
      </c>
    </row>
    <row r="612" spans="1:19" ht="10.199999999999999" customHeight="1" x14ac:dyDescent="0.3">
      <c r="A612" s="437">
        <v>1487</v>
      </c>
      <c r="B612" s="437">
        <f t="shared" si="11"/>
        <v>6</v>
      </c>
      <c r="C612" s="446">
        <v>148720</v>
      </c>
      <c r="D612" s="437" t="s">
        <v>37</v>
      </c>
      <c r="E612" s="437" t="s">
        <v>1323</v>
      </c>
      <c r="J612" s="437" t="s">
        <v>1324</v>
      </c>
      <c r="K612" s="437" t="s">
        <v>1324</v>
      </c>
      <c r="O612" s="437" t="s">
        <v>1323</v>
      </c>
      <c r="Q612" s="437">
        <v>148720</v>
      </c>
      <c r="R612" s="446" t="s">
        <v>635</v>
      </c>
      <c r="S612" s="437">
        <v>148720</v>
      </c>
    </row>
    <row r="613" spans="1:19" ht="10.199999999999999" customHeight="1" x14ac:dyDescent="0.3">
      <c r="A613" s="437">
        <v>1487</v>
      </c>
      <c r="B613" s="437">
        <f t="shared" si="11"/>
        <v>6</v>
      </c>
      <c r="C613" s="446">
        <v>148725</v>
      </c>
      <c r="D613" s="437" t="s">
        <v>38</v>
      </c>
      <c r="E613" s="437" t="s">
        <v>1323</v>
      </c>
      <c r="J613" s="437" t="s">
        <v>1324</v>
      </c>
      <c r="K613" s="437" t="s">
        <v>1324</v>
      </c>
      <c r="O613" s="437" t="s">
        <v>1323</v>
      </c>
      <c r="Q613" s="437">
        <v>148725</v>
      </c>
      <c r="R613" s="446" t="s">
        <v>637</v>
      </c>
      <c r="S613" s="437">
        <v>148725</v>
      </c>
    </row>
    <row r="614" spans="1:19" ht="10.199999999999999" customHeight="1" x14ac:dyDescent="0.3">
      <c r="A614" s="437">
        <v>1488</v>
      </c>
      <c r="B614" s="437">
        <f t="shared" si="11"/>
        <v>4</v>
      </c>
      <c r="C614" s="446">
        <v>1488</v>
      </c>
      <c r="D614" s="437" t="s">
        <v>84</v>
      </c>
      <c r="I614" s="437" t="s">
        <v>1323</v>
      </c>
      <c r="J614" s="437" t="s">
        <v>1324</v>
      </c>
      <c r="K614" s="437" t="s">
        <v>1324</v>
      </c>
      <c r="Q614" s="437">
        <v>1488</v>
      </c>
      <c r="R614" s="446" t="s">
        <v>1483</v>
      </c>
      <c r="S614" s="437">
        <v>1488</v>
      </c>
    </row>
    <row r="615" spans="1:19" ht="10.199999999999999" customHeight="1" x14ac:dyDescent="0.3">
      <c r="A615" s="437">
        <v>1488</v>
      </c>
      <c r="B615" s="437">
        <f t="shared" si="11"/>
        <v>6</v>
      </c>
      <c r="C615" s="446">
        <v>148805</v>
      </c>
      <c r="D615" s="437" t="s">
        <v>34</v>
      </c>
      <c r="I615" s="437" t="s">
        <v>1323</v>
      </c>
      <c r="J615" s="437" t="s">
        <v>1324</v>
      </c>
      <c r="K615" s="437" t="s">
        <v>1324</v>
      </c>
      <c r="Q615" s="437">
        <v>148805</v>
      </c>
      <c r="R615" s="446" t="s">
        <v>629</v>
      </c>
      <c r="S615" s="437">
        <v>148805</v>
      </c>
    </row>
    <row r="616" spans="1:19" ht="10.199999999999999" customHeight="1" x14ac:dyDescent="0.3">
      <c r="A616" s="437">
        <v>1488</v>
      </c>
      <c r="B616" s="437">
        <f t="shared" si="11"/>
        <v>6</v>
      </c>
      <c r="C616" s="446">
        <v>148810</v>
      </c>
      <c r="D616" s="437" t="s">
        <v>35</v>
      </c>
      <c r="I616" s="437" t="s">
        <v>1323</v>
      </c>
      <c r="J616" s="437" t="s">
        <v>1324</v>
      </c>
      <c r="K616" s="437" t="s">
        <v>1324</v>
      </c>
      <c r="Q616" s="437">
        <v>148810</v>
      </c>
      <c r="R616" s="446" t="s">
        <v>631</v>
      </c>
      <c r="S616" s="437">
        <v>148810</v>
      </c>
    </row>
    <row r="617" spans="1:19" ht="10.199999999999999" customHeight="1" x14ac:dyDescent="0.3">
      <c r="A617" s="437">
        <v>1488</v>
      </c>
      <c r="B617" s="437">
        <f t="shared" si="11"/>
        <v>6</v>
      </c>
      <c r="C617" s="446">
        <v>148815</v>
      </c>
      <c r="D617" s="437" t="s">
        <v>36</v>
      </c>
      <c r="I617" s="437" t="s">
        <v>1323</v>
      </c>
      <c r="J617" s="437" t="s">
        <v>1324</v>
      </c>
      <c r="K617" s="437" t="s">
        <v>1324</v>
      </c>
      <c r="Q617" s="437">
        <v>148815</v>
      </c>
      <c r="R617" s="446" t="s">
        <v>633</v>
      </c>
      <c r="S617" s="437">
        <v>148815</v>
      </c>
    </row>
    <row r="618" spans="1:19" ht="10.199999999999999" customHeight="1" x14ac:dyDescent="0.3">
      <c r="A618" s="437">
        <v>1488</v>
      </c>
      <c r="B618" s="437">
        <f t="shared" si="11"/>
        <v>6</v>
      </c>
      <c r="C618" s="446">
        <v>148820</v>
      </c>
      <c r="D618" s="437" t="s">
        <v>37</v>
      </c>
      <c r="I618" s="437" t="s">
        <v>1323</v>
      </c>
      <c r="J618" s="437" t="s">
        <v>1324</v>
      </c>
      <c r="K618" s="437" t="s">
        <v>1324</v>
      </c>
      <c r="Q618" s="437">
        <v>148820</v>
      </c>
      <c r="R618" s="446" t="s">
        <v>635</v>
      </c>
      <c r="S618" s="437">
        <v>148820</v>
      </c>
    </row>
    <row r="619" spans="1:19" ht="10.199999999999999" customHeight="1" x14ac:dyDescent="0.3">
      <c r="A619" s="437">
        <v>1488</v>
      </c>
      <c r="B619" s="437">
        <f t="shared" si="11"/>
        <v>6</v>
      </c>
      <c r="C619" s="446">
        <v>148825</v>
      </c>
      <c r="D619" s="437" t="s">
        <v>38</v>
      </c>
      <c r="I619" s="437" t="s">
        <v>1323</v>
      </c>
      <c r="J619" s="437" t="s">
        <v>1324</v>
      </c>
      <c r="K619" s="437" t="s">
        <v>1324</v>
      </c>
      <c r="Q619" s="437">
        <v>148825</v>
      </c>
      <c r="R619" s="446" t="s">
        <v>637</v>
      </c>
      <c r="S619" s="437">
        <v>148825</v>
      </c>
    </row>
    <row r="620" spans="1:19" ht="10.199999999999999" customHeight="1" x14ac:dyDescent="0.3">
      <c r="A620" s="437">
        <v>1489</v>
      </c>
      <c r="B620" s="437">
        <f t="shared" si="11"/>
        <v>4</v>
      </c>
      <c r="C620" s="446">
        <v>1489</v>
      </c>
      <c r="D620" s="437" t="s">
        <v>86</v>
      </c>
      <c r="E620" s="437" t="s">
        <v>1323</v>
      </c>
      <c r="J620" s="437" t="s">
        <v>1324</v>
      </c>
      <c r="K620" s="437" t="s">
        <v>1324</v>
      </c>
      <c r="O620" s="437" t="s">
        <v>1323</v>
      </c>
      <c r="Q620" s="437">
        <v>1489</v>
      </c>
      <c r="R620" s="446" t="s">
        <v>1484</v>
      </c>
      <c r="S620" s="437">
        <v>1489</v>
      </c>
    </row>
    <row r="621" spans="1:19" ht="10.199999999999999" customHeight="1" x14ac:dyDescent="0.3">
      <c r="A621" s="437">
        <v>1489</v>
      </c>
      <c r="B621" s="437">
        <f t="shared" si="11"/>
        <v>6</v>
      </c>
      <c r="C621" s="446">
        <v>148905</v>
      </c>
      <c r="D621" s="437" t="s">
        <v>34</v>
      </c>
      <c r="E621" s="437" t="s">
        <v>1323</v>
      </c>
      <c r="J621" s="437" t="s">
        <v>1324</v>
      </c>
      <c r="K621" s="437" t="s">
        <v>1324</v>
      </c>
      <c r="O621" s="437" t="s">
        <v>1323</v>
      </c>
      <c r="Q621" s="437">
        <v>148905</v>
      </c>
      <c r="R621" s="446" t="s">
        <v>629</v>
      </c>
      <c r="S621" s="437">
        <v>148905</v>
      </c>
    </row>
    <row r="622" spans="1:19" ht="10.199999999999999" customHeight="1" x14ac:dyDescent="0.3">
      <c r="A622" s="437">
        <v>1489</v>
      </c>
      <c r="B622" s="437">
        <f t="shared" si="11"/>
        <v>6</v>
      </c>
      <c r="C622" s="446">
        <v>148910</v>
      </c>
      <c r="D622" s="437" t="s">
        <v>35</v>
      </c>
      <c r="E622" s="437" t="s">
        <v>1323</v>
      </c>
      <c r="J622" s="437" t="s">
        <v>1324</v>
      </c>
      <c r="K622" s="437" t="s">
        <v>1324</v>
      </c>
      <c r="O622" s="437" t="s">
        <v>1323</v>
      </c>
      <c r="Q622" s="437">
        <v>148910</v>
      </c>
      <c r="R622" s="446" t="s">
        <v>631</v>
      </c>
      <c r="S622" s="437">
        <v>148910</v>
      </c>
    </row>
    <row r="623" spans="1:19" ht="10.199999999999999" customHeight="1" x14ac:dyDescent="0.3">
      <c r="A623" s="437">
        <v>1489</v>
      </c>
      <c r="B623" s="437">
        <f t="shared" si="11"/>
        <v>6</v>
      </c>
      <c r="C623" s="446">
        <v>148915</v>
      </c>
      <c r="D623" s="437" t="s">
        <v>36</v>
      </c>
      <c r="E623" s="437" t="s">
        <v>1323</v>
      </c>
      <c r="J623" s="437" t="s">
        <v>1324</v>
      </c>
      <c r="K623" s="437" t="s">
        <v>1324</v>
      </c>
      <c r="O623" s="437" t="s">
        <v>1323</v>
      </c>
      <c r="Q623" s="437">
        <v>148915</v>
      </c>
      <c r="R623" s="446" t="s">
        <v>633</v>
      </c>
      <c r="S623" s="437">
        <v>148915</v>
      </c>
    </row>
    <row r="624" spans="1:19" ht="10.199999999999999" customHeight="1" x14ac:dyDescent="0.3">
      <c r="A624" s="437">
        <v>1489</v>
      </c>
      <c r="B624" s="437">
        <f t="shared" si="11"/>
        <v>6</v>
      </c>
      <c r="C624" s="446">
        <v>148920</v>
      </c>
      <c r="D624" s="437" t="s">
        <v>37</v>
      </c>
      <c r="E624" s="437" t="s">
        <v>1323</v>
      </c>
      <c r="J624" s="437" t="s">
        <v>1324</v>
      </c>
      <c r="K624" s="437" t="s">
        <v>1324</v>
      </c>
      <c r="O624" s="437" t="s">
        <v>1323</v>
      </c>
      <c r="Q624" s="437">
        <v>148920</v>
      </c>
      <c r="R624" s="446" t="s">
        <v>635</v>
      </c>
      <c r="S624" s="437">
        <v>148920</v>
      </c>
    </row>
    <row r="625" spans="1:20" ht="10.199999999999999" customHeight="1" x14ac:dyDescent="0.3">
      <c r="A625" s="437">
        <v>1489</v>
      </c>
      <c r="B625" s="437">
        <f t="shared" si="11"/>
        <v>6</v>
      </c>
      <c r="C625" s="446">
        <v>148925</v>
      </c>
      <c r="D625" s="437" t="s">
        <v>38</v>
      </c>
      <c r="E625" s="437" t="s">
        <v>1323</v>
      </c>
      <c r="J625" s="437" t="s">
        <v>1324</v>
      </c>
      <c r="K625" s="437" t="s">
        <v>1324</v>
      </c>
      <c r="O625" s="437" t="s">
        <v>1323</v>
      </c>
      <c r="Q625" s="437">
        <v>148925</v>
      </c>
      <c r="R625" s="446" t="s">
        <v>637</v>
      </c>
      <c r="S625" s="437">
        <v>148925</v>
      </c>
    </row>
    <row r="626" spans="1:20" ht="10.199999999999999" customHeight="1" x14ac:dyDescent="0.3">
      <c r="A626" s="437">
        <v>1490</v>
      </c>
      <c r="B626" s="437">
        <f t="shared" si="11"/>
        <v>4</v>
      </c>
      <c r="C626" s="446">
        <v>1490</v>
      </c>
      <c r="D626" s="437" t="s">
        <v>87</v>
      </c>
      <c r="I626" s="437" t="s">
        <v>1323</v>
      </c>
      <c r="J626" s="437" t="s">
        <v>1324</v>
      </c>
      <c r="K626" s="437" t="s">
        <v>1324</v>
      </c>
      <c r="Q626" s="437">
        <v>1490</v>
      </c>
      <c r="R626" s="446" t="s">
        <v>1485</v>
      </c>
      <c r="S626" s="437">
        <v>1490</v>
      </c>
      <c r="T626" s="437" t="s">
        <v>1486</v>
      </c>
    </row>
    <row r="627" spans="1:20" ht="10.199999999999999" customHeight="1" x14ac:dyDescent="0.3">
      <c r="A627" s="437">
        <v>1490</v>
      </c>
      <c r="B627" s="437">
        <f t="shared" si="11"/>
        <v>6</v>
      </c>
      <c r="C627" s="446">
        <v>149005</v>
      </c>
      <c r="D627" s="437" t="s">
        <v>34</v>
      </c>
      <c r="I627" s="437" t="s">
        <v>1323</v>
      </c>
      <c r="J627" s="437" t="s">
        <v>1324</v>
      </c>
      <c r="K627" s="437" t="s">
        <v>1324</v>
      </c>
      <c r="Q627" s="437">
        <v>149005</v>
      </c>
      <c r="R627" s="446" t="s">
        <v>629</v>
      </c>
      <c r="S627" s="437">
        <v>149005</v>
      </c>
    </row>
    <row r="628" spans="1:20" ht="10.199999999999999" customHeight="1" x14ac:dyDescent="0.3">
      <c r="A628" s="437">
        <v>1490</v>
      </c>
      <c r="B628" s="437">
        <f t="shared" si="11"/>
        <v>6</v>
      </c>
      <c r="C628" s="446">
        <v>149010</v>
      </c>
      <c r="D628" s="437" t="s">
        <v>35</v>
      </c>
      <c r="I628" s="437" t="s">
        <v>1323</v>
      </c>
      <c r="J628" s="437" t="s">
        <v>1324</v>
      </c>
      <c r="K628" s="437" t="s">
        <v>1324</v>
      </c>
      <c r="Q628" s="437">
        <v>149010</v>
      </c>
      <c r="R628" s="446" t="s">
        <v>631</v>
      </c>
      <c r="S628" s="437">
        <v>149010</v>
      </c>
    </row>
    <row r="629" spans="1:20" ht="10.199999999999999" customHeight="1" x14ac:dyDescent="0.3">
      <c r="A629" s="437">
        <v>1490</v>
      </c>
      <c r="B629" s="437">
        <f t="shared" si="11"/>
        <v>6</v>
      </c>
      <c r="C629" s="446">
        <v>149015</v>
      </c>
      <c r="D629" s="437" t="s">
        <v>36</v>
      </c>
      <c r="I629" s="437" t="s">
        <v>1323</v>
      </c>
      <c r="J629" s="437" t="s">
        <v>1324</v>
      </c>
      <c r="K629" s="437" t="s">
        <v>1324</v>
      </c>
      <c r="Q629" s="437">
        <v>149015</v>
      </c>
      <c r="R629" s="446" t="s">
        <v>633</v>
      </c>
      <c r="S629" s="437">
        <v>149015</v>
      </c>
    </row>
    <row r="630" spans="1:20" ht="10.199999999999999" customHeight="1" x14ac:dyDescent="0.3">
      <c r="A630" s="437">
        <v>1490</v>
      </c>
      <c r="B630" s="437">
        <f t="shared" si="11"/>
        <v>6</v>
      </c>
      <c r="C630" s="446">
        <v>149020</v>
      </c>
      <c r="D630" s="437" t="s">
        <v>37</v>
      </c>
      <c r="I630" s="437" t="s">
        <v>1323</v>
      </c>
      <c r="J630" s="437" t="s">
        <v>1324</v>
      </c>
      <c r="K630" s="437" t="s">
        <v>1324</v>
      </c>
      <c r="Q630" s="437">
        <v>149020</v>
      </c>
      <c r="R630" s="446" t="s">
        <v>635</v>
      </c>
      <c r="S630" s="437">
        <v>149020</v>
      </c>
    </row>
    <row r="631" spans="1:20" ht="10.199999999999999" customHeight="1" x14ac:dyDescent="0.3">
      <c r="A631" s="437">
        <v>1490</v>
      </c>
      <c r="B631" s="437">
        <f t="shared" si="11"/>
        <v>6</v>
      </c>
      <c r="C631" s="446">
        <v>149025</v>
      </c>
      <c r="D631" s="437" t="s">
        <v>38</v>
      </c>
      <c r="I631" s="437" t="s">
        <v>1323</v>
      </c>
      <c r="J631" s="437" t="s">
        <v>1324</v>
      </c>
      <c r="K631" s="437" t="s">
        <v>1324</v>
      </c>
      <c r="Q631" s="437">
        <v>149025</v>
      </c>
      <c r="R631" s="446" t="s">
        <v>637</v>
      </c>
      <c r="S631" s="437">
        <v>149025</v>
      </c>
    </row>
    <row r="632" spans="1:20" ht="10.199999999999999" customHeight="1" x14ac:dyDescent="0.3">
      <c r="A632" s="437">
        <f>+C632</f>
        <v>1491</v>
      </c>
      <c r="B632" s="437">
        <f t="shared" si="11"/>
        <v>4</v>
      </c>
      <c r="C632" s="446">
        <v>1491</v>
      </c>
      <c r="D632" s="437" t="s">
        <v>1487</v>
      </c>
      <c r="E632" s="437" t="s">
        <v>1323</v>
      </c>
      <c r="F632" s="437" t="s">
        <v>1323</v>
      </c>
      <c r="G632" s="437" t="s">
        <v>1323</v>
      </c>
      <c r="I632" s="437" t="s">
        <v>1323</v>
      </c>
      <c r="J632" s="437" t="s">
        <v>1323</v>
      </c>
      <c r="K632" s="437" t="s">
        <v>1323</v>
      </c>
      <c r="O632" s="437" t="s">
        <v>1323</v>
      </c>
      <c r="Q632" s="437">
        <v>1491</v>
      </c>
      <c r="R632" s="446" t="s">
        <v>1488</v>
      </c>
      <c r="S632" s="437">
        <v>1491</v>
      </c>
    </row>
    <row r="633" spans="1:20" ht="10.199999999999999" customHeight="1" x14ac:dyDescent="0.3">
      <c r="A633" s="437">
        <f t="shared" ref="A633:A696" si="12">+C633</f>
        <v>149105</v>
      </c>
      <c r="B633" s="437">
        <f t="shared" si="11"/>
        <v>6</v>
      </c>
      <c r="C633" s="446">
        <v>149105</v>
      </c>
      <c r="D633" s="437" t="s">
        <v>1489</v>
      </c>
      <c r="E633" s="437" t="s">
        <v>1323</v>
      </c>
      <c r="G633" s="437" t="s">
        <v>1323</v>
      </c>
      <c r="I633" s="437" t="s">
        <v>1323</v>
      </c>
      <c r="J633" s="437" t="s">
        <v>1323</v>
      </c>
      <c r="K633" s="437" t="s">
        <v>1323</v>
      </c>
      <c r="O633" s="437" t="s">
        <v>1323</v>
      </c>
      <c r="Q633" s="437">
        <v>149105</v>
      </c>
      <c r="R633" s="446" t="s">
        <v>1490</v>
      </c>
      <c r="S633" s="437" t="str">
        <f>VLOOKUP(Q633,[8]CUC!I635:K2139,3,0)</f>
        <v>149105+149110+149115</v>
      </c>
    </row>
    <row r="634" spans="1:20" ht="10.199999999999999" customHeight="1" x14ac:dyDescent="0.3">
      <c r="A634" s="437">
        <f t="shared" si="12"/>
        <v>149110</v>
      </c>
      <c r="B634" s="437">
        <f t="shared" si="11"/>
        <v>6</v>
      </c>
      <c r="C634" s="446">
        <v>149110</v>
      </c>
      <c r="D634" s="437" t="s">
        <v>1277</v>
      </c>
      <c r="E634" s="437" t="s">
        <v>1323</v>
      </c>
      <c r="G634" s="437" t="s">
        <v>1323</v>
      </c>
      <c r="I634" s="437" t="s">
        <v>1323</v>
      </c>
      <c r="J634" s="437" t="s">
        <v>1323</v>
      </c>
      <c r="K634" s="437" t="s">
        <v>1323</v>
      </c>
      <c r="O634" s="437" t="s">
        <v>1323</v>
      </c>
      <c r="Q634" s="437" t="s">
        <v>1340</v>
      </c>
      <c r="R634" s="446" t="s">
        <v>1340</v>
      </c>
      <c r="S634" s="437" t="s">
        <v>1340</v>
      </c>
    </row>
    <row r="635" spans="1:20" ht="10.199999999999999" customHeight="1" x14ac:dyDescent="0.3">
      <c r="A635" s="437">
        <f t="shared" si="12"/>
        <v>149115</v>
      </c>
      <c r="B635" s="437">
        <f t="shared" si="11"/>
        <v>6</v>
      </c>
      <c r="C635" s="446">
        <v>149115</v>
      </c>
      <c r="D635" s="437" t="s">
        <v>1491</v>
      </c>
      <c r="E635" s="437" t="s">
        <v>1323</v>
      </c>
      <c r="G635" s="437" t="s">
        <v>1323</v>
      </c>
      <c r="I635" s="437" t="s">
        <v>1323</v>
      </c>
      <c r="J635" s="437" t="s">
        <v>1323</v>
      </c>
      <c r="K635" s="437" t="s">
        <v>1323</v>
      </c>
      <c r="O635" s="437" t="s">
        <v>1323</v>
      </c>
      <c r="Q635" s="437" t="s">
        <v>1340</v>
      </c>
      <c r="R635" s="446" t="s">
        <v>1340</v>
      </c>
      <c r="S635" s="437" t="s">
        <v>1340</v>
      </c>
    </row>
    <row r="636" spans="1:20" ht="10.199999999999999" customHeight="1" x14ac:dyDescent="0.3">
      <c r="A636" s="437">
        <f t="shared" si="12"/>
        <v>149120</v>
      </c>
      <c r="B636" s="437">
        <f t="shared" si="11"/>
        <v>6</v>
      </c>
      <c r="C636" s="446">
        <v>149120</v>
      </c>
      <c r="D636" s="437" t="s">
        <v>1492</v>
      </c>
      <c r="E636" s="437" t="s">
        <v>1323</v>
      </c>
      <c r="G636" s="437" t="s">
        <v>1323</v>
      </c>
      <c r="I636" s="437" t="s">
        <v>1323</v>
      </c>
      <c r="J636" s="437" t="s">
        <v>1323</v>
      </c>
      <c r="K636" s="437" t="s">
        <v>1323</v>
      </c>
      <c r="O636" s="437" t="s">
        <v>1323</v>
      </c>
      <c r="Q636" s="437">
        <v>149120</v>
      </c>
      <c r="R636" s="446" t="s">
        <v>1493</v>
      </c>
      <c r="S636" s="437" t="str">
        <f>VLOOKUP(Q636,[8]CUC!I638:K2142,3,0)</f>
        <v>149120+149125</v>
      </c>
    </row>
    <row r="637" spans="1:20" ht="10.199999999999999" customHeight="1" x14ac:dyDescent="0.3">
      <c r="A637" s="437">
        <f t="shared" si="12"/>
        <v>149125</v>
      </c>
      <c r="B637" s="437">
        <f t="shared" si="11"/>
        <v>6</v>
      </c>
      <c r="C637" s="446">
        <v>149125</v>
      </c>
      <c r="D637" s="437" t="s">
        <v>1494</v>
      </c>
      <c r="E637" s="437" t="s">
        <v>1323</v>
      </c>
      <c r="G637" s="437" t="s">
        <v>1323</v>
      </c>
      <c r="I637" s="437" t="s">
        <v>1323</v>
      </c>
      <c r="J637" s="437" t="s">
        <v>1323</v>
      </c>
      <c r="K637" s="437" t="s">
        <v>1323</v>
      </c>
      <c r="O637" s="437" t="s">
        <v>1323</v>
      </c>
      <c r="Q637" s="437" t="s">
        <v>1340</v>
      </c>
      <c r="R637" s="446" t="s">
        <v>1340</v>
      </c>
      <c r="S637" s="437" t="s">
        <v>1340</v>
      </c>
    </row>
    <row r="638" spans="1:20" ht="10.199999999999999" customHeight="1" x14ac:dyDescent="0.3">
      <c r="A638" s="437">
        <f t="shared" si="12"/>
        <v>149130</v>
      </c>
      <c r="B638" s="437">
        <f t="shared" si="11"/>
        <v>6</v>
      </c>
      <c r="C638" s="446">
        <v>149130</v>
      </c>
      <c r="D638" s="437" t="s">
        <v>871</v>
      </c>
      <c r="E638" s="437" t="s">
        <v>1323</v>
      </c>
      <c r="F638" s="437" t="s">
        <v>1323</v>
      </c>
      <c r="G638" s="437" t="s">
        <v>1323</v>
      </c>
      <c r="I638" s="437" t="s">
        <v>1323</v>
      </c>
      <c r="J638" s="437" t="s">
        <v>1323</v>
      </c>
      <c r="K638" s="437" t="s">
        <v>1323</v>
      </c>
      <c r="O638" s="437" t="s">
        <v>1323</v>
      </c>
      <c r="Q638" s="437">
        <v>149130</v>
      </c>
      <c r="R638" s="446" t="s">
        <v>1495</v>
      </c>
      <c r="S638" s="437">
        <f>VLOOKUP(Q638,[8]CUC!I640:K2144,3,0)</f>
        <v>149130</v>
      </c>
    </row>
    <row r="639" spans="1:20" ht="10.199999999999999" customHeight="1" x14ac:dyDescent="0.3">
      <c r="A639" s="437">
        <f t="shared" si="12"/>
        <v>149135</v>
      </c>
      <c r="B639" s="437">
        <f t="shared" si="11"/>
        <v>6</v>
      </c>
      <c r="C639" s="446">
        <v>149135</v>
      </c>
      <c r="D639" s="437" t="s">
        <v>1279</v>
      </c>
      <c r="E639" s="437" t="s">
        <v>1323</v>
      </c>
      <c r="G639" s="437" t="s">
        <v>1323</v>
      </c>
      <c r="I639" s="437" t="s">
        <v>1323</v>
      </c>
      <c r="J639" s="437" t="s">
        <v>1323</v>
      </c>
      <c r="K639" s="437" t="s">
        <v>1323</v>
      </c>
      <c r="O639" s="437" t="s">
        <v>1323</v>
      </c>
      <c r="Q639" s="437">
        <v>149135</v>
      </c>
      <c r="R639" s="446" t="s">
        <v>1496</v>
      </c>
      <c r="S639" s="437">
        <f>VLOOKUP(Q639,[8]CUC!I641:K2145,3,0)</f>
        <v>149135</v>
      </c>
    </row>
    <row r="640" spans="1:20" ht="10.199999999999999" customHeight="1" x14ac:dyDescent="0.3">
      <c r="A640" s="437">
        <f t="shared" si="12"/>
        <v>149140</v>
      </c>
      <c r="B640" s="437">
        <f t="shared" si="11"/>
        <v>6</v>
      </c>
      <c r="C640" s="446">
        <v>149140</v>
      </c>
      <c r="D640" s="437" t="s">
        <v>1280</v>
      </c>
      <c r="E640" s="437" t="s">
        <v>1323</v>
      </c>
      <c r="G640" s="437" t="s">
        <v>1323</v>
      </c>
      <c r="I640" s="437" t="s">
        <v>1323</v>
      </c>
      <c r="J640" s="437" t="s">
        <v>1323</v>
      </c>
      <c r="K640" s="437" t="s">
        <v>1323</v>
      </c>
      <c r="O640" s="437" t="s">
        <v>1323</v>
      </c>
      <c r="Q640" s="437">
        <v>149140</v>
      </c>
      <c r="R640" s="446" t="s">
        <v>1497</v>
      </c>
      <c r="S640" s="437">
        <v>149140</v>
      </c>
    </row>
    <row r="641" spans="1:20" ht="10.199999999999999" customHeight="1" x14ac:dyDescent="0.3">
      <c r="A641" s="437">
        <f t="shared" si="12"/>
        <v>149145</v>
      </c>
      <c r="B641" s="437">
        <f t="shared" si="11"/>
        <v>6</v>
      </c>
      <c r="C641" s="446">
        <v>149145</v>
      </c>
      <c r="D641" s="437" t="s">
        <v>1498</v>
      </c>
      <c r="E641" s="437" t="s">
        <v>1323</v>
      </c>
      <c r="G641" s="437" t="s">
        <v>1323</v>
      </c>
      <c r="I641" s="437" t="s">
        <v>1323</v>
      </c>
      <c r="J641" s="437" t="s">
        <v>1323</v>
      </c>
      <c r="K641" s="437" t="s">
        <v>1323</v>
      </c>
      <c r="O641" s="437" t="s">
        <v>1323</v>
      </c>
      <c r="Q641" s="437">
        <v>149145</v>
      </c>
      <c r="R641" s="446" t="s">
        <v>1499</v>
      </c>
      <c r="S641" s="437">
        <f>VLOOKUP(Q641,[8]CUC!I643:K2147,3,0)</f>
        <v>149145</v>
      </c>
    </row>
    <row r="642" spans="1:20" ht="10.199999999999999" customHeight="1" x14ac:dyDescent="0.3">
      <c r="A642" s="437">
        <f t="shared" si="12"/>
        <v>149150</v>
      </c>
      <c r="B642" s="437">
        <f t="shared" si="11"/>
        <v>6</v>
      </c>
      <c r="C642" s="446">
        <v>149150</v>
      </c>
      <c r="D642" s="437" t="s">
        <v>1281</v>
      </c>
      <c r="E642" s="437" t="s">
        <v>1323</v>
      </c>
      <c r="G642" s="437" t="s">
        <v>1323</v>
      </c>
      <c r="I642" s="437" t="s">
        <v>1323</v>
      </c>
      <c r="J642" s="437" t="s">
        <v>1323</v>
      </c>
      <c r="K642" s="437" t="s">
        <v>1323</v>
      </c>
      <c r="O642" s="437" t="s">
        <v>1323</v>
      </c>
      <c r="Q642" s="437">
        <v>149150</v>
      </c>
      <c r="R642" s="446" t="s">
        <v>1500</v>
      </c>
      <c r="S642" s="437">
        <f>VLOOKUP(Q642,[8]CUC!I644:K2148,3,0)</f>
        <v>149150</v>
      </c>
    </row>
    <row r="643" spans="1:20" ht="10.199999999999999" customHeight="1" x14ac:dyDescent="0.3">
      <c r="A643" s="437">
        <f t="shared" si="12"/>
        <v>1492</v>
      </c>
      <c r="B643" s="437">
        <f t="shared" si="11"/>
        <v>4</v>
      </c>
      <c r="C643" s="446">
        <v>1492</v>
      </c>
      <c r="D643" s="437" t="s">
        <v>1501</v>
      </c>
      <c r="E643" s="437" t="s">
        <v>1323</v>
      </c>
      <c r="G643" s="437" t="s">
        <v>1323</v>
      </c>
      <c r="I643" s="437" t="s">
        <v>1323</v>
      </c>
      <c r="J643" s="437" t="s">
        <v>1323</v>
      </c>
      <c r="K643" s="437" t="s">
        <v>1323</v>
      </c>
      <c r="O643" s="437" t="s">
        <v>1323</v>
      </c>
      <c r="Q643" s="437">
        <v>1492</v>
      </c>
      <c r="R643" s="446" t="s">
        <v>1502</v>
      </c>
      <c r="S643" s="437">
        <v>1492</v>
      </c>
      <c r="T643" s="437" t="s">
        <v>1503</v>
      </c>
    </row>
    <row r="644" spans="1:20" ht="10.199999999999999" customHeight="1" x14ac:dyDescent="0.3">
      <c r="A644" s="437">
        <f t="shared" si="12"/>
        <v>149205</v>
      </c>
      <c r="B644" s="437">
        <f t="shared" si="11"/>
        <v>6</v>
      </c>
      <c r="C644" s="446">
        <v>149205</v>
      </c>
      <c r="D644" s="437" t="s">
        <v>1489</v>
      </c>
      <c r="E644" s="437" t="s">
        <v>1323</v>
      </c>
      <c r="G644" s="437" t="s">
        <v>1323</v>
      </c>
      <c r="I644" s="437" t="s">
        <v>1323</v>
      </c>
      <c r="J644" s="437" t="s">
        <v>1323</v>
      </c>
      <c r="K644" s="437" t="s">
        <v>1323</v>
      </c>
      <c r="O644" s="437" t="s">
        <v>1323</v>
      </c>
      <c r="Q644" s="437">
        <v>149205</v>
      </c>
      <c r="R644" s="446" t="s">
        <v>1504</v>
      </c>
      <c r="S644" s="437" t="str">
        <f>VLOOKUP(Q644,[8]CUC!I646:K2150,3,0)</f>
        <v>149205+149210+149215</v>
      </c>
    </row>
    <row r="645" spans="1:20" ht="10.199999999999999" customHeight="1" x14ac:dyDescent="0.3">
      <c r="A645" s="437">
        <f t="shared" si="12"/>
        <v>149210</v>
      </c>
      <c r="B645" s="437">
        <f t="shared" ref="B645:B708" si="13">LEN(C645)</f>
        <v>6</v>
      </c>
      <c r="C645" s="446">
        <v>149210</v>
      </c>
      <c r="D645" s="437" t="s">
        <v>1277</v>
      </c>
      <c r="E645" s="437" t="s">
        <v>1323</v>
      </c>
      <c r="G645" s="437" t="s">
        <v>1323</v>
      </c>
      <c r="I645" s="437" t="s">
        <v>1323</v>
      </c>
      <c r="J645" s="437" t="s">
        <v>1323</v>
      </c>
      <c r="K645" s="437" t="s">
        <v>1323</v>
      </c>
      <c r="O645" s="437" t="s">
        <v>1323</v>
      </c>
      <c r="Q645" s="437" t="s">
        <v>1340</v>
      </c>
      <c r="R645" s="446" t="s">
        <v>1340</v>
      </c>
      <c r="S645" s="437" t="s">
        <v>1340</v>
      </c>
    </row>
    <row r="646" spans="1:20" ht="10.199999999999999" customHeight="1" x14ac:dyDescent="0.3">
      <c r="A646" s="437">
        <f t="shared" si="12"/>
        <v>149215</v>
      </c>
      <c r="B646" s="437">
        <f t="shared" si="13"/>
        <v>6</v>
      </c>
      <c r="C646" s="446">
        <v>149215</v>
      </c>
      <c r="D646" s="437" t="s">
        <v>1491</v>
      </c>
      <c r="E646" s="437" t="s">
        <v>1323</v>
      </c>
      <c r="G646" s="437" t="s">
        <v>1323</v>
      </c>
      <c r="I646" s="437" t="s">
        <v>1323</v>
      </c>
      <c r="J646" s="437" t="s">
        <v>1323</v>
      </c>
      <c r="K646" s="437" t="s">
        <v>1323</v>
      </c>
      <c r="O646" s="437" t="s">
        <v>1323</v>
      </c>
      <c r="Q646" s="437" t="s">
        <v>1340</v>
      </c>
      <c r="R646" s="446" t="s">
        <v>1340</v>
      </c>
      <c r="S646" s="437" t="s">
        <v>1340</v>
      </c>
    </row>
    <row r="647" spans="1:20" ht="10.199999999999999" customHeight="1" x14ac:dyDescent="0.3">
      <c r="A647" s="437">
        <f t="shared" si="12"/>
        <v>149220</v>
      </c>
      <c r="B647" s="437">
        <f t="shared" si="13"/>
        <v>6</v>
      </c>
      <c r="C647" s="446">
        <v>149220</v>
      </c>
      <c r="D647" s="437" t="s">
        <v>1492</v>
      </c>
      <c r="E647" s="437" t="s">
        <v>1323</v>
      </c>
      <c r="G647" s="437" t="s">
        <v>1323</v>
      </c>
      <c r="I647" s="437" t="s">
        <v>1323</v>
      </c>
      <c r="J647" s="437" t="s">
        <v>1323</v>
      </c>
      <c r="K647" s="437" t="s">
        <v>1323</v>
      </c>
      <c r="O647" s="437" t="s">
        <v>1323</v>
      </c>
      <c r="Q647" s="437">
        <v>149220</v>
      </c>
      <c r="R647" s="446" t="s">
        <v>1505</v>
      </c>
      <c r="S647" s="437" t="str">
        <f>VLOOKUP(Q647,[8]CUC!I649:K2153,3,0)</f>
        <v>149220+149225</v>
      </c>
    </row>
    <row r="648" spans="1:20" ht="10.199999999999999" customHeight="1" x14ac:dyDescent="0.3">
      <c r="A648" s="437">
        <f t="shared" si="12"/>
        <v>149225</v>
      </c>
      <c r="B648" s="437">
        <f t="shared" si="13"/>
        <v>6</v>
      </c>
      <c r="C648" s="446">
        <v>149225</v>
      </c>
      <c r="D648" s="437" t="s">
        <v>1494</v>
      </c>
      <c r="E648" s="437" t="s">
        <v>1323</v>
      </c>
      <c r="G648" s="437" t="s">
        <v>1323</v>
      </c>
      <c r="I648" s="437" t="s">
        <v>1323</v>
      </c>
      <c r="J648" s="437" t="s">
        <v>1323</v>
      </c>
      <c r="K648" s="437" t="s">
        <v>1323</v>
      </c>
      <c r="O648" s="437" t="s">
        <v>1323</v>
      </c>
      <c r="Q648" s="437" t="s">
        <v>1340</v>
      </c>
      <c r="R648" s="446" t="s">
        <v>1340</v>
      </c>
      <c r="S648" s="437" t="s">
        <v>1340</v>
      </c>
    </row>
    <row r="649" spans="1:20" ht="10.199999999999999" customHeight="1" x14ac:dyDescent="0.3">
      <c r="A649" s="437">
        <f t="shared" si="12"/>
        <v>149230</v>
      </c>
      <c r="B649" s="437">
        <f t="shared" si="13"/>
        <v>6</v>
      </c>
      <c r="C649" s="446">
        <v>149230</v>
      </c>
      <c r="D649" s="437" t="s">
        <v>871</v>
      </c>
      <c r="E649" s="437" t="s">
        <v>1323</v>
      </c>
      <c r="G649" s="437" t="s">
        <v>1323</v>
      </c>
      <c r="I649" s="437" t="s">
        <v>1323</v>
      </c>
      <c r="J649" s="437" t="s">
        <v>1323</v>
      </c>
      <c r="K649" s="437" t="s">
        <v>1323</v>
      </c>
      <c r="O649" s="437" t="s">
        <v>1323</v>
      </c>
      <c r="Q649" s="437">
        <v>149230</v>
      </c>
      <c r="R649" s="446" t="s">
        <v>1506</v>
      </c>
      <c r="S649" s="437">
        <f>VLOOKUP(Q649,[8]CUC!I651:K2155,3,0)</f>
        <v>149230</v>
      </c>
    </row>
    <row r="650" spans="1:20" ht="10.199999999999999" customHeight="1" x14ac:dyDescent="0.3">
      <c r="A650" s="437">
        <f t="shared" si="12"/>
        <v>149235</v>
      </c>
      <c r="B650" s="437">
        <f t="shared" si="13"/>
        <v>6</v>
      </c>
      <c r="C650" s="446">
        <v>149235</v>
      </c>
      <c r="D650" s="437" t="s">
        <v>1279</v>
      </c>
      <c r="E650" s="437" t="s">
        <v>1323</v>
      </c>
      <c r="G650" s="437" t="s">
        <v>1323</v>
      </c>
      <c r="I650" s="437" t="s">
        <v>1323</v>
      </c>
      <c r="J650" s="437" t="s">
        <v>1323</v>
      </c>
      <c r="K650" s="437" t="s">
        <v>1323</v>
      </c>
      <c r="O650" s="437" t="s">
        <v>1323</v>
      </c>
      <c r="Q650" s="437">
        <v>149235</v>
      </c>
      <c r="R650" s="446" t="s">
        <v>1507</v>
      </c>
      <c r="S650" s="437">
        <f>VLOOKUP(Q650,[8]CUC!I652:K2156,3,0)</f>
        <v>149235</v>
      </c>
    </row>
    <row r="651" spans="1:20" ht="10.199999999999999" customHeight="1" x14ac:dyDescent="0.3">
      <c r="A651" s="437">
        <f t="shared" si="12"/>
        <v>149240</v>
      </c>
      <c r="B651" s="437">
        <f t="shared" si="13"/>
        <v>6</v>
      </c>
      <c r="C651" s="446">
        <v>149240</v>
      </c>
      <c r="D651" s="437" t="s">
        <v>1280</v>
      </c>
      <c r="E651" s="437" t="s">
        <v>1323</v>
      </c>
      <c r="G651" s="437" t="s">
        <v>1323</v>
      </c>
      <c r="I651" s="437" t="s">
        <v>1323</v>
      </c>
      <c r="J651" s="437" t="s">
        <v>1323</v>
      </c>
      <c r="K651" s="437" t="s">
        <v>1323</v>
      </c>
      <c r="O651" s="437" t="s">
        <v>1323</v>
      </c>
      <c r="Q651" s="437">
        <v>149240</v>
      </c>
      <c r="R651" s="446" t="s">
        <v>1508</v>
      </c>
      <c r="S651" s="437">
        <v>149240</v>
      </c>
    </row>
    <row r="652" spans="1:20" ht="10.199999999999999" customHeight="1" x14ac:dyDescent="0.3">
      <c r="A652" s="437">
        <f t="shared" si="12"/>
        <v>149245</v>
      </c>
      <c r="B652" s="437">
        <f t="shared" si="13"/>
        <v>6</v>
      </c>
      <c r="C652" s="446">
        <v>149245</v>
      </c>
      <c r="D652" s="437" t="s">
        <v>1498</v>
      </c>
      <c r="E652" s="437" t="s">
        <v>1323</v>
      </c>
      <c r="G652" s="437" t="s">
        <v>1323</v>
      </c>
      <c r="I652" s="437" t="s">
        <v>1323</v>
      </c>
      <c r="J652" s="437" t="s">
        <v>1323</v>
      </c>
      <c r="K652" s="437" t="s">
        <v>1323</v>
      </c>
      <c r="O652" s="437" t="s">
        <v>1323</v>
      </c>
      <c r="Q652" s="437">
        <v>149245</v>
      </c>
      <c r="R652" s="446" t="s">
        <v>1509</v>
      </c>
      <c r="S652" s="437">
        <f>VLOOKUP(Q652,[8]CUC!I654:K2158,3,0)</f>
        <v>149245</v>
      </c>
    </row>
    <row r="653" spans="1:20" ht="10.199999999999999" customHeight="1" x14ac:dyDescent="0.3">
      <c r="A653" s="437">
        <f t="shared" si="12"/>
        <v>149250</v>
      </c>
      <c r="B653" s="437">
        <f t="shared" si="13"/>
        <v>6</v>
      </c>
      <c r="C653" s="446">
        <v>149250</v>
      </c>
      <c r="D653" s="437" t="s">
        <v>1281</v>
      </c>
      <c r="E653" s="437" t="s">
        <v>1323</v>
      </c>
      <c r="G653" s="437" t="s">
        <v>1323</v>
      </c>
      <c r="I653" s="437" t="s">
        <v>1323</v>
      </c>
      <c r="J653" s="437" t="s">
        <v>1323</v>
      </c>
      <c r="K653" s="437" t="s">
        <v>1323</v>
      </c>
      <c r="O653" s="437" t="s">
        <v>1323</v>
      </c>
      <c r="Q653" s="437">
        <v>149250</v>
      </c>
      <c r="R653" s="446" t="s">
        <v>1510</v>
      </c>
      <c r="S653" s="437">
        <f>VLOOKUP(Q653,[8]CUC!I655:K2159,3,0)</f>
        <v>149250</v>
      </c>
    </row>
    <row r="654" spans="1:20" ht="10.199999999999999" customHeight="1" x14ac:dyDescent="0.3">
      <c r="A654" s="437">
        <f t="shared" si="12"/>
        <v>1493</v>
      </c>
      <c r="B654" s="437">
        <f t="shared" si="13"/>
        <v>4</v>
      </c>
      <c r="C654" s="446">
        <v>1493</v>
      </c>
      <c r="D654" s="437" t="s">
        <v>1511</v>
      </c>
      <c r="E654" s="437" t="s">
        <v>1323</v>
      </c>
      <c r="G654" s="437" t="s">
        <v>1323</v>
      </c>
      <c r="I654" s="437" t="s">
        <v>1323</v>
      </c>
      <c r="J654" s="437" t="s">
        <v>1323</v>
      </c>
      <c r="K654" s="437" t="s">
        <v>1323</v>
      </c>
      <c r="O654" s="437" t="s">
        <v>1323</v>
      </c>
      <c r="Q654" s="437">
        <v>1493</v>
      </c>
      <c r="R654" s="446" t="s">
        <v>1295</v>
      </c>
      <c r="S654" s="437">
        <v>1493</v>
      </c>
      <c r="T654" s="437" t="s">
        <v>1512</v>
      </c>
    </row>
    <row r="655" spans="1:20" ht="10.199999999999999" customHeight="1" x14ac:dyDescent="0.3">
      <c r="A655" s="437">
        <f t="shared" si="12"/>
        <v>149305</v>
      </c>
      <c r="B655" s="437">
        <f t="shared" si="13"/>
        <v>6</v>
      </c>
      <c r="C655" s="446">
        <v>149305</v>
      </c>
      <c r="D655" s="437" t="s">
        <v>1489</v>
      </c>
      <c r="E655" s="437" t="s">
        <v>1323</v>
      </c>
      <c r="G655" s="437" t="s">
        <v>1323</v>
      </c>
      <c r="I655" s="437" t="s">
        <v>1323</v>
      </c>
      <c r="J655" s="437" t="s">
        <v>1323</v>
      </c>
      <c r="K655" s="437" t="s">
        <v>1323</v>
      </c>
      <c r="O655" s="437" t="s">
        <v>1323</v>
      </c>
      <c r="Q655" s="437">
        <v>149305</v>
      </c>
      <c r="R655" s="446" t="s">
        <v>1513</v>
      </c>
      <c r="S655" s="437" t="str">
        <f>VLOOKUP(Q655,[8]CUC!I657:K2161,3,0)</f>
        <v>+149305+149310+149315</v>
      </c>
    </row>
    <row r="656" spans="1:20" ht="10.199999999999999" customHeight="1" x14ac:dyDescent="0.3">
      <c r="A656" s="437">
        <f t="shared" si="12"/>
        <v>149310</v>
      </c>
      <c r="B656" s="437">
        <f t="shared" si="13"/>
        <v>6</v>
      </c>
      <c r="C656" s="446">
        <v>149310</v>
      </c>
      <c r="D656" s="437" t="s">
        <v>1277</v>
      </c>
      <c r="E656" s="437" t="s">
        <v>1323</v>
      </c>
      <c r="G656" s="437" t="s">
        <v>1323</v>
      </c>
      <c r="I656" s="437" t="s">
        <v>1323</v>
      </c>
      <c r="J656" s="437" t="s">
        <v>1323</v>
      </c>
      <c r="K656" s="437" t="s">
        <v>1323</v>
      </c>
      <c r="O656" s="437" t="s">
        <v>1323</v>
      </c>
      <c r="Q656" s="437" t="s">
        <v>1340</v>
      </c>
      <c r="R656" s="446" t="s">
        <v>1340</v>
      </c>
      <c r="S656" s="437" t="s">
        <v>1340</v>
      </c>
    </row>
    <row r="657" spans="1:19" ht="10.199999999999999" customHeight="1" x14ac:dyDescent="0.3">
      <c r="A657" s="437">
        <f t="shared" si="12"/>
        <v>149315</v>
      </c>
      <c r="B657" s="437">
        <f t="shared" si="13"/>
        <v>6</v>
      </c>
      <c r="C657" s="446">
        <v>149315</v>
      </c>
      <c r="D657" s="437" t="s">
        <v>1491</v>
      </c>
      <c r="E657" s="437" t="s">
        <v>1323</v>
      </c>
      <c r="G657" s="437" t="s">
        <v>1323</v>
      </c>
      <c r="I657" s="437" t="s">
        <v>1323</v>
      </c>
      <c r="J657" s="437" t="s">
        <v>1323</v>
      </c>
      <c r="K657" s="437" t="s">
        <v>1323</v>
      </c>
      <c r="O657" s="437" t="s">
        <v>1323</v>
      </c>
      <c r="Q657" s="437" t="s">
        <v>1340</v>
      </c>
      <c r="R657" s="446" t="s">
        <v>1340</v>
      </c>
      <c r="S657" s="437" t="s">
        <v>1340</v>
      </c>
    </row>
    <row r="658" spans="1:19" ht="10.199999999999999" customHeight="1" x14ac:dyDescent="0.3">
      <c r="A658" s="437">
        <f t="shared" si="12"/>
        <v>149320</v>
      </c>
      <c r="B658" s="437">
        <f t="shared" si="13"/>
        <v>6</v>
      </c>
      <c r="C658" s="446">
        <v>149320</v>
      </c>
      <c r="D658" s="437" t="s">
        <v>1492</v>
      </c>
      <c r="E658" s="437" t="s">
        <v>1323</v>
      </c>
      <c r="G658" s="437" t="s">
        <v>1323</v>
      </c>
      <c r="I658" s="437" t="s">
        <v>1323</v>
      </c>
      <c r="J658" s="437" t="s">
        <v>1323</v>
      </c>
      <c r="K658" s="437" t="s">
        <v>1323</v>
      </c>
      <c r="O658" s="437" t="s">
        <v>1323</v>
      </c>
      <c r="Q658" s="437">
        <v>149320</v>
      </c>
      <c r="R658" s="446" t="s">
        <v>1514</v>
      </c>
      <c r="S658" s="437" t="str">
        <f>VLOOKUP(Q658,[8]CUC!I660:K2164,3,0)</f>
        <v>149320+149325</v>
      </c>
    </row>
    <row r="659" spans="1:19" ht="10.199999999999999" customHeight="1" x14ac:dyDescent="0.3">
      <c r="A659" s="437">
        <f t="shared" si="12"/>
        <v>149325</v>
      </c>
      <c r="B659" s="437">
        <f t="shared" si="13"/>
        <v>6</v>
      </c>
      <c r="C659" s="446">
        <v>149325</v>
      </c>
      <c r="D659" s="437" t="s">
        <v>1494</v>
      </c>
      <c r="E659" s="437" t="s">
        <v>1323</v>
      </c>
      <c r="G659" s="437" t="s">
        <v>1323</v>
      </c>
      <c r="I659" s="437" t="s">
        <v>1323</v>
      </c>
      <c r="J659" s="437" t="s">
        <v>1323</v>
      </c>
      <c r="K659" s="437" t="s">
        <v>1323</v>
      </c>
      <c r="O659" s="437" t="s">
        <v>1323</v>
      </c>
      <c r="Q659" s="437" t="s">
        <v>1340</v>
      </c>
      <c r="R659" s="446" t="s">
        <v>1340</v>
      </c>
      <c r="S659" s="437" t="s">
        <v>1340</v>
      </c>
    </row>
    <row r="660" spans="1:19" ht="10.199999999999999" customHeight="1" x14ac:dyDescent="0.3">
      <c r="A660" s="437">
        <f t="shared" si="12"/>
        <v>149330</v>
      </c>
      <c r="B660" s="437">
        <f t="shared" si="13"/>
        <v>6</v>
      </c>
      <c r="C660" s="446">
        <v>149330</v>
      </c>
      <c r="D660" s="437" t="s">
        <v>871</v>
      </c>
      <c r="E660" s="437" t="s">
        <v>1323</v>
      </c>
      <c r="G660" s="437" t="s">
        <v>1323</v>
      </c>
      <c r="I660" s="437" t="s">
        <v>1323</v>
      </c>
      <c r="J660" s="437" t="s">
        <v>1323</v>
      </c>
      <c r="K660" s="437" t="s">
        <v>1323</v>
      </c>
      <c r="O660" s="437" t="s">
        <v>1323</v>
      </c>
      <c r="Q660" s="437">
        <v>149330</v>
      </c>
      <c r="R660" s="446" t="s">
        <v>1515</v>
      </c>
      <c r="S660" s="437">
        <f>VLOOKUP(Q660,[8]CUC!I662:K2166,3,0)</f>
        <v>149330</v>
      </c>
    </row>
    <row r="661" spans="1:19" ht="10.199999999999999" customHeight="1" x14ac:dyDescent="0.3">
      <c r="A661" s="437">
        <f t="shared" si="12"/>
        <v>149335</v>
      </c>
      <c r="B661" s="437">
        <f t="shared" si="13"/>
        <v>6</v>
      </c>
      <c r="C661" s="446">
        <v>149335</v>
      </c>
      <c r="D661" s="437" t="s">
        <v>1279</v>
      </c>
      <c r="E661" s="437" t="s">
        <v>1323</v>
      </c>
      <c r="G661" s="437" t="s">
        <v>1323</v>
      </c>
      <c r="I661" s="437" t="s">
        <v>1323</v>
      </c>
      <c r="J661" s="437" t="s">
        <v>1323</v>
      </c>
      <c r="K661" s="437" t="s">
        <v>1323</v>
      </c>
      <c r="O661" s="437" t="s">
        <v>1323</v>
      </c>
      <c r="Q661" s="437">
        <v>149335</v>
      </c>
      <c r="R661" s="446" t="s">
        <v>1516</v>
      </c>
      <c r="S661" s="437">
        <f>VLOOKUP(Q661,[8]CUC!I663:K2167,3,0)</f>
        <v>149335</v>
      </c>
    </row>
    <row r="662" spans="1:19" ht="10.199999999999999" customHeight="1" x14ac:dyDescent="0.3">
      <c r="A662" s="437">
        <f t="shared" si="12"/>
        <v>149340</v>
      </c>
      <c r="B662" s="437">
        <f t="shared" si="13"/>
        <v>6</v>
      </c>
      <c r="C662" s="446">
        <v>149340</v>
      </c>
      <c r="D662" s="437" t="s">
        <v>1280</v>
      </c>
      <c r="E662" s="437" t="s">
        <v>1323</v>
      </c>
      <c r="G662" s="437" t="s">
        <v>1323</v>
      </c>
      <c r="I662" s="437" t="s">
        <v>1323</v>
      </c>
      <c r="J662" s="437" t="s">
        <v>1323</v>
      </c>
      <c r="K662" s="437" t="s">
        <v>1323</v>
      </c>
      <c r="O662" s="437" t="s">
        <v>1323</v>
      </c>
      <c r="Q662" s="437">
        <v>149340</v>
      </c>
      <c r="R662" s="446" t="s">
        <v>1517</v>
      </c>
      <c r="S662" s="437">
        <v>149340</v>
      </c>
    </row>
    <row r="663" spans="1:19" ht="10.199999999999999" customHeight="1" x14ac:dyDescent="0.3">
      <c r="A663" s="437">
        <f t="shared" si="12"/>
        <v>149345</v>
      </c>
      <c r="B663" s="437">
        <f t="shared" si="13"/>
        <v>6</v>
      </c>
      <c r="C663" s="446">
        <v>149345</v>
      </c>
      <c r="D663" s="437" t="s">
        <v>1498</v>
      </c>
      <c r="E663" s="437" t="s">
        <v>1323</v>
      </c>
      <c r="G663" s="437" t="s">
        <v>1323</v>
      </c>
      <c r="I663" s="437" t="s">
        <v>1323</v>
      </c>
      <c r="J663" s="437" t="s">
        <v>1323</v>
      </c>
      <c r="K663" s="437" t="s">
        <v>1323</v>
      </c>
      <c r="O663" s="437" t="s">
        <v>1323</v>
      </c>
      <c r="Q663" s="437">
        <v>149345</v>
      </c>
      <c r="R663" s="446" t="s">
        <v>1518</v>
      </c>
      <c r="S663" s="437">
        <f>VLOOKUP(Q663,[8]CUC!I665:K2169,3,0)</f>
        <v>149345</v>
      </c>
    </row>
    <row r="664" spans="1:19" ht="10.199999999999999" customHeight="1" x14ac:dyDescent="0.3">
      <c r="A664" s="437">
        <f t="shared" si="12"/>
        <v>149350</v>
      </c>
      <c r="B664" s="437">
        <f t="shared" si="13"/>
        <v>6</v>
      </c>
      <c r="C664" s="446">
        <v>149350</v>
      </c>
      <c r="D664" s="437" t="s">
        <v>1281</v>
      </c>
      <c r="E664" s="437" t="s">
        <v>1323</v>
      </c>
      <c r="G664" s="437" t="s">
        <v>1323</v>
      </c>
      <c r="I664" s="437" t="s">
        <v>1323</v>
      </c>
      <c r="J664" s="437" t="s">
        <v>1323</v>
      </c>
      <c r="K664" s="437" t="s">
        <v>1323</v>
      </c>
      <c r="O664" s="437" t="s">
        <v>1323</v>
      </c>
      <c r="Q664" s="437">
        <v>149350</v>
      </c>
      <c r="R664" s="446" t="s">
        <v>1519</v>
      </c>
      <c r="S664" s="437">
        <f>VLOOKUP(Q664,[8]CUC!I666:K2170,3,0)</f>
        <v>149350</v>
      </c>
    </row>
    <row r="665" spans="1:19" ht="10.199999999999999" customHeight="1" x14ac:dyDescent="0.3">
      <c r="A665" s="437">
        <f t="shared" si="12"/>
        <v>1494</v>
      </c>
      <c r="B665" s="437">
        <f t="shared" si="13"/>
        <v>4</v>
      </c>
      <c r="C665" s="446">
        <v>1494</v>
      </c>
      <c r="D665" s="437" t="s">
        <v>1520</v>
      </c>
      <c r="E665" s="437" t="s">
        <v>1323</v>
      </c>
      <c r="F665" s="437" t="s">
        <v>1323</v>
      </c>
      <c r="G665" s="437" t="s">
        <v>1323</v>
      </c>
      <c r="I665" s="437" t="s">
        <v>1323</v>
      </c>
      <c r="J665" s="437" t="s">
        <v>1323</v>
      </c>
      <c r="K665" s="437" t="s">
        <v>1323</v>
      </c>
      <c r="O665" s="437" t="s">
        <v>1323</v>
      </c>
      <c r="Q665" s="437">
        <v>1494</v>
      </c>
      <c r="R665" s="446" t="s">
        <v>1296</v>
      </c>
      <c r="S665" s="437">
        <v>1494</v>
      </c>
    </row>
    <row r="666" spans="1:19" ht="10.199999999999999" customHeight="1" x14ac:dyDescent="0.3">
      <c r="A666" s="437">
        <f t="shared" si="12"/>
        <v>149405</v>
      </c>
      <c r="B666" s="437">
        <f t="shared" si="13"/>
        <v>6</v>
      </c>
      <c r="C666" s="446">
        <v>149405</v>
      </c>
      <c r="D666" s="437" t="s">
        <v>1489</v>
      </c>
      <c r="E666" s="437" t="s">
        <v>1323</v>
      </c>
      <c r="F666" s="437" t="s">
        <v>1323</v>
      </c>
      <c r="G666" s="437" t="s">
        <v>1323</v>
      </c>
      <c r="I666" s="437" t="s">
        <v>1323</v>
      </c>
      <c r="J666" s="437" t="s">
        <v>1323</v>
      </c>
      <c r="K666" s="437" t="s">
        <v>1323</v>
      </c>
      <c r="O666" s="437" t="s">
        <v>1323</v>
      </c>
      <c r="Q666" s="437">
        <v>149405</v>
      </c>
      <c r="R666" s="446" t="s">
        <v>1490</v>
      </c>
      <c r="S666" s="437" t="str">
        <f>VLOOKUP(Q666,[8]CUC!I668:K2172,3,0)</f>
        <v>+149405+149410+149415</v>
      </c>
    </row>
    <row r="667" spans="1:19" ht="10.199999999999999" customHeight="1" x14ac:dyDescent="0.3">
      <c r="A667" s="437">
        <f t="shared" si="12"/>
        <v>149410</v>
      </c>
      <c r="B667" s="437">
        <f t="shared" si="13"/>
        <v>6</v>
      </c>
      <c r="C667" s="446">
        <v>149410</v>
      </c>
      <c r="D667" s="437" t="s">
        <v>1277</v>
      </c>
      <c r="E667" s="437" t="s">
        <v>1323</v>
      </c>
      <c r="F667" s="437" t="s">
        <v>1323</v>
      </c>
      <c r="G667" s="437" t="s">
        <v>1323</v>
      </c>
      <c r="I667" s="437" t="s">
        <v>1323</v>
      </c>
      <c r="J667" s="437" t="s">
        <v>1323</v>
      </c>
      <c r="K667" s="437" t="s">
        <v>1323</v>
      </c>
      <c r="O667" s="437" t="s">
        <v>1323</v>
      </c>
      <c r="Q667" s="437" t="s">
        <v>1340</v>
      </c>
      <c r="R667" s="446" t="s">
        <v>1340</v>
      </c>
      <c r="S667" s="437" t="s">
        <v>1340</v>
      </c>
    </row>
    <row r="668" spans="1:19" ht="10.199999999999999" customHeight="1" x14ac:dyDescent="0.3">
      <c r="A668" s="437">
        <f t="shared" si="12"/>
        <v>149415</v>
      </c>
      <c r="B668" s="437">
        <f t="shared" si="13"/>
        <v>6</v>
      </c>
      <c r="C668" s="446">
        <v>149415</v>
      </c>
      <c r="D668" s="437" t="s">
        <v>1491</v>
      </c>
      <c r="E668" s="437" t="s">
        <v>1323</v>
      </c>
      <c r="F668" s="437" t="s">
        <v>1323</v>
      </c>
      <c r="G668" s="437" t="s">
        <v>1323</v>
      </c>
      <c r="I668" s="437" t="s">
        <v>1323</v>
      </c>
      <c r="J668" s="437" t="s">
        <v>1323</v>
      </c>
      <c r="K668" s="437" t="s">
        <v>1323</v>
      </c>
      <c r="O668" s="437" t="s">
        <v>1323</v>
      </c>
      <c r="Q668" s="437" t="s">
        <v>1340</v>
      </c>
      <c r="R668" s="446" t="s">
        <v>1340</v>
      </c>
      <c r="S668" s="437" t="s">
        <v>1340</v>
      </c>
    </row>
    <row r="669" spans="1:19" ht="10.199999999999999" customHeight="1" x14ac:dyDescent="0.3">
      <c r="A669" s="437">
        <f t="shared" si="12"/>
        <v>149420</v>
      </c>
      <c r="B669" s="437">
        <f t="shared" si="13"/>
        <v>6</v>
      </c>
      <c r="C669" s="446">
        <v>149420</v>
      </c>
      <c r="D669" s="437" t="s">
        <v>1492</v>
      </c>
      <c r="E669" s="437" t="s">
        <v>1323</v>
      </c>
      <c r="F669" s="437" t="s">
        <v>1323</v>
      </c>
      <c r="G669" s="437" t="s">
        <v>1323</v>
      </c>
      <c r="I669" s="437" t="s">
        <v>1323</v>
      </c>
      <c r="J669" s="437" t="s">
        <v>1323</v>
      </c>
      <c r="K669" s="437" t="s">
        <v>1323</v>
      </c>
      <c r="O669" s="437" t="s">
        <v>1323</v>
      </c>
      <c r="Q669" s="437">
        <v>149420</v>
      </c>
      <c r="R669" s="446" t="s">
        <v>1493</v>
      </c>
      <c r="S669" s="437" t="str">
        <f>VLOOKUP(Q669,[8]CUC!I671:K2175,3,0)</f>
        <v>149420+149425</v>
      </c>
    </row>
    <row r="670" spans="1:19" ht="10.199999999999999" customHeight="1" x14ac:dyDescent="0.3">
      <c r="A670" s="437">
        <f t="shared" si="12"/>
        <v>149425</v>
      </c>
      <c r="B670" s="437">
        <f t="shared" si="13"/>
        <v>6</v>
      </c>
      <c r="C670" s="446">
        <v>149425</v>
      </c>
      <c r="D670" s="437" t="s">
        <v>1494</v>
      </c>
      <c r="E670" s="437" t="s">
        <v>1323</v>
      </c>
      <c r="F670" s="437" t="s">
        <v>1323</v>
      </c>
      <c r="G670" s="437" t="s">
        <v>1323</v>
      </c>
      <c r="I670" s="437" t="s">
        <v>1323</v>
      </c>
      <c r="J670" s="437" t="s">
        <v>1323</v>
      </c>
      <c r="K670" s="437" t="s">
        <v>1323</v>
      </c>
      <c r="O670" s="437" t="s">
        <v>1323</v>
      </c>
      <c r="Q670" s="437" t="s">
        <v>1340</v>
      </c>
      <c r="R670" s="446" t="s">
        <v>1340</v>
      </c>
      <c r="S670" s="437" t="s">
        <v>1340</v>
      </c>
    </row>
    <row r="671" spans="1:19" ht="10.199999999999999" customHeight="1" x14ac:dyDescent="0.3">
      <c r="A671" s="437">
        <f t="shared" si="12"/>
        <v>149430</v>
      </c>
      <c r="B671" s="437">
        <f t="shared" si="13"/>
        <v>6</v>
      </c>
      <c r="C671" s="446">
        <v>149430</v>
      </c>
      <c r="D671" s="437" t="s">
        <v>871</v>
      </c>
      <c r="E671" s="437" t="s">
        <v>1323</v>
      </c>
      <c r="F671" s="437" t="s">
        <v>1323</v>
      </c>
      <c r="G671" s="437" t="s">
        <v>1323</v>
      </c>
      <c r="I671" s="437" t="s">
        <v>1323</v>
      </c>
      <c r="J671" s="437" t="s">
        <v>1323</v>
      </c>
      <c r="K671" s="437" t="s">
        <v>1323</v>
      </c>
      <c r="O671" s="437" t="s">
        <v>1323</v>
      </c>
      <c r="Q671" s="437">
        <v>149430</v>
      </c>
      <c r="R671" s="446" t="s">
        <v>1495</v>
      </c>
      <c r="S671" s="437">
        <f>VLOOKUP(Q671,[8]CUC!I673:K2177,3,0)</f>
        <v>149430</v>
      </c>
    </row>
    <row r="672" spans="1:19" ht="10.199999999999999" customHeight="1" x14ac:dyDescent="0.3">
      <c r="A672" s="437">
        <f t="shared" si="12"/>
        <v>149435</v>
      </c>
      <c r="B672" s="437">
        <f t="shared" si="13"/>
        <v>6</v>
      </c>
      <c r="C672" s="446">
        <v>149435</v>
      </c>
      <c r="D672" s="437" t="s">
        <v>1279</v>
      </c>
      <c r="E672" s="437" t="s">
        <v>1323</v>
      </c>
      <c r="F672" s="437" t="s">
        <v>1323</v>
      </c>
      <c r="G672" s="437" t="s">
        <v>1323</v>
      </c>
      <c r="I672" s="437" t="s">
        <v>1323</v>
      </c>
      <c r="J672" s="437" t="s">
        <v>1323</v>
      </c>
      <c r="K672" s="437" t="s">
        <v>1323</v>
      </c>
      <c r="O672" s="437" t="s">
        <v>1323</v>
      </c>
      <c r="Q672" s="437">
        <v>149435</v>
      </c>
      <c r="R672" s="446" t="s">
        <v>1496</v>
      </c>
      <c r="S672" s="437">
        <f>VLOOKUP(Q672,[8]CUC!I674:K2178,3,0)</f>
        <v>149435</v>
      </c>
    </row>
    <row r="673" spans="1:20" ht="10.199999999999999" customHeight="1" x14ac:dyDescent="0.3">
      <c r="A673" s="437">
        <f t="shared" si="12"/>
        <v>149440</v>
      </c>
      <c r="B673" s="437">
        <f t="shared" si="13"/>
        <v>6</v>
      </c>
      <c r="C673" s="446">
        <v>149440</v>
      </c>
      <c r="D673" s="437" t="s">
        <v>1280</v>
      </c>
      <c r="E673" s="437" t="s">
        <v>1323</v>
      </c>
      <c r="F673" s="437" t="s">
        <v>1323</v>
      </c>
      <c r="G673" s="437" t="s">
        <v>1323</v>
      </c>
      <c r="I673" s="437" t="s">
        <v>1323</v>
      </c>
      <c r="J673" s="437" t="s">
        <v>1323</v>
      </c>
      <c r="K673" s="437" t="s">
        <v>1323</v>
      </c>
      <c r="O673" s="437" t="s">
        <v>1323</v>
      </c>
      <c r="Q673" s="437">
        <v>149440</v>
      </c>
      <c r="R673" s="446" t="s">
        <v>1497</v>
      </c>
      <c r="S673" s="437">
        <v>149440</v>
      </c>
    </row>
    <row r="674" spans="1:20" ht="10.199999999999999" customHeight="1" x14ac:dyDescent="0.3">
      <c r="A674" s="437">
        <f t="shared" si="12"/>
        <v>149445</v>
      </c>
      <c r="B674" s="437">
        <f t="shared" si="13"/>
        <v>6</v>
      </c>
      <c r="C674" s="446">
        <v>149445</v>
      </c>
      <c r="D674" s="437" t="s">
        <v>1498</v>
      </c>
      <c r="E674" s="437" t="s">
        <v>1323</v>
      </c>
      <c r="F674" s="437" t="s">
        <v>1323</v>
      </c>
      <c r="G674" s="437" t="s">
        <v>1323</v>
      </c>
      <c r="I674" s="437" t="s">
        <v>1323</v>
      </c>
      <c r="J674" s="437" t="s">
        <v>1323</v>
      </c>
      <c r="K674" s="437" t="s">
        <v>1323</v>
      </c>
      <c r="O674" s="437" t="s">
        <v>1323</v>
      </c>
      <c r="Q674" s="437">
        <v>149445</v>
      </c>
      <c r="R674" s="446" t="s">
        <v>1499</v>
      </c>
      <c r="S674" s="437">
        <f>VLOOKUP(Q674,[8]CUC!I676:K2180,3,0)</f>
        <v>149445</v>
      </c>
    </row>
    <row r="675" spans="1:20" ht="10.199999999999999" customHeight="1" x14ac:dyDescent="0.3">
      <c r="A675" s="437">
        <f t="shared" si="12"/>
        <v>149450</v>
      </c>
      <c r="B675" s="437">
        <f t="shared" si="13"/>
        <v>6</v>
      </c>
      <c r="C675" s="446">
        <v>149450</v>
      </c>
      <c r="D675" s="437" t="s">
        <v>1281</v>
      </c>
      <c r="E675" s="437" t="s">
        <v>1323</v>
      </c>
      <c r="F675" s="437" t="s">
        <v>1323</v>
      </c>
      <c r="G675" s="437" t="s">
        <v>1323</v>
      </c>
      <c r="I675" s="437" t="s">
        <v>1323</v>
      </c>
      <c r="J675" s="437" t="s">
        <v>1323</v>
      </c>
      <c r="K675" s="437" t="s">
        <v>1323</v>
      </c>
      <c r="O675" s="437" t="s">
        <v>1323</v>
      </c>
      <c r="Q675" s="437">
        <v>149450</v>
      </c>
      <c r="R675" s="446" t="s">
        <v>1500</v>
      </c>
      <c r="S675" s="437">
        <f>VLOOKUP(Q675,[8]CUC!I677:K2181,3,0)</f>
        <v>149450</v>
      </c>
    </row>
    <row r="676" spans="1:20" ht="10.199999999999999" customHeight="1" x14ac:dyDescent="0.3">
      <c r="A676" s="437">
        <f t="shared" si="12"/>
        <v>1495</v>
      </c>
      <c r="B676" s="437">
        <f t="shared" si="13"/>
        <v>4</v>
      </c>
      <c r="C676" s="446">
        <v>1495</v>
      </c>
      <c r="D676" s="437" t="s">
        <v>1521</v>
      </c>
      <c r="E676" s="437" t="s">
        <v>1323</v>
      </c>
      <c r="G676" s="437" t="s">
        <v>1323</v>
      </c>
      <c r="I676" s="437" t="s">
        <v>1323</v>
      </c>
      <c r="J676" s="437" t="s">
        <v>1323</v>
      </c>
      <c r="K676" s="437" t="s">
        <v>1323</v>
      </c>
      <c r="O676" s="437" t="s">
        <v>1323</v>
      </c>
      <c r="Q676" s="437">
        <v>1495</v>
      </c>
      <c r="R676" s="446" t="s">
        <v>1522</v>
      </c>
      <c r="S676" s="437">
        <v>1495</v>
      </c>
    </row>
    <row r="677" spans="1:20" ht="10.199999999999999" customHeight="1" x14ac:dyDescent="0.3">
      <c r="A677" s="437">
        <f t="shared" si="12"/>
        <v>149505</v>
      </c>
      <c r="B677" s="437">
        <f t="shared" si="13"/>
        <v>6</v>
      </c>
      <c r="C677" s="446">
        <v>149505</v>
      </c>
      <c r="D677" s="437" t="s">
        <v>1489</v>
      </c>
      <c r="E677" s="437" t="s">
        <v>1323</v>
      </c>
      <c r="G677" s="437" t="s">
        <v>1323</v>
      </c>
      <c r="I677" s="437" t="s">
        <v>1323</v>
      </c>
      <c r="J677" s="437" t="s">
        <v>1323</v>
      </c>
      <c r="K677" s="437" t="s">
        <v>1323</v>
      </c>
      <c r="O677" s="437" t="s">
        <v>1323</v>
      </c>
      <c r="Q677" s="437">
        <v>149505</v>
      </c>
      <c r="R677" s="446" t="s">
        <v>1504</v>
      </c>
      <c r="S677" s="437" t="str">
        <f>VLOOKUP(Q677,[8]CUC!I679:K2183,3,0)</f>
        <v>+149505+149510+149515</v>
      </c>
    </row>
    <row r="678" spans="1:20" ht="10.199999999999999" customHeight="1" x14ac:dyDescent="0.3">
      <c r="A678" s="437">
        <f t="shared" si="12"/>
        <v>149510</v>
      </c>
      <c r="B678" s="437">
        <f t="shared" si="13"/>
        <v>6</v>
      </c>
      <c r="C678" s="446">
        <v>149510</v>
      </c>
      <c r="D678" s="437" t="s">
        <v>1277</v>
      </c>
      <c r="E678" s="437" t="s">
        <v>1323</v>
      </c>
      <c r="G678" s="437" t="s">
        <v>1323</v>
      </c>
      <c r="I678" s="437" t="s">
        <v>1323</v>
      </c>
      <c r="J678" s="437" t="s">
        <v>1323</v>
      </c>
      <c r="K678" s="437" t="s">
        <v>1323</v>
      </c>
      <c r="O678" s="437" t="s">
        <v>1323</v>
      </c>
      <c r="Q678" s="437" t="s">
        <v>1340</v>
      </c>
      <c r="R678" s="446" t="s">
        <v>1340</v>
      </c>
      <c r="S678" s="437" t="s">
        <v>1340</v>
      </c>
    </row>
    <row r="679" spans="1:20" ht="10.199999999999999" customHeight="1" x14ac:dyDescent="0.3">
      <c r="A679" s="437">
        <f t="shared" si="12"/>
        <v>149515</v>
      </c>
      <c r="B679" s="437">
        <f t="shared" si="13"/>
        <v>6</v>
      </c>
      <c r="C679" s="446">
        <v>149515</v>
      </c>
      <c r="D679" s="437" t="s">
        <v>1491</v>
      </c>
      <c r="E679" s="437" t="s">
        <v>1323</v>
      </c>
      <c r="G679" s="437" t="s">
        <v>1323</v>
      </c>
      <c r="I679" s="437" t="s">
        <v>1323</v>
      </c>
      <c r="J679" s="437" t="s">
        <v>1323</v>
      </c>
      <c r="K679" s="437" t="s">
        <v>1323</v>
      </c>
      <c r="O679" s="437" t="s">
        <v>1323</v>
      </c>
      <c r="Q679" s="437" t="s">
        <v>1340</v>
      </c>
      <c r="R679" s="446" t="s">
        <v>1340</v>
      </c>
      <c r="S679" s="437" t="s">
        <v>1340</v>
      </c>
    </row>
    <row r="680" spans="1:20" ht="10.199999999999999" customHeight="1" x14ac:dyDescent="0.3">
      <c r="A680" s="437">
        <f t="shared" si="12"/>
        <v>149520</v>
      </c>
      <c r="B680" s="437">
        <f t="shared" si="13"/>
        <v>6</v>
      </c>
      <c r="C680" s="446">
        <v>149520</v>
      </c>
      <c r="D680" s="437" t="s">
        <v>1492</v>
      </c>
      <c r="E680" s="437" t="s">
        <v>1323</v>
      </c>
      <c r="G680" s="437" t="s">
        <v>1323</v>
      </c>
      <c r="I680" s="437" t="s">
        <v>1323</v>
      </c>
      <c r="J680" s="437" t="s">
        <v>1323</v>
      </c>
      <c r="K680" s="437" t="s">
        <v>1323</v>
      </c>
      <c r="O680" s="437" t="s">
        <v>1323</v>
      </c>
      <c r="Q680" s="437">
        <v>149520</v>
      </c>
      <c r="R680" s="446" t="s">
        <v>1505</v>
      </c>
      <c r="S680" s="437" t="str">
        <f>VLOOKUP(Q680,[8]CUC!I682:K2186,3,0)</f>
        <v>149520+149525</v>
      </c>
    </row>
    <row r="681" spans="1:20" ht="10.199999999999999" customHeight="1" x14ac:dyDescent="0.3">
      <c r="A681" s="437">
        <f t="shared" si="12"/>
        <v>149525</v>
      </c>
      <c r="B681" s="437">
        <f t="shared" si="13"/>
        <v>6</v>
      </c>
      <c r="C681" s="446">
        <v>149525</v>
      </c>
      <c r="D681" s="437" t="s">
        <v>1494</v>
      </c>
      <c r="E681" s="437" t="s">
        <v>1323</v>
      </c>
      <c r="G681" s="437" t="s">
        <v>1323</v>
      </c>
      <c r="I681" s="437" t="s">
        <v>1323</v>
      </c>
      <c r="J681" s="437" t="s">
        <v>1323</v>
      </c>
      <c r="K681" s="437" t="s">
        <v>1323</v>
      </c>
      <c r="O681" s="437" t="s">
        <v>1323</v>
      </c>
      <c r="Q681" s="437" t="s">
        <v>1340</v>
      </c>
      <c r="R681" s="446" t="s">
        <v>1340</v>
      </c>
      <c r="S681" s="437" t="s">
        <v>1340</v>
      </c>
    </row>
    <row r="682" spans="1:20" ht="10.199999999999999" customHeight="1" x14ac:dyDescent="0.3">
      <c r="A682" s="437">
        <f t="shared" si="12"/>
        <v>149530</v>
      </c>
      <c r="B682" s="437">
        <f t="shared" si="13"/>
        <v>6</v>
      </c>
      <c r="C682" s="446">
        <v>149530</v>
      </c>
      <c r="D682" s="437" t="s">
        <v>871</v>
      </c>
      <c r="E682" s="437" t="s">
        <v>1323</v>
      </c>
      <c r="G682" s="437" t="s">
        <v>1323</v>
      </c>
      <c r="I682" s="437" t="s">
        <v>1323</v>
      </c>
      <c r="J682" s="437" t="s">
        <v>1323</v>
      </c>
      <c r="K682" s="437" t="s">
        <v>1323</v>
      </c>
      <c r="O682" s="437" t="s">
        <v>1323</v>
      </c>
      <c r="Q682" s="437">
        <v>149530</v>
      </c>
      <c r="R682" s="446" t="s">
        <v>1506</v>
      </c>
      <c r="S682" s="437">
        <f>VLOOKUP(Q682,[8]CUC!I684:K2188,3,0)</f>
        <v>149530</v>
      </c>
    </row>
    <row r="683" spans="1:20" ht="10.199999999999999" customHeight="1" x14ac:dyDescent="0.3">
      <c r="A683" s="437">
        <f t="shared" si="12"/>
        <v>149535</v>
      </c>
      <c r="B683" s="437">
        <f t="shared" si="13"/>
        <v>6</v>
      </c>
      <c r="C683" s="446">
        <v>149535</v>
      </c>
      <c r="D683" s="437" t="s">
        <v>1279</v>
      </c>
      <c r="E683" s="437" t="s">
        <v>1323</v>
      </c>
      <c r="G683" s="437" t="s">
        <v>1323</v>
      </c>
      <c r="I683" s="437" t="s">
        <v>1323</v>
      </c>
      <c r="J683" s="437" t="s">
        <v>1323</v>
      </c>
      <c r="K683" s="437" t="s">
        <v>1323</v>
      </c>
      <c r="O683" s="437" t="s">
        <v>1323</v>
      </c>
      <c r="Q683" s="437">
        <v>149535</v>
      </c>
      <c r="R683" s="446" t="s">
        <v>1507</v>
      </c>
      <c r="S683" s="437">
        <f>VLOOKUP(Q683,[8]CUC!I685:K2189,3,0)</f>
        <v>149535</v>
      </c>
    </row>
    <row r="684" spans="1:20" ht="10.199999999999999" customHeight="1" x14ac:dyDescent="0.3">
      <c r="A684" s="437">
        <f t="shared" si="12"/>
        <v>149540</v>
      </c>
      <c r="B684" s="437">
        <f t="shared" si="13"/>
        <v>6</v>
      </c>
      <c r="C684" s="446">
        <v>149540</v>
      </c>
      <c r="D684" s="437" t="s">
        <v>1280</v>
      </c>
      <c r="E684" s="437" t="s">
        <v>1323</v>
      </c>
      <c r="G684" s="437" t="s">
        <v>1323</v>
      </c>
      <c r="I684" s="437" t="s">
        <v>1323</v>
      </c>
      <c r="J684" s="437" t="s">
        <v>1323</v>
      </c>
      <c r="K684" s="437" t="s">
        <v>1323</v>
      </c>
      <c r="O684" s="437" t="s">
        <v>1323</v>
      </c>
      <c r="Q684" s="437">
        <v>149540</v>
      </c>
      <c r="R684" s="446" t="s">
        <v>1508</v>
      </c>
      <c r="S684" s="437">
        <v>149540</v>
      </c>
    </row>
    <row r="685" spans="1:20" ht="10.199999999999999" customHeight="1" x14ac:dyDescent="0.3">
      <c r="A685" s="437">
        <f t="shared" si="12"/>
        <v>149545</v>
      </c>
      <c r="B685" s="437">
        <f t="shared" si="13"/>
        <v>6</v>
      </c>
      <c r="C685" s="446">
        <v>149545</v>
      </c>
      <c r="D685" s="437" t="s">
        <v>1498</v>
      </c>
      <c r="E685" s="437" t="s">
        <v>1323</v>
      </c>
      <c r="G685" s="437" t="s">
        <v>1323</v>
      </c>
      <c r="I685" s="437" t="s">
        <v>1323</v>
      </c>
      <c r="J685" s="437" t="s">
        <v>1323</v>
      </c>
      <c r="K685" s="437" t="s">
        <v>1323</v>
      </c>
      <c r="O685" s="437" t="s">
        <v>1323</v>
      </c>
      <c r="Q685" s="437">
        <v>149545</v>
      </c>
      <c r="R685" s="446" t="s">
        <v>1509</v>
      </c>
      <c r="S685" s="437">
        <f>VLOOKUP(Q685,[8]CUC!I687:K2191,3,0)</f>
        <v>149545</v>
      </c>
    </row>
    <row r="686" spans="1:20" ht="10.199999999999999" customHeight="1" x14ac:dyDescent="0.3">
      <c r="A686" s="437">
        <f t="shared" si="12"/>
        <v>149550</v>
      </c>
      <c r="B686" s="437">
        <f t="shared" si="13"/>
        <v>6</v>
      </c>
      <c r="C686" s="446">
        <v>149550</v>
      </c>
      <c r="D686" s="437" t="s">
        <v>1281</v>
      </c>
      <c r="E686" s="437" t="s">
        <v>1323</v>
      </c>
      <c r="G686" s="437" t="s">
        <v>1323</v>
      </c>
      <c r="I686" s="437" t="s">
        <v>1323</v>
      </c>
      <c r="J686" s="437" t="s">
        <v>1323</v>
      </c>
      <c r="K686" s="437" t="s">
        <v>1323</v>
      </c>
      <c r="O686" s="437" t="s">
        <v>1323</v>
      </c>
      <c r="Q686" s="437">
        <v>149550</v>
      </c>
      <c r="R686" s="446" t="s">
        <v>1510</v>
      </c>
      <c r="S686" s="437">
        <f>VLOOKUP(Q686,[8]CUC!I688:K2192,3,0)</f>
        <v>149550</v>
      </c>
    </row>
    <row r="687" spans="1:20" ht="10.199999999999999" customHeight="1" x14ac:dyDescent="0.3">
      <c r="A687" s="437">
        <f t="shared" si="12"/>
        <v>1496</v>
      </c>
      <c r="B687" s="437">
        <f t="shared" si="13"/>
        <v>4</v>
      </c>
      <c r="C687" s="446">
        <v>1496</v>
      </c>
      <c r="D687" s="437" t="s">
        <v>1523</v>
      </c>
      <c r="E687" s="437" t="s">
        <v>1323</v>
      </c>
      <c r="G687" s="437" t="s">
        <v>1323</v>
      </c>
      <c r="I687" s="437" t="s">
        <v>1323</v>
      </c>
      <c r="J687" s="437" t="s">
        <v>1323</v>
      </c>
      <c r="K687" s="437" t="s">
        <v>1323</v>
      </c>
      <c r="O687" s="437" t="s">
        <v>1323</v>
      </c>
      <c r="Q687" s="437">
        <v>1496</v>
      </c>
      <c r="R687" s="446" t="s">
        <v>1297</v>
      </c>
      <c r="S687" s="437">
        <v>1496</v>
      </c>
    </row>
    <row r="688" spans="1:20" ht="10.199999999999999" customHeight="1" x14ac:dyDescent="0.3">
      <c r="A688" s="437">
        <f t="shared" si="12"/>
        <v>149605</v>
      </c>
      <c r="B688" s="437">
        <f t="shared" si="13"/>
        <v>6</v>
      </c>
      <c r="C688" s="446">
        <v>149605</v>
      </c>
      <c r="D688" s="437" t="s">
        <v>1489</v>
      </c>
      <c r="E688" s="437" t="s">
        <v>1323</v>
      </c>
      <c r="G688" s="437" t="s">
        <v>1323</v>
      </c>
      <c r="I688" s="437" t="s">
        <v>1323</v>
      </c>
      <c r="J688" s="437" t="s">
        <v>1323</v>
      </c>
      <c r="K688" s="437" t="s">
        <v>1323</v>
      </c>
      <c r="O688" s="437" t="s">
        <v>1323</v>
      </c>
      <c r="Q688" s="437">
        <v>149605</v>
      </c>
      <c r="R688" s="446" t="s">
        <v>1513</v>
      </c>
      <c r="S688" s="437" t="str">
        <f>VLOOKUP(Q688,[8]CUC!I690:K2194,3,0)</f>
        <v>149605+149610+149615</v>
      </c>
      <c r="T688" s="437" t="s">
        <v>1524</v>
      </c>
    </row>
    <row r="689" spans="1:19" ht="10.199999999999999" customHeight="1" x14ac:dyDescent="0.3">
      <c r="A689" s="437">
        <f t="shared" si="12"/>
        <v>149610</v>
      </c>
      <c r="B689" s="437">
        <f t="shared" si="13"/>
        <v>6</v>
      </c>
      <c r="C689" s="446">
        <v>149610</v>
      </c>
      <c r="D689" s="437" t="s">
        <v>1277</v>
      </c>
      <c r="E689" s="437" t="s">
        <v>1323</v>
      </c>
      <c r="G689" s="437" t="s">
        <v>1323</v>
      </c>
      <c r="I689" s="437" t="s">
        <v>1323</v>
      </c>
      <c r="J689" s="437" t="s">
        <v>1323</v>
      </c>
      <c r="K689" s="437" t="s">
        <v>1323</v>
      </c>
      <c r="O689" s="437" t="s">
        <v>1323</v>
      </c>
      <c r="Q689" s="437" t="s">
        <v>1340</v>
      </c>
      <c r="R689" s="446" t="s">
        <v>1340</v>
      </c>
      <c r="S689" s="437" t="s">
        <v>1340</v>
      </c>
    </row>
    <row r="690" spans="1:19" ht="10.199999999999999" customHeight="1" x14ac:dyDescent="0.3">
      <c r="A690" s="437">
        <f t="shared" si="12"/>
        <v>149615</v>
      </c>
      <c r="B690" s="437">
        <f t="shared" si="13"/>
        <v>6</v>
      </c>
      <c r="C690" s="446">
        <v>149615</v>
      </c>
      <c r="D690" s="437" t="s">
        <v>1491</v>
      </c>
      <c r="E690" s="437" t="s">
        <v>1323</v>
      </c>
      <c r="G690" s="437" t="s">
        <v>1323</v>
      </c>
      <c r="I690" s="437" t="s">
        <v>1323</v>
      </c>
      <c r="J690" s="437" t="s">
        <v>1323</v>
      </c>
      <c r="K690" s="437" t="s">
        <v>1323</v>
      </c>
      <c r="O690" s="437" t="s">
        <v>1323</v>
      </c>
      <c r="Q690" s="437" t="s">
        <v>1340</v>
      </c>
      <c r="R690" s="446" t="s">
        <v>1340</v>
      </c>
      <c r="S690" s="437" t="s">
        <v>1340</v>
      </c>
    </row>
    <row r="691" spans="1:19" ht="10.199999999999999" customHeight="1" x14ac:dyDescent="0.3">
      <c r="A691" s="437">
        <f t="shared" si="12"/>
        <v>149620</v>
      </c>
      <c r="B691" s="437">
        <f t="shared" si="13"/>
        <v>6</v>
      </c>
      <c r="C691" s="446">
        <v>149620</v>
      </c>
      <c r="D691" s="437" t="s">
        <v>1492</v>
      </c>
      <c r="E691" s="437" t="s">
        <v>1323</v>
      </c>
      <c r="G691" s="437" t="s">
        <v>1323</v>
      </c>
      <c r="I691" s="437" t="s">
        <v>1323</v>
      </c>
      <c r="J691" s="437" t="s">
        <v>1323</v>
      </c>
      <c r="K691" s="437" t="s">
        <v>1323</v>
      </c>
      <c r="O691" s="437" t="s">
        <v>1323</v>
      </c>
      <c r="Q691" s="437">
        <v>149620</v>
      </c>
      <c r="R691" s="446" t="s">
        <v>1514</v>
      </c>
      <c r="S691" s="437" t="str">
        <f>VLOOKUP(Q691,[8]CUC!I693:K2197,3,0)</f>
        <v>149620+149625</v>
      </c>
    </row>
    <row r="692" spans="1:19" ht="10.199999999999999" customHeight="1" x14ac:dyDescent="0.3">
      <c r="A692" s="437">
        <f t="shared" si="12"/>
        <v>149625</v>
      </c>
      <c r="B692" s="437">
        <f t="shared" si="13"/>
        <v>6</v>
      </c>
      <c r="C692" s="446">
        <v>149625</v>
      </c>
      <c r="D692" s="437" t="s">
        <v>1494</v>
      </c>
      <c r="E692" s="437" t="s">
        <v>1323</v>
      </c>
      <c r="G692" s="437" t="s">
        <v>1323</v>
      </c>
      <c r="I692" s="437" t="s">
        <v>1323</v>
      </c>
      <c r="J692" s="437" t="s">
        <v>1323</v>
      </c>
      <c r="K692" s="437" t="s">
        <v>1323</v>
      </c>
      <c r="O692" s="437" t="s">
        <v>1323</v>
      </c>
      <c r="Q692" s="437" t="s">
        <v>1340</v>
      </c>
      <c r="R692" s="446" t="s">
        <v>1340</v>
      </c>
      <c r="S692" s="437" t="s">
        <v>1340</v>
      </c>
    </row>
    <row r="693" spans="1:19" ht="10.199999999999999" customHeight="1" x14ac:dyDescent="0.3">
      <c r="A693" s="437">
        <f t="shared" si="12"/>
        <v>149630</v>
      </c>
      <c r="B693" s="437">
        <f t="shared" si="13"/>
        <v>6</v>
      </c>
      <c r="C693" s="446">
        <v>149630</v>
      </c>
      <c r="D693" s="437" t="s">
        <v>871</v>
      </c>
      <c r="E693" s="437" t="s">
        <v>1323</v>
      </c>
      <c r="G693" s="437" t="s">
        <v>1323</v>
      </c>
      <c r="I693" s="437" t="s">
        <v>1323</v>
      </c>
      <c r="J693" s="437" t="s">
        <v>1323</v>
      </c>
      <c r="K693" s="437" t="s">
        <v>1323</v>
      </c>
      <c r="O693" s="437" t="s">
        <v>1323</v>
      </c>
      <c r="Q693" s="437">
        <v>149630</v>
      </c>
      <c r="R693" s="446" t="s">
        <v>1515</v>
      </c>
      <c r="S693" s="437">
        <f>VLOOKUP(Q693,[8]CUC!I695:K2199,3,0)</f>
        <v>149630</v>
      </c>
    </row>
    <row r="694" spans="1:19" ht="10.199999999999999" customHeight="1" x14ac:dyDescent="0.3">
      <c r="A694" s="437">
        <f t="shared" si="12"/>
        <v>149635</v>
      </c>
      <c r="B694" s="437">
        <f t="shared" si="13"/>
        <v>6</v>
      </c>
      <c r="C694" s="446">
        <v>149635</v>
      </c>
      <c r="D694" s="437" t="s">
        <v>1279</v>
      </c>
      <c r="E694" s="437" t="s">
        <v>1323</v>
      </c>
      <c r="G694" s="437" t="s">
        <v>1323</v>
      </c>
      <c r="I694" s="437" t="s">
        <v>1323</v>
      </c>
      <c r="J694" s="437" t="s">
        <v>1323</v>
      </c>
      <c r="K694" s="437" t="s">
        <v>1323</v>
      </c>
      <c r="O694" s="437" t="s">
        <v>1323</v>
      </c>
      <c r="Q694" s="437">
        <v>149635</v>
      </c>
      <c r="R694" s="446" t="s">
        <v>1516</v>
      </c>
      <c r="S694" s="437">
        <f>VLOOKUP(Q694,[8]CUC!I696:K2200,3,0)</f>
        <v>149635</v>
      </c>
    </row>
    <row r="695" spans="1:19" ht="10.199999999999999" customHeight="1" x14ac:dyDescent="0.3">
      <c r="A695" s="437">
        <f t="shared" si="12"/>
        <v>149640</v>
      </c>
      <c r="B695" s="437">
        <f t="shared" si="13"/>
        <v>6</v>
      </c>
      <c r="C695" s="446">
        <v>149640</v>
      </c>
      <c r="D695" s="437" t="s">
        <v>1280</v>
      </c>
      <c r="E695" s="437" t="s">
        <v>1323</v>
      </c>
      <c r="G695" s="437" t="s">
        <v>1323</v>
      </c>
      <c r="I695" s="437" t="s">
        <v>1323</v>
      </c>
      <c r="J695" s="437" t="s">
        <v>1323</v>
      </c>
      <c r="K695" s="437" t="s">
        <v>1323</v>
      </c>
      <c r="O695" s="437" t="s">
        <v>1323</v>
      </c>
      <c r="Q695" s="437">
        <v>149640</v>
      </c>
      <c r="R695" s="446" t="s">
        <v>1517</v>
      </c>
      <c r="S695" s="437">
        <v>149640</v>
      </c>
    </row>
    <row r="696" spans="1:19" ht="10.199999999999999" customHeight="1" x14ac:dyDescent="0.3">
      <c r="A696" s="437">
        <f t="shared" si="12"/>
        <v>149645</v>
      </c>
      <c r="B696" s="437">
        <f t="shared" si="13"/>
        <v>6</v>
      </c>
      <c r="C696" s="446">
        <v>149645</v>
      </c>
      <c r="D696" s="437" t="s">
        <v>1498</v>
      </c>
      <c r="E696" s="437" t="s">
        <v>1323</v>
      </c>
      <c r="G696" s="437" t="s">
        <v>1323</v>
      </c>
      <c r="I696" s="437" t="s">
        <v>1323</v>
      </c>
      <c r="J696" s="437" t="s">
        <v>1323</v>
      </c>
      <c r="K696" s="437" t="s">
        <v>1323</v>
      </c>
      <c r="O696" s="437" t="s">
        <v>1323</v>
      </c>
      <c r="Q696" s="437">
        <v>149645</v>
      </c>
      <c r="R696" s="446" t="s">
        <v>1518</v>
      </c>
      <c r="S696" s="437">
        <f>VLOOKUP(Q696,[8]CUC!I698:K2202,3,0)</f>
        <v>149645</v>
      </c>
    </row>
    <row r="697" spans="1:19" ht="10.199999999999999" customHeight="1" x14ac:dyDescent="0.3">
      <c r="A697" s="437">
        <f t="shared" ref="A697" si="14">+C697</f>
        <v>149650</v>
      </c>
      <c r="B697" s="437">
        <f t="shared" si="13"/>
        <v>6</v>
      </c>
      <c r="C697" s="446">
        <v>149650</v>
      </c>
      <c r="D697" s="437" t="s">
        <v>1281</v>
      </c>
      <c r="E697" s="437" t="s">
        <v>1323</v>
      </c>
      <c r="G697" s="437" t="s">
        <v>1323</v>
      </c>
      <c r="I697" s="437" t="s">
        <v>1323</v>
      </c>
      <c r="J697" s="437" t="s">
        <v>1323</v>
      </c>
      <c r="K697" s="437" t="s">
        <v>1323</v>
      </c>
      <c r="O697" s="437" t="s">
        <v>1323</v>
      </c>
      <c r="Q697" s="437">
        <v>149650</v>
      </c>
      <c r="R697" s="446" t="s">
        <v>1519</v>
      </c>
      <c r="S697" s="437">
        <f>VLOOKUP(Q697,[8]CUC!I699:K2203,3,0)</f>
        <v>149650</v>
      </c>
    </row>
    <row r="698" spans="1:19" ht="10.199999999999999" customHeight="1" x14ac:dyDescent="0.3">
      <c r="A698" s="437">
        <v>1499</v>
      </c>
      <c r="B698" s="437">
        <f t="shared" si="13"/>
        <v>4</v>
      </c>
      <c r="C698" s="446">
        <v>1499</v>
      </c>
      <c r="D698" s="437" t="s">
        <v>88</v>
      </c>
      <c r="E698" s="437" t="s">
        <v>1323</v>
      </c>
      <c r="F698" s="437" t="s">
        <v>1323</v>
      </c>
      <c r="G698" s="437" t="s">
        <v>1323</v>
      </c>
      <c r="I698" s="437" t="s">
        <v>1323</v>
      </c>
      <c r="J698" s="437" t="s">
        <v>1323</v>
      </c>
      <c r="K698" s="437" t="s">
        <v>1323</v>
      </c>
      <c r="O698" s="437" t="s">
        <v>1323</v>
      </c>
      <c r="Q698" s="437">
        <v>1499</v>
      </c>
      <c r="R698" s="446" t="s">
        <v>1525</v>
      </c>
      <c r="S698" s="437">
        <v>1499</v>
      </c>
    </row>
    <row r="699" spans="1:19" ht="10.199999999999999" customHeight="1" x14ac:dyDescent="0.3">
      <c r="A699" s="437">
        <v>1499</v>
      </c>
      <c r="B699" s="437">
        <f t="shared" si="13"/>
        <v>6</v>
      </c>
      <c r="C699" s="446">
        <v>149905</v>
      </c>
      <c r="D699" s="437" t="s">
        <v>792</v>
      </c>
      <c r="E699" s="437" t="s">
        <v>1323</v>
      </c>
      <c r="F699" s="437" t="s">
        <v>1323</v>
      </c>
      <c r="G699" s="437" t="s">
        <v>1323</v>
      </c>
      <c r="I699" s="437" t="s">
        <v>1323</v>
      </c>
      <c r="J699" s="437" t="s">
        <v>1323</v>
      </c>
      <c r="K699" s="437" t="s">
        <v>1323</v>
      </c>
      <c r="O699" s="437" t="s">
        <v>1323</v>
      </c>
      <c r="Q699" s="437">
        <v>149905</v>
      </c>
      <c r="R699" s="446" t="s">
        <v>1526</v>
      </c>
      <c r="S699" s="437" t="str">
        <f>VLOOKUP(Q699,[8]CUC!I701:K2205,3,0)</f>
        <v>149905+149925+149930</v>
      </c>
    </row>
    <row r="700" spans="1:19" ht="10.199999999999999" customHeight="1" x14ac:dyDescent="0.3">
      <c r="A700" s="437">
        <v>1499</v>
      </c>
      <c r="B700" s="437">
        <f t="shared" si="13"/>
        <v>6</v>
      </c>
      <c r="C700" s="446">
        <v>149910</v>
      </c>
      <c r="D700" s="437" t="s">
        <v>793</v>
      </c>
      <c r="E700" s="437" t="s">
        <v>1323</v>
      </c>
      <c r="F700" s="437" t="s">
        <v>1323</v>
      </c>
      <c r="J700" s="437" t="s">
        <v>1323</v>
      </c>
      <c r="K700" s="437" t="s">
        <v>1323</v>
      </c>
      <c r="O700" s="437" t="s">
        <v>1323</v>
      </c>
      <c r="Q700" s="437">
        <v>149910</v>
      </c>
      <c r="R700" s="446" t="s">
        <v>1527</v>
      </c>
      <c r="S700" s="437" t="str">
        <f>VLOOKUP(Q700,[8]CUC!I702:K2206,3,0)</f>
        <v>149910+149935</v>
      </c>
    </row>
    <row r="701" spans="1:19" ht="10.199999999999999" customHeight="1" x14ac:dyDescent="0.3">
      <c r="A701" s="437">
        <v>1499</v>
      </c>
      <c r="B701" s="437">
        <f t="shared" si="13"/>
        <v>6</v>
      </c>
      <c r="C701" s="446">
        <v>149915</v>
      </c>
      <c r="D701" s="437" t="s">
        <v>794</v>
      </c>
      <c r="E701" s="437" t="s">
        <v>1323</v>
      </c>
      <c r="F701" s="437" t="s">
        <v>1323</v>
      </c>
      <c r="G701" s="437" t="s">
        <v>1323</v>
      </c>
      <c r="I701" s="437" t="s">
        <v>1323</v>
      </c>
      <c r="J701" s="437" t="s">
        <v>1323</v>
      </c>
      <c r="K701" s="437" t="s">
        <v>1323</v>
      </c>
      <c r="O701" s="437" t="s">
        <v>1323</v>
      </c>
      <c r="Q701" s="437">
        <v>149915</v>
      </c>
      <c r="R701" s="446" t="s">
        <v>1528</v>
      </c>
      <c r="S701" s="437">
        <f>VLOOKUP(Q701,[8]CUC!I703:K2207,3,0)</f>
        <v>149915</v>
      </c>
    </row>
    <row r="702" spans="1:19" ht="10.199999999999999" customHeight="1" x14ac:dyDescent="0.3">
      <c r="A702" s="437">
        <v>1499</v>
      </c>
      <c r="B702" s="437">
        <f t="shared" si="13"/>
        <v>6</v>
      </c>
      <c r="C702" s="446">
        <v>149920</v>
      </c>
      <c r="D702" s="437" t="s">
        <v>89</v>
      </c>
      <c r="E702" s="437" t="s">
        <v>1323</v>
      </c>
      <c r="F702" s="437" t="s">
        <v>1323</v>
      </c>
      <c r="G702" s="437" t="s">
        <v>1323</v>
      </c>
      <c r="I702" s="437" t="s">
        <v>1323</v>
      </c>
      <c r="J702" s="437" t="s">
        <v>1323</v>
      </c>
      <c r="K702" s="437" t="s">
        <v>1323</v>
      </c>
      <c r="O702" s="437" t="s">
        <v>1323</v>
      </c>
      <c r="Q702" s="437">
        <v>149920</v>
      </c>
      <c r="R702" s="446" t="s">
        <v>1529</v>
      </c>
      <c r="S702" s="437">
        <v>149920</v>
      </c>
    </row>
    <row r="703" spans="1:19" ht="10.199999999999999" customHeight="1" x14ac:dyDescent="0.3">
      <c r="A703" s="437">
        <v>1499</v>
      </c>
      <c r="B703" s="437">
        <f t="shared" si="13"/>
        <v>6</v>
      </c>
      <c r="C703" s="446">
        <v>149925</v>
      </c>
      <c r="D703" s="437" t="s">
        <v>795</v>
      </c>
      <c r="E703" s="437" t="s">
        <v>1323</v>
      </c>
      <c r="F703" s="437" t="s">
        <v>1323</v>
      </c>
      <c r="G703" s="437" t="s">
        <v>1323</v>
      </c>
      <c r="J703" s="437" t="s">
        <v>1323</v>
      </c>
      <c r="K703" s="437" t="s">
        <v>1323</v>
      </c>
      <c r="O703" s="437" t="s">
        <v>1323</v>
      </c>
      <c r="Q703" s="437" t="s">
        <v>1340</v>
      </c>
      <c r="R703" s="446" t="s">
        <v>1340</v>
      </c>
      <c r="S703" s="437" t="s">
        <v>1340</v>
      </c>
    </row>
    <row r="704" spans="1:19" ht="10.199999999999999" customHeight="1" x14ac:dyDescent="0.3">
      <c r="A704" s="437">
        <v>1499</v>
      </c>
      <c r="B704" s="437">
        <f t="shared" si="13"/>
        <v>6</v>
      </c>
      <c r="C704" s="446">
        <v>149930</v>
      </c>
      <c r="D704" s="437" t="s">
        <v>796</v>
      </c>
      <c r="E704" s="437" t="s">
        <v>1323</v>
      </c>
      <c r="F704" s="437" t="s">
        <v>1323</v>
      </c>
      <c r="G704" s="437" t="s">
        <v>1323</v>
      </c>
      <c r="J704" s="437" t="s">
        <v>1323</v>
      </c>
      <c r="K704" s="437" t="s">
        <v>1323</v>
      </c>
      <c r="O704" s="437" t="s">
        <v>1323</v>
      </c>
      <c r="Q704" s="437" t="s">
        <v>1340</v>
      </c>
      <c r="R704" s="446" t="s">
        <v>1340</v>
      </c>
      <c r="S704" s="437" t="s">
        <v>1340</v>
      </c>
    </row>
    <row r="705" spans="1:19" ht="10.199999999999999" customHeight="1" x14ac:dyDescent="0.3">
      <c r="A705" s="437">
        <v>1499</v>
      </c>
      <c r="B705" s="437">
        <f t="shared" si="13"/>
        <v>6</v>
      </c>
      <c r="C705" s="446">
        <v>149935</v>
      </c>
      <c r="D705" s="437" t="s">
        <v>797</v>
      </c>
      <c r="E705" s="437" t="s">
        <v>1323</v>
      </c>
      <c r="F705" s="437" t="s">
        <v>1323</v>
      </c>
      <c r="J705" s="437" t="s">
        <v>1323</v>
      </c>
      <c r="K705" s="437" t="s">
        <v>1323</v>
      </c>
      <c r="O705" s="437" t="s">
        <v>1323</v>
      </c>
      <c r="Q705" s="437" t="s">
        <v>1340</v>
      </c>
      <c r="R705" s="446" t="s">
        <v>1340</v>
      </c>
      <c r="S705" s="437" t="s">
        <v>1340</v>
      </c>
    </row>
    <row r="706" spans="1:19" ht="10.199999999999999" customHeight="1" x14ac:dyDescent="0.3">
      <c r="A706" s="437">
        <v>1499</v>
      </c>
      <c r="B706" s="437">
        <f t="shared" si="13"/>
        <v>6</v>
      </c>
      <c r="C706" s="446">
        <v>149940</v>
      </c>
      <c r="D706" s="437" t="s">
        <v>1530</v>
      </c>
      <c r="E706" s="437" t="s">
        <v>1323</v>
      </c>
      <c r="F706" s="437" t="s">
        <v>1323</v>
      </c>
      <c r="G706" s="437" t="s">
        <v>1323</v>
      </c>
      <c r="I706" s="437" t="s">
        <v>1323</v>
      </c>
      <c r="J706" s="437" t="s">
        <v>1323</v>
      </c>
      <c r="K706" s="437" t="s">
        <v>1323</v>
      </c>
      <c r="O706" s="437" t="s">
        <v>1323</v>
      </c>
      <c r="Q706" s="437">
        <v>149940</v>
      </c>
      <c r="R706" s="446" t="s">
        <v>1531</v>
      </c>
      <c r="S706" s="437">
        <v>149940</v>
      </c>
    </row>
    <row r="707" spans="1:19" ht="10.199999999999999" customHeight="1" x14ac:dyDescent="0.3">
      <c r="A707" s="437">
        <v>1499</v>
      </c>
      <c r="B707" s="437">
        <f t="shared" si="13"/>
        <v>6</v>
      </c>
      <c r="C707" s="446">
        <v>149945</v>
      </c>
      <c r="D707" s="437" t="s">
        <v>92</v>
      </c>
      <c r="E707" s="437" t="s">
        <v>1323</v>
      </c>
      <c r="F707" s="437" t="s">
        <v>1323</v>
      </c>
      <c r="G707" s="437" t="s">
        <v>1323</v>
      </c>
      <c r="I707" s="437" t="s">
        <v>1323</v>
      </c>
      <c r="J707" s="437" t="s">
        <v>1323</v>
      </c>
      <c r="K707" s="437" t="s">
        <v>1323</v>
      </c>
      <c r="O707" s="437" t="s">
        <v>1323</v>
      </c>
      <c r="Q707" s="437">
        <v>149945</v>
      </c>
      <c r="R707" s="446" t="s">
        <v>1532</v>
      </c>
      <c r="S707" s="437">
        <v>149945</v>
      </c>
    </row>
    <row r="708" spans="1:19" ht="10.199999999999999" customHeight="1" x14ac:dyDescent="0.3">
      <c r="A708" s="437">
        <v>1499</v>
      </c>
      <c r="B708" s="437">
        <f t="shared" si="13"/>
        <v>6</v>
      </c>
      <c r="C708" s="446">
        <v>149950</v>
      </c>
      <c r="D708" s="437" t="s">
        <v>93</v>
      </c>
      <c r="E708" s="437" t="s">
        <v>1323</v>
      </c>
      <c r="F708" s="437" t="s">
        <v>1323</v>
      </c>
      <c r="G708" s="437" t="s">
        <v>1323</v>
      </c>
      <c r="I708" s="437" t="s">
        <v>1323</v>
      </c>
      <c r="J708" s="437" t="s">
        <v>1323</v>
      </c>
      <c r="K708" s="437" t="s">
        <v>1323</v>
      </c>
      <c r="O708" s="437" t="s">
        <v>1323</v>
      </c>
      <c r="Q708" s="437">
        <v>149950</v>
      </c>
      <c r="R708" s="446" t="s">
        <v>1533</v>
      </c>
      <c r="S708" s="437">
        <v>149950</v>
      </c>
    </row>
    <row r="709" spans="1:19" ht="10.199999999999999" customHeight="1" x14ac:dyDescent="0.3">
      <c r="A709" s="437">
        <v>1499</v>
      </c>
      <c r="B709" s="437">
        <f t="shared" ref="B709:B772" si="15">LEN(C709)</f>
        <v>6</v>
      </c>
      <c r="C709" s="446">
        <v>149955</v>
      </c>
      <c r="D709" s="437" t="s">
        <v>90</v>
      </c>
      <c r="E709" s="437" t="s">
        <v>1323</v>
      </c>
      <c r="F709" s="437" t="s">
        <v>1323</v>
      </c>
      <c r="J709" s="437" t="s">
        <v>1324</v>
      </c>
      <c r="K709" s="437" t="s">
        <v>1324</v>
      </c>
      <c r="O709" s="437" t="s">
        <v>1323</v>
      </c>
      <c r="Q709" s="437">
        <v>149955</v>
      </c>
      <c r="R709" s="446" t="s">
        <v>1534</v>
      </c>
      <c r="S709" s="437">
        <f>VLOOKUP(Q709,[8]CUC!I711:K2215,3,0)</f>
        <v>149955</v>
      </c>
    </row>
    <row r="710" spans="1:19" ht="10.199999999999999" customHeight="1" x14ac:dyDescent="0.3">
      <c r="A710" s="437">
        <v>1499</v>
      </c>
      <c r="B710" s="437">
        <f t="shared" si="15"/>
        <v>6</v>
      </c>
      <c r="C710" s="446">
        <v>149960</v>
      </c>
      <c r="D710" s="437" t="s">
        <v>91</v>
      </c>
      <c r="F710" s="437" t="s">
        <v>1323</v>
      </c>
      <c r="I710" s="437" t="s">
        <v>1323</v>
      </c>
      <c r="J710" s="437" t="s">
        <v>1324</v>
      </c>
      <c r="K710" s="437" t="s">
        <v>1324</v>
      </c>
      <c r="Q710" s="437">
        <v>149960</v>
      </c>
      <c r="R710" s="446" t="s">
        <v>1535</v>
      </c>
      <c r="S710" s="437">
        <f>VLOOKUP(Q710,[8]CUC!I712:K2216,3,0)</f>
        <v>149960</v>
      </c>
    </row>
    <row r="711" spans="1:19" ht="10.199999999999999" customHeight="1" x14ac:dyDescent="0.3">
      <c r="A711" s="437">
        <v>1499</v>
      </c>
      <c r="B711" s="437">
        <f t="shared" si="15"/>
        <v>6</v>
      </c>
      <c r="C711" s="446">
        <v>149980</v>
      </c>
      <c r="D711" s="437" t="s">
        <v>798</v>
      </c>
      <c r="E711" s="437" t="s">
        <v>1323</v>
      </c>
      <c r="F711" s="437" t="s">
        <v>1323</v>
      </c>
      <c r="G711" s="437" t="s">
        <v>1323</v>
      </c>
      <c r="I711" s="437" t="s">
        <v>1323</v>
      </c>
      <c r="J711" s="437" t="s">
        <v>1323</v>
      </c>
      <c r="K711" s="437" t="s">
        <v>1323</v>
      </c>
      <c r="O711" s="437" t="s">
        <v>1323</v>
      </c>
      <c r="Q711" s="437">
        <v>149980</v>
      </c>
      <c r="R711" s="446" t="s">
        <v>1536</v>
      </c>
      <c r="S711" s="437">
        <v>149980</v>
      </c>
    </row>
    <row r="712" spans="1:19" ht="10.199999999999999" customHeight="1" x14ac:dyDescent="0.3">
      <c r="A712" s="437">
        <v>1499</v>
      </c>
      <c r="B712" s="437">
        <f t="shared" si="15"/>
        <v>6</v>
      </c>
      <c r="C712" s="446">
        <v>149985</v>
      </c>
      <c r="D712" s="437" t="s">
        <v>799</v>
      </c>
      <c r="E712" s="437" t="s">
        <v>1323</v>
      </c>
      <c r="F712" s="437" t="s">
        <v>1323</v>
      </c>
      <c r="G712" s="437" t="s">
        <v>1323</v>
      </c>
      <c r="I712" s="437" t="s">
        <v>1323</v>
      </c>
      <c r="J712" s="437" t="s">
        <v>1323</v>
      </c>
      <c r="K712" s="437" t="s">
        <v>1323</v>
      </c>
      <c r="O712" s="437" t="s">
        <v>1323</v>
      </c>
      <c r="Q712" s="437">
        <v>149985</v>
      </c>
      <c r="R712" s="446" t="s">
        <v>1537</v>
      </c>
      <c r="S712" s="437">
        <v>149985</v>
      </c>
    </row>
    <row r="713" spans="1:19" ht="10.199999999999999" customHeight="1" x14ac:dyDescent="0.3">
      <c r="A713" s="437">
        <v>1499</v>
      </c>
      <c r="B713" s="437">
        <f t="shared" si="15"/>
        <v>6</v>
      </c>
      <c r="C713" s="446">
        <v>149987</v>
      </c>
      <c r="D713" s="437" t="s">
        <v>800</v>
      </c>
      <c r="E713" s="437" t="s">
        <v>1323</v>
      </c>
      <c r="F713" s="437" t="s">
        <v>1323</v>
      </c>
      <c r="G713" s="437" t="s">
        <v>1323</v>
      </c>
      <c r="I713" s="437" t="s">
        <v>1323</v>
      </c>
      <c r="J713" s="437" t="s">
        <v>1323</v>
      </c>
      <c r="K713" s="437" t="s">
        <v>1323</v>
      </c>
      <c r="O713" s="437" t="s">
        <v>1323</v>
      </c>
      <c r="Q713" s="437">
        <v>149987</v>
      </c>
      <c r="R713" s="446" t="s">
        <v>1538</v>
      </c>
      <c r="S713" s="437">
        <v>149987</v>
      </c>
    </row>
    <row r="714" spans="1:19" ht="10.199999999999999" customHeight="1" x14ac:dyDescent="0.3">
      <c r="A714" s="437">
        <v>1499</v>
      </c>
      <c r="B714" s="437">
        <f t="shared" si="15"/>
        <v>6</v>
      </c>
      <c r="C714" s="446">
        <v>149989</v>
      </c>
      <c r="D714" s="437" t="s">
        <v>801</v>
      </c>
      <c r="E714" s="437" t="s">
        <v>1323</v>
      </c>
      <c r="F714" s="437" t="s">
        <v>1323</v>
      </c>
      <c r="G714" s="437" t="s">
        <v>1323</v>
      </c>
      <c r="I714" s="437" t="s">
        <v>1323</v>
      </c>
      <c r="J714" s="437" t="s">
        <v>1323</v>
      </c>
      <c r="K714" s="437" t="s">
        <v>1323</v>
      </c>
      <c r="O714" s="437" t="s">
        <v>1323</v>
      </c>
      <c r="Q714" s="437">
        <v>149989</v>
      </c>
      <c r="R714" s="446" t="s">
        <v>1539</v>
      </c>
      <c r="S714" s="437">
        <v>149989</v>
      </c>
    </row>
    <row r="715" spans="1:19" ht="10.199999999999999" customHeight="1" x14ac:dyDescent="0.3">
      <c r="A715" s="437">
        <v>15</v>
      </c>
      <c r="B715" s="437">
        <f t="shared" si="15"/>
        <v>2</v>
      </c>
      <c r="C715" s="446">
        <v>15</v>
      </c>
      <c r="D715" s="437" t="s">
        <v>94</v>
      </c>
      <c r="E715" s="437" t="s">
        <v>1323</v>
      </c>
      <c r="G715" s="437" t="s">
        <v>1323</v>
      </c>
      <c r="J715" s="437" t="s">
        <v>1323</v>
      </c>
      <c r="K715" s="437" t="s">
        <v>1323</v>
      </c>
      <c r="O715" s="437" t="s">
        <v>1323</v>
      </c>
      <c r="Q715" s="437">
        <v>15</v>
      </c>
      <c r="R715" s="446" t="s">
        <v>94</v>
      </c>
      <c r="S715" s="437">
        <v>15</v>
      </c>
    </row>
    <row r="716" spans="1:19" ht="10.199999999999999" customHeight="1" x14ac:dyDescent="0.3">
      <c r="A716" s="437">
        <v>1501</v>
      </c>
      <c r="B716" s="437">
        <f t="shared" si="15"/>
        <v>4</v>
      </c>
      <c r="C716" s="446">
        <v>1501</v>
      </c>
      <c r="D716" s="437" t="s">
        <v>95</v>
      </c>
      <c r="E716" s="437" t="s">
        <v>1323</v>
      </c>
      <c r="G716" s="437" t="s">
        <v>1323</v>
      </c>
      <c r="J716" s="437" t="s">
        <v>1323</v>
      </c>
      <c r="K716" s="437" t="s">
        <v>1323</v>
      </c>
      <c r="O716" s="437" t="s">
        <v>1323</v>
      </c>
      <c r="Q716" s="437">
        <v>1501</v>
      </c>
      <c r="R716" s="446" t="s">
        <v>95</v>
      </c>
      <c r="S716" s="437">
        <v>1501</v>
      </c>
    </row>
    <row r="717" spans="1:19" ht="10.199999999999999" customHeight="1" x14ac:dyDescent="0.3">
      <c r="A717" s="437">
        <v>1502</v>
      </c>
      <c r="B717" s="437">
        <f t="shared" si="15"/>
        <v>4</v>
      </c>
      <c r="C717" s="446">
        <v>1502</v>
      </c>
      <c r="D717" s="437" t="s">
        <v>96</v>
      </c>
      <c r="E717" s="437" t="s">
        <v>1323</v>
      </c>
      <c r="G717" s="437" t="s">
        <v>1323</v>
      </c>
      <c r="J717" s="437" t="s">
        <v>1323</v>
      </c>
      <c r="K717" s="437" t="s">
        <v>1323</v>
      </c>
      <c r="O717" s="437" t="s">
        <v>1323</v>
      </c>
      <c r="Q717" s="437">
        <v>1502</v>
      </c>
      <c r="R717" s="446" t="s">
        <v>96</v>
      </c>
      <c r="S717" s="437">
        <v>1502</v>
      </c>
    </row>
    <row r="718" spans="1:19" ht="10.199999999999999" customHeight="1" x14ac:dyDescent="0.3">
      <c r="A718" s="437">
        <v>16</v>
      </c>
      <c r="B718" s="437">
        <f t="shared" si="15"/>
        <v>2</v>
      </c>
      <c r="C718" s="446">
        <v>16</v>
      </c>
      <c r="D718" s="437" t="s">
        <v>97</v>
      </c>
      <c r="E718" s="437" t="s">
        <v>1323</v>
      </c>
      <c r="F718" s="437" t="s">
        <v>1323</v>
      </c>
      <c r="G718" s="437" t="s">
        <v>1323</v>
      </c>
      <c r="I718" s="437" t="s">
        <v>1323</v>
      </c>
      <c r="J718" s="437" t="s">
        <v>1323</v>
      </c>
      <c r="K718" s="437" t="s">
        <v>1323</v>
      </c>
      <c r="L718" s="437" t="s">
        <v>1323</v>
      </c>
      <c r="M718" s="437" t="s">
        <v>1323</v>
      </c>
      <c r="N718" s="437" t="s">
        <v>1323</v>
      </c>
      <c r="O718" s="437" t="s">
        <v>1323</v>
      </c>
      <c r="Q718" s="437">
        <v>16</v>
      </c>
      <c r="R718" s="446" t="s">
        <v>97</v>
      </c>
      <c r="S718" s="437">
        <v>16</v>
      </c>
    </row>
    <row r="719" spans="1:19" ht="10.199999999999999" customHeight="1" x14ac:dyDescent="0.3">
      <c r="A719" s="437">
        <v>1601</v>
      </c>
      <c r="B719" s="437">
        <f t="shared" si="15"/>
        <v>4</v>
      </c>
      <c r="C719" s="446">
        <v>1601</v>
      </c>
      <c r="D719" s="437" t="s">
        <v>98</v>
      </c>
      <c r="E719" s="437" t="s">
        <v>1323</v>
      </c>
      <c r="F719" s="437" t="s">
        <v>1323</v>
      </c>
      <c r="G719" s="437" t="s">
        <v>1323</v>
      </c>
      <c r="I719" s="437" t="s">
        <v>1323</v>
      </c>
      <c r="J719" s="437" t="s">
        <v>1323</v>
      </c>
      <c r="K719" s="437" t="s">
        <v>1323</v>
      </c>
      <c r="L719" s="437" t="s">
        <v>1323</v>
      </c>
      <c r="M719" s="437" t="s">
        <v>1323</v>
      </c>
      <c r="N719" s="437" t="s">
        <v>1323</v>
      </c>
      <c r="O719" s="437" t="s">
        <v>1323</v>
      </c>
      <c r="Q719" s="437">
        <v>1601</v>
      </c>
      <c r="R719" s="446" t="s">
        <v>1540</v>
      </c>
      <c r="S719" s="437">
        <v>1601</v>
      </c>
    </row>
    <row r="720" spans="1:19" ht="10.199999999999999" customHeight="1" x14ac:dyDescent="0.3">
      <c r="A720" s="437">
        <v>1601</v>
      </c>
      <c r="B720" s="437">
        <f t="shared" si="15"/>
        <v>6</v>
      </c>
      <c r="C720" s="446">
        <v>160105</v>
      </c>
      <c r="D720" s="437" t="s">
        <v>99</v>
      </c>
      <c r="E720" s="437" t="s">
        <v>1323</v>
      </c>
      <c r="F720" s="437" t="s">
        <v>1323</v>
      </c>
      <c r="G720" s="437" t="s">
        <v>1323</v>
      </c>
      <c r="I720" s="437" t="s">
        <v>1323</v>
      </c>
      <c r="J720" s="437" t="s">
        <v>1323</v>
      </c>
      <c r="K720" s="437" t="s">
        <v>1323</v>
      </c>
      <c r="N720" s="437" t="s">
        <v>1323</v>
      </c>
      <c r="O720" s="437" t="s">
        <v>1323</v>
      </c>
      <c r="Q720" s="437">
        <v>160105</v>
      </c>
      <c r="R720" s="446" t="s">
        <v>99</v>
      </c>
      <c r="S720" s="437">
        <v>160105</v>
      </c>
    </row>
    <row r="721" spans="1:19" ht="10.199999999999999" customHeight="1" x14ac:dyDescent="0.3">
      <c r="A721" s="437">
        <v>1601</v>
      </c>
      <c r="B721" s="437">
        <f t="shared" si="15"/>
        <v>6</v>
      </c>
      <c r="C721" s="446">
        <v>160110</v>
      </c>
      <c r="D721" s="437" t="s">
        <v>31</v>
      </c>
      <c r="E721" s="437" t="s">
        <v>1323</v>
      </c>
      <c r="F721" s="437" t="s">
        <v>1323</v>
      </c>
      <c r="G721" s="437" t="s">
        <v>1323</v>
      </c>
      <c r="I721" s="437" t="s">
        <v>1323</v>
      </c>
      <c r="J721" s="437" t="s">
        <v>1323</v>
      </c>
      <c r="K721" s="437" t="s">
        <v>1323</v>
      </c>
      <c r="L721" s="437" t="s">
        <v>1323</v>
      </c>
      <c r="M721" s="437" t="s">
        <v>1323</v>
      </c>
      <c r="N721" s="437" t="s">
        <v>1323</v>
      </c>
      <c r="O721" s="437" t="s">
        <v>1323</v>
      </c>
      <c r="Q721" s="437">
        <v>160110</v>
      </c>
      <c r="R721" s="446" t="s">
        <v>31</v>
      </c>
      <c r="S721" s="437">
        <v>160110</v>
      </c>
    </row>
    <row r="722" spans="1:19" ht="10.199999999999999" customHeight="1" x14ac:dyDescent="0.3">
      <c r="A722" s="437">
        <v>1602</v>
      </c>
      <c r="B722" s="437">
        <f t="shared" si="15"/>
        <v>4</v>
      </c>
      <c r="C722" s="446">
        <v>1602</v>
      </c>
      <c r="D722" s="437" t="s">
        <v>100</v>
      </c>
      <c r="E722" s="437" t="s">
        <v>1323</v>
      </c>
      <c r="F722" s="437" t="s">
        <v>1323</v>
      </c>
      <c r="G722" s="437" t="s">
        <v>1323</v>
      </c>
      <c r="I722" s="437" t="s">
        <v>1323</v>
      </c>
      <c r="J722" s="437" t="s">
        <v>1323</v>
      </c>
      <c r="K722" s="437" t="s">
        <v>1323</v>
      </c>
      <c r="L722" s="437" t="s">
        <v>1323</v>
      </c>
      <c r="M722" s="437" t="s">
        <v>1323</v>
      </c>
      <c r="N722" s="437" t="s">
        <v>1323</v>
      </c>
      <c r="O722" s="437" t="s">
        <v>1323</v>
      </c>
      <c r="Q722" s="437">
        <v>1602</v>
      </c>
      <c r="R722" s="446" t="s">
        <v>1541</v>
      </c>
      <c r="S722" s="437">
        <v>1602</v>
      </c>
    </row>
    <row r="723" spans="1:19" ht="10.199999999999999" customHeight="1" x14ac:dyDescent="0.3">
      <c r="A723" s="437">
        <v>1602</v>
      </c>
      <c r="B723" s="437">
        <f t="shared" si="15"/>
        <v>6</v>
      </c>
      <c r="C723" s="446">
        <v>160205</v>
      </c>
      <c r="D723" s="437" t="s">
        <v>101</v>
      </c>
      <c r="E723" s="437" t="s">
        <v>1323</v>
      </c>
      <c r="F723" s="437" t="s">
        <v>1323</v>
      </c>
      <c r="G723" s="437" t="s">
        <v>1323</v>
      </c>
      <c r="I723" s="437" t="s">
        <v>1323</v>
      </c>
      <c r="J723" s="437" t="s">
        <v>1323</v>
      </c>
      <c r="K723" s="437" t="s">
        <v>1323</v>
      </c>
      <c r="L723" s="437" t="s">
        <v>1323</v>
      </c>
      <c r="M723" s="437" t="s">
        <v>1323</v>
      </c>
      <c r="N723" s="437" t="s">
        <v>1323</v>
      </c>
      <c r="O723" s="437" t="s">
        <v>1323</v>
      </c>
      <c r="Q723" s="437">
        <v>160205</v>
      </c>
      <c r="R723" s="446" t="s">
        <v>101</v>
      </c>
      <c r="S723" s="437">
        <v>160205</v>
      </c>
    </row>
    <row r="724" spans="1:19" ht="10.199999999999999" customHeight="1" x14ac:dyDescent="0.3">
      <c r="A724" s="437">
        <v>1602</v>
      </c>
      <c r="B724" s="437">
        <f t="shared" si="15"/>
        <v>6</v>
      </c>
      <c r="C724" s="446">
        <v>160210</v>
      </c>
      <c r="D724" s="437" t="s">
        <v>102</v>
      </c>
      <c r="E724" s="437" t="s">
        <v>1323</v>
      </c>
      <c r="F724" s="437" t="s">
        <v>1323</v>
      </c>
      <c r="G724" s="437" t="s">
        <v>1323</v>
      </c>
      <c r="I724" s="437" t="s">
        <v>1323</v>
      </c>
      <c r="J724" s="437" t="s">
        <v>1323</v>
      </c>
      <c r="K724" s="437" t="s">
        <v>1323</v>
      </c>
      <c r="L724" s="437" t="s">
        <v>1323</v>
      </c>
      <c r="M724" s="437" t="s">
        <v>1323</v>
      </c>
      <c r="N724" s="437" t="s">
        <v>1323</v>
      </c>
      <c r="O724" s="437" t="s">
        <v>1323</v>
      </c>
      <c r="Q724" s="437">
        <v>160210</v>
      </c>
      <c r="R724" s="446" t="s">
        <v>102</v>
      </c>
      <c r="S724" s="437">
        <v>160210</v>
      </c>
    </row>
    <row r="725" spans="1:19" ht="10.199999999999999" customHeight="1" x14ac:dyDescent="0.3">
      <c r="A725" s="437">
        <v>1602</v>
      </c>
      <c r="B725" s="437">
        <f t="shared" si="15"/>
        <v>6</v>
      </c>
      <c r="C725" s="446">
        <v>160215</v>
      </c>
      <c r="D725" s="437" t="s">
        <v>103</v>
      </c>
      <c r="E725" s="437" t="s">
        <v>1323</v>
      </c>
      <c r="F725" s="437" t="s">
        <v>1323</v>
      </c>
      <c r="G725" s="437" t="s">
        <v>1323</v>
      </c>
      <c r="I725" s="437" t="s">
        <v>1323</v>
      </c>
      <c r="J725" s="437" t="s">
        <v>1323</v>
      </c>
      <c r="K725" s="437" t="s">
        <v>1323</v>
      </c>
      <c r="L725" s="437" t="s">
        <v>1323</v>
      </c>
      <c r="M725" s="437" t="s">
        <v>1323</v>
      </c>
      <c r="N725" s="437" t="s">
        <v>1323</v>
      </c>
      <c r="O725" s="437" t="s">
        <v>1323</v>
      </c>
      <c r="Q725" s="437">
        <v>160215</v>
      </c>
      <c r="R725" s="446" t="s">
        <v>103</v>
      </c>
      <c r="S725" s="437">
        <v>160215</v>
      </c>
    </row>
    <row r="726" spans="1:19" ht="10.199999999999999" customHeight="1" x14ac:dyDescent="0.3">
      <c r="A726" s="437">
        <v>1602</v>
      </c>
      <c r="B726" s="437">
        <f t="shared" si="15"/>
        <v>6</v>
      </c>
      <c r="C726" s="446">
        <v>160220</v>
      </c>
      <c r="D726" s="437" t="s">
        <v>48</v>
      </c>
      <c r="E726" s="437" t="s">
        <v>1323</v>
      </c>
      <c r="F726" s="437" t="s">
        <v>1323</v>
      </c>
      <c r="G726" s="437" t="s">
        <v>1323</v>
      </c>
      <c r="I726" s="437" t="s">
        <v>1323</v>
      </c>
      <c r="J726" s="437" t="s">
        <v>1323</v>
      </c>
      <c r="K726" s="437" t="s">
        <v>1323</v>
      </c>
      <c r="L726" s="437" t="s">
        <v>1323</v>
      </c>
      <c r="M726" s="437" t="s">
        <v>1323</v>
      </c>
      <c r="N726" s="437" t="s">
        <v>1323</v>
      </c>
      <c r="O726" s="437" t="s">
        <v>1323</v>
      </c>
      <c r="Q726" s="437">
        <v>160220</v>
      </c>
      <c r="R726" s="446" t="s">
        <v>48</v>
      </c>
      <c r="S726" s="437">
        <v>160220</v>
      </c>
    </row>
    <row r="727" spans="1:19" ht="10.199999999999999" customHeight="1" x14ac:dyDescent="0.3">
      <c r="A727" s="437">
        <v>1603</v>
      </c>
      <c r="B727" s="437">
        <f t="shared" si="15"/>
        <v>4</v>
      </c>
      <c r="C727" s="446">
        <v>1603</v>
      </c>
      <c r="D727" s="437" t="s">
        <v>104</v>
      </c>
      <c r="E727" s="437" t="s">
        <v>1323</v>
      </c>
      <c r="F727" s="437" t="s">
        <v>1323</v>
      </c>
      <c r="G727" s="437" t="s">
        <v>1323</v>
      </c>
      <c r="I727" s="437" t="s">
        <v>1323</v>
      </c>
      <c r="J727" s="437" t="s">
        <v>1323</v>
      </c>
      <c r="K727" s="437" t="s">
        <v>1323</v>
      </c>
      <c r="O727" s="437" t="s">
        <v>1323</v>
      </c>
      <c r="Q727" s="437">
        <v>1603</v>
      </c>
      <c r="R727" s="446" t="s">
        <v>1542</v>
      </c>
      <c r="S727" s="437">
        <v>1603</v>
      </c>
    </row>
    <row r="728" spans="1:19" ht="10.199999999999999" customHeight="1" x14ac:dyDescent="0.3">
      <c r="A728" s="437">
        <v>1603</v>
      </c>
      <c r="B728" s="437">
        <f t="shared" si="15"/>
        <v>6</v>
      </c>
      <c r="C728" s="446">
        <v>160305</v>
      </c>
      <c r="D728" s="437" t="s">
        <v>802</v>
      </c>
      <c r="E728" s="437" t="s">
        <v>1323</v>
      </c>
      <c r="F728" s="437" t="s">
        <v>1323</v>
      </c>
      <c r="G728" s="437" t="s">
        <v>1323</v>
      </c>
      <c r="I728" s="437" t="s">
        <v>1323</v>
      </c>
      <c r="J728" s="437" t="s">
        <v>1323</v>
      </c>
      <c r="K728" s="437" t="s">
        <v>1323</v>
      </c>
      <c r="O728" s="437" t="s">
        <v>1323</v>
      </c>
      <c r="Q728" s="437">
        <v>160305</v>
      </c>
      <c r="R728" s="446" t="s">
        <v>1011</v>
      </c>
      <c r="S728" s="439" t="s">
        <v>1543</v>
      </c>
    </row>
    <row r="729" spans="1:19" ht="10.199999999999999" customHeight="1" x14ac:dyDescent="0.3">
      <c r="A729" s="437">
        <v>1603</v>
      </c>
      <c r="B729" s="437">
        <f t="shared" si="15"/>
        <v>6</v>
      </c>
      <c r="C729" s="446">
        <v>160310</v>
      </c>
      <c r="D729" s="437" t="s">
        <v>803</v>
      </c>
      <c r="E729" s="437" t="s">
        <v>1323</v>
      </c>
      <c r="F729" s="437" t="s">
        <v>1323</v>
      </c>
      <c r="J729" s="437" t="s">
        <v>1323</v>
      </c>
      <c r="K729" s="437" t="s">
        <v>1323</v>
      </c>
      <c r="O729" s="437" t="s">
        <v>1323</v>
      </c>
      <c r="Q729" s="437">
        <v>160310</v>
      </c>
      <c r="R729" s="446" t="s">
        <v>1544</v>
      </c>
      <c r="S729" s="437" t="s">
        <v>1545</v>
      </c>
    </row>
    <row r="730" spans="1:19" ht="10.199999999999999" customHeight="1" x14ac:dyDescent="0.3">
      <c r="A730" s="437">
        <v>1603</v>
      </c>
      <c r="B730" s="437">
        <f t="shared" si="15"/>
        <v>6</v>
      </c>
      <c r="C730" s="446">
        <v>160315</v>
      </c>
      <c r="D730" s="437" t="s">
        <v>804</v>
      </c>
      <c r="E730" s="437" t="s">
        <v>1323</v>
      </c>
      <c r="F730" s="437" t="s">
        <v>1323</v>
      </c>
      <c r="G730" s="437" t="s">
        <v>1323</v>
      </c>
      <c r="I730" s="437" t="s">
        <v>1323</v>
      </c>
      <c r="J730" s="437" t="s">
        <v>1323</v>
      </c>
      <c r="K730" s="437" t="s">
        <v>1323</v>
      </c>
      <c r="O730" s="437" t="s">
        <v>1323</v>
      </c>
      <c r="Q730" s="437">
        <v>160315</v>
      </c>
      <c r="R730" s="446" t="s">
        <v>1546</v>
      </c>
      <c r="S730" s="437">
        <v>160315</v>
      </c>
    </row>
    <row r="731" spans="1:19" ht="10.199999999999999" customHeight="1" x14ac:dyDescent="0.3">
      <c r="A731" s="437">
        <v>1603</v>
      </c>
      <c r="B731" s="437">
        <f t="shared" si="15"/>
        <v>6</v>
      </c>
      <c r="C731" s="446">
        <v>160320</v>
      </c>
      <c r="D731" s="437" t="s">
        <v>108</v>
      </c>
      <c r="E731" s="437" t="s">
        <v>1323</v>
      </c>
      <c r="F731" s="437" t="s">
        <v>1323</v>
      </c>
      <c r="G731" s="437" t="s">
        <v>1323</v>
      </c>
      <c r="J731" s="437" t="s">
        <v>1323</v>
      </c>
      <c r="K731" s="437" t="s">
        <v>1323</v>
      </c>
      <c r="O731" s="437" t="s">
        <v>1323</v>
      </c>
      <c r="Q731" s="437">
        <v>160320</v>
      </c>
      <c r="R731" s="446" t="s">
        <v>1547</v>
      </c>
      <c r="S731" s="437">
        <v>160320</v>
      </c>
    </row>
    <row r="732" spans="1:19" ht="10.199999999999999" customHeight="1" x14ac:dyDescent="0.3">
      <c r="A732" s="437">
        <v>1603</v>
      </c>
      <c r="B732" s="437">
        <f t="shared" si="15"/>
        <v>6</v>
      </c>
      <c r="C732" s="446">
        <v>160325</v>
      </c>
      <c r="D732" s="437" t="s">
        <v>805</v>
      </c>
      <c r="E732" s="437" t="s">
        <v>1323</v>
      </c>
      <c r="F732" s="437" t="s">
        <v>1323</v>
      </c>
      <c r="G732" s="437" t="s">
        <v>1323</v>
      </c>
      <c r="J732" s="437" t="s">
        <v>1323</v>
      </c>
      <c r="K732" s="437" t="s">
        <v>1323</v>
      </c>
      <c r="O732" s="437" t="s">
        <v>1323</v>
      </c>
      <c r="Q732" s="437" t="s">
        <v>1340</v>
      </c>
      <c r="R732" s="446" t="s">
        <v>1340</v>
      </c>
      <c r="S732" s="437" t="s">
        <v>1340</v>
      </c>
    </row>
    <row r="733" spans="1:19" ht="10.199999999999999" customHeight="1" x14ac:dyDescent="0.3">
      <c r="A733" s="437">
        <v>1603</v>
      </c>
      <c r="B733" s="437">
        <f t="shared" si="15"/>
        <v>6</v>
      </c>
      <c r="C733" s="446">
        <v>160330</v>
      </c>
      <c r="D733" s="437" t="s">
        <v>806</v>
      </c>
      <c r="E733" s="437" t="s">
        <v>1323</v>
      </c>
      <c r="F733" s="437" t="s">
        <v>1323</v>
      </c>
      <c r="G733" s="437" t="s">
        <v>1323</v>
      </c>
      <c r="J733" s="437" t="s">
        <v>1323</v>
      </c>
      <c r="K733" s="437" t="s">
        <v>1323</v>
      </c>
      <c r="O733" s="437" t="s">
        <v>1323</v>
      </c>
      <c r="Q733" s="437" t="s">
        <v>1340</v>
      </c>
      <c r="R733" s="446" t="s">
        <v>1340</v>
      </c>
      <c r="S733" s="437" t="s">
        <v>1340</v>
      </c>
    </row>
    <row r="734" spans="1:19" ht="10.199999999999999" customHeight="1" x14ac:dyDescent="0.3">
      <c r="A734" s="437">
        <v>1603</v>
      </c>
      <c r="B734" s="437">
        <f t="shared" si="15"/>
        <v>6</v>
      </c>
      <c r="C734" s="446">
        <v>160335</v>
      </c>
      <c r="D734" s="437" t="s">
        <v>807</v>
      </c>
      <c r="E734" s="437" t="s">
        <v>1323</v>
      </c>
      <c r="F734" s="437" t="s">
        <v>1323</v>
      </c>
      <c r="J734" s="437" t="s">
        <v>1323</v>
      </c>
      <c r="K734" s="437" t="s">
        <v>1323</v>
      </c>
      <c r="O734" s="437" t="s">
        <v>1323</v>
      </c>
      <c r="Q734" s="437" t="s">
        <v>1340</v>
      </c>
      <c r="R734" s="446" t="s">
        <v>1340</v>
      </c>
      <c r="S734" s="437" t="s">
        <v>1340</v>
      </c>
    </row>
    <row r="735" spans="1:19" ht="10.199999999999999" customHeight="1" x14ac:dyDescent="0.3">
      <c r="A735" s="437">
        <v>1603</v>
      </c>
      <c r="B735" s="437">
        <f t="shared" si="15"/>
        <v>6</v>
      </c>
      <c r="C735" s="446">
        <v>160340</v>
      </c>
      <c r="D735" s="437" t="s">
        <v>1548</v>
      </c>
      <c r="E735" s="437" t="s">
        <v>1323</v>
      </c>
      <c r="F735" s="437" t="s">
        <v>1323</v>
      </c>
      <c r="G735" s="437" t="s">
        <v>1323</v>
      </c>
      <c r="I735" s="437" t="s">
        <v>1323</v>
      </c>
      <c r="J735" s="437" t="s">
        <v>1323</v>
      </c>
      <c r="K735" s="437" t="s">
        <v>1323</v>
      </c>
      <c r="O735" s="437" t="s">
        <v>1323</v>
      </c>
      <c r="Q735" s="437">
        <v>160340</v>
      </c>
      <c r="R735" s="446" t="s">
        <v>1549</v>
      </c>
      <c r="S735" s="437">
        <v>160340</v>
      </c>
    </row>
    <row r="736" spans="1:19" ht="10.199999999999999" customHeight="1" x14ac:dyDescent="0.3">
      <c r="A736" s="437">
        <v>1603</v>
      </c>
      <c r="B736" s="437">
        <f t="shared" si="15"/>
        <v>6</v>
      </c>
      <c r="C736" s="446">
        <v>160341</v>
      </c>
      <c r="D736" s="437" t="s">
        <v>109</v>
      </c>
      <c r="E736" s="437" t="s">
        <v>1323</v>
      </c>
      <c r="F736" s="437" t="s">
        <v>1323</v>
      </c>
      <c r="J736" s="437" t="s">
        <v>1324</v>
      </c>
      <c r="K736" s="437" t="s">
        <v>1324</v>
      </c>
      <c r="O736" s="437" t="s">
        <v>1323</v>
      </c>
      <c r="Q736" s="437">
        <v>160341</v>
      </c>
      <c r="R736" s="446" t="s">
        <v>1550</v>
      </c>
      <c r="S736" s="437">
        <v>160341</v>
      </c>
    </row>
    <row r="737" spans="1:19" ht="10.199999999999999" customHeight="1" x14ac:dyDescent="0.3">
      <c r="A737" s="437">
        <v>1603</v>
      </c>
      <c r="B737" s="437">
        <f t="shared" si="15"/>
        <v>6</v>
      </c>
      <c r="C737" s="446">
        <v>160342</v>
      </c>
      <c r="D737" s="437" t="s">
        <v>110</v>
      </c>
      <c r="F737" s="437" t="s">
        <v>1323</v>
      </c>
      <c r="I737" s="437" t="s">
        <v>1323</v>
      </c>
      <c r="J737" s="437" t="s">
        <v>1324</v>
      </c>
      <c r="K737" s="437" t="s">
        <v>1324</v>
      </c>
      <c r="Q737" s="437">
        <v>160342</v>
      </c>
      <c r="R737" s="446" t="s">
        <v>1551</v>
      </c>
      <c r="S737" s="437">
        <v>160342</v>
      </c>
    </row>
    <row r="738" spans="1:19" ht="10.199999999999999" customHeight="1" x14ac:dyDescent="0.3">
      <c r="A738" s="437">
        <v>1603</v>
      </c>
      <c r="B738" s="437">
        <f t="shared" si="15"/>
        <v>6</v>
      </c>
      <c r="C738" s="446">
        <v>160345</v>
      </c>
      <c r="D738" s="437" t="s">
        <v>111</v>
      </c>
      <c r="E738" s="437" t="s">
        <v>1323</v>
      </c>
      <c r="F738" s="437" t="s">
        <v>1323</v>
      </c>
      <c r="G738" s="437" t="s">
        <v>1323</v>
      </c>
      <c r="I738" s="437" t="s">
        <v>1323</v>
      </c>
      <c r="J738" s="437" t="s">
        <v>1323</v>
      </c>
      <c r="K738" s="437" t="s">
        <v>1323</v>
      </c>
      <c r="O738" s="437" t="s">
        <v>1323</v>
      </c>
      <c r="Q738" s="437">
        <v>160345</v>
      </c>
      <c r="R738" s="446" t="s">
        <v>1552</v>
      </c>
      <c r="S738" s="437">
        <v>160345</v>
      </c>
    </row>
    <row r="739" spans="1:19" ht="10.199999999999999" customHeight="1" x14ac:dyDescent="0.3">
      <c r="A739" s="437">
        <v>1603</v>
      </c>
      <c r="B739" s="437">
        <f t="shared" si="15"/>
        <v>6</v>
      </c>
      <c r="C739" s="446">
        <v>160350</v>
      </c>
      <c r="D739" s="437" t="s">
        <v>112</v>
      </c>
      <c r="E739" s="437" t="s">
        <v>1323</v>
      </c>
      <c r="F739" s="437" t="s">
        <v>1323</v>
      </c>
      <c r="G739" s="437" t="s">
        <v>1323</v>
      </c>
      <c r="I739" s="437" t="s">
        <v>1323</v>
      </c>
      <c r="J739" s="437" t="s">
        <v>1323</v>
      </c>
      <c r="K739" s="437" t="s">
        <v>1323</v>
      </c>
      <c r="O739" s="437" t="s">
        <v>1323</v>
      </c>
      <c r="Q739" s="437">
        <v>160350</v>
      </c>
      <c r="R739" s="446" t="s">
        <v>1553</v>
      </c>
      <c r="S739" s="437">
        <v>160350</v>
      </c>
    </row>
    <row r="740" spans="1:19" ht="10.199999999999999" customHeight="1" x14ac:dyDescent="0.3">
      <c r="A740" s="437">
        <v>1604</v>
      </c>
      <c r="B740" s="437">
        <f t="shared" si="15"/>
        <v>4</v>
      </c>
      <c r="C740" s="446">
        <v>1604</v>
      </c>
      <c r="D740" s="437" t="s">
        <v>113</v>
      </c>
      <c r="E740" s="437" t="s">
        <v>1323</v>
      </c>
      <c r="F740" s="437" t="s">
        <v>1323</v>
      </c>
      <c r="G740" s="437" t="s">
        <v>1323</v>
      </c>
      <c r="I740" s="437" t="s">
        <v>1323</v>
      </c>
      <c r="J740" s="437" t="s">
        <v>1323</v>
      </c>
      <c r="K740" s="437" t="s">
        <v>1323</v>
      </c>
      <c r="L740" s="437" t="s">
        <v>1323</v>
      </c>
      <c r="M740" s="437" t="s">
        <v>1323</v>
      </c>
      <c r="N740" s="437" t="s">
        <v>1323</v>
      </c>
      <c r="O740" s="437" t="s">
        <v>1323</v>
      </c>
      <c r="Q740" s="437">
        <v>1604</v>
      </c>
      <c r="R740" s="446" t="s">
        <v>1554</v>
      </c>
      <c r="S740" s="437">
        <v>1604</v>
      </c>
    </row>
    <row r="741" spans="1:19" ht="10.199999999999999" customHeight="1" x14ac:dyDescent="0.3">
      <c r="A741" s="437">
        <v>1605</v>
      </c>
      <c r="B741" s="437">
        <f t="shared" si="15"/>
        <v>4</v>
      </c>
      <c r="C741" s="446">
        <v>1605</v>
      </c>
      <c r="D741" s="437" t="s">
        <v>114</v>
      </c>
      <c r="E741" s="437" t="s">
        <v>1323</v>
      </c>
      <c r="G741" s="437" t="s">
        <v>1323</v>
      </c>
      <c r="I741" s="437" t="s">
        <v>1323</v>
      </c>
      <c r="J741" s="437" t="s">
        <v>1323</v>
      </c>
      <c r="K741" s="437" t="s">
        <v>1323</v>
      </c>
      <c r="M741" s="437" t="s">
        <v>1323</v>
      </c>
      <c r="N741" s="437" t="s">
        <v>1323</v>
      </c>
      <c r="O741" s="437" t="s">
        <v>1323</v>
      </c>
      <c r="Q741" s="437">
        <v>1605</v>
      </c>
      <c r="R741" s="446" t="s">
        <v>114</v>
      </c>
      <c r="S741" s="437">
        <v>1605</v>
      </c>
    </row>
    <row r="742" spans="1:19" ht="10.199999999999999" customHeight="1" x14ac:dyDescent="0.3">
      <c r="A742" s="437">
        <v>1605</v>
      </c>
      <c r="B742" s="437">
        <f t="shared" si="15"/>
        <v>6</v>
      </c>
      <c r="C742" s="446">
        <v>160505</v>
      </c>
      <c r="D742" s="437" t="s">
        <v>115</v>
      </c>
      <c r="E742" s="437" t="s">
        <v>1323</v>
      </c>
      <c r="G742" s="437" t="s">
        <v>1323</v>
      </c>
      <c r="J742" s="437" t="s">
        <v>1323</v>
      </c>
      <c r="K742" s="437" t="s">
        <v>1323</v>
      </c>
      <c r="O742" s="437" t="s">
        <v>1323</v>
      </c>
      <c r="Q742" s="437">
        <v>160505</v>
      </c>
      <c r="R742" s="446" t="s">
        <v>115</v>
      </c>
      <c r="S742" s="437">
        <v>160505</v>
      </c>
    </row>
    <row r="743" spans="1:19" ht="10.199999999999999" customHeight="1" x14ac:dyDescent="0.3">
      <c r="A743" s="437">
        <v>1605</v>
      </c>
      <c r="B743" s="437">
        <f t="shared" si="15"/>
        <v>6</v>
      </c>
      <c r="C743" s="446">
        <v>160510</v>
      </c>
      <c r="D743" s="437" t="s">
        <v>116</v>
      </c>
      <c r="E743" s="437" t="s">
        <v>1323</v>
      </c>
      <c r="G743" s="437" t="s">
        <v>1323</v>
      </c>
      <c r="J743" s="437" t="s">
        <v>1323</v>
      </c>
      <c r="K743" s="437" t="s">
        <v>1323</v>
      </c>
      <c r="O743" s="437" t="s">
        <v>1323</v>
      </c>
      <c r="Q743" s="437">
        <v>160510</v>
      </c>
      <c r="R743" s="446" t="s">
        <v>116</v>
      </c>
      <c r="S743" s="437">
        <v>160510</v>
      </c>
    </row>
    <row r="744" spans="1:19" ht="10.199999999999999" customHeight="1" x14ac:dyDescent="0.3">
      <c r="A744" s="437">
        <v>1605</v>
      </c>
      <c r="B744" s="437">
        <f t="shared" si="15"/>
        <v>6</v>
      </c>
      <c r="C744" s="446">
        <v>160515</v>
      </c>
      <c r="D744" s="437" t="s">
        <v>117</v>
      </c>
      <c r="E744" s="437" t="s">
        <v>1323</v>
      </c>
      <c r="G744" s="437" t="s">
        <v>1323</v>
      </c>
      <c r="I744" s="437" t="s">
        <v>1323</v>
      </c>
      <c r="J744" s="437" t="s">
        <v>1323</v>
      </c>
      <c r="K744" s="437" t="s">
        <v>1323</v>
      </c>
      <c r="M744" s="437" t="s">
        <v>1323</v>
      </c>
      <c r="O744" s="437" t="s">
        <v>1323</v>
      </c>
      <c r="Q744" s="437">
        <v>160515</v>
      </c>
      <c r="R744" s="446" t="s">
        <v>117</v>
      </c>
      <c r="S744" s="437">
        <v>160515</v>
      </c>
    </row>
    <row r="745" spans="1:19" ht="10.199999999999999" customHeight="1" x14ac:dyDescent="0.3">
      <c r="A745" s="437">
        <v>1605</v>
      </c>
      <c r="B745" s="437">
        <f t="shared" si="15"/>
        <v>6</v>
      </c>
      <c r="C745" s="446">
        <v>160590</v>
      </c>
      <c r="D745" s="437" t="s">
        <v>118</v>
      </c>
      <c r="E745" s="437" t="s">
        <v>1323</v>
      </c>
      <c r="G745" s="437" t="s">
        <v>1323</v>
      </c>
      <c r="I745" s="437" t="s">
        <v>1323</v>
      </c>
      <c r="J745" s="437" t="s">
        <v>1323</v>
      </c>
      <c r="K745" s="437" t="s">
        <v>1323</v>
      </c>
      <c r="M745" s="437" t="s">
        <v>1323</v>
      </c>
      <c r="O745" s="437" t="s">
        <v>1323</v>
      </c>
      <c r="Q745" s="437">
        <v>160590</v>
      </c>
      <c r="R745" s="446" t="s">
        <v>118</v>
      </c>
      <c r="S745" s="437">
        <v>160590</v>
      </c>
    </row>
    <row r="746" spans="1:19" ht="10.199999999999999" customHeight="1" x14ac:dyDescent="0.3">
      <c r="A746" s="437">
        <v>1606</v>
      </c>
      <c r="B746" s="437">
        <f t="shared" si="15"/>
        <v>4</v>
      </c>
      <c r="C746" s="446">
        <v>1606</v>
      </c>
      <c r="D746" s="437" t="s">
        <v>119</v>
      </c>
      <c r="E746" s="437" t="s">
        <v>1323</v>
      </c>
      <c r="F746" s="437" t="s">
        <v>1323</v>
      </c>
      <c r="G746" s="437" t="s">
        <v>1323</v>
      </c>
      <c r="I746" s="437" t="s">
        <v>1323</v>
      </c>
      <c r="J746" s="437" t="s">
        <v>1323</v>
      </c>
      <c r="K746" s="437" t="s">
        <v>1323</v>
      </c>
      <c r="L746" s="437" t="s">
        <v>1323</v>
      </c>
      <c r="M746" s="437" t="s">
        <v>1323</v>
      </c>
      <c r="N746" s="437" t="s">
        <v>1323</v>
      </c>
      <c r="O746" s="437" t="s">
        <v>1323</v>
      </c>
      <c r="Q746" s="437">
        <v>1606</v>
      </c>
      <c r="R746" s="446" t="s">
        <v>119</v>
      </c>
      <c r="S746" s="437">
        <v>1606</v>
      </c>
    </row>
    <row r="747" spans="1:19" ht="10.199999999999999" customHeight="1" x14ac:dyDescent="0.3">
      <c r="A747" s="437">
        <v>1607</v>
      </c>
      <c r="B747" s="437">
        <f t="shared" si="15"/>
        <v>4</v>
      </c>
      <c r="C747" s="446">
        <v>1607</v>
      </c>
      <c r="D747" s="437" t="s">
        <v>120</v>
      </c>
      <c r="J747" s="437" t="s">
        <v>1324</v>
      </c>
      <c r="K747" s="437" t="s">
        <v>1324</v>
      </c>
      <c r="M747" s="437" t="s">
        <v>1323</v>
      </c>
      <c r="Q747" s="437">
        <v>1607</v>
      </c>
      <c r="R747" s="446" t="s">
        <v>120</v>
      </c>
      <c r="S747" s="437">
        <v>1607</v>
      </c>
    </row>
    <row r="748" spans="1:19" ht="10.199999999999999" customHeight="1" x14ac:dyDescent="0.3">
      <c r="A748" s="437">
        <v>1608</v>
      </c>
      <c r="B748" s="437">
        <f t="shared" si="15"/>
        <v>4</v>
      </c>
      <c r="C748" s="446">
        <v>1608</v>
      </c>
      <c r="D748" s="437" t="s">
        <v>121</v>
      </c>
      <c r="J748" s="437" t="s">
        <v>1324</v>
      </c>
      <c r="K748" s="437" t="s">
        <v>1324</v>
      </c>
      <c r="M748" s="437" t="s">
        <v>1323</v>
      </c>
      <c r="Q748" s="437">
        <v>1608</v>
      </c>
      <c r="R748" s="446" t="s">
        <v>121</v>
      </c>
      <c r="S748" s="437">
        <v>1608</v>
      </c>
    </row>
    <row r="749" spans="1:19" ht="10.199999999999999" customHeight="1" x14ac:dyDescent="0.3">
      <c r="A749" s="437">
        <v>1609</v>
      </c>
      <c r="B749" s="437">
        <f t="shared" si="15"/>
        <v>4</v>
      </c>
      <c r="C749" s="446">
        <v>1609</v>
      </c>
      <c r="D749" s="437" t="s">
        <v>808</v>
      </c>
      <c r="J749" s="437" t="s">
        <v>1324</v>
      </c>
      <c r="K749" s="437" t="s">
        <v>1324</v>
      </c>
      <c r="Q749" s="437">
        <v>1609</v>
      </c>
      <c r="R749" s="446" t="s">
        <v>808</v>
      </c>
      <c r="S749" s="437">
        <v>1609</v>
      </c>
    </row>
    <row r="750" spans="1:19" ht="10.199999999999999" customHeight="1" x14ac:dyDescent="0.3">
      <c r="A750" s="437">
        <v>1609</v>
      </c>
      <c r="B750" s="437">
        <f t="shared" si="15"/>
        <v>6</v>
      </c>
      <c r="C750" s="446">
        <v>160905</v>
      </c>
      <c r="D750" s="437" t="s">
        <v>809</v>
      </c>
      <c r="J750" s="437" t="s">
        <v>1324</v>
      </c>
      <c r="K750" s="437" t="s">
        <v>1324</v>
      </c>
      <c r="Q750" s="437">
        <v>160905</v>
      </c>
      <c r="R750" s="446" t="s">
        <v>809</v>
      </c>
      <c r="S750" s="437">
        <v>160905</v>
      </c>
    </row>
    <row r="751" spans="1:19" ht="10.199999999999999" customHeight="1" x14ac:dyDescent="0.3">
      <c r="A751" s="437">
        <v>1609</v>
      </c>
      <c r="B751" s="437">
        <f t="shared" si="15"/>
        <v>6</v>
      </c>
      <c r="C751" s="446">
        <v>160910</v>
      </c>
      <c r="D751" s="437" t="s">
        <v>810</v>
      </c>
      <c r="J751" s="437" t="s">
        <v>1324</v>
      </c>
      <c r="K751" s="437" t="s">
        <v>1324</v>
      </c>
      <c r="Q751" s="437">
        <v>160910</v>
      </c>
      <c r="R751" s="446" t="s">
        <v>1555</v>
      </c>
      <c r="S751" s="437">
        <v>160910</v>
      </c>
    </row>
    <row r="752" spans="1:19" ht="10.199999999999999" customHeight="1" x14ac:dyDescent="0.3">
      <c r="A752" s="437">
        <v>1609</v>
      </c>
      <c r="B752" s="437">
        <f t="shared" si="15"/>
        <v>6</v>
      </c>
      <c r="C752" s="446">
        <v>160990</v>
      </c>
      <c r="D752" s="437" t="s">
        <v>461</v>
      </c>
      <c r="J752" s="437" t="s">
        <v>1324</v>
      </c>
      <c r="K752" s="437" t="s">
        <v>1324</v>
      </c>
      <c r="Q752" s="437">
        <v>160990</v>
      </c>
      <c r="R752" s="446" t="s">
        <v>461</v>
      </c>
      <c r="S752" s="437">
        <v>160990</v>
      </c>
    </row>
    <row r="753" spans="1:22" ht="10.199999999999999" customHeight="1" x14ac:dyDescent="0.3">
      <c r="A753" s="437">
        <v>1610</v>
      </c>
      <c r="B753" s="437">
        <f t="shared" si="15"/>
        <v>4</v>
      </c>
      <c r="C753" s="446">
        <v>1610</v>
      </c>
      <c r="D753" s="437" t="s">
        <v>811</v>
      </c>
      <c r="J753" s="437" t="s">
        <v>1324</v>
      </c>
      <c r="K753" s="437" t="s">
        <v>1324</v>
      </c>
      <c r="Q753" s="437">
        <v>1610</v>
      </c>
      <c r="R753" s="446" t="s">
        <v>811</v>
      </c>
      <c r="S753" s="437">
        <v>1610</v>
      </c>
    </row>
    <row r="754" spans="1:22" ht="10.199999999999999" customHeight="1" x14ac:dyDescent="0.3">
      <c r="A754" s="437">
        <v>1611</v>
      </c>
      <c r="B754" s="437">
        <f t="shared" si="15"/>
        <v>4</v>
      </c>
      <c r="C754" s="446">
        <v>1611</v>
      </c>
      <c r="D754" s="437" t="s">
        <v>122</v>
      </c>
      <c r="E754" s="437" t="s">
        <v>1323</v>
      </c>
      <c r="F754" s="437" t="s">
        <v>1323</v>
      </c>
      <c r="G754" s="437" t="s">
        <v>1323</v>
      </c>
      <c r="I754" s="437" t="s">
        <v>1323</v>
      </c>
      <c r="J754" s="437" t="s">
        <v>1323</v>
      </c>
      <c r="K754" s="437" t="s">
        <v>1323</v>
      </c>
      <c r="O754" s="437" t="s">
        <v>1323</v>
      </c>
      <c r="Q754" s="437">
        <v>1611</v>
      </c>
      <c r="R754" s="446" t="s">
        <v>122</v>
      </c>
      <c r="S754" s="437">
        <v>1611</v>
      </c>
    </row>
    <row r="755" spans="1:22" ht="10.199999999999999" customHeight="1" x14ac:dyDescent="0.3">
      <c r="A755" s="437">
        <v>1612</v>
      </c>
      <c r="B755" s="437">
        <f t="shared" si="15"/>
        <v>4</v>
      </c>
      <c r="C755" s="446">
        <v>1612</v>
      </c>
      <c r="D755" s="437" t="s">
        <v>123</v>
      </c>
      <c r="E755" s="437" t="s">
        <v>1323</v>
      </c>
      <c r="F755" s="437" t="s">
        <v>1323</v>
      </c>
      <c r="G755" s="437" t="s">
        <v>1323</v>
      </c>
      <c r="I755" s="437" t="s">
        <v>1323</v>
      </c>
      <c r="J755" s="437" t="s">
        <v>1323</v>
      </c>
      <c r="K755" s="437" t="s">
        <v>1323</v>
      </c>
      <c r="L755" s="437" t="s">
        <v>1323</v>
      </c>
      <c r="M755" s="437" t="s">
        <v>1323</v>
      </c>
      <c r="N755" s="437" t="s">
        <v>1323</v>
      </c>
      <c r="O755" s="437" t="s">
        <v>1323</v>
      </c>
      <c r="Q755" s="437">
        <v>1612</v>
      </c>
      <c r="R755" s="446" t="s">
        <v>123</v>
      </c>
      <c r="S755" s="437">
        <v>1612</v>
      </c>
    </row>
    <row r="756" spans="1:22" ht="10.199999999999999" customHeight="1" x14ac:dyDescent="0.3">
      <c r="A756" s="437">
        <v>1613</v>
      </c>
      <c r="B756" s="437">
        <f t="shared" si="15"/>
        <v>4</v>
      </c>
      <c r="C756" s="446">
        <v>1613</v>
      </c>
      <c r="D756" s="437" t="s">
        <v>124</v>
      </c>
      <c r="E756" s="437" t="s">
        <v>1323</v>
      </c>
      <c r="J756" s="437" t="s">
        <v>1324</v>
      </c>
      <c r="K756" s="437" t="s">
        <v>1324</v>
      </c>
      <c r="L756" s="437" t="s">
        <v>1323</v>
      </c>
      <c r="M756" s="437" t="s">
        <v>1323</v>
      </c>
      <c r="O756" s="437" t="s">
        <v>1323</v>
      </c>
      <c r="Q756" s="437">
        <v>1613</v>
      </c>
      <c r="R756" s="446" t="s">
        <v>124</v>
      </c>
      <c r="S756" s="437">
        <v>1613</v>
      </c>
    </row>
    <row r="757" spans="1:22" ht="10.199999999999999" customHeight="1" x14ac:dyDescent="0.3">
      <c r="A757" s="437">
        <v>1614</v>
      </c>
      <c r="B757" s="437">
        <f t="shared" si="15"/>
        <v>4</v>
      </c>
      <c r="C757" s="446">
        <v>1614</v>
      </c>
      <c r="D757" s="437" t="s">
        <v>125</v>
      </c>
      <c r="E757" s="437" t="s">
        <v>1323</v>
      </c>
      <c r="F757" s="437" t="s">
        <v>1323</v>
      </c>
      <c r="G757" s="437" t="s">
        <v>1323</v>
      </c>
      <c r="I757" s="437" t="s">
        <v>1323</v>
      </c>
      <c r="J757" s="437" t="s">
        <v>1323</v>
      </c>
      <c r="K757" s="437" t="s">
        <v>1323</v>
      </c>
      <c r="L757" s="437" t="s">
        <v>1323</v>
      </c>
      <c r="M757" s="437" t="s">
        <v>1323</v>
      </c>
      <c r="O757" s="437" t="s">
        <v>1323</v>
      </c>
      <c r="Q757" s="437">
        <v>1614</v>
      </c>
      <c r="R757" s="446" t="s">
        <v>125</v>
      </c>
      <c r="S757" s="437">
        <v>1614</v>
      </c>
    </row>
    <row r="758" spans="1:22" ht="10.199999999999999" customHeight="1" x14ac:dyDescent="0.3">
      <c r="A758" s="437">
        <v>1614</v>
      </c>
      <c r="B758" s="437">
        <f t="shared" si="15"/>
        <v>6</v>
      </c>
      <c r="C758" s="446">
        <v>161405</v>
      </c>
      <c r="D758" s="437" t="s">
        <v>126</v>
      </c>
      <c r="E758" s="437" t="s">
        <v>1323</v>
      </c>
      <c r="F758" s="437" t="s">
        <v>1323</v>
      </c>
      <c r="G758" s="437" t="s">
        <v>1323</v>
      </c>
      <c r="I758" s="437" t="s">
        <v>1323</v>
      </c>
      <c r="J758" s="437" t="s">
        <v>1323</v>
      </c>
      <c r="K758" s="437" t="s">
        <v>1323</v>
      </c>
      <c r="L758" s="437" t="s">
        <v>1323</v>
      </c>
      <c r="M758" s="437" t="s">
        <v>1323</v>
      </c>
      <c r="O758" s="437" t="s">
        <v>1323</v>
      </c>
      <c r="Q758" s="437">
        <v>161405</v>
      </c>
      <c r="R758" s="446" t="s">
        <v>1556</v>
      </c>
      <c r="S758" s="437">
        <v>161405</v>
      </c>
    </row>
    <row r="759" spans="1:22" ht="10.199999999999999" customHeight="1" x14ac:dyDescent="0.3">
      <c r="A759" s="437">
        <v>1614</v>
      </c>
      <c r="B759" s="437">
        <f t="shared" si="15"/>
        <v>6</v>
      </c>
      <c r="C759" s="446">
        <v>161410</v>
      </c>
      <c r="D759" s="437" t="s">
        <v>127</v>
      </c>
      <c r="E759" s="437" t="s">
        <v>1323</v>
      </c>
      <c r="F759" s="437" t="s">
        <v>1323</v>
      </c>
      <c r="G759" s="437" t="s">
        <v>1323</v>
      </c>
      <c r="I759" s="437" t="s">
        <v>1323</v>
      </c>
      <c r="J759" s="437" t="s">
        <v>1323</v>
      </c>
      <c r="K759" s="437" t="s">
        <v>1323</v>
      </c>
      <c r="L759" s="437" t="s">
        <v>1323</v>
      </c>
      <c r="M759" s="437" t="s">
        <v>1323</v>
      </c>
      <c r="O759" s="437" t="s">
        <v>1323</v>
      </c>
      <c r="Q759" s="437">
        <v>161410</v>
      </c>
      <c r="R759" s="446" t="s">
        <v>127</v>
      </c>
      <c r="S759" s="437">
        <v>161410</v>
      </c>
    </row>
    <row r="760" spans="1:22" ht="10.199999999999999" customHeight="1" x14ac:dyDescent="0.3">
      <c r="A760" s="437">
        <v>1614</v>
      </c>
      <c r="B760" s="437">
        <f t="shared" si="15"/>
        <v>6</v>
      </c>
      <c r="C760" s="446">
        <v>161415</v>
      </c>
      <c r="D760" s="437" t="s">
        <v>128</v>
      </c>
      <c r="E760" s="437" t="s">
        <v>1323</v>
      </c>
      <c r="F760" s="437" t="s">
        <v>1323</v>
      </c>
      <c r="G760" s="437" t="s">
        <v>1323</v>
      </c>
      <c r="I760" s="437" t="s">
        <v>1323</v>
      </c>
      <c r="J760" s="437" t="s">
        <v>1323</v>
      </c>
      <c r="K760" s="437" t="s">
        <v>1323</v>
      </c>
      <c r="L760" s="437" t="s">
        <v>1323</v>
      </c>
      <c r="M760" s="437" t="s">
        <v>1323</v>
      </c>
      <c r="O760" s="437" t="s">
        <v>1323</v>
      </c>
      <c r="Q760" s="437">
        <v>161415</v>
      </c>
      <c r="R760" s="446" t="s">
        <v>128</v>
      </c>
      <c r="S760" s="437">
        <v>161415</v>
      </c>
    </row>
    <row r="761" spans="1:22" ht="10.199999999999999" customHeight="1" x14ac:dyDescent="0.3">
      <c r="A761" s="437">
        <v>1614</v>
      </c>
      <c r="B761" s="437">
        <f t="shared" si="15"/>
        <v>6</v>
      </c>
      <c r="C761" s="446">
        <v>161420</v>
      </c>
      <c r="D761" s="437" t="s">
        <v>129</v>
      </c>
      <c r="E761" s="437" t="s">
        <v>1323</v>
      </c>
      <c r="F761" s="437" t="s">
        <v>1323</v>
      </c>
      <c r="G761" s="437" t="s">
        <v>1323</v>
      </c>
      <c r="I761" s="437" t="s">
        <v>1323</v>
      </c>
      <c r="J761" s="437" t="s">
        <v>1323</v>
      </c>
      <c r="K761" s="437" t="s">
        <v>1323</v>
      </c>
      <c r="L761" s="437" t="s">
        <v>1323</v>
      </c>
      <c r="M761" s="437" t="s">
        <v>1323</v>
      </c>
      <c r="O761" s="437" t="s">
        <v>1323</v>
      </c>
      <c r="Q761" s="437">
        <v>161420</v>
      </c>
      <c r="R761" s="446" t="s">
        <v>129</v>
      </c>
      <c r="S761" s="437">
        <v>161420</v>
      </c>
    </row>
    <row r="762" spans="1:22" ht="10.199999999999999" customHeight="1" x14ac:dyDescent="0.3">
      <c r="A762" s="437">
        <v>1614</v>
      </c>
      <c r="B762" s="437">
        <f t="shared" si="15"/>
        <v>6</v>
      </c>
      <c r="C762" s="446">
        <v>161425</v>
      </c>
      <c r="D762" s="437" t="s">
        <v>130</v>
      </c>
      <c r="E762" s="437" t="s">
        <v>1323</v>
      </c>
      <c r="F762" s="437" t="s">
        <v>1323</v>
      </c>
      <c r="G762" s="437" t="s">
        <v>1323</v>
      </c>
      <c r="I762" s="437" t="s">
        <v>1323</v>
      </c>
      <c r="J762" s="437" t="s">
        <v>1323</v>
      </c>
      <c r="K762" s="437" t="s">
        <v>1323</v>
      </c>
      <c r="L762" s="437" t="s">
        <v>1323</v>
      </c>
      <c r="M762" s="437" t="s">
        <v>1323</v>
      </c>
      <c r="O762" s="437" t="s">
        <v>1323</v>
      </c>
      <c r="Q762" s="437">
        <v>161425</v>
      </c>
      <c r="R762" s="446" t="s">
        <v>130</v>
      </c>
      <c r="S762" s="437">
        <v>161425</v>
      </c>
    </row>
    <row r="763" spans="1:22" ht="10.199999999999999" customHeight="1" x14ac:dyDescent="0.3">
      <c r="A763" s="437">
        <v>1614</v>
      </c>
      <c r="B763" s="437">
        <f t="shared" si="15"/>
        <v>6</v>
      </c>
      <c r="C763" s="446">
        <v>161430</v>
      </c>
      <c r="D763" s="437" t="s">
        <v>131</v>
      </c>
      <c r="E763" s="437" t="s">
        <v>1323</v>
      </c>
      <c r="F763" s="437" t="s">
        <v>1323</v>
      </c>
      <c r="G763" s="437" t="s">
        <v>1323</v>
      </c>
      <c r="I763" s="437" t="s">
        <v>1323</v>
      </c>
      <c r="J763" s="437" t="s">
        <v>1323</v>
      </c>
      <c r="K763" s="437" t="s">
        <v>1323</v>
      </c>
      <c r="L763" s="437" t="s">
        <v>1323</v>
      </c>
      <c r="M763" s="437" t="s">
        <v>1323</v>
      </c>
      <c r="O763" s="437" t="s">
        <v>1323</v>
      </c>
      <c r="Q763" s="437">
        <v>161430</v>
      </c>
      <c r="R763" s="446" t="s">
        <v>131</v>
      </c>
      <c r="S763" s="437">
        <v>161430</v>
      </c>
    </row>
    <row r="764" spans="1:22" ht="10.199999999999999" customHeight="1" x14ac:dyDescent="0.3">
      <c r="A764" s="437">
        <v>1614</v>
      </c>
      <c r="B764" s="437">
        <f t="shared" si="15"/>
        <v>6</v>
      </c>
      <c r="C764" s="446">
        <v>161490</v>
      </c>
      <c r="D764" s="437" t="s">
        <v>53</v>
      </c>
      <c r="E764" s="437" t="s">
        <v>1323</v>
      </c>
      <c r="F764" s="437" t="s">
        <v>1323</v>
      </c>
      <c r="G764" s="437" t="s">
        <v>1323</v>
      </c>
      <c r="I764" s="437" t="s">
        <v>1323</v>
      </c>
      <c r="J764" s="437" t="s">
        <v>1323</v>
      </c>
      <c r="K764" s="437" t="s">
        <v>1323</v>
      </c>
      <c r="L764" s="437" t="s">
        <v>1323</v>
      </c>
      <c r="M764" s="437" t="s">
        <v>1323</v>
      </c>
      <c r="O764" s="437" t="s">
        <v>1323</v>
      </c>
      <c r="Q764" s="437">
        <v>161490</v>
      </c>
      <c r="R764" s="446" t="s">
        <v>53</v>
      </c>
      <c r="S764" s="437">
        <v>161490</v>
      </c>
    </row>
    <row r="765" spans="1:22" ht="10.199999999999999" customHeight="1" x14ac:dyDescent="0.3">
      <c r="A765" s="437">
        <v>1615</v>
      </c>
      <c r="B765" s="437">
        <f t="shared" si="15"/>
        <v>4</v>
      </c>
      <c r="C765" s="446">
        <v>1615</v>
      </c>
      <c r="D765" s="437" t="s">
        <v>132</v>
      </c>
      <c r="E765" s="437" t="s">
        <v>1323</v>
      </c>
      <c r="F765" s="437" t="s">
        <v>1323</v>
      </c>
      <c r="G765" s="437" t="s">
        <v>1323</v>
      </c>
      <c r="I765" s="437" t="s">
        <v>1323</v>
      </c>
      <c r="J765" s="437" t="s">
        <v>1323</v>
      </c>
      <c r="K765" s="437" t="s">
        <v>1323</v>
      </c>
      <c r="O765" s="437" t="s">
        <v>1323</v>
      </c>
      <c r="Q765" s="437">
        <v>1615</v>
      </c>
      <c r="R765" s="446" t="s">
        <v>1557</v>
      </c>
      <c r="S765" s="437">
        <v>1615</v>
      </c>
    </row>
    <row r="766" spans="1:22" ht="10.199999999999999" customHeight="1" x14ac:dyDescent="0.3">
      <c r="A766" s="437">
        <v>1615</v>
      </c>
      <c r="B766" s="437">
        <f t="shared" si="15"/>
        <v>6</v>
      </c>
      <c r="C766" s="446">
        <v>161505</v>
      </c>
      <c r="D766" s="437" t="s">
        <v>812</v>
      </c>
      <c r="E766" s="437" t="s">
        <v>1323</v>
      </c>
      <c r="F766" s="437" t="s">
        <v>1323</v>
      </c>
      <c r="G766" s="437" t="s">
        <v>1323</v>
      </c>
      <c r="I766" s="437" t="s">
        <v>1323</v>
      </c>
      <c r="J766" s="437" t="s">
        <v>1323</v>
      </c>
      <c r="K766" s="437" t="s">
        <v>1323</v>
      </c>
      <c r="O766" s="437" t="s">
        <v>1323</v>
      </c>
      <c r="Q766" s="437">
        <v>161505</v>
      </c>
      <c r="R766" s="446" t="s">
        <v>1558</v>
      </c>
      <c r="S766" s="439" t="s">
        <v>1559</v>
      </c>
    </row>
    <row r="767" spans="1:22" ht="10.199999999999999" customHeight="1" x14ac:dyDescent="0.3">
      <c r="A767" s="437">
        <v>1615</v>
      </c>
      <c r="B767" s="437">
        <f t="shared" si="15"/>
        <v>6</v>
      </c>
      <c r="C767" s="446">
        <v>161510</v>
      </c>
      <c r="D767" s="437" t="s">
        <v>813</v>
      </c>
      <c r="E767" s="437" t="s">
        <v>1323</v>
      </c>
      <c r="F767" s="437" t="s">
        <v>1323</v>
      </c>
      <c r="J767" s="437" t="s">
        <v>1323</v>
      </c>
      <c r="K767" s="437" t="s">
        <v>1323</v>
      </c>
      <c r="O767" s="437" t="s">
        <v>1323</v>
      </c>
      <c r="Q767" s="437">
        <v>161510</v>
      </c>
      <c r="R767" s="446" t="s">
        <v>1560</v>
      </c>
      <c r="S767" s="439" t="s">
        <v>1561</v>
      </c>
      <c r="V767" s="437" t="s">
        <v>1562</v>
      </c>
    </row>
    <row r="768" spans="1:22" ht="10.199999999999999" customHeight="1" x14ac:dyDescent="0.3">
      <c r="A768" s="437">
        <v>1615</v>
      </c>
      <c r="B768" s="437">
        <f t="shared" si="15"/>
        <v>6</v>
      </c>
      <c r="C768" s="446">
        <v>161515</v>
      </c>
      <c r="D768" s="437" t="s">
        <v>814</v>
      </c>
      <c r="E768" s="437" t="s">
        <v>1323</v>
      </c>
      <c r="F768" s="437" t="s">
        <v>1323</v>
      </c>
      <c r="G768" s="437" t="s">
        <v>1323</v>
      </c>
      <c r="I768" s="437" t="s">
        <v>1323</v>
      </c>
      <c r="J768" s="437" t="s">
        <v>1323</v>
      </c>
      <c r="K768" s="437" t="s">
        <v>1323</v>
      </c>
      <c r="O768" s="437" t="s">
        <v>1323</v>
      </c>
      <c r="Q768" s="437">
        <v>161515</v>
      </c>
      <c r="R768" s="446" t="s">
        <v>1563</v>
      </c>
      <c r="S768" s="437">
        <v>161515</v>
      </c>
    </row>
    <row r="769" spans="1:19" ht="10.199999999999999" customHeight="1" x14ac:dyDescent="0.3">
      <c r="A769" s="437">
        <v>1615</v>
      </c>
      <c r="B769" s="437">
        <f t="shared" si="15"/>
        <v>6</v>
      </c>
      <c r="C769" s="446">
        <v>161520</v>
      </c>
      <c r="D769" s="437" t="s">
        <v>133</v>
      </c>
      <c r="E769" s="437" t="s">
        <v>1323</v>
      </c>
      <c r="F769" s="437" t="s">
        <v>1323</v>
      </c>
      <c r="G769" s="437" t="s">
        <v>1323</v>
      </c>
      <c r="J769" s="437" t="s">
        <v>1323</v>
      </c>
      <c r="K769" s="437" t="s">
        <v>1323</v>
      </c>
      <c r="O769" s="437" t="s">
        <v>1323</v>
      </c>
      <c r="Q769" s="437">
        <v>161520</v>
      </c>
      <c r="R769" s="446" t="s">
        <v>1564</v>
      </c>
      <c r="S769" s="437">
        <v>161520</v>
      </c>
    </row>
    <row r="770" spans="1:19" ht="10.199999999999999" customHeight="1" x14ac:dyDescent="0.3">
      <c r="A770" s="437">
        <v>1615</v>
      </c>
      <c r="B770" s="437">
        <f t="shared" si="15"/>
        <v>6</v>
      </c>
      <c r="C770" s="446">
        <v>161525</v>
      </c>
      <c r="D770" s="437" t="s">
        <v>815</v>
      </c>
      <c r="E770" s="437" t="s">
        <v>1323</v>
      </c>
      <c r="F770" s="437" t="s">
        <v>1323</v>
      </c>
      <c r="G770" s="437" t="s">
        <v>1323</v>
      </c>
      <c r="J770" s="437" t="s">
        <v>1323</v>
      </c>
      <c r="K770" s="437" t="s">
        <v>1323</v>
      </c>
      <c r="O770" s="437" t="s">
        <v>1323</v>
      </c>
      <c r="Q770" s="437" t="s">
        <v>1340</v>
      </c>
      <c r="R770" s="446" t="s">
        <v>1340</v>
      </c>
      <c r="S770" s="437" t="s">
        <v>1340</v>
      </c>
    </row>
    <row r="771" spans="1:19" ht="10.199999999999999" customHeight="1" x14ac:dyDescent="0.3">
      <c r="A771" s="437">
        <v>1615</v>
      </c>
      <c r="B771" s="437">
        <f t="shared" si="15"/>
        <v>6</v>
      </c>
      <c r="C771" s="446">
        <v>161530</v>
      </c>
      <c r="D771" s="437" t="s">
        <v>816</v>
      </c>
      <c r="E771" s="437" t="s">
        <v>1323</v>
      </c>
      <c r="F771" s="437" t="s">
        <v>1323</v>
      </c>
      <c r="G771" s="437" t="s">
        <v>1323</v>
      </c>
      <c r="J771" s="437" t="s">
        <v>1323</v>
      </c>
      <c r="K771" s="437" t="s">
        <v>1323</v>
      </c>
      <c r="O771" s="437" t="s">
        <v>1323</v>
      </c>
      <c r="Q771" s="437" t="s">
        <v>1340</v>
      </c>
      <c r="R771" s="446" t="s">
        <v>1340</v>
      </c>
      <c r="S771" s="437" t="s">
        <v>1340</v>
      </c>
    </row>
    <row r="772" spans="1:19" ht="10.199999999999999" customHeight="1" x14ac:dyDescent="0.3">
      <c r="A772" s="437">
        <v>1615</v>
      </c>
      <c r="B772" s="437">
        <f t="shared" si="15"/>
        <v>6</v>
      </c>
      <c r="C772" s="446">
        <v>161535</v>
      </c>
      <c r="D772" s="437" t="s">
        <v>817</v>
      </c>
      <c r="E772" s="437" t="s">
        <v>1323</v>
      </c>
      <c r="F772" s="437" t="s">
        <v>1323</v>
      </c>
      <c r="J772" s="437" t="s">
        <v>1323</v>
      </c>
      <c r="K772" s="437" t="s">
        <v>1323</v>
      </c>
      <c r="O772" s="437" t="s">
        <v>1323</v>
      </c>
      <c r="Q772" s="437" t="s">
        <v>1340</v>
      </c>
      <c r="R772" s="446" t="s">
        <v>1340</v>
      </c>
      <c r="S772" s="437" t="s">
        <v>1340</v>
      </c>
    </row>
    <row r="773" spans="1:19" ht="10.199999999999999" customHeight="1" x14ac:dyDescent="0.3">
      <c r="A773" s="437">
        <v>1615</v>
      </c>
      <c r="B773" s="437">
        <f t="shared" ref="B773:B836" si="16">LEN(C773)</f>
        <v>6</v>
      </c>
      <c r="C773" s="446">
        <v>161540</v>
      </c>
      <c r="D773" s="437" t="s">
        <v>1565</v>
      </c>
      <c r="E773" s="437" t="s">
        <v>1323</v>
      </c>
      <c r="F773" s="437" t="s">
        <v>1323</v>
      </c>
      <c r="G773" s="437" t="s">
        <v>1323</v>
      </c>
      <c r="I773" s="437" t="s">
        <v>1323</v>
      </c>
      <c r="J773" s="437" t="s">
        <v>1323</v>
      </c>
      <c r="K773" s="437" t="s">
        <v>1323</v>
      </c>
      <c r="O773" s="437" t="s">
        <v>1323</v>
      </c>
      <c r="Q773" s="437">
        <v>161540</v>
      </c>
      <c r="R773" s="446" t="s">
        <v>1566</v>
      </c>
      <c r="S773" s="437">
        <v>161540</v>
      </c>
    </row>
    <row r="774" spans="1:19" ht="10.199999999999999" customHeight="1" x14ac:dyDescent="0.3">
      <c r="A774" s="437">
        <v>1615</v>
      </c>
      <c r="B774" s="437">
        <f t="shared" si="16"/>
        <v>6</v>
      </c>
      <c r="C774" s="446">
        <v>161545</v>
      </c>
      <c r="D774" s="437" t="s">
        <v>134</v>
      </c>
      <c r="E774" s="437" t="s">
        <v>1323</v>
      </c>
      <c r="F774" s="437" t="s">
        <v>1323</v>
      </c>
      <c r="J774" s="437" t="s">
        <v>1324</v>
      </c>
      <c r="K774" s="437" t="s">
        <v>1324</v>
      </c>
      <c r="O774" s="437" t="s">
        <v>1323</v>
      </c>
      <c r="Q774" s="437">
        <v>161545</v>
      </c>
      <c r="R774" s="446" t="s">
        <v>1567</v>
      </c>
      <c r="S774" s="437">
        <v>161545</v>
      </c>
    </row>
    <row r="775" spans="1:19" ht="10.199999999999999" customHeight="1" x14ac:dyDescent="0.3">
      <c r="A775" s="437">
        <v>1615</v>
      </c>
      <c r="B775" s="437">
        <f t="shared" si="16"/>
        <v>6</v>
      </c>
      <c r="C775" s="446">
        <v>161550</v>
      </c>
      <c r="D775" s="437" t="s">
        <v>135</v>
      </c>
      <c r="F775" s="437" t="s">
        <v>1323</v>
      </c>
      <c r="I775" s="437" t="s">
        <v>1323</v>
      </c>
      <c r="J775" s="437" t="s">
        <v>1324</v>
      </c>
      <c r="K775" s="437" t="s">
        <v>1324</v>
      </c>
      <c r="Q775" s="437">
        <v>161550</v>
      </c>
      <c r="R775" s="446" t="s">
        <v>1568</v>
      </c>
      <c r="S775" s="437">
        <v>161550</v>
      </c>
    </row>
    <row r="776" spans="1:19" ht="10.199999999999999" customHeight="1" x14ac:dyDescent="0.3">
      <c r="A776" s="437">
        <v>1617</v>
      </c>
      <c r="B776" s="437">
        <f t="shared" si="16"/>
        <v>4</v>
      </c>
      <c r="C776" s="446">
        <v>1617</v>
      </c>
      <c r="D776" s="437" t="s">
        <v>818</v>
      </c>
      <c r="G776" s="437" t="s">
        <v>1323</v>
      </c>
      <c r="I776" s="437" t="s">
        <v>1323</v>
      </c>
      <c r="J776" s="437" t="s">
        <v>1323</v>
      </c>
      <c r="K776" s="437" t="s">
        <v>1323</v>
      </c>
      <c r="Q776" s="437">
        <v>1617</v>
      </c>
      <c r="R776" s="446" t="s">
        <v>818</v>
      </c>
      <c r="S776" s="437">
        <v>1617</v>
      </c>
    </row>
    <row r="777" spans="1:19" ht="10.199999999999999" customHeight="1" x14ac:dyDescent="0.3">
      <c r="A777" s="437">
        <v>1619</v>
      </c>
      <c r="B777" s="437">
        <f t="shared" si="16"/>
        <v>4</v>
      </c>
      <c r="C777" s="446">
        <v>1619</v>
      </c>
      <c r="D777" s="437" t="s">
        <v>820</v>
      </c>
      <c r="E777" s="437" t="s">
        <v>1323</v>
      </c>
      <c r="J777" s="437" t="s">
        <v>1324</v>
      </c>
      <c r="K777" s="437" t="s">
        <v>1324</v>
      </c>
      <c r="O777" s="437" t="s">
        <v>1323</v>
      </c>
      <c r="Q777" s="437">
        <v>1619</v>
      </c>
      <c r="R777" s="446" t="s">
        <v>1569</v>
      </c>
      <c r="S777" s="437">
        <v>1619</v>
      </c>
    </row>
    <row r="778" spans="1:19" ht="10.199999999999999" customHeight="1" x14ac:dyDescent="0.3">
      <c r="A778" s="437">
        <v>1620</v>
      </c>
      <c r="B778" s="437">
        <f t="shared" si="16"/>
        <v>4</v>
      </c>
      <c r="C778" s="446">
        <v>1620</v>
      </c>
      <c r="D778" s="437" t="s">
        <v>1570</v>
      </c>
      <c r="E778" s="437" t="s">
        <v>1323</v>
      </c>
      <c r="J778" s="437" t="s">
        <v>1324</v>
      </c>
      <c r="K778" s="437" t="s">
        <v>1324</v>
      </c>
      <c r="O778" s="437" t="s">
        <v>1323</v>
      </c>
      <c r="Q778" s="437">
        <v>1620</v>
      </c>
      <c r="R778" s="446" t="s">
        <v>1570</v>
      </c>
      <c r="S778" s="437">
        <v>1620</v>
      </c>
    </row>
    <row r="779" spans="1:19" ht="10.199999999999999" customHeight="1" x14ac:dyDescent="0.3">
      <c r="A779" s="437">
        <v>1620</v>
      </c>
      <c r="B779" s="437">
        <f t="shared" si="16"/>
        <v>6</v>
      </c>
      <c r="C779" s="446">
        <v>162005</v>
      </c>
      <c r="D779" s="437" t="s">
        <v>34</v>
      </c>
      <c r="E779" s="437" t="s">
        <v>1323</v>
      </c>
      <c r="J779" s="437" t="s">
        <v>1324</v>
      </c>
      <c r="K779" s="437" t="s">
        <v>1324</v>
      </c>
      <c r="O779" s="437" t="s">
        <v>1323</v>
      </c>
      <c r="Q779" s="437">
        <v>162005</v>
      </c>
      <c r="R779" s="446" t="s">
        <v>34</v>
      </c>
      <c r="S779" s="437">
        <v>162005</v>
      </c>
    </row>
    <row r="780" spans="1:19" ht="10.199999999999999" customHeight="1" x14ac:dyDescent="0.3">
      <c r="A780" s="437">
        <v>1620</v>
      </c>
      <c r="B780" s="437">
        <f t="shared" si="16"/>
        <v>6</v>
      </c>
      <c r="C780" s="446">
        <v>162010</v>
      </c>
      <c r="D780" s="437" t="s">
        <v>35</v>
      </c>
      <c r="E780" s="437" t="s">
        <v>1323</v>
      </c>
      <c r="J780" s="437" t="s">
        <v>1324</v>
      </c>
      <c r="K780" s="437" t="s">
        <v>1324</v>
      </c>
      <c r="O780" s="437" t="s">
        <v>1323</v>
      </c>
      <c r="Q780" s="437">
        <v>162010</v>
      </c>
      <c r="R780" s="446" t="s">
        <v>35</v>
      </c>
      <c r="S780" s="437">
        <v>162010</v>
      </c>
    </row>
    <row r="781" spans="1:19" ht="10.199999999999999" customHeight="1" x14ac:dyDescent="0.3">
      <c r="A781" s="437">
        <v>1620</v>
      </c>
      <c r="B781" s="437">
        <f t="shared" si="16"/>
        <v>6</v>
      </c>
      <c r="C781" s="446">
        <v>162015</v>
      </c>
      <c r="D781" s="437" t="s">
        <v>36</v>
      </c>
      <c r="E781" s="437" t="s">
        <v>1323</v>
      </c>
      <c r="J781" s="437" t="s">
        <v>1324</v>
      </c>
      <c r="K781" s="437" t="s">
        <v>1324</v>
      </c>
      <c r="O781" s="437" t="s">
        <v>1323</v>
      </c>
      <c r="Q781" s="437">
        <v>162015</v>
      </c>
      <c r="R781" s="446" t="s">
        <v>36</v>
      </c>
      <c r="S781" s="437">
        <v>162015</v>
      </c>
    </row>
    <row r="782" spans="1:19" ht="10.199999999999999" customHeight="1" x14ac:dyDescent="0.3">
      <c r="A782" s="437">
        <v>1690</v>
      </c>
      <c r="B782" s="437">
        <f t="shared" si="16"/>
        <v>4</v>
      </c>
      <c r="C782" s="446">
        <v>1690</v>
      </c>
      <c r="D782" s="437" t="s">
        <v>136</v>
      </c>
      <c r="E782" s="437" t="s">
        <v>1323</v>
      </c>
      <c r="F782" s="437" t="s">
        <v>1323</v>
      </c>
      <c r="G782" s="437" t="s">
        <v>1323</v>
      </c>
      <c r="I782" s="437" t="s">
        <v>1323</v>
      </c>
      <c r="J782" s="437" t="s">
        <v>1323</v>
      </c>
      <c r="K782" s="437" t="s">
        <v>1323</v>
      </c>
      <c r="L782" s="437" t="s">
        <v>1323</v>
      </c>
      <c r="M782" s="437" t="s">
        <v>1323</v>
      </c>
      <c r="N782" s="437" t="s">
        <v>1323</v>
      </c>
      <c r="O782" s="437" t="s">
        <v>1323</v>
      </c>
      <c r="Q782" s="437">
        <v>1690</v>
      </c>
      <c r="R782" s="446" t="s">
        <v>136</v>
      </c>
      <c r="S782" s="437">
        <v>1690</v>
      </c>
    </row>
    <row r="783" spans="1:19" ht="10.199999999999999" customHeight="1" x14ac:dyDescent="0.3">
      <c r="A783" s="437">
        <v>1690</v>
      </c>
      <c r="B783" s="437">
        <f t="shared" si="16"/>
        <v>6</v>
      </c>
      <c r="C783" s="446">
        <v>169005</v>
      </c>
      <c r="D783" s="437" t="s">
        <v>137</v>
      </c>
      <c r="E783" s="437" t="s">
        <v>1323</v>
      </c>
      <c r="F783" s="437" t="s">
        <v>1323</v>
      </c>
      <c r="G783" s="437" t="s">
        <v>1323</v>
      </c>
      <c r="I783" s="437" t="s">
        <v>1323</v>
      </c>
      <c r="J783" s="437" t="s">
        <v>1323</v>
      </c>
      <c r="K783" s="437" t="s">
        <v>1323</v>
      </c>
      <c r="L783" s="437" t="s">
        <v>1323</v>
      </c>
      <c r="M783" s="437" t="s">
        <v>1323</v>
      </c>
      <c r="N783" s="437" t="s">
        <v>1323</v>
      </c>
      <c r="O783" s="437" t="s">
        <v>1323</v>
      </c>
      <c r="Q783" s="437">
        <v>169005</v>
      </c>
      <c r="R783" s="446" t="s">
        <v>137</v>
      </c>
      <c r="S783" s="437">
        <v>169005</v>
      </c>
    </row>
    <row r="784" spans="1:19" ht="10.199999999999999" customHeight="1" x14ac:dyDescent="0.3">
      <c r="A784" s="437">
        <v>1690</v>
      </c>
      <c r="B784" s="437">
        <f t="shared" si="16"/>
        <v>6</v>
      </c>
      <c r="C784" s="446">
        <v>169010</v>
      </c>
      <c r="D784" s="437" t="s">
        <v>138</v>
      </c>
      <c r="E784" s="437" t="s">
        <v>1323</v>
      </c>
      <c r="F784" s="437" t="s">
        <v>1323</v>
      </c>
      <c r="G784" s="437" t="s">
        <v>1323</v>
      </c>
      <c r="I784" s="437" t="s">
        <v>1323</v>
      </c>
      <c r="J784" s="437" t="s">
        <v>1323</v>
      </c>
      <c r="K784" s="437" t="s">
        <v>1323</v>
      </c>
      <c r="L784" s="437" t="s">
        <v>1323</v>
      </c>
      <c r="M784" s="437" t="s">
        <v>1323</v>
      </c>
      <c r="N784" s="437" t="s">
        <v>1323</v>
      </c>
      <c r="O784" s="437" t="s">
        <v>1323</v>
      </c>
      <c r="Q784" s="437">
        <v>169010</v>
      </c>
      <c r="R784" s="446" t="s">
        <v>138</v>
      </c>
      <c r="S784" s="437">
        <v>169010</v>
      </c>
    </row>
    <row r="785" spans="1:19" ht="10.199999999999999" customHeight="1" x14ac:dyDescent="0.3">
      <c r="A785" s="437">
        <v>1690</v>
      </c>
      <c r="B785" s="437">
        <f t="shared" si="16"/>
        <v>6</v>
      </c>
      <c r="C785" s="446">
        <v>169015</v>
      </c>
      <c r="D785" s="437" t="s">
        <v>139</v>
      </c>
      <c r="F785" s="437" t="s">
        <v>1323</v>
      </c>
      <c r="G785" s="437" t="s">
        <v>1323</v>
      </c>
      <c r="I785" s="437" t="s">
        <v>1323</v>
      </c>
      <c r="J785" s="437" t="s">
        <v>1323</v>
      </c>
      <c r="K785" s="437" t="s">
        <v>1323</v>
      </c>
      <c r="L785" s="437" t="s">
        <v>1323</v>
      </c>
      <c r="M785" s="437" t="s">
        <v>1323</v>
      </c>
      <c r="Q785" s="437">
        <v>169015</v>
      </c>
      <c r="R785" s="446" t="s">
        <v>139</v>
      </c>
      <c r="S785" s="437">
        <v>169015</v>
      </c>
    </row>
    <row r="786" spans="1:19" ht="10.199999999999999" customHeight="1" x14ac:dyDescent="0.3">
      <c r="A786" s="437">
        <v>1690</v>
      </c>
      <c r="B786" s="437">
        <f t="shared" si="16"/>
        <v>6</v>
      </c>
      <c r="C786" s="446">
        <v>169020</v>
      </c>
      <c r="D786" s="437" t="s">
        <v>140</v>
      </c>
      <c r="E786" s="437" t="s">
        <v>1323</v>
      </c>
      <c r="F786" s="437" t="s">
        <v>1323</v>
      </c>
      <c r="G786" s="437" t="s">
        <v>1323</v>
      </c>
      <c r="J786" s="437" t="s">
        <v>1324</v>
      </c>
      <c r="K786" s="437" t="s">
        <v>1324</v>
      </c>
      <c r="L786" s="437" t="s">
        <v>1323</v>
      </c>
      <c r="M786" s="437" t="s">
        <v>1323</v>
      </c>
      <c r="N786" s="437" t="s">
        <v>1323</v>
      </c>
      <c r="O786" s="437" t="s">
        <v>1323</v>
      </c>
      <c r="Q786" s="437">
        <v>169020</v>
      </c>
      <c r="R786" s="446" t="s">
        <v>140</v>
      </c>
      <c r="S786" s="437">
        <v>169020</v>
      </c>
    </row>
    <row r="787" spans="1:19" ht="10.199999999999999" customHeight="1" x14ac:dyDescent="0.3">
      <c r="A787" s="437">
        <v>1690</v>
      </c>
      <c r="B787" s="437">
        <f t="shared" si="16"/>
        <v>6</v>
      </c>
      <c r="C787" s="446">
        <v>169025</v>
      </c>
      <c r="D787" s="437" t="s">
        <v>141</v>
      </c>
      <c r="E787" s="437" t="s">
        <v>1323</v>
      </c>
      <c r="F787" s="437" t="s">
        <v>1323</v>
      </c>
      <c r="G787" s="437" t="s">
        <v>1323</v>
      </c>
      <c r="I787" s="437" t="s">
        <v>1323</v>
      </c>
      <c r="J787" s="437" t="s">
        <v>1323</v>
      </c>
      <c r="K787" s="437" t="s">
        <v>1323</v>
      </c>
      <c r="L787" s="437" t="s">
        <v>1323</v>
      </c>
      <c r="N787" s="437" t="s">
        <v>1323</v>
      </c>
      <c r="O787" s="437" t="s">
        <v>1323</v>
      </c>
      <c r="Q787" s="437">
        <v>169025</v>
      </c>
      <c r="R787" s="446" t="s">
        <v>141</v>
      </c>
      <c r="S787" s="437">
        <v>169025</v>
      </c>
    </row>
    <row r="788" spans="1:19" ht="10.199999999999999" customHeight="1" x14ac:dyDescent="0.3">
      <c r="A788" s="437">
        <v>1690</v>
      </c>
      <c r="B788" s="437">
        <f t="shared" si="16"/>
        <v>6</v>
      </c>
      <c r="C788" s="446">
        <v>169030</v>
      </c>
      <c r="D788" s="437" t="s">
        <v>142</v>
      </c>
      <c r="E788" s="437" t="s">
        <v>1323</v>
      </c>
      <c r="F788" s="437" t="s">
        <v>1323</v>
      </c>
      <c r="G788" s="437" t="s">
        <v>1323</v>
      </c>
      <c r="I788" s="437" t="s">
        <v>1323</v>
      </c>
      <c r="J788" s="437" t="s">
        <v>1323</v>
      </c>
      <c r="K788" s="437" t="s">
        <v>1323</v>
      </c>
      <c r="L788" s="437" t="s">
        <v>1323</v>
      </c>
      <c r="M788" s="437" t="s">
        <v>1323</v>
      </c>
      <c r="N788" s="437" t="s">
        <v>1323</v>
      </c>
      <c r="O788" s="437" t="s">
        <v>1323</v>
      </c>
      <c r="Q788" s="437">
        <v>169030</v>
      </c>
      <c r="R788" s="446" t="s">
        <v>142</v>
      </c>
      <c r="S788" s="437">
        <v>169030</v>
      </c>
    </row>
    <row r="789" spans="1:19" ht="10.199999999999999" customHeight="1" x14ac:dyDescent="0.3">
      <c r="A789" s="437">
        <v>1690</v>
      </c>
      <c r="B789" s="437">
        <f t="shared" si="16"/>
        <v>6</v>
      </c>
      <c r="C789" s="446">
        <v>169035</v>
      </c>
      <c r="D789" s="437" t="s">
        <v>143</v>
      </c>
      <c r="E789" s="437" t="s">
        <v>1323</v>
      </c>
      <c r="F789" s="437" t="s">
        <v>1323</v>
      </c>
      <c r="G789" s="437" t="s">
        <v>1323</v>
      </c>
      <c r="I789" s="437" t="s">
        <v>1323</v>
      </c>
      <c r="J789" s="437" t="s">
        <v>1323</v>
      </c>
      <c r="K789" s="437" t="s">
        <v>1323</v>
      </c>
      <c r="L789" s="437" t="s">
        <v>1323</v>
      </c>
      <c r="M789" s="437" t="s">
        <v>1323</v>
      </c>
      <c r="N789" s="437" t="s">
        <v>1323</v>
      </c>
      <c r="O789" s="437" t="s">
        <v>1323</v>
      </c>
      <c r="Q789" s="437">
        <v>169035</v>
      </c>
      <c r="R789" s="446" t="s">
        <v>143</v>
      </c>
      <c r="S789" s="437">
        <v>169035</v>
      </c>
    </row>
    <row r="790" spans="1:19" ht="10.199999999999999" customHeight="1" x14ac:dyDescent="0.3">
      <c r="A790" s="437">
        <v>1690</v>
      </c>
      <c r="B790" s="437">
        <f t="shared" si="16"/>
        <v>6</v>
      </c>
      <c r="C790" s="446">
        <v>169040</v>
      </c>
      <c r="D790" s="437" t="s">
        <v>821</v>
      </c>
      <c r="E790" s="437" t="s">
        <v>1323</v>
      </c>
      <c r="F790" s="437" t="s">
        <v>1323</v>
      </c>
      <c r="G790" s="437" t="s">
        <v>1323</v>
      </c>
      <c r="I790" s="437" t="s">
        <v>1323</v>
      </c>
      <c r="J790" s="437" t="s">
        <v>1323</v>
      </c>
      <c r="K790" s="437" t="s">
        <v>1323</v>
      </c>
      <c r="L790" s="437" t="s">
        <v>1323</v>
      </c>
      <c r="O790" s="437" t="s">
        <v>1323</v>
      </c>
      <c r="Q790" s="437">
        <v>169040</v>
      </c>
      <c r="R790" s="446" t="s">
        <v>821</v>
      </c>
      <c r="S790" s="437">
        <v>169040</v>
      </c>
    </row>
    <row r="791" spans="1:19" ht="10.199999999999999" customHeight="1" x14ac:dyDescent="0.3">
      <c r="A791" s="437">
        <v>1690</v>
      </c>
      <c r="B791" s="437">
        <f t="shared" si="16"/>
        <v>6</v>
      </c>
      <c r="C791" s="446">
        <v>169090</v>
      </c>
      <c r="D791" s="437" t="s">
        <v>118</v>
      </c>
      <c r="E791" s="437" t="s">
        <v>1323</v>
      </c>
      <c r="F791" s="437" t="s">
        <v>1323</v>
      </c>
      <c r="G791" s="437" t="s">
        <v>1323</v>
      </c>
      <c r="I791" s="437" t="s">
        <v>1323</v>
      </c>
      <c r="J791" s="437" t="s">
        <v>1323</v>
      </c>
      <c r="K791" s="437" t="s">
        <v>1323</v>
      </c>
      <c r="L791" s="437" t="s">
        <v>1323</v>
      </c>
      <c r="M791" s="437" t="s">
        <v>1323</v>
      </c>
      <c r="N791" s="437" t="s">
        <v>1323</v>
      </c>
      <c r="O791" s="437" t="s">
        <v>1323</v>
      </c>
      <c r="Q791" s="437">
        <v>169090</v>
      </c>
      <c r="R791" s="446" t="s">
        <v>118</v>
      </c>
      <c r="S791" s="437">
        <v>169090</v>
      </c>
    </row>
    <row r="792" spans="1:19" ht="10.199999999999999" customHeight="1" x14ac:dyDescent="0.3">
      <c r="A792" s="437">
        <v>1699</v>
      </c>
      <c r="B792" s="437">
        <f t="shared" si="16"/>
        <v>4</v>
      </c>
      <c r="C792" s="446">
        <v>1699</v>
      </c>
      <c r="D792" s="437" t="s">
        <v>144</v>
      </c>
      <c r="E792" s="437" t="s">
        <v>1323</v>
      </c>
      <c r="F792" s="437" t="s">
        <v>1323</v>
      </c>
      <c r="G792" s="437" t="s">
        <v>1323</v>
      </c>
      <c r="I792" s="437" t="s">
        <v>1323</v>
      </c>
      <c r="J792" s="437" t="s">
        <v>1323</v>
      </c>
      <c r="K792" s="437" t="s">
        <v>1323</v>
      </c>
      <c r="L792" s="437" t="s">
        <v>1323</v>
      </c>
      <c r="M792" s="437" t="s">
        <v>1323</v>
      </c>
      <c r="N792" s="437" t="s">
        <v>1323</v>
      </c>
      <c r="O792" s="437" t="s">
        <v>1323</v>
      </c>
      <c r="Q792" s="437">
        <v>1699</v>
      </c>
      <c r="R792" s="446" t="s">
        <v>144</v>
      </c>
      <c r="S792" s="437">
        <v>1699</v>
      </c>
    </row>
    <row r="793" spans="1:19" ht="10.199999999999999" customHeight="1" x14ac:dyDescent="0.3">
      <c r="A793" s="437">
        <v>1699</v>
      </c>
      <c r="B793" s="437">
        <f t="shared" si="16"/>
        <v>6</v>
      </c>
      <c r="C793" s="446">
        <v>169905</v>
      </c>
      <c r="D793" s="437" t="s">
        <v>145</v>
      </c>
      <c r="E793" s="437" t="s">
        <v>1323</v>
      </c>
      <c r="F793" s="437" t="s">
        <v>1323</v>
      </c>
      <c r="G793" s="437" t="s">
        <v>1323</v>
      </c>
      <c r="I793" s="437" t="s">
        <v>1323</v>
      </c>
      <c r="J793" s="437" t="s">
        <v>1323</v>
      </c>
      <c r="K793" s="437" t="s">
        <v>1323</v>
      </c>
      <c r="L793" s="437" t="s">
        <v>1323</v>
      </c>
      <c r="M793" s="437" t="s">
        <v>1323</v>
      </c>
      <c r="N793" s="437" t="s">
        <v>1323</v>
      </c>
      <c r="O793" s="437" t="s">
        <v>1323</v>
      </c>
      <c r="Q793" s="437">
        <v>169905</v>
      </c>
      <c r="R793" s="446" t="s">
        <v>1571</v>
      </c>
      <c r="S793" s="437">
        <v>169905</v>
      </c>
    </row>
    <row r="794" spans="1:19" ht="10.199999999999999" customHeight="1" x14ac:dyDescent="0.3">
      <c r="A794" s="437">
        <v>1699</v>
      </c>
      <c r="B794" s="437">
        <f t="shared" si="16"/>
        <v>6</v>
      </c>
      <c r="C794" s="446">
        <v>169910</v>
      </c>
      <c r="D794" s="437" t="s">
        <v>146</v>
      </c>
      <c r="E794" s="437" t="s">
        <v>1323</v>
      </c>
      <c r="F794" s="437" t="s">
        <v>1323</v>
      </c>
      <c r="G794" s="437" t="s">
        <v>1323</v>
      </c>
      <c r="I794" s="437" t="s">
        <v>1323</v>
      </c>
      <c r="J794" s="437" t="s">
        <v>1323</v>
      </c>
      <c r="K794" s="437" t="s">
        <v>1323</v>
      </c>
      <c r="L794" s="437" t="s">
        <v>1323</v>
      </c>
      <c r="M794" s="437" t="s">
        <v>1323</v>
      </c>
      <c r="N794" s="437" t="s">
        <v>1323</v>
      </c>
      <c r="O794" s="437" t="s">
        <v>1323</v>
      </c>
      <c r="Q794" s="437">
        <v>169910</v>
      </c>
      <c r="R794" s="446" t="s">
        <v>146</v>
      </c>
      <c r="S794" s="437">
        <v>169910</v>
      </c>
    </row>
    <row r="795" spans="1:19" ht="10.199999999999999" customHeight="1" x14ac:dyDescent="0.3">
      <c r="A795" s="437">
        <v>1699</v>
      </c>
      <c r="B795" s="437">
        <f t="shared" si="16"/>
        <v>6</v>
      </c>
      <c r="C795" s="446">
        <v>169915</v>
      </c>
      <c r="D795" s="437" t="s">
        <v>822</v>
      </c>
      <c r="F795" s="437" t="s">
        <v>1323</v>
      </c>
      <c r="J795" s="437" t="s">
        <v>1324</v>
      </c>
      <c r="K795" s="437" t="s">
        <v>1324</v>
      </c>
      <c r="Q795" s="437">
        <v>169915</v>
      </c>
      <c r="R795" s="446" t="s">
        <v>822</v>
      </c>
      <c r="S795" s="437">
        <v>169915</v>
      </c>
    </row>
    <row r="796" spans="1:19" ht="10.199999999999999" customHeight="1" x14ac:dyDescent="0.3">
      <c r="A796" s="437">
        <v>17</v>
      </c>
      <c r="B796" s="437">
        <f t="shared" si="16"/>
        <v>2</v>
      </c>
      <c r="C796" s="446">
        <v>17</v>
      </c>
      <c r="D796" s="437" t="s">
        <v>823</v>
      </c>
      <c r="E796" s="437" t="s">
        <v>1323</v>
      </c>
      <c r="F796" s="437" t="s">
        <v>1323</v>
      </c>
      <c r="G796" s="437" t="s">
        <v>1323</v>
      </c>
      <c r="I796" s="437" t="s">
        <v>1323</v>
      </c>
      <c r="J796" s="437" t="s">
        <v>1323</v>
      </c>
      <c r="K796" s="437" t="s">
        <v>1323</v>
      </c>
      <c r="L796" s="437" t="s">
        <v>1323</v>
      </c>
      <c r="M796" s="437" t="s">
        <v>1323</v>
      </c>
      <c r="N796" s="437" t="s">
        <v>1323</v>
      </c>
      <c r="O796" s="437" t="s">
        <v>1323</v>
      </c>
      <c r="Q796" s="437">
        <v>17</v>
      </c>
      <c r="R796" s="446" t="s">
        <v>823</v>
      </c>
      <c r="S796" s="437">
        <v>17</v>
      </c>
    </row>
    <row r="797" spans="1:19" ht="10.199999999999999" customHeight="1" x14ac:dyDescent="0.3">
      <c r="A797" s="437">
        <v>1701</v>
      </c>
      <c r="B797" s="437">
        <f t="shared" si="16"/>
        <v>4</v>
      </c>
      <c r="C797" s="446">
        <v>1701</v>
      </c>
      <c r="D797" s="437" t="s">
        <v>147</v>
      </c>
      <c r="J797" s="437" t="s">
        <v>1324</v>
      </c>
      <c r="K797" s="437" t="s">
        <v>1324</v>
      </c>
      <c r="Q797" s="437">
        <v>1701</v>
      </c>
      <c r="R797" s="446" t="s">
        <v>147</v>
      </c>
      <c r="S797" s="437">
        <v>1701</v>
      </c>
    </row>
    <row r="798" spans="1:19" ht="10.199999999999999" customHeight="1" x14ac:dyDescent="0.3">
      <c r="A798" s="437">
        <v>1701</v>
      </c>
      <c r="B798" s="437">
        <f t="shared" si="16"/>
        <v>6</v>
      </c>
      <c r="C798" s="446">
        <v>170105</v>
      </c>
      <c r="D798" s="437" t="s">
        <v>148</v>
      </c>
      <c r="J798" s="437" t="s">
        <v>1324</v>
      </c>
      <c r="K798" s="437" t="s">
        <v>1324</v>
      </c>
      <c r="Q798" s="437">
        <v>170105</v>
      </c>
      <c r="R798" s="446" t="s">
        <v>148</v>
      </c>
      <c r="S798" s="437">
        <v>170105</v>
      </c>
    </row>
    <row r="799" spans="1:19" ht="10.199999999999999" customHeight="1" x14ac:dyDescent="0.3">
      <c r="A799" s="437">
        <v>1701</v>
      </c>
      <c r="B799" s="437">
        <f t="shared" si="16"/>
        <v>6</v>
      </c>
      <c r="C799" s="446">
        <v>170110</v>
      </c>
      <c r="D799" s="437" t="s">
        <v>149</v>
      </c>
      <c r="J799" s="437" t="s">
        <v>1324</v>
      </c>
      <c r="K799" s="437" t="s">
        <v>1324</v>
      </c>
      <c r="Q799" s="437">
        <v>170110</v>
      </c>
      <c r="R799" s="446" t="s">
        <v>149</v>
      </c>
      <c r="S799" s="437">
        <v>170110</v>
      </c>
    </row>
    <row r="800" spans="1:19" ht="10.199999999999999" customHeight="1" x14ac:dyDescent="0.3">
      <c r="A800" s="437">
        <v>1701</v>
      </c>
      <c r="B800" s="437">
        <f t="shared" si="16"/>
        <v>6</v>
      </c>
      <c r="C800" s="446">
        <v>170115</v>
      </c>
      <c r="D800" s="437" t="s">
        <v>150</v>
      </c>
      <c r="J800" s="437" t="s">
        <v>1324</v>
      </c>
      <c r="K800" s="437" t="s">
        <v>1324</v>
      </c>
      <c r="Q800" s="437">
        <v>170115</v>
      </c>
      <c r="R800" s="446" t="s">
        <v>150</v>
      </c>
      <c r="S800" s="437">
        <v>170115</v>
      </c>
    </row>
    <row r="801" spans="1:19" ht="10.199999999999999" customHeight="1" x14ac:dyDescent="0.3">
      <c r="A801" s="437">
        <v>1701</v>
      </c>
      <c r="B801" s="437">
        <f t="shared" si="16"/>
        <v>6</v>
      </c>
      <c r="C801" s="446">
        <v>170120</v>
      </c>
      <c r="D801" s="437" t="s">
        <v>151</v>
      </c>
      <c r="J801" s="437" t="s">
        <v>1324</v>
      </c>
      <c r="K801" s="437" t="s">
        <v>1324</v>
      </c>
      <c r="Q801" s="437">
        <v>170120</v>
      </c>
      <c r="R801" s="446" t="s">
        <v>151</v>
      </c>
      <c r="S801" s="437">
        <v>170120</v>
      </c>
    </row>
    <row r="802" spans="1:19" ht="10.199999999999999" customHeight="1" x14ac:dyDescent="0.3">
      <c r="A802" s="437">
        <v>1702</v>
      </c>
      <c r="B802" s="437">
        <f t="shared" si="16"/>
        <v>4</v>
      </c>
      <c r="C802" s="446">
        <v>1702</v>
      </c>
      <c r="D802" s="437" t="s">
        <v>152</v>
      </c>
      <c r="E802" s="437" t="s">
        <v>1323</v>
      </c>
      <c r="F802" s="437" t="s">
        <v>1323</v>
      </c>
      <c r="G802" s="437" t="s">
        <v>1323</v>
      </c>
      <c r="I802" s="437" t="s">
        <v>1323</v>
      </c>
      <c r="J802" s="437" t="s">
        <v>1323</v>
      </c>
      <c r="K802" s="437" t="s">
        <v>1323</v>
      </c>
      <c r="L802" s="437" t="s">
        <v>1323</v>
      </c>
      <c r="M802" s="437" t="s">
        <v>1323</v>
      </c>
      <c r="N802" s="437" t="s">
        <v>1323</v>
      </c>
      <c r="O802" s="437" t="s">
        <v>1323</v>
      </c>
      <c r="Q802" s="437">
        <v>1702</v>
      </c>
      <c r="R802" s="446" t="s">
        <v>152</v>
      </c>
      <c r="S802" s="437">
        <v>1702</v>
      </c>
    </row>
    <row r="803" spans="1:19" ht="10.199999999999999" customHeight="1" x14ac:dyDescent="0.3">
      <c r="A803" s="437">
        <v>1702</v>
      </c>
      <c r="B803" s="437">
        <f t="shared" si="16"/>
        <v>6</v>
      </c>
      <c r="C803" s="446">
        <v>170205</v>
      </c>
      <c r="D803" s="437" t="s">
        <v>148</v>
      </c>
      <c r="E803" s="437" t="s">
        <v>1323</v>
      </c>
      <c r="F803" s="437" t="s">
        <v>1323</v>
      </c>
      <c r="G803" s="437" t="s">
        <v>1323</v>
      </c>
      <c r="I803" s="437" t="s">
        <v>1323</v>
      </c>
      <c r="J803" s="437" t="s">
        <v>1323</v>
      </c>
      <c r="K803" s="437" t="s">
        <v>1323</v>
      </c>
      <c r="L803" s="437" t="s">
        <v>1323</v>
      </c>
      <c r="M803" s="437" t="s">
        <v>1323</v>
      </c>
      <c r="N803" s="437" t="s">
        <v>1323</v>
      </c>
      <c r="O803" s="437" t="s">
        <v>1323</v>
      </c>
      <c r="Q803" s="437">
        <v>170205</v>
      </c>
      <c r="R803" s="446" t="s">
        <v>148</v>
      </c>
      <c r="S803" s="437">
        <v>170205</v>
      </c>
    </row>
    <row r="804" spans="1:19" ht="10.199999999999999" customHeight="1" x14ac:dyDescent="0.3">
      <c r="A804" s="437">
        <v>1702</v>
      </c>
      <c r="B804" s="437">
        <f t="shared" si="16"/>
        <v>6</v>
      </c>
      <c r="C804" s="446">
        <v>170210</v>
      </c>
      <c r="D804" s="437" t="s">
        <v>153</v>
      </c>
      <c r="E804" s="437" t="s">
        <v>1323</v>
      </c>
      <c r="F804" s="437" t="s">
        <v>1323</v>
      </c>
      <c r="G804" s="437" t="s">
        <v>1323</v>
      </c>
      <c r="I804" s="437" t="s">
        <v>1323</v>
      </c>
      <c r="J804" s="437" t="s">
        <v>1323</v>
      </c>
      <c r="K804" s="437" t="s">
        <v>1323</v>
      </c>
      <c r="L804" s="437" t="s">
        <v>1323</v>
      </c>
      <c r="M804" s="437" t="s">
        <v>1323</v>
      </c>
      <c r="N804" s="437" t="s">
        <v>1323</v>
      </c>
      <c r="O804" s="437" t="s">
        <v>1323</v>
      </c>
      <c r="Q804" s="437">
        <v>170210</v>
      </c>
      <c r="R804" s="446" t="s">
        <v>153</v>
      </c>
      <c r="S804" s="437">
        <v>170210</v>
      </c>
    </row>
    <row r="805" spans="1:19" ht="10.199999999999999" customHeight="1" x14ac:dyDescent="0.3">
      <c r="A805" s="437">
        <v>1702</v>
      </c>
      <c r="B805" s="437">
        <f t="shared" si="16"/>
        <v>6</v>
      </c>
      <c r="C805" s="446">
        <v>170215</v>
      </c>
      <c r="D805" s="437" t="s">
        <v>154</v>
      </c>
      <c r="E805" s="437" t="s">
        <v>1323</v>
      </c>
      <c r="F805" s="437" t="s">
        <v>1323</v>
      </c>
      <c r="G805" s="437" t="s">
        <v>1323</v>
      </c>
      <c r="J805" s="437" t="s">
        <v>1323</v>
      </c>
      <c r="K805" s="437" t="s">
        <v>1323</v>
      </c>
      <c r="L805" s="437" t="s">
        <v>1323</v>
      </c>
      <c r="M805" s="437" t="s">
        <v>1323</v>
      </c>
      <c r="N805" s="437" t="s">
        <v>1323</v>
      </c>
      <c r="O805" s="437" t="s">
        <v>1323</v>
      </c>
      <c r="Q805" s="437">
        <v>170215</v>
      </c>
      <c r="R805" s="446" t="s">
        <v>154</v>
      </c>
      <c r="S805" s="437">
        <v>170215</v>
      </c>
    </row>
    <row r="806" spans="1:19" ht="10.199999999999999" customHeight="1" x14ac:dyDescent="0.3">
      <c r="A806" s="437">
        <v>1702</v>
      </c>
      <c r="B806" s="437">
        <f t="shared" si="16"/>
        <v>6</v>
      </c>
      <c r="C806" s="446">
        <v>170220</v>
      </c>
      <c r="D806" s="437" t="s">
        <v>155</v>
      </c>
      <c r="E806" s="437" t="s">
        <v>1323</v>
      </c>
      <c r="F806" s="437" t="s">
        <v>1323</v>
      </c>
      <c r="G806" s="437" t="s">
        <v>1323</v>
      </c>
      <c r="J806" s="437" t="s">
        <v>1323</v>
      </c>
      <c r="K806" s="437" t="s">
        <v>1323</v>
      </c>
      <c r="L806" s="437" t="s">
        <v>1323</v>
      </c>
      <c r="M806" s="437" t="s">
        <v>1323</v>
      </c>
      <c r="N806" s="437" t="s">
        <v>1323</v>
      </c>
      <c r="O806" s="437" t="s">
        <v>1323</v>
      </c>
      <c r="Q806" s="437">
        <v>170220</v>
      </c>
      <c r="R806" s="446" t="s">
        <v>155</v>
      </c>
      <c r="S806" s="437">
        <v>170220</v>
      </c>
    </row>
    <row r="807" spans="1:19" ht="10.199999999999999" customHeight="1" x14ac:dyDescent="0.3">
      <c r="A807" s="437">
        <v>1702</v>
      </c>
      <c r="B807" s="437">
        <f t="shared" si="16"/>
        <v>6</v>
      </c>
      <c r="C807" s="446">
        <v>170225</v>
      </c>
      <c r="D807" s="437" t="s">
        <v>156</v>
      </c>
      <c r="E807" s="437" t="s">
        <v>1323</v>
      </c>
      <c r="F807" s="437" t="s">
        <v>1323</v>
      </c>
      <c r="G807" s="437" t="s">
        <v>1323</v>
      </c>
      <c r="I807" s="437" t="s">
        <v>1323</v>
      </c>
      <c r="J807" s="437" t="s">
        <v>1323</v>
      </c>
      <c r="K807" s="437" t="s">
        <v>1323</v>
      </c>
      <c r="L807" s="437" t="s">
        <v>1323</v>
      </c>
      <c r="M807" s="437" t="s">
        <v>1323</v>
      </c>
      <c r="N807" s="437" t="s">
        <v>1323</v>
      </c>
      <c r="O807" s="437" t="s">
        <v>1323</v>
      </c>
      <c r="Q807" s="437">
        <v>170225</v>
      </c>
      <c r="R807" s="446" t="s">
        <v>156</v>
      </c>
      <c r="S807" s="437">
        <v>170225</v>
      </c>
    </row>
    <row r="808" spans="1:19" ht="10.199999999999999" customHeight="1" x14ac:dyDescent="0.3">
      <c r="A808" s="437">
        <v>1702</v>
      </c>
      <c r="B808" s="437">
        <f t="shared" si="16"/>
        <v>6</v>
      </c>
      <c r="C808" s="446">
        <v>170230</v>
      </c>
      <c r="D808" s="437" t="s">
        <v>157</v>
      </c>
      <c r="E808" s="437" t="s">
        <v>1323</v>
      </c>
      <c r="F808" s="437" t="s">
        <v>1323</v>
      </c>
      <c r="G808" s="437" t="s">
        <v>1323</v>
      </c>
      <c r="I808" s="437" t="s">
        <v>1323</v>
      </c>
      <c r="J808" s="437" t="s">
        <v>1323</v>
      </c>
      <c r="K808" s="437" t="s">
        <v>1323</v>
      </c>
      <c r="M808" s="437" t="s">
        <v>1323</v>
      </c>
      <c r="N808" s="437" t="s">
        <v>1323</v>
      </c>
      <c r="O808" s="437" t="s">
        <v>1323</v>
      </c>
      <c r="Q808" s="437">
        <v>170230</v>
      </c>
      <c r="R808" s="446" t="s">
        <v>157</v>
      </c>
      <c r="S808" s="437">
        <v>170230</v>
      </c>
    </row>
    <row r="809" spans="1:19" ht="10.199999999999999" customHeight="1" x14ac:dyDescent="0.3">
      <c r="A809" s="437">
        <v>1702</v>
      </c>
      <c r="B809" s="437">
        <f t="shared" si="16"/>
        <v>6</v>
      </c>
      <c r="C809" s="446">
        <v>170235</v>
      </c>
      <c r="D809" s="437" t="s">
        <v>158</v>
      </c>
      <c r="E809" s="437" t="s">
        <v>1323</v>
      </c>
      <c r="F809" s="437" t="s">
        <v>1323</v>
      </c>
      <c r="G809" s="437" t="s">
        <v>1323</v>
      </c>
      <c r="J809" s="437" t="s">
        <v>1323</v>
      </c>
      <c r="K809" s="437" t="s">
        <v>1323</v>
      </c>
      <c r="M809" s="437" t="s">
        <v>1323</v>
      </c>
      <c r="N809" s="437" t="s">
        <v>1323</v>
      </c>
      <c r="O809" s="437" t="s">
        <v>1323</v>
      </c>
      <c r="Q809" s="437">
        <v>170235</v>
      </c>
      <c r="R809" s="446" t="s">
        <v>158</v>
      </c>
      <c r="S809" s="437">
        <v>170235</v>
      </c>
    </row>
    <row r="810" spans="1:19" ht="10.199999999999999" customHeight="1" x14ac:dyDescent="0.3">
      <c r="A810" s="437">
        <v>1702</v>
      </c>
      <c r="B810" s="437">
        <f t="shared" si="16"/>
        <v>6</v>
      </c>
      <c r="C810" s="446">
        <v>170240</v>
      </c>
      <c r="D810" s="437" t="s">
        <v>159</v>
      </c>
      <c r="E810" s="437" t="s">
        <v>1323</v>
      </c>
      <c r="F810" s="437" t="s">
        <v>1323</v>
      </c>
      <c r="J810" s="437" t="s">
        <v>1324</v>
      </c>
      <c r="K810" s="437" t="s">
        <v>1324</v>
      </c>
      <c r="O810" s="437" t="s">
        <v>1323</v>
      </c>
      <c r="Q810" s="437">
        <v>170240</v>
      </c>
      <c r="R810" s="446" t="s">
        <v>159</v>
      </c>
      <c r="S810" s="437">
        <v>170240</v>
      </c>
    </row>
    <row r="811" spans="1:19" ht="10.199999999999999" customHeight="1" x14ac:dyDescent="0.3">
      <c r="A811" s="437">
        <v>1702</v>
      </c>
      <c r="B811" s="437">
        <f t="shared" si="16"/>
        <v>6</v>
      </c>
      <c r="C811" s="446">
        <v>170245</v>
      </c>
      <c r="D811" s="437" t="s">
        <v>160</v>
      </c>
      <c r="E811" s="437" t="s">
        <v>1323</v>
      </c>
      <c r="F811" s="437" t="s">
        <v>1323</v>
      </c>
      <c r="J811" s="437" t="s">
        <v>1324</v>
      </c>
      <c r="K811" s="437" t="s">
        <v>1324</v>
      </c>
      <c r="O811" s="437" t="s">
        <v>1323</v>
      </c>
      <c r="Q811" s="437">
        <v>170245</v>
      </c>
      <c r="R811" s="446" t="s">
        <v>160</v>
      </c>
      <c r="S811" s="437">
        <v>170245</v>
      </c>
    </row>
    <row r="812" spans="1:19" ht="10.199999999999999" customHeight="1" x14ac:dyDescent="0.3">
      <c r="A812" s="437">
        <v>1702</v>
      </c>
      <c r="B812" s="437">
        <f t="shared" si="16"/>
        <v>6</v>
      </c>
      <c r="C812" s="446">
        <v>170250</v>
      </c>
      <c r="D812" s="437" t="s">
        <v>115</v>
      </c>
      <c r="F812" s="437" t="s">
        <v>1323</v>
      </c>
      <c r="G812" s="437" t="s">
        <v>1323</v>
      </c>
      <c r="J812" s="437" t="s">
        <v>1324</v>
      </c>
      <c r="K812" s="437" t="s">
        <v>1324</v>
      </c>
      <c r="Q812" s="437">
        <v>170250</v>
      </c>
      <c r="R812" s="446" t="s">
        <v>115</v>
      </c>
      <c r="S812" s="437">
        <v>170250</v>
      </c>
    </row>
    <row r="813" spans="1:19" ht="10.199999999999999" customHeight="1" x14ac:dyDescent="0.3">
      <c r="A813" s="437">
        <v>1702</v>
      </c>
      <c r="B813" s="437">
        <f t="shared" si="16"/>
        <v>6</v>
      </c>
      <c r="C813" s="446">
        <v>170290</v>
      </c>
      <c r="D813" s="437" t="s">
        <v>53</v>
      </c>
      <c r="E813" s="437" t="s">
        <v>1323</v>
      </c>
      <c r="F813" s="437" t="s">
        <v>1323</v>
      </c>
      <c r="G813" s="437" t="s">
        <v>1323</v>
      </c>
      <c r="I813" s="437" t="s">
        <v>1323</v>
      </c>
      <c r="J813" s="437" t="s">
        <v>1323</v>
      </c>
      <c r="K813" s="437" t="s">
        <v>1323</v>
      </c>
      <c r="L813" s="437" t="s">
        <v>1323</v>
      </c>
      <c r="M813" s="437" t="s">
        <v>1323</v>
      </c>
      <c r="N813" s="437" t="s">
        <v>1323</v>
      </c>
      <c r="O813" s="437" t="s">
        <v>1323</v>
      </c>
      <c r="Q813" s="437">
        <v>170290</v>
      </c>
      <c r="R813" s="446" t="s">
        <v>53</v>
      </c>
      <c r="S813" s="437">
        <v>170290</v>
      </c>
    </row>
    <row r="814" spans="1:19" ht="10.199999999999999" customHeight="1" x14ac:dyDescent="0.3">
      <c r="A814" s="437">
        <v>1703</v>
      </c>
      <c r="B814" s="437">
        <f t="shared" si="16"/>
        <v>4</v>
      </c>
      <c r="C814" s="446">
        <v>1703</v>
      </c>
      <c r="D814" s="437" t="s">
        <v>161</v>
      </c>
      <c r="E814" s="437" t="s">
        <v>1323</v>
      </c>
      <c r="G814" s="437" t="s">
        <v>1323</v>
      </c>
      <c r="J814" s="437" t="s">
        <v>1323</v>
      </c>
      <c r="K814" s="437" t="s">
        <v>1323</v>
      </c>
      <c r="O814" s="437" t="s">
        <v>1323</v>
      </c>
      <c r="Q814" s="437">
        <v>1703</v>
      </c>
      <c r="R814" s="446" t="s">
        <v>161</v>
      </c>
      <c r="S814" s="437">
        <v>1703</v>
      </c>
    </row>
    <row r="815" spans="1:19" ht="10.199999999999999" customHeight="1" x14ac:dyDescent="0.3">
      <c r="A815" s="437">
        <v>1703</v>
      </c>
      <c r="B815" s="437">
        <f t="shared" si="16"/>
        <v>6</v>
      </c>
      <c r="C815" s="446">
        <v>170305</v>
      </c>
      <c r="D815" s="437" t="s">
        <v>162</v>
      </c>
      <c r="E815" s="437" t="s">
        <v>1323</v>
      </c>
      <c r="G815" s="437" t="s">
        <v>1323</v>
      </c>
      <c r="J815" s="437" t="s">
        <v>1323</v>
      </c>
      <c r="K815" s="437" t="s">
        <v>1323</v>
      </c>
      <c r="O815" s="437" t="s">
        <v>1323</v>
      </c>
      <c r="Q815" s="437">
        <v>170305</v>
      </c>
      <c r="R815" s="446" t="s">
        <v>162</v>
      </c>
      <c r="S815" s="437">
        <v>170305</v>
      </c>
    </row>
    <row r="816" spans="1:19" ht="10.199999999999999" customHeight="1" x14ac:dyDescent="0.3">
      <c r="A816" s="437">
        <v>1703</v>
      </c>
      <c r="B816" s="437">
        <f t="shared" si="16"/>
        <v>6</v>
      </c>
      <c r="C816" s="446">
        <v>170310</v>
      </c>
      <c r="D816" s="437" t="s">
        <v>163</v>
      </c>
      <c r="E816" s="437" t="s">
        <v>1323</v>
      </c>
      <c r="G816" s="437" t="s">
        <v>1323</v>
      </c>
      <c r="J816" s="437" t="s">
        <v>1323</v>
      </c>
      <c r="K816" s="437" t="s">
        <v>1323</v>
      </c>
      <c r="O816" s="437" t="s">
        <v>1323</v>
      </c>
      <c r="Q816" s="437">
        <v>170310</v>
      </c>
      <c r="R816" s="446" t="s">
        <v>163</v>
      </c>
      <c r="S816" s="437">
        <v>170310</v>
      </c>
    </row>
    <row r="817" spans="1:19" ht="10.199999999999999" customHeight="1" x14ac:dyDescent="0.3">
      <c r="A817" s="437">
        <v>1704</v>
      </c>
      <c r="B817" s="437">
        <f t="shared" si="16"/>
        <v>4</v>
      </c>
      <c r="C817" s="446">
        <v>1704</v>
      </c>
      <c r="D817" s="437" t="s">
        <v>164</v>
      </c>
      <c r="E817" s="437" t="s">
        <v>1323</v>
      </c>
      <c r="G817" s="437" t="s">
        <v>1323</v>
      </c>
      <c r="J817" s="437" t="s">
        <v>1323</v>
      </c>
      <c r="K817" s="437" t="s">
        <v>1323</v>
      </c>
      <c r="O817" s="437" t="s">
        <v>1323</v>
      </c>
      <c r="Q817" s="437">
        <v>1704</v>
      </c>
      <c r="R817" s="446" t="s">
        <v>164</v>
      </c>
      <c r="S817" s="437">
        <v>1704</v>
      </c>
    </row>
    <row r="818" spans="1:19" ht="10.199999999999999" customHeight="1" x14ac:dyDescent="0.3">
      <c r="A818" s="437">
        <v>1704</v>
      </c>
      <c r="B818" s="437">
        <f t="shared" si="16"/>
        <v>6</v>
      </c>
      <c r="C818" s="446">
        <v>170405</v>
      </c>
      <c r="D818" s="437" t="s">
        <v>165</v>
      </c>
      <c r="E818" s="437" t="s">
        <v>1323</v>
      </c>
      <c r="G818" s="437" t="s">
        <v>1323</v>
      </c>
      <c r="J818" s="437" t="s">
        <v>1324</v>
      </c>
      <c r="K818" s="437" t="s">
        <v>1324</v>
      </c>
      <c r="O818" s="437" t="s">
        <v>1323</v>
      </c>
      <c r="Q818" s="437">
        <v>170405</v>
      </c>
      <c r="R818" s="446" t="s">
        <v>165</v>
      </c>
      <c r="S818" s="437">
        <v>170405</v>
      </c>
    </row>
    <row r="819" spans="1:19" ht="10.199999999999999" customHeight="1" x14ac:dyDescent="0.3">
      <c r="A819" s="437">
        <v>1704</v>
      </c>
      <c r="B819" s="437">
        <f t="shared" si="16"/>
        <v>6</v>
      </c>
      <c r="C819" s="446">
        <v>170410</v>
      </c>
      <c r="D819" s="437" t="s">
        <v>166</v>
      </c>
      <c r="E819" s="437" t="s">
        <v>1323</v>
      </c>
      <c r="G819" s="437" t="s">
        <v>1323</v>
      </c>
      <c r="J819" s="437" t="s">
        <v>1323</v>
      </c>
      <c r="K819" s="437" t="s">
        <v>1323</v>
      </c>
      <c r="O819" s="437" t="s">
        <v>1323</v>
      </c>
      <c r="Q819" s="437">
        <v>170410</v>
      </c>
      <c r="R819" s="446" t="s">
        <v>166</v>
      </c>
      <c r="S819" s="437">
        <v>170410</v>
      </c>
    </row>
    <row r="820" spans="1:19" ht="10.199999999999999" customHeight="1" x14ac:dyDescent="0.3">
      <c r="A820" s="437">
        <v>1704</v>
      </c>
      <c r="B820" s="437">
        <f t="shared" si="16"/>
        <v>6</v>
      </c>
      <c r="C820" s="446">
        <v>170415</v>
      </c>
      <c r="D820" s="437" t="s">
        <v>182</v>
      </c>
      <c r="E820" s="437" t="s">
        <v>1323</v>
      </c>
      <c r="G820" s="437" t="s">
        <v>1323</v>
      </c>
      <c r="J820" s="437" t="s">
        <v>1323</v>
      </c>
      <c r="K820" s="437" t="s">
        <v>1323</v>
      </c>
      <c r="O820" s="437" t="s">
        <v>1323</v>
      </c>
      <c r="Q820" s="437">
        <v>170415</v>
      </c>
      <c r="R820" s="446" t="s">
        <v>182</v>
      </c>
      <c r="S820" s="437">
        <v>170415</v>
      </c>
    </row>
    <row r="821" spans="1:19" ht="10.199999999999999" customHeight="1" x14ac:dyDescent="0.3">
      <c r="A821" s="437">
        <v>1704</v>
      </c>
      <c r="B821" s="437">
        <f t="shared" si="16"/>
        <v>6</v>
      </c>
      <c r="C821" s="446">
        <v>170420</v>
      </c>
      <c r="D821" s="437" t="s">
        <v>155</v>
      </c>
      <c r="E821" s="437" t="s">
        <v>1323</v>
      </c>
      <c r="G821" s="437" t="s">
        <v>1323</v>
      </c>
      <c r="J821" s="437" t="s">
        <v>1323</v>
      </c>
      <c r="K821" s="437" t="s">
        <v>1323</v>
      </c>
      <c r="O821" s="437" t="s">
        <v>1323</v>
      </c>
      <c r="Q821" s="437">
        <v>170420</v>
      </c>
      <c r="R821" s="446" t="s">
        <v>155</v>
      </c>
      <c r="S821" s="437">
        <v>170420</v>
      </c>
    </row>
    <row r="822" spans="1:19" ht="10.199999999999999" customHeight="1" x14ac:dyDescent="0.3">
      <c r="A822" s="437">
        <v>1704</v>
      </c>
      <c r="B822" s="437">
        <f t="shared" si="16"/>
        <v>6</v>
      </c>
      <c r="C822" s="446">
        <v>170425</v>
      </c>
      <c r="D822" s="437" t="s">
        <v>167</v>
      </c>
      <c r="E822" s="437" t="s">
        <v>1323</v>
      </c>
      <c r="G822" s="437" t="s">
        <v>1323</v>
      </c>
      <c r="J822" s="437" t="s">
        <v>1324</v>
      </c>
      <c r="K822" s="437" t="s">
        <v>1324</v>
      </c>
      <c r="O822" s="437" t="s">
        <v>1323</v>
      </c>
      <c r="Q822" s="437">
        <v>170425</v>
      </c>
      <c r="R822" s="446" t="s">
        <v>167</v>
      </c>
      <c r="S822" s="437">
        <v>170425</v>
      </c>
    </row>
    <row r="823" spans="1:19" ht="10.199999999999999" customHeight="1" x14ac:dyDescent="0.3">
      <c r="A823" s="437">
        <v>1704</v>
      </c>
      <c r="B823" s="437">
        <f t="shared" si="16"/>
        <v>6</v>
      </c>
      <c r="C823" s="446">
        <v>170430</v>
      </c>
      <c r="D823" s="437" t="s">
        <v>168</v>
      </c>
      <c r="E823" s="437" t="s">
        <v>1323</v>
      </c>
      <c r="G823" s="437" t="s">
        <v>1323</v>
      </c>
      <c r="J823" s="437" t="s">
        <v>1323</v>
      </c>
      <c r="K823" s="437" t="s">
        <v>1323</v>
      </c>
      <c r="O823" s="437" t="s">
        <v>1323</v>
      </c>
      <c r="Q823" s="437">
        <v>170430</v>
      </c>
      <c r="R823" s="446" t="s">
        <v>168</v>
      </c>
      <c r="S823" s="437">
        <v>170430</v>
      </c>
    </row>
    <row r="824" spans="1:19" ht="10.199999999999999" customHeight="1" x14ac:dyDescent="0.3">
      <c r="A824" s="437">
        <v>1704</v>
      </c>
      <c r="B824" s="437">
        <f t="shared" si="16"/>
        <v>6</v>
      </c>
      <c r="C824" s="446">
        <v>170490</v>
      </c>
      <c r="D824" s="437" t="s">
        <v>53</v>
      </c>
      <c r="E824" s="437" t="s">
        <v>1323</v>
      </c>
      <c r="G824" s="437" t="s">
        <v>1323</v>
      </c>
      <c r="J824" s="437" t="s">
        <v>1323</v>
      </c>
      <c r="K824" s="437" t="s">
        <v>1323</v>
      </c>
      <c r="O824" s="437" t="s">
        <v>1323</v>
      </c>
      <c r="Q824" s="437">
        <v>170490</v>
      </c>
      <c r="R824" s="446" t="s">
        <v>53</v>
      </c>
      <c r="S824" s="437">
        <v>170490</v>
      </c>
    </row>
    <row r="825" spans="1:19" ht="10.199999999999999" customHeight="1" x14ac:dyDescent="0.3">
      <c r="A825" s="437">
        <v>1705</v>
      </c>
      <c r="B825" s="437">
        <f t="shared" si="16"/>
        <v>4</v>
      </c>
      <c r="C825" s="446">
        <v>1705</v>
      </c>
      <c r="D825" s="437" t="s">
        <v>169</v>
      </c>
      <c r="E825" s="437" t="s">
        <v>1323</v>
      </c>
      <c r="F825" s="437" t="s">
        <v>1323</v>
      </c>
      <c r="G825" s="437" t="s">
        <v>1323</v>
      </c>
      <c r="I825" s="437" t="s">
        <v>1323</v>
      </c>
      <c r="J825" s="437" t="s">
        <v>1323</v>
      </c>
      <c r="K825" s="437" t="s">
        <v>1323</v>
      </c>
      <c r="L825" s="437" t="s">
        <v>1323</v>
      </c>
      <c r="M825" s="437" t="s">
        <v>1323</v>
      </c>
      <c r="O825" s="437" t="s">
        <v>1323</v>
      </c>
      <c r="Q825" s="437">
        <v>1705</v>
      </c>
      <c r="R825" s="446" t="s">
        <v>169</v>
      </c>
      <c r="S825" s="437">
        <v>1705</v>
      </c>
    </row>
    <row r="826" spans="1:19" ht="10.199999999999999" customHeight="1" x14ac:dyDescent="0.3">
      <c r="A826" s="437">
        <v>1705</v>
      </c>
      <c r="B826" s="437">
        <f t="shared" si="16"/>
        <v>6</v>
      </c>
      <c r="C826" s="446">
        <v>170505</v>
      </c>
      <c r="D826" s="437" t="s">
        <v>165</v>
      </c>
      <c r="E826" s="437" t="s">
        <v>1323</v>
      </c>
      <c r="F826" s="437" t="s">
        <v>1323</v>
      </c>
      <c r="G826" s="437" t="s">
        <v>1323</v>
      </c>
      <c r="I826" s="437" t="s">
        <v>1323</v>
      </c>
      <c r="J826" s="437" t="s">
        <v>1323</v>
      </c>
      <c r="K826" s="437" t="s">
        <v>1323</v>
      </c>
      <c r="L826" s="437" t="s">
        <v>1323</v>
      </c>
      <c r="M826" s="437" t="s">
        <v>1323</v>
      </c>
      <c r="O826" s="437" t="s">
        <v>1323</v>
      </c>
      <c r="Q826" s="437">
        <v>170505</v>
      </c>
      <c r="R826" s="446" t="s">
        <v>165</v>
      </c>
      <c r="S826" s="437">
        <v>170505</v>
      </c>
    </row>
    <row r="827" spans="1:19" ht="10.199999999999999" customHeight="1" x14ac:dyDescent="0.3">
      <c r="A827" s="437">
        <v>1705</v>
      </c>
      <c r="B827" s="437">
        <f t="shared" si="16"/>
        <v>6</v>
      </c>
      <c r="C827" s="446">
        <v>170510</v>
      </c>
      <c r="D827" s="437" t="s">
        <v>166</v>
      </c>
      <c r="E827" s="437" t="s">
        <v>1323</v>
      </c>
      <c r="F827" s="437" t="s">
        <v>1323</v>
      </c>
      <c r="G827" s="437" t="s">
        <v>1323</v>
      </c>
      <c r="I827" s="437" t="s">
        <v>1323</v>
      </c>
      <c r="J827" s="437" t="s">
        <v>1323</v>
      </c>
      <c r="K827" s="437" t="s">
        <v>1323</v>
      </c>
      <c r="L827" s="437" t="s">
        <v>1323</v>
      </c>
      <c r="M827" s="437" t="s">
        <v>1323</v>
      </c>
      <c r="O827" s="437" t="s">
        <v>1323</v>
      </c>
      <c r="Q827" s="437">
        <v>170510</v>
      </c>
      <c r="R827" s="446" t="s">
        <v>166</v>
      </c>
      <c r="S827" s="437">
        <v>170510</v>
      </c>
    </row>
    <row r="828" spans="1:19" ht="10.199999999999999" customHeight="1" x14ac:dyDescent="0.3">
      <c r="A828" s="437">
        <v>1705</v>
      </c>
      <c r="B828" s="437">
        <f t="shared" si="16"/>
        <v>6</v>
      </c>
      <c r="C828" s="446">
        <v>170515</v>
      </c>
      <c r="D828" s="437" t="s">
        <v>182</v>
      </c>
      <c r="E828" s="437" t="s">
        <v>1323</v>
      </c>
      <c r="F828" s="437" t="s">
        <v>1323</v>
      </c>
      <c r="G828" s="437" t="s">
        <v>1323</v>
      </c>
      <c r="I828" s="437" t="s">
        <v>1323</v>
      </c>
      <c r="J828" s="437" t="s">
        <v>1323</v>
      </c>
      <c r="K828" s="437" t="s">
        <v>1323</v>
      </c>
      <c r="L828" s="437" t="s">
        <v>1323</v>
      </c>
      <c r="M828" s="437" t="s">
        <v>1323</v>
      </c>
      <c r="O828" s="437" t="s">
        <v>1323</v>
      </c>
      <c r="Q828" s="437">
        <v>170515</v>
      </c>
      <c r="R828" s="446" t="s">
        <v>182</v>
      </c>
      <c r="S828" s="437">
        <v>170515</v>
      </c>
    </row>
    <row r="829" spans="1:19" ht="10.199999999999999" customHeight="1" x14ac:dyDescent="0.3">
      <c r="A829" s="437">
        <v>1705</v>
      </c>
      <c r="B829" s="437">
        <f t="shared" si="16"/>
        <v>6</v>
      </c>
      <c r="C829" s="446">
        <v>170520</v>
      </c>
      <c r="D829" s="437" t="s">
        <v>155</v>
      </c>
      <c r="E829" s="437" t="s">
        <v>1323</v>
      </c>
      <c r="F829" s="437" t="s">
        <v>1323</v>
      </c>
      <c r="G829" s="437" t="s">
        <v>1323</v>
      </c>
      <c r="I829" s="437" t="s">
        <v>1323</v>
      </c>
      <c r="J829" s="437" t="s">
        <v>1323</v>
      </c>
      <c r="K829" s="437" t="s">
        <v>1323</v>
      </c>
      <c r="L829" s="437" t="s">
        <v>1323</v>
      </c>
      <c r="M829" s="437" t="s">
        <v>1323</v>
      </c>
      <c r="O829" s="437" t="s">
        <v>1323</v>
      </c>
      <c r="Q829" s="437">
        <v>170520</v>
      </c>
      <c r="R829" s="446" t="s">
        <v>155</v>
      </c>
      <c r="S829" s="437">
        <v>170520</v>
      </c>
    </row>
    <row r="830" spans="1:19" ht="10.199999999999999" customHeight="1" x14ac:dyDescent="0.3">
      <c r="A830" s="437">
        <v>1705</v>
      </c>
      <c r="B830" s="437">
        <f t="shared" si="16"/>
        <v>6</v>
      </c>
      <c r="C830" s="446">
        <v>170525</v>
      </c>
      <c r="D830" s="437" t="s">
        <v>167</v>
      </c>
      <c r="F830" s="437" t="s">
        <v>1323</v>
      </c>
      <c r="J830" s="437" t="s">
        <v>1324</v>
      </c>
      <c r="K830" s="437" t="s">
        <v>1324</v>
      </c>
      <c r="Q830" s="437">
        <v>170525</v>
      </c>
      <c r="R830" s="446" t="s">
        <v>167</v>
      </c>
      <c r="S830" s="437">
        <v>170525</v>
      </c>
    </row>
    <row r="831" spans="1:19" ht="10.199999999999999" customHeight="1" x14ac:dyDescent="0.3">
      <c r="A831" s="437">
        <v>1705</v>
      </c>
      <c r="B831" s="437">
        <f t="shared" si="16"/>
        <v>6</v>
      </c>
      <c r="C831" s="446">
        <v>170530</v>
      </c>
      <c r="D831" s="437" t="s">
        <v>168</v>
      </c>
      <c r="F831" s="437" t="s">
        <v>1323</v>
      </c>
      <c r="J831" s="437" t="s">
        <v>1323</v>
      </c>
      <c r="K831" s="437" t="s">
        <v>1323</v>
      </c>
      <c r="M831" s="437" t="s">
        <v>1323</v>
      </c>
      <c r="Q831" s="437">
        <v>170530</v>
      </c>
      <c r="R831" s="446" t="s">
        <v>168</v>
      </c>
      <c r="S831" s="437">
        <v>170530</v>
      </c>
    </row>
    <row r="832" spans="1:19" ht="10.199999999999999" customHeight="1" x14ac:dyDescent="0.3">
      <c r="A832" s="437">
        <v>1705</v>
      </c>
      <c r="B832" s="437">
        <f t="shared" si="16"/>
        <v>6</v>
      </c>
      <c r="C832" s="446">
        <v>170590</v>
      </c>
      <c r="D832" s="437" t="s">
        <v>53</v>
      </c>
      <c r="E832" s="437" t="s">
        <v>1323</v>
      </c>
      <c r="F832" s="437" t="s">
        <v>1323</v>
      </c>
      <c r="G832" s="437" t="s">
        <v>1323</v>
      </c>
      <c r="I832" s="437" t="s">
        <v>1323</v>
      </c>
      <c r="J832" s="437" t="s">
        <v>1323</v>
      </c>
      <c r="K832" s="437" t="s">
        <v>1323</v>
      </c>
      <c r="L832" s="437" t="s">
        <v>1323</v>
      </c>
      <c r="M832" s="437" t="s">
        <v>1323</v>
      </c>
      <c r="O832" s="437" t="s">
        <v>1323</v>
      </c>
      <c r="Q832" s="437">
        <v>170590</v>
      </c>
      <c r="R832" s="446" t="s">
        <v>53</v>
      </c>
      <c r="S832" s="437">
        <v>170590</v>
      </c>
    </row>
    <row r="833" spans="1:19" ht="10.199999999999999" customHeight="1" x14ac:dyDescent="0.3">
      <c r="A833" s="437">
        <v>1705</v>
      </c>
      <c r="B833" s="437">
        <f t="shared" si="16"/>
        <v>6</v>
      </c>
      <c r="C833" s="446">
        <v>170599</v>
      </c>
      <c r="D833" s="437" t="s">
        <v>170</v>
      </c>
      <c r="E833" s="437" t="s">
        <v>1323</v>
      </c>
      <c r="F833" s="437" t="s">
        <v>1323</v>
      </c>
      <c r="G833" s="437" t="s">
        <v>1323</v>
      </c>
      <c r="I833" s="437" t="s">
        <v>1323</v>
      </c>
      <c r="J833" s="437" t="s">
        <v>1323</v>
      </c>
      <c r="K833" s="437" t="s">
        <v>1323</v>
      </c>
      <c r="L833" s="437" t="s">
        <v>1323</v>
      </c>
      <c r="M833" s="437" t="s">
        <v>1323</v>
      </c>
      <c r="O833" s="437" t="s">
        <v>1323</v>
      </c>
      <c r="Q833" s="437">
        <v>170599</v>
      </c>
      <c r="R833" s="446" t="s">
        <v>170</v>
      </c>
      <c r="S833" s="437">
        <v>170599</v>
      </c>
    </row>
    <row r="834" spans="1:19" ht="10.199999999999999" customHeight="1" x14ac:dyDescent="0.3">
      <c r="A834" s="437">
        <v>1706</v>
      </c>
      <c r="B834" s="437">
        <f t="shared" si="16"/>
        <v>4</v>
      </c>
      <c r="C834" s="446">
        <v>1706</v>
      </c>
      <c r="D834" s="437" t="s">
        <v>171</v>
      </c>
      <c r="E834" s="437" t="s">
        <v>1323</v>
      </c>
      <c r="F834" s="437" t="s">
        <v>1323</v>
      </c>
      <c r="G834" s="437" t="s">
        <v>1323</v>
      </c>
      <c r="I834" s="437" t="s">
        <v>1323</v>
      </c>
      <c r="J834" s="437" t="s">
        <v>1323</v>
      </c>
      <c r="K834" s="437" t="s">
        <v>1323</v>
      </c>
      <c r="L834" s="437" t="s">
        <v>1323</v>
      </c>
      <c r="M834" s="437" t="s">
        <v>1323</v>
      </c>
      <c r="N834" s="437" t="s">
        <v>1323</v>
      </c>
      <c r="O834" s="437" t="s">
        <v>1323</v>
      </c>
      <c r="Q834" s="437">
        <v>1706</v>
      </c>
      <c r="R834" s="446" t="s">
        <v>171</v>
      </c>
      <c r="S834" s="437">
        <v>1706</v>
      </c>
    </row>
    <row r="835" spans="1:19" ht="10.199999999999999" customHeight="1" x14ac:dyDescent="0.3">
      <c r="A835" s="437">
        <v>1706</v>
      </c>
      <c r="B835" s="437">
        <f t="shared" si="16"/>
        <v>6</v>
      </c>
      <c r="C835" s="446">
        <v>170605</v>
      </c>
      <c r="D835" s="437" t="s">
        <v>148</v>
      </c>
      <c r="E835" s="437" t="s">
        <v>1323</v>
      </c>
      <c r="F835" s="437" t="s">
        <v>1323</v>
      </c>
      <c r="G835" s="437" t="s">
        <v>1323</v>
      </c>
      <c r="I835" s="437" t="s">
        <v>1323</v>
      </c>
      <c r="J835" s="437" t="s">
        <v>1323</v>
      </c>
      <c r="K835" s="437" t="s">
        <v>1323</v>
      </c>
      <c r="L835" s="437" t="s">
        <v>1323</v>
      </c>
      <c r="M835" s="437" t="s">
        <v>1323</v>
      </c>
      <c r="N835" s="437" t="s">
        <v>1323</v>
      </c>
      <c r="O835" s="437" t="s">
        <v>1323</v>
      </c>
      <c r="Q835" s="437">
        <v>170605</v>
      </c>
      <c r="R835" s="446" t="s">
        <v>148</v>
      </c>
      <c r="S835" s="437">
        <v>170605</v>
      </c>
    </row>
    <row r="836" spans="1:19" ht="10.199999999999999" customHeight="1" x14ac:dyDescent="0.3">
      <c r="A836" s="437">
        <v>1706</v>
      </c>
      <c r="B836" s="437">
        <f t="shared" si="16"/>
        <v>6</v>
      </c>
      <c r="C836" s="446">
        <v>170610</v>
      </c>
      <c r="D836" s="437" t="s">
        <v>172</v>
      </c>
      <c r="E836" s="437" t="s">
        <v>1323</v>
      </c>
      <c r="F836" s="437" t="s">
        <v>1323</v>
      </c>
      <c r="G836" s="437" t="s">
        <v>1323</v>
      </c>
      <c r="I836" s="437" t="s">
        <v>1323</v>
      </c>
      <c r="J836" s="437" t="s">
        <v>1323</v>
      </c>
      <c r="K836" s="437" t="s">
        <v>1323</v>
      </c>
      <c r="L836" s="437" t="s">
        <v>1323</v>
      </c>
      <c r="M836" s="437" t="s">
        <v>1323</v>
      </c>
      <c r="N836" s="437" t="s">
        <v>1323</v>
      </c>
      <c r="O836" s="437" t="s">
        <v>1323</v>
      </c>
      <c r="Q836" s="437">
        <v>170610</v>
      </c>
      <c r="R836" s="446" t="s">
        <v>172</v>
      </c>
      <c r="S836" s="437">
        <v>170610</v>
      </c>
    </row>
    <row r="837" spans="1:19" ht="10.199999999999999" customHeight="1" x14ac:dyDescent="0.3">
      <c r="A837" s="437">
        <v>1706</v>
      </c>
      <c r="B837" s="437">
        <f t="shared" ref="B837:B900" si="17">LEN(C837)</f>
        <v>6</v>
      </c>
      <c r="C837" s="446">
        <v>170615</v>
      </c>
      <c r="D837" s="437" t="s">
        <v>173</v>
      </c>
      <c r="F837" s="437" t="s">
        <v>1323</v>
      </c>
      <c r="J837" s="437" t="s">
        <v>1323</v>
      </c>
      <c r="K837" s="437" t="s">
        <v>1323</v>
      </c>
      <c r="M837" s="437" t="s">
        <v>1323</v>
      </c>
      <c r="Q837" s="437">
        <v>170615</v>
      </c>
      <c r="R837" s="446" t="s">
        <v>173</v>
      </c>
      <c r="S837" s="437">
        <v>170615</v>
      </c>
    </row>
    <row r="838" spans="1:19" ht="10.199999999999999" customHeight="1" x14ac:dyDescent="0.3">
      <c r="A838" s="437">
        <v>1706</v>
      </c>
      <c r="B838" s="437">
        <f t="shared" si="17"/>
        <v>6</v>
      </c>
      <c r="C838" s="446">
        <v>170620</v>
      </c>
      <c r="D838" s="437" t="s">
        <v>174</v>
      </c>
      <c r="E838" s="437" t="s">
        <v>1323</v>
      </c>
      <c r="F838" s="437" t="s">
        <v>1323</v>
      </c>
      <c r="G838" s="437" t="s">
        <v>1323</v>
      </c>
      <c r="I838" s="437" t="s">
        <v>1323</v>
      </c>
      <c r="J838" s="437" t="s">
        <v>1323</v>
      </c>
      <c r="K838" s="437" t="s">
        <v>1323</v>
      </c>
      <c r="L838" s="437" t="s">
        <v>1323</v>
      </c>
      <c r="M838" s="437" t="s">
        <v>1323</v>
      </c>
      <c r="N838" s="437" t="s">
        <v>1323</v>
      </c>
      <c r="O838" s="437" t="s">
        <v>1323</v>
      </c>
      <c r="Q838" s="437">
        <v>170620</v>
      </c>
      <c r="R838" s="446" t="s">
        <v>174</v>
      </c>
      <c r="S838" s="437">
        <v>170620</v>
      </c>
    </row>
    <row r="839" spans="1:19" ht="10.199999999999999" customHeight="1" x14ac:dyDescent="0.3">
      <c r="A839" s="437">
        <v>1706</v>
      </c>
      <c r="B839" s="437">
        <f t="shared" si="17"/>
        <v>6</v>
      </c>
      <c r="C839" s="446">
        <v>170690</v>
      </c>
      <c r="D839" s="437" t="s">
        <v>53</v>
      </c>
      <c r="E839" s="437" t="s">
        <v>1323</v>
      </c>
      <c r="F839" s="437" t="s">
        <v>1323</v>
      </c>
      <c r="G839" s="437" t="s">
        <v>1323</v>
      </c>
      <c r="I839" s="437" t="s">
        <v>1323</v>
      </c>
      <c r="J839" s="437" t="s">
        <v>1323</v>
      </c>
      <c r="K839" s="437" t="s">
        <v>1323</v>
      </c>
      <c r="L839" s="437" t="s">
        <v>1323</v>
      </c>
      <c r="M839" s="437" t="s">
        <v>1323</v>
      </c>
      <c r="N839" s="437" t="s">
        <v>1323</v>
      </c>
      <c r="O839" s="437" t="s">
        <v>1323</v>
      </c>
      <c r="Q839" s="437">
        <v>170690</v>
      </c>
      <c r="R839" s="446" t="s">
        <v>53</v>
      </c>
      <c r="S839" s="437">
        <v>170690</v>
      </c>
    </row>
    <row r="840" spans="1:19" ht="10.199999999999999" customHeight="1" x14ac:dyDescent="0.3">
      <c r="A840" s="437">
        <v>1706</v>
      </c>
      <c r="B840" s="437">
        <f t="shared" si="17"/>
        <v>6</v>
      </c>
      <c r="C840" s="446">
        <v>170699</v>
      </c>
      <c r="D840" s="437" t="s">
        <v>175</v>
      </c>
      <c r="E840" s="437" t="s">
        <v>1323</v>
      </c>
      <c r="F840" s="437" t="s">
        <v>1323</v>
      </c>
      <c r="G840" s="437" t="s">
        <v>1323</v>
      </c>
      <c r="I840" s="437" t="s">
        <v>1323</v>
      </c>
      <c r="J840" s="437" t="s">
        <v>1323</v>
      </c>
      <c r="K840" s="437" t="s">
        <v>1323</v>
      </c>
      <c r="L840" s="437" t="s">
        <v>1323</v>
      </c>
      <c r="M840" s="437" t="s">
        <v>1323</v>
      </c>
      <c r="N840" s="437" t="s">
        <v>1323</v>
      </c>
      <c r="O840" s="437" t="s">
        <v>1323</v>
      </c>
      <c r="Q840" s="437">
        <v>170699</v>
      </c>
      <c r="R840" s="446" t="s">
        <v>175</v>
      </c>
      <c r="S840" s="437">
        <v>170699</v>
      </c>
    </row>
    <row r="841" spans="1:19" ht="10.199999999999999" customHeight="1" x14ac:dyDescent="0.3">
      <c r="A841" s="437">
        <v>1707</v>
      </c>
      <c r="B841" s="437">
        <f t="shared" si="17"/>
        <v>4</v>
      </c>
      <c r="C841" s="446">
        <v>1707</v>
      </c>
      <c r="D841" s="437" t="s">
        <v>824</v>
      </c>
      <c r="J841" s="437" t="s">
        <v>1323</v>
      </c>
      <c r="K841" s="437" t="s">
        <v>1323</v>
      </c>
      <c r="Q841" s="437">
        <v>1707</v>
      </c>
      <c r="R841" s="446" t="s">
        <v>824</v>
      </c>
      <c r="S841" s="437">
        <v>1707</v>
      </c>
    </row>
    <row r="842" spans="1:19" ht="10.199999999999999" customHeight="1" x14ac:dyDescent="0.3">
      <c r="A842" s="437">
        <v>1707</v>
      </c>
      <c r="B842" s="437">
        <f t="shared" si="17"/>
        <v>6</v>
      </c>
      <c r="C842" s="446">
        <v>170705</v>
      </c>
      <c r="D842" s="437" t="s">
        <v>1572</v>
      </c>
      <c r="J842" s="437" t="s">
        <v>1323</v>
      </c>
      <c r="K842" s="437" t="s">
        <v>1323</v>
      </c>
      <c r="Q842" s="437">
        <v>170705</v>
      </c>
      <c r="R842" s="446" t="s">
        <v>1572</v>
      </c>
      <c r="S842" s="437">
        <v>170705</v>
      </c>
    </row>
    <row r="843" spans="1:19" ht="10.199999999999999" customHeight="1" x14ac:dyDescent="0.3">
      <c r="A843" s="437">
        <v>1707</v>
      </c>
      <c r="B843" s="437">
        <f t="shared" si="17"/>
        <v>6</v>
      </c>
      <c r="C843" s="446">
        <v>170710</v>
      </c>
      <c r="D843" s="437" t="s">
        <v>1573</v>
      </c>
      <c r="J843" s="437" t="s">
        <v>1323</v>
      </c>
      <c r="K843" s="437" t="s">
        <v>1323</v>
      </c>
      <c r="Q843" s="437">
        <v>170710</v>
      </c>
      <c r="R843" s="446" t="s">
        <v>1573</v>
      </c>
      <c r="S843" s="437">
        <v>170710</v>
      </c>
    </row>
    <row r="844" spans="1:19" ht="10.199999999999999" customHeight="1" x14ac:dyDescent="0.3">
      <c r="A844" s="437">
        <v>1799</v>
      </c>
      <c r="B844" s="437">
        <f t="shared" si="17"/>
        <v>4</v>
      </c>
      <c r="C844" s="446">
        <v>1799</v>
      </c>
      <c r="D844" s="437" t="s">
        <v>1574</v>
      </c>
      <c r="E844" s="437" t="s">
        <v>1323</v>
      </c>
      <c r="F844" s="437" t="s">
        <v>1323</v>
      </c>
      <c r="G844" s="437" t="s">
        <v>1323</v>
      </c>
      <c r="I844" s="437" t="s">
        <v>1323</v>
      </c>
      <c r="J844" s="437" t="s">
        <v>1323</v>
      </c>
      <c r="K844" s="437" t="s">
        <v>1323</v>
      </c>
      <c r="L844" s="437" t="s">
        <v>1323</v>
      </c>
      <c r="M844" s="437" t="s">
        <v>1323</v>
      </c>
      <c r="O844" s="437" t="s">
        <v>1323</v>
      </c>
      <c r="Q844" s="437">
        <v>1799</v>
      </c>
      <c r="R844" s="446" t="s">
        <v>1574</v>
      </c>
      <c r="S844" s="437">
        <v>1799</v>
      </c>
    </row>
    <row r="845" spans="1:19" ht="10.199999999999999" customHeight="1" x14ac:dyDescent="0.3">
      <c r="A845" s="437">
        <v>1799</v>
      </c>
      <c r="B845" s="437">
        <f t="shared" si="17"/>
        <v>6</v>
      </c>
      <c r="C845" s="446">
        <v>179905</v>
      </c>
      <c r="D845" s="437" t="s">
        <v>176</v>
      </c>
      <c r="F845" s="437" t="s">
        <v>1323</v>
      </c>
      <c r="J845" s="437" t="s">
        <v>1324</v>
      </c>
      <c r="K845" s="437" t="s">
        <v>1324</v>
      </c>
      <c r="Q845" s="437">
        <v>179905</v>
      </c>
      <c r="R845" s="446" t="s">
        <v>176</v>
      </c>
      <c r="S845" s="437">
        <v>179905</v>
      </c>
    </row>
    <row r="846" spans="1:19" ht="10.199999999999999" customHeight="1" x14ac:dyDescent="0.3">
      <c r="A846" s="437">
        <v>1799</v>
      </c>
      <c r="B846" s="437">
        <f t="shared" si="17"/>
        <v>6</v>
      </c>
      <c r="C846" s="446">
        <v>179910</v>
      </c>
      <c r="D846" s="437" t="s">
        <v>177</v>
      </c>
      <c r="E846" s="437" t="s">
        <v>1323</v>
      </c>
      <c r="F846" s="437" t="s">
        <v>1323</v>
      </c>
      <c r="G846" s="437" t="s">
        <v>1323</v>
      </c>
      <c r="I846" s="437" t="s">
        <v>1323</v>
      </c>
      <c r="J846" s="437" t="s">
        <v>1323</v>
      </c>
      <c r="K846" s="437" t="s">
        <v>1323</v>
      </c>
      <c r="L846" s="437" t="s">
        <v>1323</v>
      </c>
      <c r="M846" s="437" t="s">
        <v>1323</v>
      </c>
      <c r="O846" s="437" t="s">
        <v>1323</v>
      </c>
      <c r="Q846" s="437">
        <v>179910</v>
      </c>
      <c r="R846" s="446" t="s">
        <v>177</v>
      </c>
      <c r="S846" s="437">
        <v>179910</v>
      </c>
    </row>
    <row r="847" spans="1:19" ht="10.199999999999999" customHeight="1" x14ac:dyDescent="0.3">
      <c r="A847" s="437">
        <v>1799</v>
      </c>
      <c r="B847" s="437">
        <f t="shared" si="17"/>
        <v>6</v>
      </c>
      <c r="C847" s="446">
        <v>179915</v>
      </c>
      <c r="D847" s="437" t="s">
        <v>178</v>
      </c>
      <c r="E847" s="437" t="s">
        <v>1323</v>
      </c>
      <c r="F847" s="437" t="s">
        <v>1323</v>
      </c>
      <c r="G847" s="437" t="s">
        <v>1323</v>
      </c>
      <c r="J847" s="437" t="s">
        <v>1323</v>
      </c>
      <c r="K847" s="437" t="s">
        <v>1323</v>
      </c>
      <c r="O847" s="437" t="s">
        <v>1323</v>
      </c>
      <c r="Q847" s="437">
        <v>179915</v>
      </c>
      <c r="R847" s="446" t="s">
        <v>178</v>
      </c>
      <c r="S847" s="437">
        <v>179915</v>
      </c>
    </row>
    <row r="848" spans="1:19" ht="10.199999999999999" customHeight="1" x14ac:dyDescent="0.3">
      <c r="A848" s="437">
        <v>1799</v>
      </c>
      <c r="B848" s="437">
        <f t="shared" si="17"/>
        <v>6</v>
      </c>
      <c r="C848" s="446">
        <v>179920</v>
      </c>
      <c r="D848" s="437" t="s">
        <v>179</v>
      </c>
      <c r="E848" s="437" t="s">
        <v>1323</v>
      </c>
      <c r="F848" s="437" t="s">
        <v>1323</v>
      </c>
      <c r="J848" s="437" t="s">
        <v>1324</v>
      </c>
      <c r="K848" s="437" t="s">
        <v>1324</v>
      </c>
      <c r="O848" s="437" t="s">
        <v>1323</v>
      </c>
      <c r="Q848" s="437">
        <v>179920</v>
      </c>
      <c r="R848" s="446" t="s">
        <v>179</v>
      </c>
      <c r="S848" s="437">
        <v>179920</v>
      </c>
    </row>
    <row r="849" spans="1:19" ht="10.199999999999999" customHeight="1" x14ac:dyDescent="0.3">
      <c r="A849" s="437">
        <v>18</v>
      </c>
      <c r="B849" s="437">
        <f t="shared" si="17"/>
        <v>2</v>
      </c>
      <c r="C849" s="446">
        <v>18</v>
      </c>
      <c r="D849" s="437" t="s">
        <v>180</v>
      </c>
      <c r="E849" s="437" t="s">
        <v>1323</v>
      </c>
      <c r="F849" s="437" t="s">
        <v>1323</v>
      </c>
      <c r="G849" s="437" t="s">
        <v>1323</v>
      </c>
      <c r="I849" s="437" t="s">
        <v>1323</v>
      </c>
      <c r="J849" s="437" t="s">
        <v>1323</v>
      </c>
      <c r="K849" s="437" t="s">
        <v>1323</v>
      </c>
      <c r="L849" s="437" t="s">
        <v>1323</v>
      </c>
      <c r="M849" s="437" t="s">
        <v>1323</v>
      </c>
      <c r="N849" s="437" t="s">
        <v>1323</v>
      </c>
      <c r="O849" s="437" t="s">
        <v>1323</v>
      </c>
      <c r="Q849" s="437">
        <v>18</v>
      </c>
      <c r="R849" s="446" t="s">
        <v>180</v>
      </c>
      <c r="S849" s="437">
        <v>18</v>
      </c>
    </row>
    <row r="850" spans="1:19" ht="10.199999999999999" customHeight="1" x14ac:dyDescent="0.3">
      <c r="A850" s="437">
        <v>1801</v>
      </c>
      <c r="B850" s="437">
        <f t="shared" si="17"/>
        <v>4</v>
      </c>
      <c r="C850" s="446">
        <v>1801</v>
      </c>
      <c r="D850" s="437" t="s">
        <v>148</v>
      </c>
      <c r="E850" s="437" t="s">
        <v>1323</v>
      </c>
      <c r="F850" s="437" t="s">
        <v>1323</v>
      </c>
      <c r="G850" s="437" t="s">
        <v>1323</v>
      </c>
      <c r="I850" s="437" t="s">
        <v>1323</v>
      </c>
      <c r="J850" s="437" t="s">
        <v>1323</v>
      </c>
      <c r="K850" s="437" t="s">
        <v>1323</v>
      </c>
      <c r="L850" s="437" t="s">
        <v>1323</v>
      </c>
      <c r="M850" s="437" t="s">
        <v>1323</v>
      </c>
      <c r="N850" s="437" t="s">
        <v>1323</v>
      </c>
      <c r="O850" s="437" t="s">
        <v>1323</v>
      </c>
      <c r="Q850" s="437">
        <v>1801</v>
      </c>
      <c r="R850" s="446" t="s">
        <v>148</v>
      </c>
      <c r="S850" s="437">
        <v>1801</v>
      </c>
    </row>
    <row r="851" spans="1:19" ht="10.199999999999999" customHeight="1" x14ac:dyDescent="0.3">
      <c r="A851" s="437">
        <v>1802</v>
      </c>
      <c r="B851" s="437">
        <f t="shared" si="17"/>
        <v>4</v>
      </c>
      <c r="C851" s="446">
        <v>1802</v>
      </c>
      <c r="D851" s="437" t="s">
        <v>172</v>
      </c>
      <c r="E851" s="437" t="s">
        <v>1323</v>
      </c>
      <c r="F851" s="437" t="s">
        <v>1323</v>
      </c>
      <c r="G851" s="437" t="s">
        <v>1323</v>
      </c>
      <c r="I851" s="437" t="s">
        <v>1323</v>
      </c>
      <c r="J851" s="437" t="s">
        <v>1323</v>
      </c>
      <c r="K851" s="437" t="s">
        <v>1323</v>
      </c>
      <c r="L851" s="437" t="s">
        <v>1323</v>
      </c>
      <c r="M851" s="437" t="s">
        <v>1323</v>
      </c>
      <c r="N851" s="437" t="s">
        <v>1323</v>
      </c>
      <c r="O851" s="437" t="s">
        <v>1323</v>
      </c>
      <c r="Q851" s="437">
        <v>1802</v>
      </c>
      <c r="R851" s="446" t="s">
        <v>172</v>
      </c>
      <c r="S851" s="437">
        <v>1802</v>
      </c>
    </row>
    <row r="852" spans="1:19" ht="10.199999999999999" customHeight="1" x14ac:dyDescent="0.3">
      <c r="A852" s="437">
        <v>1803</v>
      </c>
      <c r="B852" s="437">
        <f t="shared" si="17"/>
        <v>4</v>
      </c>
      <c r="C852" s="446">
        <v>1803</v>
      </c>
      <c r="D852" s="437" t="s">
        <v>181</v>
      </c>
      <c r="E852" s="437" t="s">
        <v>1323</v>
      </c>
      <c r="F852" s="437" t="s">
        <v>1323</v>
      </c>
      <c r="G852" s="437" t="s">
        <v>1323</v>
      </c>
      <c r="I852" s="437" t="s">
        <v>1323</v>
      </c>
      <c r="J852" s="437" t="s">
        <v>1323</v>
      </c>
      <c r="K852" s="437" t="s">
        <v>1323</v>
      </c>
      <c r="L852" s="437" t="s">
        <v>1323</v>
      </c>
      <c r="M852" s="437" t="s">
        <v>1323</v>
      </c>
      <c r="N852" s="437" t="s">
        <v>1323</v>
      </c>
      <c r="O852" s="437" t="s">
        <v>1323</v>
      </c>
      <c r="Q852" s="437">
        <v>1803</v>
      </c>
      <c r="R852" s="446" t="s">
        <v>181</v>
      </c>
      <c r="S852" s="437">
        <v>1803</v>
      </c>
    </row>
    <row r="853" spans="1:19" ht="10.199999999999999" customHeight="1" x14ac:dyDescent="0.3">
      <c r="A853" s="437">
        <v>1804</v>
      </c>
      <c r="B853" s="437">
        <f t="shared" si="17"/>
        <v>4</v>
      </c>
      <c r="C853" s="446">
        <v>1804</v>
      </c>
      <c r="D853" s="437" t="s">
        <v>173</v>
      </c>
      <c r="J853" s="437" t="s">
        <v>1323</v>
      </c>
      <c r="K853" s="437" t="s">
        <v>1323</v>
      </c>
      <c r="M853" s="437" t="s">
        <v>1323</v>
      </c>
      <c r="Q853" s="437">
        <v>1804</v>
      </c>
      <c r="R853" s="446" t="s">
        <v>173</v>
      </c>
      <c r="S853" s="437">
        <v>1804</v>
      </c>
    </row>
    <row r="854" spans="1:19" ht="10.199999999999999" customHeight="1" x14ac:dyDescent="0.3">
      <c r="A854" s="437">
        <v>1805</v>
      </c>
      <c r="B854" s="437">
        <f t="shared" si="17"/>
        <v>4</v>
      </c>
      <c r="C854" s="446">
        <v>1805</v>
      </c>
      <c r="D854" s="437" t="s">
        <v>166</v>
      </c>
      <c r="E854" s="437" t="s">
        <v>1323</v>
      </c>
      <c r="F854" s="437" t="s">
        <v>1323</v>
      </c>
      <c r="G854" s="437" t="s">
        <v>1323</v>
      </c>
      <c r="I854" s="437" t="s">
        <v>1323</v>
      </c>
      <c r="J854" s="437" t="s">
        <v>1323</v>
      </c>
      <c r="K854" s="437" t="s">
        <v>1323</v>
      </c>
      <c r="L854" s="437" t="s">
        <v>1323</v>
      </c>
      <c r="M854" s="437" t="s">
        <v>1323</v>
      </c>
      <c r="N854" s="437" t="s">
        <v>1323</v>
      </c>
      <c r="O854" s="437" t="s">
        <v>1323</v>
      </c>
      <c r="Q854" s="437">
        <v>1805</v>
      </c>
      <c r="R854" s="446" t="s">
        <v>166</v>
      </c>
      <c r="S854" s="437">
        <v>1805</v>
      </c>
    </row>
    <row r="855" spans="1:19" ht="10.199999999999999" customHeight="1" x14ac:dyDescent="0.3">
      <c r="A855" s="437">
        <v>1806</v>
      </c>
      <c r="B855" s="437">
        <f t="shared" si="17"/>
        <v>4</v>
      </c>
      <c r="C855" s="446">
        <v>1806</v>
      </c>
      <c r="D855" s="437" t="s">
        <v>182</v>
      </c>
      <c r="E855" s="437" t="s">
        <v>1323</v>
      </c>
      <c r="F855" s="437" t="s">
        <v>1323</v>
      </c>
      <c r="G855" s="437" t="s">
        <v>1323</v>
      </c>
      <c r="I855" s="437" t="s">
        <v>1323</v>
      </c>
      <c r="J855" s="437" t="s">
        <v>1323</v>
      </c>
      <c r="K855" s="437" t="s">
        <v>1323</v>
      </c>
      <c r="L855" s="437" t="s">
        <v>1323</v>
      </c>
      <c r="M855" s="437" t="s">
        <v>1323</v>
      </c>
      <c r="N855" s="437" t="s">
        <v>1323</v>
      </c>
      <c r="O855" s="437" t="s">
        <v>1323</v>
      </c>
      <c r="Q855" s="437">
        <v>1806</v>
      </c>
      <c r="R855" s="446" t="s">
        <v>182</v>
      </c>
      <c r="S855" s="437">
        <v>1806</v>
      </c>
    </row>
    <row r="856" spans="1:19" ht="10.199999999999999" customHeight="1" x14ac:dyDescent="0.3">
      <c r="A856" s="437">
        <v>1807</v>
      </c>
      <c r="B856" s="437">
        <f t="shared" si="17"/>
        <v>4</v>
      </c>
      <c r="C856" s="446">
        <v>1807</v>
      </c>
      <c r="D856" s="437" t="s">
        <v>155</v>
      </c>
      <c r="E856" s="437" t="s">
        <v>1323</v>
      </c>
      <c r="F856" s="437" t="s">
        <v>1323</v>
      </c>
      <c r="G856" s="437" t="s">
        <v>1323</v>
      </c>
      <c r="I856" s="437" t="s">
        <v>1323</v>
      </c>
      <c r="J856" s="437" t="s">
        <v>1323</v>
      </c>
      <c r="K856" s="437" t="s">
        <v>1323</v>
      </c>
      <c r="L856" s="437" t="s">
        <v>1323</v>
      </c>
      <c r="M856" s="437" t="s">
        <v>1323</v>
      </c>
      <c r="N856" s="437" t="s">
        <v>1323</v>
      </c>
      <c r="O856" s="437" t="s">
        <v>1323</v>
      </c>
      <c r="Q856" s="437">
        <v>1807</v>
      </c>
      <c r="R856" s="446" t="s">
        <v>155</v>
      </c>
      <c r="S856" s="437">
        <v>1807</v>
      </c>
    </row>
    <row r="857" spans="1:19" ht="10.199999999999999" customHeight="1" x14ac:dyDescent="0.3">
      <c r="A857" s="437">
        <v>1808</v>
      </c>
      <c r="B857" s="437">
        <f t="shared" si="17"/>
        <v>4</v>
      </c>
      <c r="C857" s="446">
        <v>1808</v>
      </c>
      <c r="D857" s="437" t="s">
        <v>167</v>
      </c>
      <c r="J857" s="437" t="s">
        <v>1323</v>
      </c>
      <c r="K857" s="437" t="s">
        <v>1323</v>
      </c>
      <c r="M857" s="437" t="s">
        <v>1323</v>
      </c>
      <c r="Q857" s="437">
        <v>1808</v>
      </c>
      <c r="R857" s="446" t="s">
        <v>167</v>
      </c>
      <c r="S857" s="437">
        <v>1808</v>
      </c>
    </row>
    <row r="858" spans="1:19" ht="10.199999999999999" customHeight="1" x14ac:dyDescent="0.3">
      <c r="A858" s="437">
        <v>1809</v>
      </c>
      <c r="B858" s="437">
        <f t="shared" si="17"/>
        <v>4</v>
      </c>
      <c r="C858" s="446">
        <v>1809</v>
      </c>
      <c r="D858" s="437" t="s">
        <v>168</v>
      </c>
      <c r="J858" s="437" t="s">
        <v>1324</v>
      </c>
      <c r="K858" s="437" t="s">
        <v>1324</v>
      </c>
      <c r="M858" s="437" t="s">
        <v>1323</v>
      </c>
      <c r="Q858" s="437">
        <v>1809</v>
      </c>
      <c r="R858" s="446" t="s">
        <v>168</v>
      </c>
      <c r="S858" s="437">
        <v>1809</v>
      </c>
    </row>
    <row r="859" spans="1:19" ht="10.199999999999999" customHeight="1" x14ac:dyDescent="0.3">
      <c r="A859" s="437">
        <v>1890</v>
      </c>
      <c r="B859" s="437">
        <f t="shared" si="17"/>
        <v>4</v>
      </c>
      <c r="C859" s="446">
        <v>1890</v>
      </c>
      <c r="D859" s="437" t="s">
        <v>53</v>
      </c>
      <c r="E859" s="437" t="s">
        <v>1323</v>
      </c>
      <c r="F859" s="437" t="s">
        <v>1323</v>
      </c>
      <c r="G859" s="437" t="s">
        <v>1323</v>
      </c>
      <c r="I859" s="437" t="s">
        <v>1323</v>
      </c>
      <c r="J859" s="437" t="s">
        <v>1323</v>
      </c>
      <c r="K859" s="437" t="s">
        <v>1323</v>
      </c>
      <c r="L859" s="437" t="s">
        <v>1323</v>
      </c>
      <c r="M859" s="437" t="s">
        <v>1323</v>
      </c>
      <c r="N859" s="437" t="s">
        <v>1323</v>
      </c>
      <c r="O859" s="437" t="s">
        <v>1323</v>
      </c>
      <c r="Q859" s="437">
        <v>1890</v>
      </c>
      <c r="R859" s="446" t="s">
        <v>53</v>
      </c>
      <c r="S859" s="437">
        <v>1890</v>
      </c>
    </row>
    <row r="860" spans="1:19" ht="10.199999999999999" customHeight="1" x14ac:dyDescent="0.3">
      <c r="A860" s="437">
        <v>1899</v>
      </c>
      <c r="B860" s="437">
        <f t="shared" si="17"/>
        <v>4</v>
      </c>
      <c r="C860" s="446">
        <v>1899</v>
      </c>
      <c r="D860" s="437" t="s">
        <v>183</v>
      </c>
      <c r="E860" s="437" t="s">
        <v>1323</v>
      </c>
      <c r="F860" s="437" t="s">
        <v>1323</v>
      </c>
      <c r="G860" s="437" t="s">
        <v>1323</v>
      </c>
      <c r="I860" s="437" t="s">
        <v>1323</v>
      </c>
      <c r="J860" s="437" t="s">
        <v>1323</v>
      </c>
      <c r="K860" s="437" t="s">
        <v>1323</v>
      </c>
      <c r="L860" s="437" t="s">
        <v>1323</v>
      </c>
      <c r="M860" s="437" t="s">
        <v>1323</v>
      </c>
      <c r="N860" s="437" t="s">
        <v>1323</v>
      </c>
      <c r="O860" s="437" t="s">
        <v>1323</v>
      </c>
      <c r="Q860" s="437">
        <v>1899</v>
      </c>
      <c r="R860" s="446" t="s">
        <v>183</v>
      </c>
      <c r="S860" s="437">
        <v>1899</v>
      </c>
    </row>
    <row r="861" spans="1:19" ht="10.199999999999999" customHeight="1" x14ac:dyDescent="0.3">
      <c r="A861" s="437">
        <v>1899</v>
      </c>
      <c r="B861" s="437">
        <f t="shared" si="17"/>
        <v>6</v>
      </c>
      <c r="C861" s="446">
        <v>189905</v>
      </c>
      <c r="D861" s="437" t="s">
        <v>184</v>
      </c>
      <c r="E861" s="437" t="s">
        <v>1323</v>
      </c>
      <c r="F861" s="437" t="s">
        <v>1323</v>
      </c>
      <c r="G861" s="437" t="s">
        <v>1323</v>
      </c>
      <c r="I861" s="437" t="s">
        <v>1323</v>
      </c>
      <c r="J861" s="437" t="s">
        <v>1323</v>
      </c>
      <c r="K861" s="437" t="s">
        <v>1323</v>
      </c>
      <c r="L861" s="437" t="s">
        <v>1323</v>
      </c>
      <c r="M861" s="437" t="s">
        <v>1323</v>
      </c>
      <c r="N861" s="437" t="s">
        <v>1323</v>
      </c>
      <c r="O861" s="437" t="s">
        <v>1323</v>
      </c>
      <c r="Q861" s="437">
        <v>189905</v>
      </c>
      <c r="R861" s="446" t="s">
        <v>184</v>
      </c>
      <c r="S861" s="437">
        <v>189905</v>
      </c>
    </row>
    <row r="862" spans="1:19" ht="10.199999999999999" customHeight="1" x14ac:dyDescent="0.3">
      <c r="A862" s="437">
        <v>1899</v>
      </c>
      <c r="B862" s="437">
        <f t="shared" si="17"/>
        <v>6</v>
      </c>
      <c r="C862" s="446">
        <v>189910</v>
      </c>
      <c r="D862" s="437" t="s">
        <v>185</v>
      </c>
      <c r="F862" s="437" t="s">
        <v>1323</v>
      </c>
      <c r="J862" s="437" t="s">
        <v>1323</v>
      </c>
      <c r="K862" s="437" t="s">
        <v>1323</v>
      </c>
      <c r="M862" s="437" t="s">
        <v>1323</v>
      </c>
      <c r="Q862" s="437">
        <v>189910</v>
      </c>
      <c r="R862" s="446" t="s">
        <v>185</v>
      </c>
      <c r="S862" s="437">
        <v>189910</v>
      </c>
    </row>
    <row r="863" spans="1:19" ht="10.199999999999999" customHeight="1" x14ac:dyDescent="0.3">
      <c r="A863" s="437">
        <v>1899</v>
      </c>
      <c r="B863" s="437">
        <f t="shared" si="17"/>
        <v>6</v>
      </c>
      <c r="C863" s="446">
        <v>189915</v>
      </c>
      <c r="D863" s="437" t="s">
        <v>186</v>
      </c>
      <c r="E863" s="437" t="s">
        <v>1323</v>
      </c>
      <c r="F863" s="437" t="s">
        <v>1323</v>
      </c>
      <c r="G863" s="437" t="s">
        <v>1323</v>
      </c>
      <c r="I863" s="437" t="s">
        <v>1323</v>
      </c>
      <c r="J863" s="437" t="s">
        <v>1323</v>
      </c>
      <c r="K863" s="437" t="s">
        <v>1323</v>
      </c>
      <c r="L863" s="437" t="s">
        <v>1323</v>
      </c>
      <c r="M863" s="437" t="s">
        <v>1323</v>
      </c>
      <c r="N863" s="437" t="s">
        <v>1323</v>
      </c>
      <c r="O863" s="437" t="s">
        <v>1323</v>
      </c>
      <c r="Q863" s="437">
        <v>189915</v>
      </c>
      <c r="R863" s="446" t="s">
        <v>186</v>
      </c>
      <c r="S863" s="437">
        <v>189915</v>
      </c>
    </row>
    <row r="864" spans="1:19" ht="10.199999999999999" customHeight="1" x14ac:dyDescent="0.3">
      <c r="A864" s="437">
        <v>1899</v>
      </c>
      <c r="B864" s="437">
        <f t="shared" si="17"/>
        <v>6</v>
      </c>
      <c r="C864" s="446">
        <v>189920</v>
      </c>
      <c r="D864" s="437" t="s">
        <v>187</v>
      </c>
      <c r="E864" s="437" t="s">
        <v>1323</v>
      </c>
      <c r="F864" s="437" t="s">
        <v>1323</v>
      </c>
      <c r="G864" s="437" t="s">
        <v>1323</v>
      </c>
      <c r="I864" s="437" t="s">
        <v>1323</v>
      </c>
      <c r="J864" s="437" t="s">
        <v>1323</v>
      </c>
      <c r="K864" s="437" t="s">
        <v>1323</v>
      </c>
      <c r="L864" s="437" t="s">
        <v>1323</v>
      </c>
      <c r="M864" s="437" t="s">
        <v>1323</v>
      </c>
      <c r="N864" s="437" t="s">
        <v>1323</v>
      </c>
      <c r="O864" s="437" t="s">
        <v>1323</v>
      </c>
      <c r="Q864" s="437">
        <v>189920</v>
      </c>
      <c r="R864" s="446" t="s">
        <v>187</v>
      </c>
      <c r="S864" s="437">
        <v>189920</v>
      </c>
    </row>
    <row r="865" spans="1:19" ht="10.199999999999999" customHeight="1" x14ac:dyDescent="0.3">
      <c r="A865" s="437">
        <v>1899</v>
      </c>
      <c r="B865" s="437">
        <f t="shared" si="17"/>
        <v>6</v>
      </c>
      <c r="C865" s="446">
        <v>189925</v>
      </c>
      <c r="D865" s="437" t="s">
        <v>188</v>
      </c>
      <c r="E865" s="437" t="s">
        <v>1323</v>
      </c>
      <c r="F865" s="437" t="s">
        <v>1323</v>
      </c>
      <c r="G865" s="437" t="s">
        <v>1323</v>
      </c>
      <c r="I865" s="437" t="s">
        <v>1323</v>
      </c>
      <c r="J865" s="437" t="s">
        <v>1323</v>
      </c>
      <c r="K865" s="437" t="s">
        <v>1323</v>
      </c>
      <c r="L865" s="437" t="s">
        <v>1323</v>
      </c>
      <c r="M865" s="437" t="s">
        <v>1323</v>
      </c>
      <c r="N865" s="437" t="s">
        <v>1323</v>
      </c>
      <c r="O865" s="437" t="s">
        <v>1323</v>
      </c>
      <c r="Q865" s="437">
        <v>189925</v>
      </c>
      <c r="R865" s="446" t="s">
        <v>188</v>
      </c>
      <c r="S865" s="437">
        <v>189925</v>
      </c>
    </row>
    <row r="866" spans="1:19" ht="10.199999999999999" customHeight="1" x14ac:dyDescent="0.3">
      <c r="A866" s="437">
        <v>1899</v>
      </c>
      <c r="B866" s="437">
        <f t="shared" si="17"/>
        <v>6</v>
      </c>
      <c r="C866" s="446">
        <v>189930</v>
      </c>
      <c r="D866" s="437" t="s">
        <v>189</v>
      </c>
      <c r="F866" s="437" t="s">
        <v>1323</v>
      </c>
      <c r="J866" s="437" t="s">
        <v>1323</v>
      </c>
      <c r="K866" s="437" t="s">
        <v>1323</v>
      </c>
      <c r="M866" s="437" t="s">
        <v>1323</v>
      </c>
      <c r="Q866" s="437">
        <v>189930</v>
      </c>
      <c r="R866" s="446" t="s">
        <v>189</v>
      </c>
      <c r="S866" s="437">
        <v>189930</v>
      </c>
    </row>
    <row r="867" spans="1:19" ht="10.199999999999999" customHeight="1" x14ac:dyDescent="0.3">
      <c r="A867" s="437">
        <v>1899</v>
      </c>
      <c r="B867" s="437">
        <f t="shared" si="17"/>
        <v>6</v>
      </c>
      <c r="C867" s="446">
        <v>189935</v>
      </c>
      <c r="D867" s="437" t="s">
        <v>190</v>
      </c>
      <c r="F867" s="437" t="s">
        <v>1323</v>
      </c>
      <c r="J867" s="437" t="s">
        <v>1324</v>
      </c>
      <c r="K867" s="437" t="s">
        <v>1324</v>
      </c>
      <c r="M867" s="437" t="s">
        <v>1323</v>
      </c>
      <c r="Q867" s="437">
        <v>189935</v>
      </c>
      <c r="R867" s="446" t="s">
        <v>190</v>
      </c>
      <c r="S867" s="437">
        <v>189935</v>
      </c>
    </row>
    <row r="868" spans="1:19" ht="10.199999999999999" customHeight="1" x14ac:dyDescent="0.3">
      <c r="A868" s="437">
        <v>1899</v>
      </c>
      <c r="B868" s="437">
        <f t="shared" si="17"/>
        <v>6</v>
      </c>
      <c r="C868" s="446">
        <v>189940</v>
      </c>
      <c r="D868" s="437" t="s">
        <v>191</v>
      </c>
      <c r="E868" s="437" t="s">
        <v>1323</v>
      </c>
      <c r="F868" s="437" t="s">
        <v>1323</v>
      </c>
      <c r="G868" s="437" t="s">
        <v>1323</v>
      </c>
      <c r="I868" s="437" t="s">
        <v>1323</v>
      </c>
      <c r="J868" s="437" t="s">
        <v>1323</v>
      </c>
      <c r="K868" s="437" t="s">
        <v>1323</v>
      </c>
      <c r="L868" s="437" t="s">
        <v>1323</v>
      </c>
      <c r="M868" s="437" t="s">
        <v>1323</v>
      </c>
      <c r="N868" s="437" t="s">
        <v>1323</v>
      </c>
      <c r="O868" s="437" t="s">
        <v>1323</v>
      </c>
      <c r="Q868" s="437">
        <v>189940</v>
      </c>
      <c r="R868" s="446" t="s">
        <v>191</v>
      </c>
      <c r="S868" s="437">
        <v>189940</v>
      </c>
    </row>
    <row r="869" spans="1:19" ht="10.199999999999999" customHeight="1" x14ac:dyDescent="0.3">
      <c r="A869" s="437">
        <v>19</v>
      </c>
      <c r="B869" s="437">
        <f t="shared" si="17"/>
        <v>2</v>
      </c>
      <c r="C869" s="446">
        <v>19</v>
      </c>
      <c r="D869" s="437" t="s">
        <v>192</v>
      </c>
      <c r="E869" s="437" t="s">
        <v>1323</v>
      </c>
      <c r="F869" s="437" t="s">
        <v>1323</v>
      </c>
      <c r="G869" s="437" t="s">
        <v>1323</v>
      </c>
      <c r="I869" s="437" t="s">
        <v>1323</v>
      </c>
      <c r="J869" s="437" t="s">
        <v>1323</v>
      </c>
      <c r="K869" s="437" t="s">
        <v>1323</v>
      </c>
      <c r="L869" s="437" t="s">
        <v>1323</v>
      </c>
      <c r="M869" s="437" t="s">
        <v>1323</v>
      </c>
      <c r="N869" s="437" t="s">
        <v>1323</v>
      </c>
      <c r="O869" s="437" t="s">
        <v>1323</v>
      </c>
      <c r="Q869" s="437">
        <v>19</v>
      </c>
      <c r="R869" s="446" t="s">
        <v>192</v>
      </c>
      <c r="S869" s="437">
        <v>19</v>
      </c>
    </row>
    <row r="870" spans="1:19" ht="10.199999999999999" customHeight="1" x14ac:dyDescent="0.3">
      <c r="A870" s="437">
        <v>1901</v>
      </c>
      <c r="B870" s="437">
        <f t="shared" si="17"/>
        <v>4</v>
      </c>
      <c r="C870" s="446">
        <v>1901</v>
      </c>
      <c r="D870" s="437" t="s">
        <v>193</v>
      </c>
      <c r="E870" s="437" t="s">
        <v>1323</v>
      </c>
      <c r="F870" s="437" t="s">
        <v>1323</v>
      </c>
      <c r="G870" s="437" t="s">
        <v>1323</v>
      </c>
      <c r="I870" s="437" t="s">
        <v>1323</v>
      </c>
      <c r="J870" s="437" t="s">
        <v>1323</v>
      </c>
      <c r="K870" s="437" t="s">
        <v>1323</v>
      </c>
      <c r="L870" s="437" t="s">
        <v>1323</v>
      </c>
      <c r="M870" s="437" t="s">
        <v>1323</v>
      </c>
      <c r="O870" s="437" t="s">
        <v>1323</v>
      </c>
      <c r="Q870" s="437">
        <v>1901</v>
      </c>
      <c r="R870" s="446" t="s">
        <v>193</v>
      </c>
      <c r="S870" s="437">
        <v>1901</v>
      </c>
    </row>
    <row r="871" spans="1:19" ht="10.199999999999999" customHeight="1" x14ac:dyDescent="0.3">
      <c r="A871" s="437">
        <v>1901</v>
      </c>
      <c r="B871" s="437">
        <f t="shared" si="17"/>
        <v>6</v>
      </c>
      <c r="C871" s="446">
        <v>190105</v>
      </c>
      <c r="D871" s="437" t="s">
        <v>194</v>
      </c>
      <c r="E871" s="437" t="s">
        <v>1323</v>
      </c>
      <c r="F871" s="437" t="s">
        <v>1323</v>
      </c>
      <c r="G871" s="437" t="s">
        <v>1323</v>
      </c>
      <c r="I871" s="437" t="s">
        <v>1323</v>
      </c>
      <c r="J871" s="437" t="s">
        <v>1323</v>
      </c>
      <c r="K871" s="437" t="s">
        <v>1323</v>
      </c>
      <c r="O871" s="437" t="s">
        <v>1323</v>
      </c>
      <c r="Q871" s="437">
        <v>190105</v>
      </c>
      <c r="R871" s="446" t="s">
        <v>194</v>
      </c>
      <c r="S871" s="437">
        <v>190105</v>
      </c>
    </row>
    <row r="872" spans="1:19" ht="10.199999999999999" customHeight="1" x14ac:dyDescent="0.3">
      <c r="A872" s="437">
        <v>1901</v>
      </c>
      <c r="B872" s="437">
        <f t="shared" si="17"/>
        <v>6</v>
      </c>
      <c r="C872" s="446">
        <v>190110</v>
      </c>
      <c r="D872" s="437" t="s">
        <v>195</v>
      </c>
      <c r="E872" s="437" t="s">
        <v>1323</v>
      </c>
      <c r="F872" s="437" t="s">
        <v>1323</v>
      </c>
      <c r="G872" s="437" t="s">
        <v>1323</v>
      </c>
      <c r="I872" s="437" t="s">
        <v>1323</v>
      </c>
      <c r="J872" s="437" t="s">
        <v>1324</v>
      </c>
      <c r="K872" s="437" t="s">
        <v>1324</v>
      </c>
      <c r="O872" s="437" t="s">
        <v>1323</v>
      </c>
      <c r="Q872" s="437">
        <v>190110</v>
      </c>
      <c r="R872" s="446" t="s">
        <v>195</v>
      </c>
      <c r="S872" s="437">
        <v>190110</v>
      </c>
    </row>
    <row r="873" spans="1:19" ht="10.199999999999999" customHeight="1" x14ac:dyDescent="0.3">
      <c r="A873" s="437">
        <v>1901</v>
      </c>
      <c r="B873" s="437">
        <f t="shared" si="17"/>
        <v>6</v>
      </c>
      <c r="C873" s="446">
        <v>190115</v>
      </c>
      <c r="D873" s="437" t="s">
        <v>196</v>
      </c>
      <c r="E873" s="437" t="s">
        <v>1323</v>
      </c>
      <c r="F873" s="437" t="s">
        <v>1323</v>
      </c>
      <c r="G873" s="437" t="s">
        <v>1323</v>
      </c>
      <c r="I873" s="437" t="s">
        <v>1323</v>
      </c>
      <c r="J873" s="437" t="s">
        <v>1323</v>
      </c>
      <c r="K873" s="437" t="s">
        <v>1323</v>
      </c>
      <c r="O873" s="437" t="s">
        <v>1323</v>
      </c>
      <c r="Q873" s="437">
        <v>190115</v>
      </c>
      <c r="R873" s="446" t="s">
        <v>196</v>
      </c>
      <c r="S873" s="437">
        <v>190115</v>
      </c>
    </row>
    <row r="874" spans="1:19" ht="10.199999999999999" customHeight="1" x14ac:dyDescent="0.3">
      <c r="A874" s="437">
        <v>1901</v>
      </c>
      <c r="B874" s="437">
        <f t="shared" si="17"/>
        <v>6</v>
      </c>
      <c r="C874" s="446">
        <v>190120</v>
      </c>
      <c r="D874" s="437" t="s">
        <v>197</v>
      </c>
      <c r="E874" s="437" t="s">
        <v>1323</v>
      </c>
      <c r="F874" s="437" t="s">
        <v>1323</v>
      </c>
      <c r="G874" s="437" t="s">
        <v>1323</v>
      </c>
      <c r="J874" s="437" t="s">
        <v>1323</v>
      </c>
      <c r="K874" s="437" t="s">
        <v>1323</v>
      </c>
      <c r="O874" s="437" t="s">
        <v>1323</v>
      </c>
      <c r="Q874" s="437">
        <v>190120</v>
      </c>
      <c r="R874" s="446" t="s">
        <v>197</v>
      </c>
      <c r="S874" s="437">
        <v>190120</v>
      </c>
    </row>
    <row r="875" spans="1:19" ht="10.199999999999999" customHeight="1" x14ac:dyDescent="0.3">
      <c r="A875" s="437">
        <v>1901</v>
      </c>
      <c r="B875" s="437">
        <f t="shared" si="17"/>
        <v>6</v>
      </c>
      <c r="C875" s="446">
        <v>190125</v>
      </c>
      <c r="D875" s="437" t="s">
        <v>198</v>
      </c>
      <c r="F875" s="437" t="s">
        <v>1323</v>
      </c>
      <c r="G875" s="437" t="s">
        <v>1323</v>
      </c>
      <c r="I875" s="437" t="s">
        <v>1323</v>
      </c>
      <c r="J875" s="437" t="s">
        <v>1324</v>
      </c>
      <c r="K875" s="437" t="s">
        <v>1324</v>
      </c>
      <c r="Q875" s="437">
        <v>190125</v>
      </c>
      <c r="R875" s="446" t="s">
        <v>198</v>
      </c>
      <c r="S875" s="437">
        <v>190125</v>
      </c>
    </row>
    <row r="876" spans="1:19" ht="10.199999999999999" customHeight="1" x14ac:dyDescent="0.3">
      <c r="A876" s="437">
        <v>1902</v>
      </c>
      <c r="B876" s="437">
        <f t="shared" si="17"/>
        <v>4</v>
      </c>
      <c r="C876" s="446">
        <v>1902</v>
      </c>
      <c r="D876" s="437" t="s">
        <v>156</v>
      </c>
      <c r="E876" s="437" t="s">
        <v>1323</v>
      </c>
      <c r="F876" s="437" t="s">
        <v>1323</v>
      </c>
      <c r="G876" s="437" t="s">
        <v>1323</v>
      </c>
      <c r="I876" s="437" t="s">
        <v>1323</v>
      </c>
      <c r="J876" s="437" t="s">
        <v>1323</v>
      </c>
      <c r="K876" s="437" t="s">
        <v>1323</v>
      </c>
      <c r="L876" s="437" t="s">
        <v>1323</v>
      </c>
      <c r="M876" s="437" t="s">
        <v>1323</v>
      </c>
      <c r="N876" s="437" t="s">
        <v>1323</v>
      </c>
      <c r="O876" s="437" t="s">
        <v>1323</v>
      </c>
      <c r="Q876" s="437">
        <v>1902</v>
      </c>
      <c r="R876" s="446" t="s">
        <v>156</v>
      </c>
      <c r="S876" s="437">
        <v>1902</v>
      </c>
    </row>
    <row r="877" spans="1:19" ht="10.199999999999999" customHeight="1" x14ac:dyDescent="0.3">
      <c r="A877" s="437">
        <v>1902</v>
      </c>
      <c r="B877" s="437">
        <f t="shared" si="17"/>
        <v>6</v>
      </c>
      <c r="C877" s="446">
        <v>190205</v>
      </c>
      <c r="D877" s="437" t="s">
        <v>199</v>
      </c>
      <c r="E877" s="437" t="s">
        <v>1323</v>
      </c>
      <c r="F877" s="437" t="s">
        <v>1323</v>
      </c>
      <c r="G877" s="437" t="s">
        <v>1323</v>
      </c>
      <c r="I877" s="437" t="s">
        <v>1323</v>
      </c>
      <c r="J877" s="437" t="s">
        <v>1323</v>
      </c>
      <c r="K877" s="437" t="s">
        <v>1323</v>
      </c>
      <c r="L877" s="437" t="s">
        <v>1323</v>
      </c>
      <c r="M877" s="437" t="s">
        <v>1323</v>
      </c>
      <c r="N877" s="437" t="s">
        <v>1323</v>
      </c>
      <c r="O877" s="437" t="s">
        <v>1323</v>
      </c>
      <c r="Q877" s="437">
        <v>190205</v>
      </c>
      <c r="R877" s="446" t="s">
        <v>199</v>
      </c>
      <c r="S877" s="437">
        <v>190205</v>
      </c>
    </row>
    <row r="878" spans="1:19" ht="10.199999999999999" customHeight="1" x14ac:dyDescent="0.3">
      <c r="A878" s="437">
        <v>1902</v>
      </c>
      <c r="B878" s="437">
        <f t="shared" si="17"/>
        <v>6</v>
      </c>
      <c r="C878" s="446">
        <v>190210</v>
      </c>
      <c r="D878" s="437" t="s">
        <v>200</v>
      </c>
      <c r="E878" s="437" t="s">
        <v>1323</v>
      </c>
      <c r="F878" s="437" t="s">
        <v>1323</v>
      </c>
      <c r="G878" s="437" t="s">
        <v>1323</v>
      </c>
      <c r="I878" s="437" t="s">
        <v>1323</v>
      </c>
      <c r="J878" s="437" t="s">
        <v>1323</v>
      </c>
      <c r="K878" s="437" t="s">
        <v>1323</v>
      </c>
      <c r="O878" s="437" t="s">
        <v>1323</v>
      </c>
      <c r="Q878" s="437">
        <v>190210</v>
      </c>
      <c r="R878" s="446" t="s">
        <v>200</v>
      </c>
      <c r="S878" s="437">
        <v>190210</v>
      </c>
    </row>
    <row r="879" spans="1:19" ht="10.199999999999999" customHeight="1" x14ac:dyDescent="0.3">
      <c r="A879" s="437">
        <v>1902</v>
      </c>
      <c r="B879" s="437">
        <f t="shared" si="17"/>
        <v>6</v>
      </c>
      <c r="C879" s="446">
        <v>190215</v>
      </c>
      <c r="D879" s="437" t="s">
        <v>201</v>
      </c>
      <c r="E879" s="437" t="s">
        <v>1323</v>
      </c>
      <c r="F879" s="437" t="s">
        <v>1323</v>
      </c>
      <c r="G879" s="437" t="s">
        <v>1323</v>
      </c>
      <c r="I879" s="437" t="s">
        <v>1323</v>
      </c>
      <c r="J879" s="437" t="s">
        <v>1323</v>
      </c>
      <c r="K879" s="437" t="s">
        <v>1323</v>
      </c>
      <c r="O879" s="437" t="s">
        <v>1323</v>
      </c>
      <c r="Q879" s="437">
        <v>190215</v>
      </c>
      <c r="R879" s="446" t="s">
        <v>201</v>
      </c>
      <c r="S879" s="437">
        <v>190215</v>
      </c>
    </row>
    <row r="880" spans="1:19" ht="10.199999999999999" customHeight="1" x14ac:dyDescent="0.3">
      <c r="A880" s="437">
        <v>1902</v>
      </c>
      <c r="B880" s="437">
        <f t="shared" si="17"/>
        <v>6</v>
      </c>
      <c r="C880" s="446">
        <v>190220</v>
      </c>
      <c r="D880" s="437" t="s">
        <v>202</v>
      </c>
      <c r="E880" s="437" t="s">
        <v>1323</v>
      </c>
      <c r="F880" s="437" t="s">
        <v>1323</v>
      </c>
      <c r="G880" s="437" t="s">
        <v>1323</v>
      </c>
      <c r="I880" s="437" t="s">
        <v>1323</v>
      </c>
      <c r="J880" s="437" t="s">
        <v>1323</v>
      </c>
      <c r="K880" s="437" t="s">
        <v>1323</v>
      </c>
      <c r="O880" s="437" t="s">
        <v>1323</v>
      </c>
      <c r="Q880" s="437">
        <v>190220</v>
      </c>
      <c r="R880" s="446" t="s">
        <v>202</v>
      </c>
      <c r="S880" s="437">
        <v>190220</v>
      </c>
    </row>
    <row r="881" spans="1:19" ht="10.199999999999999" customHeight="1" x14ac:dyDescent="0.3">
      <c r="A881" s="437">
        <v>1902</v>
      </c>
      <c r="B881" s="437">
        <f t="shared" si="17"/>
        <v>6</v>
      </c>
      <c r="C881" s="446">
        <v>190221</v>
      </c>
      <c r="D881" s="437" t="s">
        <v>203</v>
      </c>
      <c r="E881" s="437" t="s">
        <v>1323</v>
      </c>
      <c r="F881" s="437" t="s">
        <v>1323</v>
      </c>
      <c r="G881" s="437" t="s">
        <v>1323</v>
      </c>
      <c r="I881" s="437" t="s">
        <v>1323</v>
      </c>
      <c r="J881" s="437" t="s">
        <v>1323</v>
      </c>
      <c r="K881" s="437" t="s">
        <v>1323</v>
      </c>
      <c r="O881" s="437" t="s">
        <v>1323</v>
      </c>
      <c r="Q881" s="437">
        <v>190221</v>
      </c>
      <c r="R881" s="446" t="s">
        <v>1575</v>
      </c>
      <c r="S881" s="437">
        <v>190221</v>
      </c>
    </row>
    <row r="882" spans="1:19" ht="10.199999999999999" customHeight="1" x14ac:dyDescent="0.3">
      <c r="A882" s="437">
        <v>1902</v>
      </c>
      <c r="B882" s="437">
        <f t="shared" si="17"/>
        <v>6</v>
      </c>
      <c r="C882" s="446">
        <v>190225</v>
      </c>
      <c r="D882" s="437" t="s">
        <v>204</v>
      </c>
      <c r="E882" s="437" t="s">
        <v>1323</v>
      </c>
      <c r="F882" s="437" t="s">
        <v>1323</v>
      </c>
      <c r="G882" s="437" t="s">
        <v>1323</v>
      </c>
      <c r="I882" s="437" t="s">
        <v>1323</v>
      </c>
      <c r="J882" s="437" t="s">
        <v>1323</v>
      </c>
      <c r="K882" s="437" t="s">
        <v>1323</v>
      </c>
      <c r="O882" s="437" t="s">
        <v>1323</v>
      </c>
      <c r="Q882" s="437">
        <v>190225</v>
      </c>
      <c r="R882" s="446" t="s">
        <v>1576</v>
      </c>
      <c r="S882" s="437">
        <v>190225</v>
      </c>
    </row>
    <row r="883" spans="1:19" ht="10.199999999999999" customHeight="1" x14ac:dyDescent="0.3">
      <c r="A883" s="437">
        <v>1902</v>
      </c>
      <c r="B883" s="437">
        <f t="shared" si="17"/>
        <v>6</v>
      </c>
      <c r="C883" s="446">
        <v>190226</v>
      </c>
      <c r="D883" s="437" t="s">
        <v>205</v>
      </c>
      <c r="E883" s="437" t="s">
        <v>1323</v>
      </c>
      <c r="F883" s="437" t="s">
        <v>1323</v>
      </c>
      <c r="G883" s="437" t="s">
        <v>1323</v>
      </c>
      <c r="I883" s="437" t="s">
        <v>1323</v>
      </c>
      <c r="J883" s="437" t="s">
        <v>1323</v>
      </c>
      <c r="K883" s="437" t="s">
        <v>1323</v>
      </c>
      <c r="O883" s="437" t="s">
        <v>1323</v>
      </c>
      <c r="Q883" s="437">
        <v>190226</v>
      </c>
      <c r="R883" s="446" t="s">
        <v>1577</v>
      </c>
      <c r="S883" s="437">
        <v>190226</v>
      </c>
    </row>
    <row r="884" spans="1:19" ht="10.199999999999999" customHeight="1" x14ac:dyDescent="0.3">
      <c r="A884" s="437">
        <v>1902</v>
      </c>
      <c r="B884" s="437">
        <f t="shared" si="17"/>
        <v>6</v>
      </c>
      <c r="C884" s="446">
        <v>190230</v>
      </c>
      <c r="D884" s="437" t="s">
        <v>206</v>
      </c>
      <c r="E884" s="437" t="s">
        <v>1323</v>
      </c>
      <c r="F884" s="437" t="s">
        <v>1323</v>
      </c>
      <c r="G884" s="437" t="s">
        <v>1323</v>
      </c>
      <c r="I884" s="437" t="s">
        <v>1323</v>
      </c>
      <c r="J884" s="437" t="s">
        <v>1323</v>
      </c>
      <c r="K884" s="437" t="s">
        <v>1323</v>
      </c>
      <c r="O884" s="437" t="s">
        <v>1323</v>
      </c>
      <c r="Q884" s="437">
        <v>190230</v>
      </c>
      <c r="R884" s="446" t="s">
        <v>206</v>
      </c>
      <c r="S884" s="437">
        <v>190230</v>
      </c>
    </row>
    <row r="885" spans="1:19" ht="10.199999999999999" customHeight="1" x14ac:dyDescent="0.3">
      <c r="A885" s="437">
        <v>1902</v>
      </c>
      <c r="B885" s="437">
        <f t="shared" si="17"/>
        <v>6</v>
      </c>
      <c r="C885" s="446">
        <v>190231</v>
      </c>
      <c r="D885" s="437" t="s">
        <v>207</v>
      </c>
      <c r="E885" s="437" t="s">
        <v>1323</v>
      </c>
      <c r="F885" s="437" t="s">
        <v>1323</v>
      </c>
      <c r="G885" s="437" t="s">
        <v>1323</v>
      </c>
      <c r="I885" s="437" t="s">
        <v>1323</v>
      </c>
      <c r="J885" s="437" t="s">
        <v>1323</v>
      </c>
      <c r="K885" s="437" t="s">
        <v>1323</v>
      </c>
      <c r="O885" s="437" t="s">
        <v>1323</v>
      </c>
      <c r="Q885" s="437">
        <v>190231</v>
      </c>
      <c r="R885" s="446" t="s">
        <v>207</v>
      </c>
      <c r="S885" s="437">
        <v>190231</v>
      </c>
    </row>
    <row r="886" spans="1:19" ht="10.199999999999999" customHeight="1" x14ac:dyDescent="0.3">
      <c r="A886" s="437">
        <v>1902</v>
      </c>
      <c r="B886" s="437">
        <f t="shared" si="17"/>
        <v>6</v>
      </c>
      <c r="C886" s="446">
        <v>190235</v>
      </c>
      <c r="D886" s="437" t="s">
        <v>208</v>
      </c>
      <c r="E886" s="437" t="s">
        <v>1323</v>
      </c>
      <c r="F886" s="437" t="s">
        <v>1323</v>
      </c>
      <c r="G886" s="437" t="s">
        <v>1323</v>
      </c>
      <c r="I886" s="437" t="s">
        <v>1323</v>
      </c>
      <c r="J886" s="437" t="s">
        <v>1323</v>
      </c>
      <c r="K886" s="437" t="s">
        <v>1323</v>
      </c>
      <c r="O886" s="437" t="s">
        <v>1323</v>
      </c>
      <c r="Q886" s="437">
        <v>190235</v>
      </c>
      <c r="R886" s="446" t="s">
        <v>208</v>
      </c>
      <c r="S886" s="437">
        <v>190235</v>
      </c>
    </row>
    <row r="887" spans="1:19" ht="10.199999999999999" customHeight="1" x14ac:dyDescent="0.3">
      <c r="A887" s="437">
        <v>1902</v>
      </c>
      <c r="B887" s="437">
        <f t="shared" si="17"/>
        <v>6</v>
      </c>
      <c r="C887" s="446">
        <v>190240</v>
      </c>
      <c r="D887" s="437" t="s">
        <v>116</v>
      </c>
      <c r="E887" s="437" t="s">
        <v>1323</v>
      </c>
      <c r="F887" s="437" t="s">
        <v>1323</v>
      </c>
      <c r="G887" s="437" t="s">
        <v>1323</v>
      </c>
      <c r="J887" s="437" t="s">
        <v>1323</v>
      </c>
      <c r="K887" s="437" t="s">
        <v>1323</v>
      </c>
      <c r="O887" s="437" t="s">
        <v>1323</v>
      </c>
      <c r="Q887" s="437">
        <v>190240</v>
      </c>
      <c r="R887" s="446" t="s">
        <v>116</v>
      </c>
      <c r="S887" s="437">
        <v>190240</v>
      </c>
    </row>
    <row r="888" spans="1:19" ht="10.199999999999999" customHeight="1" x14ac:dyDescent="0.3">
      <c r="A888" s="437">
        <v>1902</v>
      </c>
      <c r="B888" s="437">
        <f t="shared" si="17"/>
        <v>6</v>
      </c>
      <c r="C888" s="446">
        <v>190245</v>
      </c>
      <c r="D888" s="437" t="s">
        <v>209</v>
      </c>
      <c r="E888" s="437" t="s">
        <v>1323</v>
      </c>
      <c r="F888" s="437" t="s">
        <v>1323</v>
      </c>
      <c r="G888" s="437" t="s">
        <v>1323</v>
      </c>
      <c r="I888" s="437" t="s">
        <v>1323</v>
      </c>
      <c r="J888" s="437" t="s">
        <v>1323</v>
      </c>
      <c r="K888" s="437" t="s">
        <v>1323</v>
      </c>
      <c r="L888" s="437" t="s">
        <v>1323</v>
      </c>
      <c r="M888" s="437" t="s">
        <v>1323</v>
      </c>
      <c r="N888" s="437" t="s">
        <v>1323</v>
      </c>
      <c r="O888" s="437" t="s">
        <v>1323</v>
      </c>
      <c r="Q888" s="437">
        <v>190245</v>
      </c>
      <c r="R888" s="446" t="s">
        <v>209</v>
      </c>
      <c r="S888" s="437">
        <v>190245</v>
      </c>
    </row>
    <row r="889" spans="1:19" ht="10.199999999999999" customHeight="1" x14ac:dyDescent="0.3">
      <c r="A889" s="437">
        <v>1902</v>
      </c>
      <c r="B889" s="437">
        <f t="shared" si="17"/>
        <v>6</v>
      </c>
      <c r="C889" s="446">
        <v>190250</v>
      </c>
      <c r="D889" s="437" t="s">
        <v>147</v>
      </c>
      <c r="F889" s="437" t="s">
        <v>1323</v>
      </c>
      <c r="J889" s="437" t="s">
        <v>1324</v>
      </c>
      <c r="K889" s="437" t="s">
        <v>1324</v>
      </c>
      <c r="Q889" s="437">
        <v>190250</v>
      </c>
      <c r="R889" s="446" t="s">
        <v>147</v>
      </c>
      <c r="S889" s="437">
        <v>190250</v>
      </c>
    </row>
    <row r="890" spans="1:19" ht="10.199999999999999" customHeight="1" x14ac:dyDescent="0.3">
      <c r="A890" s="437">
        <v>1902</v>
      </c>
      <c r="B890" s="437">
        <f t="shared" si="17"/>
        <v>6</v>
      </c>
      <c r="C890" s="446">
        <v>190255</v>
      </c>
      <c r="D890" s="437" t="s">
        <v>152</v>
      </c>
      <c r="E890" s="437" t="s">
        <v>1323</v>
      </c>
      <c r="F890" s="437" t="s">
        <v>1323</v>
      </c>
      <c r="G890" s="437" t="s">
        <v>1323</v>
      </c>
      <c r="I890" s="437" t="s">
        <v>1323</v>
      </c>
      <c r="J890" s="437" t="s">
        <v>1323</v>
      </c>
      <c r="K890" s="437" t="s">
        <v>1323</v>
      </c>
      <c r="L890" s="437" t="s">
        <v>1323</v>
      </c>
      <c r="M890" s="437" t="s">
        <v>1323</v>
      </c>
      <c r="O890" s="437" t="s">
        <v>1323</v>
      </c>
      <c r="Q890" s="437">
        <v>190255</v>
      </c>
      <c r="R890" s="446" t="s">
        <v>152</v>
      </c>
      <c r="S890" s="437">
        <v>190255</v>
      </c>
    </row>
    <row r="891" spans="1:19" ht="10.199999999999999" customHeight="1" x14ac:dyDescent="0.3">
      <c r="A891" s="437">
        <v>1902</v>
      </c>
      <c r="B891" s="437">
        <f t="shared" si="17"/>
        <v>6</v>
      </c>
      <c r="C891" s="446">
        <v>190260</v>
      </c>
      <c r="D891" s="437" t="s">
        <v>164</v>
      </c>
      <c r="E891" s="437" t="s">
        <v>1323</v>
      </c>
      <c r="F891" s="437" t="s">
        <v>1323</v>
      </c>
      <c r="J891" s="437" t="s">
        <v>1324</v>
      </c>
      <c r="K891" s="437" t="s">
        <v>1324</v>
      </c>
      <c r="N891" s="437" t="s">
        <v>1323</v>
      </c>
      <c r="O891" s="437" t="s">
        <v>1323</v>
      </c>
      <c r="Q891" s="437">
        <v>190260</v>
      </c>
      <c r="R891" s="446" t="s">
        <v>164</v>
      </c>
      <c r="S891" s="437">
        <v>190260</v>
      </c>
    </row>
    <row r="892" spans="1:19" ht="10.199999999999999" customHeight="1" x14ac:dyDescent="0.3">
      <c r="A892" s="437">
        <v>1902</v>
      </c>
      <c r="B892" s="437">
        <f t="shared" si="17"/>
        <v>6</v>
      </c>
      <c r="C892" s="446">
        <v>190265</v>
      </c>
      <c r="D892" s="437" t="s">
        <v>171</v>
      </c>
      <c r="E892" s="437" t="s">
        <v>1323</v>
      </c>
      <c r="F892" s="437" t="s">
        <v>1323</v>
      </c>
      <c r="G892" s="437" t="s">
        <v>1323</v>
      </c>
      <c r="I892" s="437" t="s">
        <v>1323</v>
      </c>
      <c r="J892" s="437" t="s">
        <v>1323</v>
      </c>
      <c r="K892" s="437" t="s">
        <v>1323</v>
      </c>
      <c r="L892" s="437" t="s">
        <v>1323</v>
      </c>
      <c r="M892" s="437" t="s">
        <v>1323</v>
      </c>
      <c r="N892" s="437" t="s">
        <v>1323</v>
      </c>
      <c r="O892" s="437" t="s">
        <v>1323</v>
      </c>
      <c r="Q892" s="437">
        <v>190265</v>
      </c>
      <c r="R892" s="446" t="s">
        <v>171</v>
      </c>
      <c r="S892" s="437">
        <v>190265</v>
      </c>
    </row>
    <row r="893" spans="1:19" ht="10.199999999999999" customHeight="1" x14ac:dyDescent="0.3">
      <c r="A893" s="437">
        <v>1902</v>
      </c>
      <c r="B893" s="437">
        <f t="shared" si="17"/>
        <v>6</v>
      </c>
      <c r="C893" s="446">
        <v>190270</v>
      </c>
      <c r="D893" s="437" t="s">
        <v>437</v>
      </c>
      <c r="E893" s="437" t="s">
        <v>1323</v>
      </c>
      <c r="F893" s="437" t="s">
        <v>1323</v>
      </c>
      <c r="G893" s="437" t="s">
        <v>1323</v>
      </c>
      <c r="I893" s="437" t="s">
        <v>1323</v>
      </c>
      <c r="J893" s="437" t="s">
        <v>1323</v>
      </c>
      <c r="K893" s="437" t="s">
        <v>1323</v>
      </c>
      <c r="L893" s="437" t="s">
        <v>1323</v>
      </c>
      <c r="M893" s="437" t="s">
        <v>1323</v>
      </c>
      <c r="N893" s="437" t="s">
        <v>1323</v>
      </c>
      <c r="O893" s="437" t="s">
        <v>1323</v>
      </c>
      <c r="Q893" s="437">
        <v>190270</v>
      </c>
      <c r="R893" s="446" t="s">
        <v>437</v>
      </c>
      <c r="S893" s="437">
        <v>190270</v>
      </c>
    </row>
    <row r="894" spans="1:19" ht="10.199999999999999" customHeight="1" x14ac:dyDescent="0.3">
      <c r="A894" s="437">
        <v>1902</v>
      </c>
      <c r="B894" s="437">
        <f t="shared" si="17"/>
        <v>6</v>
      </c>
      <c r="C894" s="446">
        <v>190275</v>
      </c>
      <c r="D894" s="437" t="s">
        <v>210</v>
      </c>
      <c r="E894" s="437" t="s">
        <v>1323</v>
      </c>
      <c r="F894" s="437" t="s">
        <v>1323</v>
      </c>
      <c r="G894" s="437" t="s">
        <v>1323</v>
      </c>
      <c r="I894" s="437" t="s">
        <v>1323</v>
      </c>
      <c r="J894" s="437" t="s">
        <v>1323</v>
      </c>
      <c r="K894" s="437" t="s">
        <v>1323</v>
      </c>
      <c r="L894" s="437" t="s">
        <v>1323</v>
      </c>
      <c r="M894" s="437" t="s">
        <v>1323</v>
      </c>
      <c r="N894" s="437" t="s">
        <v>1323</v>
      </c>
      <c r="O894" s="437" t="s">
        <v>1323</v>
      </c>
      <c r="Q894" s="437">
        <v>190275</v>
      </c>
      <c r="R894" s="446" t="s">
        <v>210</v>
      </c>
      <c r="S894" s="437">
        <v>190275</v>
      </c>
    </row>
    <row r="895" spans="1:19" ht="10.199999999999999" customHeight="1" x14ac:dyDescent="0.3">
      <c r="A895" s="437">
        <v>1902</v>
      </c>
      <c r="B895" s="437">
        <f t="shared" si="17"/>
        <v>6</v>
      </c>
      <c r="C895" s="446">
        <v>190280</v>
      </c>
      <c r="D895" s="437" t="s">
        <v>193</v>
      </c>
      <c r="E895" s="437" t="s">
        <v>1323</v>
      </c>
      <c r="F895" s="437" t="s">
        <v>1323</v>
      </c>
      <c r="G895" s="437" t="s">
        <v>1323</v>
      </c>
      <c r="I895" s="437" t="s">
        <v>1323</v>
      </c>
      <c r="J895" s="437" t="s">
        <v>1323</v>
      </c>
      <c r="K895" s="437" t="s">
        <v>1323</v>
      </c>
      <c r="O895" s="437" t="s">
        <v>1323</v>
      </c>
      <c r="Q895" s="437">
        <v>190280</v>
      </c>
      <c r="R895" s="446" t="s">
        <v>193</v>
      </c>
      <c r="S895" s="437">
        <v>190280</v>
      </c>
    </row>
    <row r="896" spans="1:19" ht="10.199999999999999" customHeight="1" x14ac:dyDescent="0.3">
      <c r="A896" s="437">
        <v>1902</v>
      </c>
      <c r="B896" s="437">
        <f t="shared" si="17"/>
        <v>6</v>
      </c>
      <c r="C896" s="446">
        <v>190285</v>
      </c>
      <c r="D896" s="437" t="s">
        <v>825</v>
      </c>
      <c r="E896" s="437" t="s">
        <v>1323</v>
      </c>
      <c r="F896" s="437" t="s">
        <v>1323</v>
      </c>
      <c r="G896" s="437" t="s">
        <v>1323</v>
      </c>
      <c r="I896" s="437" t="s">
        <v>1323</v>
      </c>
      <c r="J896" s="437" t="s">
        <v>1323</v>
      </c>
      <c r="K896" s="437" t="s">
        <v>1323</v>
      </c>
      <c r="L896" s="437" t="s">
        <v>1323</v>
      </c>
      <c r="M896" s="437" t="s">
        <v>1323</v>
      </c>
      <c r="N896" s="437" t="s">
        <v>1323</v>
      </c>
      <c r="O896" s="437" t="s">
        <v>1323</v>
      </c>
      <c r="Q896" s="437">
        <v>190285</v>
      </c>
      <c r="R896" s="446" t="s">
        <v>825</v>
      </c>
      <c r="S896" s="437">
        <v>190285</v>
      </c>
    </row>
    <row r="897" spans="1:19" ht="10.199999999999999" customHeight="1" x14ac:dyDescent="0.3">
      <c r="A897" s="437">
        <v>1902</v>
      </c>
      <c r="B897" s="437">
        <f t="shared" si="17"/>
        <v>6</v>
      </c>
      <c r="C897" s="446">
        <v>190286</v>
      </c>
      <c r="D897" s="437" t="s">
        <v>211</v>
      </c>
      <c r="E897" s="437" t="s">
        <v>1323</v>
      </c>
      <c r="F897" s="437" t="s">
        <v>1323</v>
      </c>
      <c r="J897" s="437" t="s">
        <v>1324</v>
      </c>
      <c r="K897" s="437" t="s">
        <v>1324</v>
      </c>
      <c r="O897" s="437" t="s">
        <v>1323</v>
      </c>
      <c r="Q897" s="437">
        <v>190286</v>
      </c>
      <c r="R897" s="446" t="s">
        <v>211</v>
      </c>
      <c r="S897" s="437">
        <v>190286</v>
      </c>
    </row>
    <row r="898" spans="1:19" ht="10.199999999999999" customHeight="1" x14ac:dyDescent="0.3">
      <c r="A898" s="437">
        <v>1903</v>
      </c>
      <c r="B898" s="437">
        <f t="shared" si="17"/>
        <v>4</v>
      </c>
      <c r="C898" s="446">
        <v>1903</v>
      </c>
      <c r="D898" s="437" t="s">
        <v>212</v>
      </c>
      <c r="J898" s="437" t="s">
        <v>1324</v>
      </c>
      <c r="K898" s="437" t="s">
        <v>1324</v>
      </c>
      <c r="Q898" s="437">
        <v>1903</v>
      </c>
      <c r="R898" s="446" t="s">
        <v>212</v>
      </c>
      <c r="S898" s="437">
        <v>1903</v>
      </c>
    </row>
    <row r="899" spans="1:19" ht="10.199999999999999" customHeight="1" x14ac:dyDescent="0.3">
      <c r="A899" s="437">
        <v>1903</v>
      </c>
      <c r="B899" s="437">
        <f t="shared" si="17"/>
        <v>6</v>
      </c>
      <c r="C899" s="446">
        <v>190305</v>
      </c>
      <c r="D899" s="437" t="s">
        <v>213</v>
      </c>
      <c r="J899" s="437" t="s">
        <v>1324</v>
      </c>
      <c r="K899" s="437" t="s">
        <v>1324</v>
      </c>
      <c r="Q899" s="437">
        <v>190305</v>
      </c>
      <c r="R899" s="446" t="s">
        <v>213</v>
      </c>
      <c r="S899" s="437">
        <v>190305</v>
      </c>
    </row>
    <row r="900" spans="1:19" ht="10.199999999999999" customHeight="1" x14ac:dyDescent="0.3">
      <c r="A900" s="437">
        <v>1903</v>
      </c>
      <c r="B900" s="437">
        <f t="shared" si="17"/>
        <v>6</v>
      </c>
      <c r="C900" s="446">
        <v>190310</v>
      </c>
      <c r="D900" s="437" t="s">
        <v>214</v>
      </c>
      <c r="J900" s="437" t="s">
        <v>1324</v>
      </c>
      <c r="K900" s="437" t="s">
        <v>1324</v>
      </c>
      <c r="Q900" s="437">
        <v>190310</v>
      </c>
      <c r="R900" s="446" t="s">
        <v>214</v>
      </c>
      <c r="S900" s="437">
        <v>190310</v>
      </c>
    </row>
    <row r="901" spans="1:19" ht="10.199999999999999" customHeight="1" x14ac:dyDescent="0.3">
      <c r="A901" s="437">
        <v>1904</v>
      </c>
      <c r="B901" s="437">
        <f t="shared" ref="B901:B964" si="18">LEN(C901)</f>
        <v>4</v>
      </c>
      <c r="C901" s="446">
        <v>1904</v>
      </c>
      <c r="D901" s="437" t="s">
        <v>215</v>
      </c>
      <c r="E901" s="437" t="s">
        <v>1323</v>
      </c>
      <c r="F901" s="437" t="s">
        <v>1323</v>
      </c>
      <c r="G901" s="437" t="s">
        <v>1323</v>
      </c>
      <c r="I901" s="437" t="s">
        <v>1323</v>
      </c>
      <c r="J901" s="437" t="s">
        <v>1323</v>
      </c>
      <c r="K901" s="437" t="s">
        <v>1323</v>
      </c>
      <c r="L901" s="437" t="s">
        <v>1323</v>
      </c>
      <c r="M901" s="437" t="s">
        <v>1323</v>
      </c>
      <c r="N901" s="437" t="s">
        <v>1323</v>
      </c>
      <c r="O901" s="437" t="s">
        <v>1323</v>
      </c>
      <c r="Q901" s="437">
        <v>1904</v>
      </c>
      <c r="R901" s="446" t="s">
        <v>215</v>
      </c>
      <c r="S901" s="437">
        <v>1904</v>
      </c>
    </row>
    <row r="902" spans="1:19" ht="10.199999999999999" customHeight="1" x14ac:dyDescent="0.3">
      <c r="A902" s="437">
        <v>1904</v>
      </c>
      <c r="B902" s="437">
        <f t="shared" si="18"/>
        <v>6</v>
      </c>
      <c r="C902" s="446">
        <v>190405</v>
      </c>
      <c r="D902" s="437" t="s">
        <v>126</v>
      </c>
      <c r="E902" s="437" t="s">
        <v>1323</v>
      </c>
      <c r="F902" s="437" t="s">
        <v>1323</v>
      </c>
      <c r="G902" s="437" t="s">
        <v>1323</v>
      </c>
      <c r="I902" s="437" t="s">
        <v>1323</v>
      </c>
      <c r="J902" s="437" t="s">
        <v>1323</v>
      </c>
      <c r="K902" s="437" t="s">
        <v>1323</v>
      </c>
      <c r="L902" s="437" t="s">
        <v>1323</v>
      </c>
      <c r="M902" s="437" t="s">
        <v>1323</v>
      </c>
      <c r="N902" s="437" t="s">
        <v>1323</v>
      </c>
      <c r="O902" s="437" t="s">
        <v>1323</v>
      </c>
      <c r="Q902" s="437">
        <v>190405</v>
      </c>
      <c r="R902" s="446" t="s">
        <v>1556</v>
      </c>
      <c r="S902" s="437">
        <v>190405</v>
      </c>
    </row>
    <row r="903" spans="1:19" ht="10.199999999999999" customHeight="1" x14ac:dyDescent="0.3">
      <c r="A903" s="437">
        <v>1904</v>
      </c>
      <c r="B903" s="437">
        <f t="shared" si="18"/>
        <v>6</v>
      </c>
      <c r="C903" s="446">
        <v>190410</v>
      </c>
      <c r="D903" s="437" t="s">
        <v>216</v>
      </c>
      <c r="E903" s="437" t="s">
        <v>1323</v>
      </c>
      <c r="F903" s="437" t="s">
        <v>1323</v>
      </c>
      <c r="G903" s="437" t="s">
        <v>1323</v>
      </c>
      <c r="I903" s="437" t="s">
        <v>1323</v>
      </c>
      <c r="J903" s="437" t="s">
        <v>1323</v>
      </c>
      <c r="K903" s="437" t="s">
        <v>1323</v>
      </c>
      <c r="L903" s="437" t="s">
        <v>1323</v>
      </c>
      <c r="M903" s="437" t="s">
        <v>1323</v>
      </c>
      <c r="N903" s="437" t="s">
        <v>1323</v>
      </c>
      <c r="O903" s="437" t="s">
        <v>1323</v>
      </c>
      <c r="Q903" s="437">
        <v>190410</v>
      </c>
      <c r="R903" s="446" t="s">
        <v>216</v>
      </c>
      <c r="S903" s="437">
        <v>190410</v>
      </c>
    </row>
    <row r="904" spans="1:19" ht="10.199999999999999" customHeight="1" x14ac:dyDescent="0.3">
      <c r="A904" s="437">
        <v>1904</v>
      </c>
      <c r="B904" s="437">
        <f t="shared" si="18"/>
        <v>6</v>
      </c>
      <c r="C904" s="446">
        <v>190490</v>
      </c>
      <c r="D904" s="437" t="s">
        <v>53</v>
      </c>
      <c r="E904" s="437" t="s">
        <v>1323</v>
      </c>
      <c r="F904" s="437" t="s">
        <v>1323</v>
      </c>
      <c r="G904" s="437" t="s">
        <v>1323</v>
      </c>
      <c r="I904" s="437" t="s">
        <v>1323</v>
      </c>
      <c r="J904" s="437" t="s">
        <v>1323</v>
      </c>
      <c r="K904" s="437" t="s">
        <v>1323</v>
      </c>
      <c r="L904" s="437" t="s">
        <v>1323</v>
      </c>
      <c r="M904" s="437" t="s">
        <v>1323</v>
      </c>
      <c r="N904" s="437" t="s">
        <v>1323</v>
      </c>
      <c r="O904" s="437" t="s">
        <v>1323</v>
      </c>
      <c r="Q904" s="437">
        <v>190490</v>
      </c>
      <c r="R904" s="446" t="s">
        <v>53</v>
      </c>
      <c r="S904" s="437">
        <v>190490</v>
      </c>
    </row>
    <row r="905" spans="1:19" ht="10.199999999999999" customHeight="1" x14ac:dyDescent="0.3">
      <c r="A905" s="437">
        <v>1904</v>
      </c>
      <c r="B905" s="437">
        <f t="shared" si="18"/>
        <v>6</v>
      </c>
      <c r="C905" s="446">
        <v>190499</v>
      </c>
      <c r="D905" s="437" t="s">
        <v>217</v>
      </c>
      <c r="E905" s="437" t="s">
        <v>1323</v>
      </c>
      <c r="F905" s="437" t="s">
        <v>1323</v>
      </c>
      <c r="G905" s="437" t="s">
        <v>1323</v>
      </c>
      <c r="I905" s="437" t="s">
        <v>1323</v>
      </c>
      <c r="J905" s="437" t="s">
        <v>1323</v>
      </c>
      <c r="K905" s="437" t="s">
        <v>1323</v>
      </c>
      <c r="L905" s="437" t="s">
        <v>1323</v>
      </c>
      <c r="M905" s="437" t="s">
        <v>1323</v>
      </c>
      <c r="N905" s="437" t="s">
        <v>1323</v>
      </c>
      <c r="O905" s="437" t="s">
        <v>1323</v>
      </c>
      <c r="Q905" s="437">
        <v>190499</v>
      </c>
      <c r="R905" s="446" t="s">
        <v>217</v>
      </c>
      <c r="S905" s="437">
        <v>190499</v>
      </c>
    </row>
    <row r="906" spans="1:19" ht="10.199999999999999" customHeight="1" x14ac:dyDescent="0.3">
      <c r="A906" s="437">
        <v>1905</v>
      </c>
      <c r="B906" s="437">
        <f t="shared" si="18"/>
        <v>4</v>
      </c>
      <c r="C906" s="446">
        <v>1905</v>
      </c>
      <c r="D906" s="437" t="s">
        <v>218</v>
      </c>
      <c r="E906" s="437" t="s">
        <v>1323</v>
      </c>
      <c r="F906" s="437" t="s">
        <v>1323</v>
      </c>
      <c r="G906" s="437" t="s">
        <v>1323</v>
      </c>
      <c r="I906" s="437" t="s">
        <v>1323</v>
      </c>
      <c r="J906" s="437" t="s">
        <v>1323</v>
      </c>
      <c r="K906" s="437" t="s">
        <v>1323</v>
      </c>
      <c r="L906" s="437" t="s">
        <v>1323</v>
      </c>
      <c r="M906" s="437" t="s">
        <v>1323</v>
      </c>
      <c r="N906" s="437" t="s">
        <v>1323</v>
      </c>
      <c r="O906" s="437" t="s">
        <v>1323</v>
      </c>
      <c r="Q906" s="437">
        <v>1905</v>
      </c>
      <c r="R906" s="446" t="s">
        <v>218</v>
      </c>
      <c r="S906" s="437">
        <v>1905</v>
      </c>
    </row>
    <row r="907" spans="1:19" ht="10.199999999999999" customHeight="1" x14ac:dyDescent="0.3">
      <c r="A907" s="437">
        <v>1905</v>
      </c>
      <c r="B907" s="437">
        <f t="shared" si="18"/>
        <v>6</v>
      </c>
      <c r="C907" s="446">
        <v>190505</v>
      </c>
      <c r="D907" s="437" t="s">
        <v>219</v>
      </c>
      <c r="E907" s="437" t="s">
        <v>1323</v>
      </c>
      <c r="F907" s="437" t="s">
        <v>1323</v>
      </c>
      <c r="G907" s="437" t="s">
        <v>1323</v>
      </c>
      <c r="J907" s="437" t="s">
        <v>1324</v>
      </c>
      <c r="K907" s="437" t="s">
        <v>1324</v>
      </c>
      <c r="L907" s="437" t="s">
        <v>1323</v>
      </c>
      <c r="M907" s="437" t="s">
        <v>1323</v>
      </c>
      <c r="N907" s="437" t="s">
        <v>1323</v>
      </c>
      <c r="O907" s="437" t="s">
        <v>1323</v>
      </c>
      <c r="Q907" s="437">
        <v>190505</v>
      </c>
      <c r="R907" s="446" t="s">
        <v>219</v>
      </c>
      <c r="S907" s="437">
        <v>190505</v>
      </c>
    </row>
    <row r="908" spans="1:19" ht="10.199999999999999" customHeight="1" x14ac:dyDescent="0.3">
      <c r="A908" s="437">
        <v>1905</v>
      </c>
      <c r="B908" s="437">
        <f t="shared" si="18"/>
        <v>6</v>
      </c>
      <c r="C908" s="446">
        <v>190510</v>
      </c>
      <c r="D908" s="437" t="s">
        <v>220</v>
      </c>
      <c r="E908" s="437" t="s">
        <v>1323</v>
      </c>
      <c r="F908" s="437" t="s">
        <v>1323</v>
      </c>
      <c r="J908" s="437" t="s">
        <v>1323</v>
      </c>
      <c r="K908" s="437" t="s">
        <v>1323</v>
      </c>
      <c r="L908" s="437" t="s">
        <v>1323</v>
      </c>
      <c r="M908" s="437" t="s">
        <v>1323</v>
      </c>
      <c r="N908" s="437" t="s">
        <v>1323</v>
      </c>
      <c r="O908" s="437" t="s">
        <v>1323</v>
      </c>
      <c r="Q908" s="437">
        <v>190510</v>
      </c>
      <c r="R908" s="446" t="s">
        <v>220</v>
      </c>
      <c r="S908" s="437">
        <v>190510</v>
      </c>
    </row>
    <row r="909" spans="1:19" ht="10.199999999999999" customHeight="1" x14ac:dyDescent="0.3">
      <c r="A909" s="437">
        <v>1905</v>
      </c>
      <c r="B909" s="437">
        <f t="shared" si="18"/>
        <v>6</v>
      </c>
      <c r="C909" s="446">
        <v>190515</v>
      </c>
      <c r="D909" s="437" t="s">
        <v>221</v>
      </c>
      <c r="E909" s="437" t="s">
        <v>1323</v>
      </c>
      <c r="F909" s="437" t="s">
        <v>1323</v>
      </c>
      <c r="G909" s="437" t="s">
        <v>1323</v>
      </c>
      <c r="I909" s="437" t="s">
        <v>1323</v>
      </c>
      <c r="J909" s="437" t="s">
        <v>1323</v>
      </c>
      <c r="K909" s="437" t="s">
        <v>1323</v>
      </c>
      <c r="L909" s="437" t="s">
        <v>1323</v>
      </c>
      <c r="M909" s="437" t="s">
        <v>1323</v>
      </c>
      <c r="N909" s="437" t="s">
        <v>1323</v>
      </c>
      <c r="O909" s="437" t="s">
        <v>1323</v>
      </c>
      <c r="Q909" s="437">
        <v>190515</v>
      </c>
      <c r="R909" s="446" t="s">
        <v>221</v>
      </c>
      <c r="S909" s="437">
        <v>190515</v>
      </c>
    </row>
    <row r="910" spans="1:19" ht="10.199999999999999" customHeight="1" x14ac:dyDescent="0.3">
      <c r="A910" s="437">
        <v>1905</v>
      </c>
      <c r="B910" s="437">
        <f t="shared" si="18"/>
        <v>6</v>
      </c>
      <c r="C910" s="446">
        <v>190520</v>
      </c>
      <c r="D910" s="437" t="s">
        <v>222</v>
      </c>
      <c r="E910" s="437" t="s">
        <v>1323</v>
      </c>
      <c r="F910" s="437" t="s">
        <v>1323</v>
      </c>
      <c r="G910" s="437" t="s">
        <v>1323</v>
      </c>
      <c r="I910" s="437" t="s">
        <v>1323</v>
      </c>
      <c r="J910" s="437" t="s">
        <v>1323</v>
      </c>
      <c r="K910" s="437" t="s">
        <v>1323</v>
      </c>
      <c r="L910" s="437" t="s">
        <v>1323</v>
      </c>
      <c r="M910" s="437" t="s">
        <v>1323</v>
      </c>
      <c r="N910" s="437" t="s">
        <v>1323</v>
      </c>
      <c r="O910" s="437" t="s">
        <v>1323</v>
      </c>
      <c r="Q910" s="437">
        <v>190520</v>
      </c>
      <c r="R910" s="446" t="s">
        <v>222</v>
      </c>
      <c r="S910" s="437">
        <v>190520</v>
      </c>
    </row>
    <row r="911" spans="1:19" ht="10.199999999999999" customHeight="1" x14ac:dyDescent="0.3">
      <c r="A911" s="437">
        <v>1905</v>
      </c>
      <c r="B911" s="437">
        <f t="shared" si="18"/>
        <v>6</v>
      </c>
      <c r="C911" s="446">
        <v>190525</v>
      </c>
      <c r="D911" s="437" t="s">
        <v>223</v>
      </c>
      <c r="E911" s="437" t="s">
        <v>1323</v>
      </c>
      <c r="F911" s="437" t="s">
        <v>1323</v>
      </c>
      <c r="G911" s="437" t="s">
        <v>1323</v>
      </c>
      <c r="I911" s="437" t="s">
        <v>1323</v>
      </c>
      <c r="J911" s="437" t="s">
        <v>1323</v>
      </c>
      <c r="K911" s="437" t="s">
        <v>1323</v>
      </c>
      <c r="L911" s="437" t="s">
        <v>1323</v>
      </c>
      <c r="M911" s="437" t="s">
        <v>1323</v>
      </c>
      <c r="N911" s="437" t="s">
        <v>1323</v>
      </c>
      <c r="O911" s="437" t="s">
        <v>1323</v>
      </c>
      <c r="Q911" s="437">
        <v>190525</v>
      </c>
      <c r="R911" s="446" t="s">
        <v>223</v>
      </c>
      <c r="S911" s="437">
        <v>190525</v>
      </c>
    </row>
    <row r="912" spans="1:19" ht="10.199999999999999" customHeight="1" x14ac:dyDescent="0.3">
      <c r="A912" s="437">
        <v>1905</v>
      </c>
      <c r="B912" s="437">
        <f t="shared" si="18"/>
        <v>6</v>
      </c>
      <c r="C912" s="446">
        <v>190530</v>
      </c>
      <c r="D912" s="437" t="s">
        <v>224</v>
      </c>
      <c r="E912" s="437" t="s">
        <v>1323</v>
      </c>
      <c r="F912" s="437" t="s">
        <v>1323</v>
      </c>
      <c r="G912" s="437" t="s">
        <v>1323</v>
      </c>
      <c r="I912" s="437" t="s">
        <v>1323</v>
      </c>
      <c r="J912" s="437" t="s">
        <v>1323</v>
      </c>
      <c r="K912" s="437" t="s">
        <v>1323</v>
      </c>
      <c r="N912" s="437" t="s">
        <v>1323</v>
      </c>
      <c r="O912" s="437" t="s">
        <v>1323</v>
      </c>
      <c r="Q912" s="437">
        <v>190530</v>
      </c>
      <c r="R912" s="446" t="s">
        <v>224</v>
      </c>
      <c r="S912" s="437">
        <v>190530</v>
      </c>
    </row>
    <row r="913" spans="1:19" ht="10.199999999999999" customHeight="1" x14ac:dyDescent="0.3">
      <c r="A913" s="437">
        <v>1905</v>
      </c>
      <c r="B913" s="437">
        <f t="shared" si="18"/>
        <v>6</v>
      </c>
      <c r="C913" s="446">
        <v>190590</v>
      </c>
      <c r="D913" s="437" t="s">
        <v>53</v>
      </c>
      <c r="E913" s="437" t="s">
        <v>1323</v>
      </c>
      <c r="F913" s="437" t="s">
        <v>1323</v>
      </c>
      <c r="G913" s="437" t="s">
        <v>1323</v>
      </c>
      <c r="I913" s="437" t="s">
        <v>1323</v>
      </c>
      <c r="J913" s="437" t="s">
        <v>1323</v>
      </c>
      <c r="K913" s="437" t="s">
        <v>1323</v>
      </c>
      <c r="L913" s="437" t="s">
        <v>1323</v>
      </c>
      <c r="M913" s="437" t="s">
        <v>1323</v>
      </c>
      <c r="N913" s="437" t="s">
        <v>1323</v>
      </c>
      <c r="O913" s="437" t="s">
        <v>1323</v>
      </c>
      <c r="Q913" s="437">
        <v>190590</v>
      </c>
      <c r="R913" s="446" t="s">
        <v>53</v>
      </c>
      <c r="S913" s="437">
        <v>190590</v>
      </c>
    </row>
    <row r="914" spans="1:19" ht="10.199999999999999" customHeight="1" x14ac:dyDescent="0.3">
      <c r="A914" s="437">
        <v>1905</v>
      </c>
      <c r="B914" s="437">
        <f t="shared" si="18"/>
        <v>6</v>
      </c>
      <c r="C914" s="446">
        <v>190599</v>
      </c>
      <c r="D914" s="437" t="s">
        <v>225</v>
      </c>
      <c r="E914" s="437" t="s">
        <v>1323</v>
      </c>
      <c r="F914" s="437" t="s">
        <v>1323</v>
      </c>
      <c r="G914" s="437" t="s">
        <v>1323</v>
      </c>
      <c r="I914" s="437" t="s">
        <v>1323</v>
      </c>
      <c r="J914" s="437" t="s">
        <v>1323</v>
      </c>
      <c r="K914" s="437" t="s">
        <v>1323</v>
      </c>
      <c r="L914" s="437" t="s">
        <v>1323</v>
      </c>
      <c r="M914" s="437" t="s">
        <v>1323</v>
      </c>
      <c r="N914" s="437" t="s">
        <v>1323</v>
      </c>
      <c r="O914" s="437" t="s">
        <v>1323</v>
      </c>
      <c r="Q914" s="437">
        <v>190599</v>
      </c>
      <c r="R914" s="446" t="s">
        <v>225</v>
      </c>
      <c r="S914" s="437">
        <v>190599</v>
      </c>
    </row>
    <row r="915" spans="1:19" ht="10.199999999999999" customHeight="1" x14ac:dyDescent="0.3">
      <c r="A915" s="437">
        <v>1906</v>
      </c>
      <c r="B915" s="437">
        <f t="shared" si="18"/>
        <v>4</v>
      </c>
      <c r="C915" s="446">
        <v>1906</v>
      </c>
      <c r="D915" s="437" t="s">
        <v>226</v>
      </c>
      <c r="E915" s="437" t="s">
        <v>1323</v>
      </c>
      <c r="F915" s="437" t="s">
        <v>1323</v>
      </c>
      <c r="G915" s="437" t="s">
        <v>1323</v>
      </c>
      <c r="I915" s="437" t="s">
        <v>1323</v>
      </c>
      <c r="J915" s="437" t="s">
        <v>1323</v>
      </c>
      <c r="K915" s="437" t="s">
        <v>1323</v>
      </c>
      <c r="L915" s="437" t="s">
        <v>1323</v>
      </c>
      <c r="M915" s="437" t="s">
        <v>1323</v>
      </c>
      <c r="N915" s="437" t="s">
        <v>1323</v>
      </c>
      <c r="O915" s="437" t="s">
        <v>1323</v>
      </c>
      <c r="Q915" s="437">
        <v>1906</v>
      </c>
      <c r="R915" s="446" t="s">
        <v>226</v>
      </c>
      <c r="S915" s="437">
        <v>1906</v>
      </c>
    </row>
    <row r="916" spans="1:19" ht="10.199999999999999" customHeight="1" x14ac:dyDescent="0.3">
      <c r="A916" s="437">
        <v>1906</v>
      </c>
      <c r="B916" s="437">
        <f t="shared" si="18"/>
        <v>6</v>
      </c>
      <c r="C916" s="446">
        <v>190605</v>
      </c>
      <c r="D916" s="437" t="s">
        <v>227</v>
      </c>
      <c r="F916" s="437" t="s">
        <v>1323</v>
      </c>
      <c r="J916" s="437" t="s">
        <v>1324</v>
      </c>
      <c r="K916" s="437" t="s">
        <v>1324</v>
      </c>
      <c r="Q916" s="437">
        <v>190605</v>
      </c>
      <c r="R916" s="446" t="s">
        <v>227</v>
      </c>
      <c r="S916" s="437">
        <v>190605</v>
      </c>
    </row>
    <row r="917" spans="1:19" ht="10.199999999999999" customHeight="1" x14ac:dyDescent="0.3">
      <c r="A917" s="437">
        <v>1906</v>
      </c>
      <c r="B917" s="437">
        <f t="shared" si="18"/>
        <v>6</v>
      </c>
      <c r="C917" s="446">
        <v>190615</v>
      </c>
      <c r="D917" s="437" t="s">
        <v>826</v>
      </c>
      <c r="E917" s="437" t="s">
        <v>1323</v>
      </c>
      <c r="F917" s="437" t="s">
        <v>1323</v>
      </c>
      <c r="G917" s="437" t="s">
        <v>1323</v>
      </c>
      <c r="I917" s="437" t="s">
        <v>1323</v>
      </c>
      <c r="J917" s="437" t="s">
        <v>1323</v>
      </c>
      <c r="K917" s="437" t="s">
        <v>1323</v>
      </c>
      <c r="L917" s="437" t="s">
        <v>1323</v>
      </c>
      <c r="M917" s="437" t="s">
        <v>1323</v>
      </c>
      <c r="N917" s="437" t="s">
        <v>1323</v>
      </c>
      <c r="O917" s="437" t="s">
        <v>1323</v>
      </c>
      <c r="Q917" s="437">
        <v>190615</v>
      </c>
      <c r="R917" s="446" t="s">
        <v>826</v>
      </c>
      <c r="S917" s="437">
        <v>190615</v>
      </c>
    </row>
    <row r="918" spans="1:19" ht="10.199999999999999" customHeight="1" x14ac:dyDescent="0.3">
      <c r="A918" s="437">
        <v>1907</v>
      </c>
      <c r="B918" s="437">
        <f t="shared" si="18"/>
        <v>4</v>
      </c>
      <c r="C918" s="446">
        <v>1907</v>
      </c>
      <c r="D918" s="437" t="s">
        <v>334</v>
      </c>
      <c r="J918" s="437" t="s">
        <v>1324</v>
      </c>
      <c r="K918" s="437" t="s">
        <v>1324</v>
      </c>
      <c r="Q918" s="437">
        <v>1907</v>
      </c>
      <c r="R918" s="446" t="s">
        <v>334</v>
      </c>
      <c r="S918" s="437">
        <v>1907</v>
      </c>
    </row>
    <row r="919" spans="1:19" ht="10.199999999999999" customHeight="1" x14ac:dyDescent="0.3">
      <c r="A919" s="437">
        <v>1908</v>
      </c>
      <c r="B919" s="437">
        <f t="shared" si="18"/>
        <v>4</v>
      </c>
      <c r="C919" s="446">
        <v>1908</v>
      </c>
      <c r="D919" s="437" t="s">
        <v>229</v>
      </c>
      <c r="E919" s="437" t="s">
        <v>1323</v>
      </c>
      <c r="F919" s="437" t="s">
        <v>1323</v>
      </c>
      <c r="G919" s="437" t="s">
        <v>1323</v>
      </c>
      <c r="I919" s="437" t="s">
        <v>1323</v>
      </c>
      <c r="J919" s="437" t="s">
        <v>1323</v>
      </c>
      <c r="K919" s="437" t="s">
        <v>1323</v>
      </c>
      <c r="L919" s="437" t="s">
        <v>1323</v>
      </c>
      <c r="M919" s="437" t="s">
        <v>1323</v>
      </c>
      <c r="N919" s="437" t="s">
        <v>1323</v>
      </c>
      <c r="O919" s="437" t="s">
        <v>1323</v>
      </c>
      <c r="Q919" s="437">
        <v>1908</v>
      </c>
      <c r="R919" s="446" t="s">
        <v>229</v>
      </c>
      <c r="S919" s="437">
        <v>1908</v>
      </c>
    </row>
    <row r="920" spans="1:19" ht="10.199999999999999" customHeight="1" x14ac:dyDescent="0.3">
      <c r="A920" s="437">
        <v>1909</v>
      </c>
      <c r="B920" s="437">
        <f t="shared" si="18"/>
        <v>4</v>
      </c>
      <c r="C920" s="446">
        <v>1909</v>
      </c>
      <c r="D920" s="437" t="s">
        <v>827</v>
      </c>
      <c r="E920" s="437" t="s">
        <v>1323</v>
      </c>
      <c r="J920" s="437" t="s">
        <v>1324</v>
      </c>
      <c r="K920" s="437" t="s">
        <v>1324</v>
      </c>
      <c r="O920" s="437" t="s">
        <v>1323</v>
      </c>
      <c r="Q920" s="437">
        <v>1909</v>
      </c>
      <c r="R920" s="446" t="s">
        <v>827</v>
      </c>
      <c r="S920" s="437">
        <v>1909</v>
      </c>
    </row>
    <row r="921" spans="1:19" ht="10.199999999999999" customHeight="1" x14ac:dyDescent="0.3">
      <c r="A921" s="437">
        <v>1909</v>
      </c>
      <c r="B921" s="437">
        <f t="shared" si="18"/>
        <v>6</v>
      </c>
      <c r="C921" s="446">
        <v>190905</v>
      </c>
      <c r="D921" s="437" t="s">
        <v>828</v>
      </c>
      <c r="E921" s="437" t="s">
        <v>1323</v>
      </c>
      <c r="J921" s="437" t="s">
        <v>1324</v>
      </c>
      <c r="K921" s="437" t="s">
        <v>1324</v>
      </c>
      <c r="O921" s="437" t="s">
        <v>1323</v>
      </c>
      <c r="Q921" s="437">
        <v>190905</v>
      </c>
      <c r="R921" s="446" t="s">
        <v>828</v>
      </c>
      <c r="S921" s="437">
        <v>190905</v>
      </c>
    </row>
    <row r="922" spans="1:19" ht="10.199999999999999" customHeight="1" x14ac:dyDescent="0.3">
      <c r="A922" s="437">
        <v>1909</v>
      </c>
      <c r="B922" s="437">
        <f t="shared" si="18"/>
        <v>6</v>
      </c>
      <c r="C922" s="446">
        <v>190910</v>
      </c>
      <c r="D922" s="437" t="s">
        <v>829</v>
      </c>
      <c r="E922" s="437" t="s">
        <v>1323</v>
      </c>
      <c r="J922" s="437" t="s">
        <v>1324</v>
      </c>
      <c r="K922" s="437" t="s">
        <v>1324</v>
      </c>
      <c r="O922" s="437" t="s">
        <v>1323</v>
      </c>
      <c r="Q922" s="437">
        <v>190910</v>
      </c>
      <c r="R922" s="446" t="s">
        <v>829</v>
      </c>
      <c r="S922" s="437">
        <v>190910</v>
      </c>
    </row>
    <row r="923" spans="1:19" ht="10.199999999999999" customHeight="1" x14ac:dyDescent="0.3">
      <c r="A923" s="437">
        <v>1910</v>
      </c>
      <c r="B923" s="437">
        <f t="shared" si="18"/>
        <v>4</v>
      </c>
      <c r="C923" s="446">
        <v>1910</v>
      </c>
      <c r="D923" s="437" t="s">
        <v>230</v>
      </c>
      <c r="E923" s="437" t="s">
        <v>1323</v>
      </c>
      <c r="F923" s="437" t="s">
        <v>1323</v>
      </c>
      <c r="G923" s="437" t="s">
        <v>1323</v>
      </c>
      <c r="I923" s="437" t="s">
        <v>1323</v>
      </c>
      <c r="J923" s="437" t="s">
        <v>1323</v>
      </c>
      <c r="K923" s="437" t="s">
        <v>1323</v>
      </c>
      <c r="L923" s="437" t="s">
        <v>1323</v>
      </c>
      <c r="M923" s="437" t="s">
        <v>1323</v>
      </c>
      <c r="N923" s="437" t="s">
        <v>1323</v>
      </c>
      <c r="O923" s="437" t="s">
        <v>1323</v>
      </c>
      <c r="Q923" s="437">
        <v>1910</v>
      </c>
      <c r="R923" s="446" t="s">
        <v>230</v>
      </c>
      <c r="S923" s="437">
        <v>1910</v>
      </c>
    </row>
    <row r="924" spans="1:19" ht="10.199999999999999" customHeight="1" x14ac:dyDescent="0.3">
      <c r="A924" s="437">
        <v>1990</v>
      </c>
      <c r="B924" s="437">
        <f t="shared" si="18"/>
        <v>4</v>
      </c>
      <c r="C924" s="446">
        <v>1990</v>
      </c>
      <c r="D924" s="437" t="s">
        <v>53</v>
      </c>
      <c r="E924" s="437" t="s">
        <v>1323</v>
      </c>
      <c r="F924" s="437" t="s">
        <v>1323</v>
      </c>
      <c r="G924" s="437" t="s">
        <v>1323</v>
      </c>
      <c r="I924" s="437" t="s">
        <v>1323</v>
      </c>
      <c r="J924" s="437" t="s">
        <v>1323</v>
      </c>
      <c r="K924" s="437" t="s">
        <v>1323</v>
      </c>
      <c r="L924" s="437" t="s">
        <v>1323</v>
      </c>
      <c r="M924" s="437" t="s">
        <v>1323</v>
      </c>
      <c r="N924" s="437" t="s">
        <v>1323</v>
      </c>
      <c r="O924" s="437" t="s">
        <v>1323</v>
      </c>
      <c r="Q924" s="437">
        <v>1990</v>
      </c>
      <c r="R924" s="446" t="s">
        <v>53</v>
      </c>
      <c r="S924" s="437">
        <v>1990</v>
      </c>
    </row>
    <row r="925" spans="1:19" ht="10.199999999999999" customHeight="1" x14ac:dyDescent="0.3">
      <c r="A925" s="437">
        <v>1990</v>
      </c>
      <c r="B925" s="437">
        <f t="shared" si="18"/>
        <v>6</v>
      </c>
      <c r="C925" s="446">
        <v>199005</v>
      </c>
      <c r="D925" s="437" t="s">
        <v>231</v>
      </c>
      <c r="E925" s="437" t="s">
        <v>1323</v>
      </c>
      <c r="F925" s="437" t="s">
        <v>1323</v>
      </c>
      <c r="G925" s="437" t="s">
        <v>1323</v>
      </c>
      <c r="I925" s="437" t="s">
        <v>1323</v>
      </c>
      <c r="J925" s="437" t="s">
        <v>1323</v>
      </c>
      <c r="K925" s="437" t="s">
        <v>1323</v>
      </c>
      <c r="L925" s="437" t="s">
        <v>1323</v>
      </c>
      <c r="M925" s="437" t="s">
        <v>1323</v>
      </c>
      <c r="N925" s="437" t="s">
        <v>1323</v>
      </c>
      <c r="O925" s="437" t="s">
        <v>1323</v>
      </c>
      <c r="Q925" s="437">
        <v>199005</v>
      </c>
      <c r="R925" s="446" t="s">
        <v>231</v>
      </c>
      <c r="S925" s="437">
        <v>199005</v>
      </c>
    </row>
    <row r="926" spans="1:19" ht="10.199999999999999" customHeight="1" x14ac:dyDescent="0.3">
      <c r="A926" s="437">
        <v>1990</v>
      </c>
      <c r="B926" s="437">
        <f t="shared" si="18"/>
        <v>6</v>
      </c>
      <c r="C926" s="446">
        <v>199010</v>
      </c>
      <c r="D926" s="437" t="s">
        <v>232</v>
      </c>
      <c r="E926" s="437" t="s">
        <v>1323</v>
      </c>
      <c r="F926" s="437" t="s">
        <v>1323</v>
      </c>
      <c r="G926" s="437" t="s">
        <v>1323</v>
      </c>
      <c r="I926" s="437" t="s">
        <v>1323</v>
      </c>
      <c r="J926" s="437" t="s">
        <v>1323</v>
      </c>
      <c r="K926" s="437" t="s">
        <v>1323</v>
      </c>
      <c r="L926" s="437" t="s">
        <v>1323</v>
      </c>
      <c r="M926" s="437" t="s">
        <v>1323</v>
      </c>
      <c r="N926" s="437" t="s">
        <v>1323</v>
      </c>
      <c r="O926" s="437" t="s">
        <v>1323</v>
      </c>
      <c r="Q926" s="437">
        <v>199010</v>
      </c>
      <c r="R926" s="446" t="s">
        <v>232</v>
      </c>
      <c r="S926" s="437">
        <v>199010</v>
      </c>
    </row>
    <row r="927" spans="1:19" ht="10.199999999999999" customHeight="1" x14ac:dyDescent="0.3">
      <c r="A927" s="437">
        <v>1990</v>
      </c>
      <c r="B927" s="437">
        <f t="shared" si="18"/>
        <v>6</v>
      </c>
      <c r="C927" s="446">
        <v>199015</v>
      </c>
      <c r="D927" s="437" t="s">
        <v>233</v>
      </c>
      <c r="E927" s="437" t="s">
        <v>1323</v>
      </c>
      <c r="F927" s="437" t="s">
        <v>1323</v>
      </c>
      <c r="G927" s="437" t="s">
        <v>1323</v>
      </c>
      <c r="I927" s="437" t="s">
        <v>1323</v>
      </c>
      <c r="J927" s="437" t="s">
        <v>1323</v>
      </c>
      <c r="K927" s="437" t="s">
        <v>1323</v>
      </c>
      <c r="L927" s="437" t="s">
        <v>1323</v>
      </c>
      <c r="M927" s="437" t="s">
        <v>1323</v>
      </c>
      <c r="N927" s="437" t="s">
        <v>1323</v>
      </c>
      <c r="O927" s="437" t="s">
        <v>1323</v>
      </c>
      <c r="Q927" s="437">
        <v>199015</v>
      </c>
      <c r="R927" s="446" t="s">
        <v>233</v>
      </c>
      <c r="S927" s="437">
        <v>199015</v>
      </c>
    </row>
    <row r="928" spans="1:19" ht="10.199999999999999" customHeight="1" x14ac:dyDescent="0.3">
      <c r="A928" s="437">
        <v>1990</v>
      </c>
      <c r="B928" s="437">
        <f t="shared" si="18"/>
        <v>6</v>
      </c>
      <c r="C928" s="446">
        <v>199020</v>
      </c>
      <c r="D928" s="437" t="s">
        <v>234</v>
      </c>
      <c r="F928" s="437" t="s">
        <v>1323</v>
      </c>
      <c r="J928" s="437" t="s">
        <v>1324</v>
      </c>
      <c r="K928" s="437" t="s">
        <v>1324</v>
      </c>
      <c r="M928" s="437" t="s">
        <v>1323</v>
      </c>
      <c r="Q928" s="437">
        <v>199020</v>
      </c>
      <c r="R928" s="446" t="s">
        <v>234</v>
      </c>
      <c r="S928" s="437">
        <v>199020</v>
      </c>
    </row>
    <row r="929" spans="1:19" ht="10.199999999999999" customHeight="1" x14ac:dyDescent="0.3">
      <c r="A929" s="437">
        <v>1990</v>
      </c>
      <c r="B929" s="437">
        <f t="shared" si="18"/>
        <v>6</v>
      </c>
      <c r="C929" s="446">
        <v>199025</v>
      </c>
      <c r="D929" s="437" t="s">
        <v>235</v>
      </c>
      <c r="E929" s="437" t="s">
        <v>1323</v>
      </c>
      <c r="F929" s="437" t="s">
        <v>1323</v>
      </c>
      <c r="G929" s="437" t="s">
        <v>1323</v>
      </c>
      <c r="I929" s="437" t="s">
        <v>1323</v>
      </c>
      <c r="J929" s="437" t="s">
        <v>1323</v>
      </c>
      <c r="K929" s="437" t="s">
        <v>1323</v>
      </c>
      <c r="L929" s="437" t="s">
        <v>1323</v>
      </c>
      <c r="M929" s="437" t="s">
        <v>1323</v>
      </c>
      <c r="N929" s="437" t="s">
        <v>1323</v>
      </c>
      <c r="O929" s="437" t="s">
        <v>1323</v>
      </c>
      <c r="Q929" s="437">
        <v>199025</v>
      </c>
      <c r="R929" s="446" t="s">
        <v>235</v>
      </c>
      <c r="S929" s="437">
        <v>199025</v>
      </c>
    </row>
    <row r="930" spans="1:19" ht="10.199999999999999" customHeight="1" x14ac:dyDescent="0.3">
      <c r="A930" s="437">
        <v>1990</v>
      </c>
      <c r="B930" s="437">
        <f t="shared" si="18"/>
        <v>6</v>
      </c>
      <c r="C930" s="446">
        <v>199030</v>
      </c>
      <c r="D930" s="437" t="s">
        <v>1578</v>
      </c>
      <c r="E930" s="437" t="s">
        <v>1323</v>
      </c>
      <c r="F930" s="437" t="s">
        <v>1323</v>
      </c>
      <c r="G930" s="437" t="s">
        <v>1323</v>
      </c>
      <c r="I930" s="437" t="s">
        <v>1323</v>
      </c>
      <c r="J930" s="437" t="s">
        <v>1323</v>
      </c>
      <c r="K930" s="437" t="s">
        <v>1323</v>
      </c>
      <c r="O930" s="437" t="s">
        <v>1323</v>
      </c>
      <c r="Q930" s="437">
        <v>199030</v>
      </c>
      <c r="R930" s="446" t="s">
        <v>1578</v>
      </c>
      <c r="S930" s="437">
        <v>199030</v>
      </c>
    </row>
    <row r="931" spans="1:19" ht="10.199999999999999" customHeight="1" x14ac:dyDescent="0.3">
      <c r="A931" s="437">
        <v>1990</v>
      </c>
      <c r="B931" s="437">
        <f t="shared" si="18"/>
        <v>6</v>
      </c>
      <c r="C931" s="446">
        <v>199090</v>
      </c>
      <c r="D931" s="437" t="s">
        <v>236</v>
      </c>
      <c r="E931" s="437" t="s">
        <v>1323</v>
      </c>
      <c r="F931" s="437" t="s">
        <v>1323</v>
      </c>
      <c r="G931" s="437" t="s">
        <v>1323</v>
      </c>
      <c r="I931" s="437" t="s">
        <v>1323</v>
      </c>
      <c r="J931" s="437" t="s">
        <v>1323</v>
      </c>
      <c r="K931" s="437" t="s">
        <v>1323</v>
      </c>
      <c r="L931" s="437" t="s">
        <v>1323</v>
      </c>
      <c r="M931" s="437" t="s">
        <v>1323</v>
      </c>
      <c r="N931" s="437" t="s">
        <v>1323</v>
      </c>
      <c r="O931" s="437" t="s">
        <v>1323</v>
      </c>
      <c r="Q931" s="437">
        <v>199090</v>
      </c>
      <c r="R931" s="446" t="s">
        <v>236</v>
      </c>
      <c r="S931" s="437">
        <v>199090</v>
      </c>
    </row>
    <row r="932" spans="1:19" ht="10.199999999999999" customHeight="1" x14ac:dyDescent="0.3">
      <c r="A932" s="437">
        <v>1999</v>
      </c>
      <c r="B932" s="437">
        <f t="shared" si="18"/>
        <v>4</v>
      </c>
      <c r="C932" s="446">
        <v>1999</v>
      </c>
      <c r="D932" s="437" t="s">
        <v>237</v>
      </c>
      <c r="E932" s="437" t="s">
        <v>1323</v>
      </c>
      <c r="F932" s="437" t="s">
        <v>1323</v>
      </c>
      <c r="G932" s="437" t="s">
        <v>1323</v>
      </c>
      <c r="I932" s="437" t="s">
        <v>1323</v>
      </c>
      <c r="J932" s="437" t="s">
        <v>1323</v>
      </c>
      <c r="K932" s="437" t="s">
        <v>1323</v>
      </c>
      <c r="L932" s="437" t="s">
        <v>1323</v>
      </c>
      <c r="M932" s="437" t="s">
        <v>1323</v>
      </c>
      <c r="N932" s="437" t="s">
        <v>1323</v>
      </c>
      <c r="O932" s="437" t="s">
        <v>1323</v>
      </c>
      <c r="Q932" s="437">
        <v>1999</v>
      </c>
      <c r="R932" s="446" t="s">
        <v>237</v>
      </c>
      <c r="S932" s="437">
        <v>1999</v>
      </c>
    </row>
    <row r="933" spans="1:19" ht="10.199999999999999" customHeight="1" x14ac:dyDescent="0.3">
      <c r="A933" s="437">
        <v>1999</v>
      </c>
      <c r="B933" s="437">
        <f t="shared" si="18"/>
        <v>6</v>
      </c>
      <c r="C933" s="446">
        <v>199905</v>
      </c>
      <c r="D933" s="437" t="s">
        <v>238</v>
      </c>
      <c r="E933" s="437" t="s">
        <v>1323</v>
      </c>
      <c r="F933" s="437" t="s">
        <v>1323</v>
      </c>
      <c r="G933" s="437" t="s">
        <v>1323</v>
      </c>
      <c r="I933" s="437" t="s">
        <v>1323</v>
      </c>
      <c r="J933" s="437" t="s">
        <v>1323</v>
      </c>
      <c r="K933" s="437" t="s">
        <v>1323</v>
      </c>
      <c r="O933" s="437" t="s">
        <v>1323</v>
      </c>
      <c r="Q933" s="437">
        <v>199905</v>
      </c>
      <c r="R933" s="446" t="s">
        <v>238</v>
      </c>
      <c r="S933" s="437">
        <v>199905</v>
      </c>
    </row>
    <row r="934" spans="1:19" ht="10.199999999999999" customHeight="1" x14ac:dyDescent="0.3">
      <c r="A934" s="437">
        <v>1999</v>
      </c>
      <c r="B934" s="437">
        <f t="shared" si="18"/>
        <v>6</v>
      </c>
      <c r="C934" s="446">
        <v>199910</v>
      </c>
      <c r="D934" s="437" t="s">
        <v>239</v>
      </c>
      <c r="E934" s="437" t="s">
        <v>1323</v>
      </c>
      <c r="F934" s="437" t="s">
        <v>1323</v>
      </c>
      <c r="G934" s="437" t="s">
        <v>1323</v>
      </c>
      <c r="I934" s="437" t="s">
        <v>1323</v>
      </c>
      <c r="J934" s="437" t="s">
        <v>1323</v>
      </c>
      <c r="K934" s="437" t="s">
        <v>1323</v>
      </c>
      <c r="L934" s="437" t="s">
        <v>1323</v>
      </c>
      <c r="M934" s="437" t="s">
        <v>1323</v>
      </c>
      <c r="N934" s="437" t="s">
        <v>1323</v>
      </c>
      <c r="O934" s="437" t="s">
        <v>1323</v>
      </c>
      <c r="Q934" s="437">
        <v>199910</v>
      </c>
      <c r="R934" s="446" t="s">
        <v>239</v>
      </c>
      <c r="S934" s="437">
        <v>199910</v>
      </c>
    </row>
    <row r="935" spans="1:19" ht="10.199999999999999" customHeight="1" x14ac:dyDescent="0.3">
      <c r="A935" s="437">
        <v>1999</v>
      </c>
      <c r="B935" s="437">
        <f t="shared" si="18"/>
        <v>6</v>
      </c>
      <c r="C935" s="446">
        <v>199990</v>
      </c>
      <c r="D935" s="437" t="s">
        <v>240</v>
      </c>
      <c r="E935" s="437" t="s">
        <v>1323</v>
      </c>
      <c r="F935" s="437" t="s">
        <v>1323</v>
      </c>
      <c r="G935" s="437" t="s">
        <v>1323</v>
      </c>
      <c r="I935" s="437" t="s">
        <v>1323</v>
      </c>
      <c r="J935" s="437" t="s">
        <v>1323</v>
      </c>
      <c r="K935" s="437" t="s">
        <v>1323</v>
      </c>
      <c r="L935" s="437" t="s">
        <v>1323</v>
      </c>
      <c r="M935" s="437" t="s">
        <v>1323</v>
      </c>
      <c r="N935" s="437" t="s">
        <v>1323</v>
      </c>
      <c r="O935" s="437" t="s">
        <v>1323</v>
      </c>
      <c r="Q935" s="437">
        <v>199990</v>
      </c>
      <c r="R935" s="446" t="s">
        <v>240</v>
      </c>
      <c r="S935" s="437">
        <v>199990</v>
      </c>
    </row>
    <row r="936" spans="1:19" ht="10.199999999999999" customHeight="1" x14ac:dyDescent="0.3">
      <c r="A936" s="437">
        <v>2</v>
      </c>
      <c r="B936" s="437">
        <f t="shared" si="18"/>
        <v>1</v>
      </c>
      <c r="C936" s="446">
        <v>2</v>
      </c>
      <c r="D936" s="437" t="s">
        <v>556</v>
      </c>
      <c r="E936" s="437" t="s">
        <v>1323</v>
      </c>
      <c r="F936" s="437" t="s">
        <v>1323</v>
      </c>
      <c r="G936" s="437" t="s">
        <v>1323</v>
      </c>
      <c r="I936" s="437" t="s">
        <v>1323</v>
      </c>
      <c r="J936" s="437" t="s">
        <v>1323</v>
      </c>
      <c r="K936" s="437" t="s">
        <v>1323</v>
      </c>
      <c r="L936" s="437" t="s">
        <v>1323</v>
      </c>
      <c r="M936" s="437" t="s">
        <v>1323</v>
      </c>
      <c r="N936" s="437" t="s">
        <v>1323</v>
      </c>
      <c r="O936" s="437" t="s">
        <v>1323</v>
      </c>
      <c r="Q936" s="437">
        <v>2</v>
      </c>
      <c r="R936" s="446" t="s">
        <v>556</v>
      </c>
      <c r="S936" s="437">
        <v>2</v>
      </c>
    </row>
    <row r="937" spans="1:19" ht="10.199999999999999" customHeight="1" x14ac:dyDescent="0.3">
      <c r="A937" s="437">
        <v>21</v>
      </c>
      <c r="B937" s="437">
        <f t="shared" si="18"/>
        <v>2</v>
      </c>
      <c r="C937" s="446">
        <v>21</v>
      </c>
      <c r="D937" s="437" t="s">
        <v>830</v>
      </c>
      <c r="E937" s="437" t="s">
        <v>1323</v>
      </c>
      <c r="G937" s="437" t="s">
        <v>1323</v>
      </c>
      <c r="I937" s="437" t="s">
        <v>1323</v>
      </c>
      <c r="J937" s="437" t="s">
        <v>1323</v>
      </c>
      <c r="K937" s="437" t="s">
        <v>1323</v>
      </c>
      <c r="O937" s="437" t="s">
        <v>1323</v>
      </c>
      <c r="Q937" s="437">
        <v>21</v>
      </c>
      <c r="R937" s="446" t="s">
        <v>830</v>
      </c>
      <c r="S937" s="437">
        <v>21</v>
      </c>
    </row>
    <row r="938" spans="1:19" ht="10.199999999999999" customHeight="1" x14ac:dyDescent="0.3">
      <c r="A938" s="437">
        <v>2101</v>
      </c>
      <c r="B938" s="437">
        <f t="shared" si="18"/>
        <v>4</v>
      </c>
      <c r="C938" s="446">
        <v>2101</v>
      </c>
      <c r="D938" s="437" t="s">
        <v>243</v>
      </c>
      <c r="E938" s="437" t="s">
        <v>1323</v>
      </c>
      <c r="G938" s="437" t="s">
        <v>1323</v>
      </c>
      <c r="I938" s="437" t="s">
        <v>1323</v>
      </c>
      <c r="J938" s="437" t="s">
        <v>1323</v>
      </c>
      <c r="K938" s="437" t="s">
        <v>1323</v>
      </c>
      <c r="O938" s="437" t="s">
        <v>1323</v>
      </c>
      <c r="Q938" s="437">
        <v>2101</v>
      </c>
      <c r="R938" s="446" t="s">
        <v>243</v>
      </c>
      <c r="S938" s="437">
        <v>2101</v>
      </c>
    </row>
    <row r="939" spans="1:19" ht="10.199999999999999" customHeight="1" x14ac:dyDescent="0.3">
      <c r="A939" s="437">
        <v>2101</v>
      </c>
      <c r="B939" s="437">
        <f t="shared" si="18"/>
        <v>6</v>
      </c>
      <c r="C939" s="446">
        <v>210105</v>
      </c>
      <c r="D939" s="437" t="s">
        <v>244</v>
      </c>
      <c r="E939" s="437" t="s">
        <v>1323</v>
      </c>
      <c r="J939" s="437" t="s">
        <v>1323</v>
      </c>
      <c r="K939" s="437" t="s">
        <v>1323</v>
      </c>
      <c r="O939" s="437" t="s">
        <v>1323</v>
      </c>
      <c r="Q939" s="437">
        <v>210105</v>
      </c>
      <c r="R939" s="446" t="s">
        <v>1579</v>
      </c>
      <c r="S939" s="437">
        <v>210105</v>
      </c>
    </row>
    <row r="940" spans="1:19" ht="10.199999999999999" customHeight="1" x14ac:dyDescent="0.3">
      <c r="A940" s="437">
        <v>2101</v>
      </c>
      <c r="B940" s="437">
        <f t="shared" si="18"/>
        <v>6</v>
      </c>
      <c r="C940" s="446">
        <v>210110</v>
      </c>
      <c r="D940" s="437" t="s">
        <v>245</v>
      </c>
      <c r="E940" s="437" t="s">
        <v>1323</v>
      </c>
      <c r="J940" s="437" t="s">
        <v>1323</v>
      </c>
      <c r="K940" s="437" t="s">
        <v>1323</v>
      </c>
      <c r="O940" s="437" t="s">
        <v>1323</v>
      </c>
      <c r="Q940" s="437">
        <v>210110</v>
      </c>
      <c r="R940" s="446" t="s">
        <v>1580</v>
      </c>
      <c r="S940" s="437">
        <v>210110</v>
      </c>
    </row>
    <row r="941" spans="1:19" ht="10.199999999999999" customHeight="1" x14ac:dyDescent="0.3">
      <c r="A941" s="437">
        <v>2101</v>
      </c>
      <c r="B941" s="437">
        <f t="shared" si="18"/>
        <v>6</v>
      </c>
      <c r="C941" s="446">
        <v>210115</v>
      </c>
      <c r="D941" s="437" t="s">
        <v>246</v>
      </c>
      <c r="E941" s="437" t="s">
        <v>1323</v>
      </c>
      <c r="J941" s="437" t="s">
        <v>1323</v>
      </c>
      <c r="K941" s="437" t="s">
        <v>1323</v>
      </c>
      <c r="O941" s="437" t="s">
        <v>1323</v>
      </c>
      <c r="Q941" s="437">
        <v>210115</v>
      </c>
      <c r="R941" s="446" t="s">
        <v>246</v>
      </c>
      <c r="S941" s="437">
        <v>210115</v>
      </c>
    </row>
    <row r="942" spans="1:19" ht="10.199999999999999" customHeight="1" x14ac:dyDescent="0.3">
      <c r="A942" s="437">
        <v>2101</v>
      </c>
      <c r="B942" s="437">
        <f t="shared" si="18"/>
        <v>6</v>
      </c>
      <c r="C942" s="446">
        <v>210120</v>
      </c>
      <c r="D942" s="437" t="s">
        <v>1581</v>
      </c>
      <c r="E942" s="437" t="s">
        <v>1323</v>
      </c>
      <c r="J942" s="437" t="s">
        <v>1323</v>
      </c>
      <c r="K942" s="437" t="s">
        <v>1323</v>
      </c>
      <c r="O942" s="437" t="s">
        <v>1323</v>
      </c>
      <c r="Q942" s="437">
        <v>210120</v>
      </c>
      <c r="R942" s="446" t="s">
        <v>1581</v>
      </c>
      <c r="S942" s="437">
        <v>210120</v>
      </c>
    </row>
    <row r="943" spans="1:19" ht="10.199999999999999" customHeight="1" x14ac:dyDescent="0.3">
      <c r="A943" s="437">
        <v>2101</v>
      </c>
      <c r="B943" s="437">
        <f t="shared" si="18"/>
        <v>6</v>
      </c>
      <c r="C943" s="446">
        <v>210125</v>
      </c>
      <c r="D943" s="437" t="s">
        <v>247</v>
      </c>
      <c r="E943" s="437" t="s">
        <v>1323</v>
      </c>
      <c r="J943" s="437" t="s">
        <v>1323</v>
      </c>
      <c r="K943" s="437" t="s">
        <v>1323</v>
      </c>
      <c r="O943" s="437" t="s">
        <v>1323</v>
      </c>
      <c r="Q943" s="437">
        <v>210125</v>
      </c>
      <c r="R943" s="446" t="s">
        <v>247</v>
      </c>
      <c r="S943" s="437">
        <v>210125</v>
      </c>
    </row>
    <row r="944" spans="1:19" ht="10.199999999999999" customHeight="1" x14ac:dyDescent="0.3">
      <c r="A944" s="437">
        <v>2101</v>
      </c>
      <c r="B944" s="437">
        <f t="shared" si="18"/>
        <v>6</v>
      </c>
      <c r="C944" s="446">
        <v>210130</v>
      </c>
      <c r="D944" s="437" t="s">
        <v>248</v>
      </c>
      <c r="E944" s="437" t="s">
        <v>1323</v>
      </c>
      <c r="J944" s="437" t="s">
        <v>1323</v>
      </c>
      <c r="K944" s="437" t="s">
        <v>1323</v>
      </c>
      <c r="O944" s="437" t="s">
        <v>1323</v>
      </c>
      <c r="Q944" s="437">
        <v>210130</v>
      </c>
      <c r="R944" s="446" t="s">
        <v>248</v>
      </c>
      <c r="S944" s="437">
        <v>210130</v>
      </c>
    </row>
    <row r="945" spans="1:19" ht="10.199999999999999" customHeight="1" x14ac:dyDescent="0.3">
      <c r="A945" s="437">
        <v>2101</v>
      </c>
      <c r="B945" s="437">
        <f t="shared" si="18"/>
        <v>6</v>
      </c>
      <c r="C945" s="446">
        <v>210131</v>
      </c>
      <c r="D945" s="437" t="s">
        <v>831</v>
      </c>
      <c r="E945" s="437" t="s">
        <v>1323</v>
      </c>
      <c r="J945" s="437" t="s">
        <v>1323</v>
      </c>
      <c r="K945" s="437" t="s">
        <v>1323</v>
      </c>
      <c r="O945" s="437" t="s">
        <v>1323</v>
      </c>
      <c r="Q945" s="437">
        <v>210131</v>
      </c>
      <c r="R945" s="446" t="s">
        <v>831</v>
      </c>
      <c r="S945" s="437">
        <v>210131</v>
      </c>
    </row>
    <row r="946" spans="1:19" ht="10.199999999999999" customHeight="1" x14ac:dyDescent="0.3">
      <c r="A946" s="437">
        <v>2101</v>
      </c>
      <c r="B946" s="437">
        <f t="shared" si="18"/>
        <v>6</v>
      </c>
      <c r="C946" s="446">
        <v>210135</v>
      </c>
      <c r="D946" s="437" t="s">
        <v>249</v>
      </c>
      <c r="E946" s="437" t="s">
        <v>1323</v>
      </c>
      <c r="J946" s="437" t="s">
        <v>1323</v>
      </c>
      <c r="K946" s="437" t="s">
        <v>1323</v>
      </c>
      <c r="O946" s="437" t="s">
        <v>1323</v>
      </c>
      <c r="Q946" s="437">
        <v>210135</v>
      </c>
      <c r="R946" s="446" t="s">
        <v>249</v>
      </c>
      <c r="S946" s="437">
        <v>210135</v>
      </c>
    </row>
    <row r="947" spans="1:19" ht="10.199999999999999" customHeight="1" x14ac:dyDescent="0.3">
      <c r="A947" s="437">
        <v>2101</v>
      </c>
      <c r="B947" s="437">
        <f t="shared" si="18"/>
        <v>6</v>
      </c>
      <c r="C947" s="446">
        <v>210140</v>
      </c>
      <c r="D947" s="437" t="s">
        <v>250</v>
      </c>
      <c r="E947" s="437" t="s">
        <v>1323</v>
      </c>
      <c r="G947" s="437" t="s">
        <v>1323</v>
      </c>
      <c r="I947" s="437" t="s">
        <v>1323</v>
      </c>
      <c r="J947" s="437" t="s">
        <v>1323</v>
      </c>
      <c r="K947" s="437" t="s">
        <v>1323</v>
      </c>
      <c r="O947" s="437" t="s">
        <v>1323</v>
      </c>
      <c r="Q947" s="437">
        <v>210140</v>
      </c>
      <c r="R947" s="446" t="s">
        <v>250</v>
      </c>
      <c r="S947" s="437">
        <v>210140</v>
      </c>
    </row>
    <row r="948" spans="1:19" ht="10.199999999999999" customHeight="1" x14ac:dyDescent="0.3">
      <c r="A948" s="437">
        <v>2101</v>
      </c>
      <c r="B948" s="437">
        <f t="shared" si="18"/>
        <v>6</v>
      </c>
      <c r="C948" s="446">
        <v>210145</v>
      </c>
      <c r="D948" s="437" t="s">
        <v>251</v>
      </c>
      <c r="E948" s="437" t="s">
        <v>1323</v>
      </c>
      <c r="J948" s="437" t="s">
        <v>1324</v>
      </c>
      <c r="K948" s="437" t="s">
        <v>1324</v>
      </c>
      <c r="O948" s="437" t="s">
        <v>1323</v>
      </c>
      <c r="Q948" s="437">
        <v>210145</v>
      </c>
      <c r="R948" s="446" t="s">
        <v>251</v>
      </c>
      <c r="S948" s="437">
        <v>210145</v>
      </c>
    </row>
    <row r="949" spans="1:19" ht="10.199999999999999" customHeight="1" x14ac:dyDescent="0.3">
      <c r="A949" s="437">
        <v>2101</v>
      </c>
      <c r="B949" s="437">
        <f t="shared" si="18"/>
        <v>6</v>
      </c>
      <c r="C949" s="446">
        <v>210150</v>
      </c>
      <c r="D949" s="437" t="s">
        <v>252</v>
      </c>
      <c r="E949" s="437" t="s">
        <v>1323</v>
      </c>
      <c r="G949" s="437" t="s">
        <v>1323</v>
      </c>
      <c r="J949" s="437" t="s">
        <v>1323</v>
      </c>
      <c r="K949" s="437" t="s">
        <v>1323</v>
      </c>
      <c r="O949" s="437" t="s">
        <v>1323</v>
      </c>
      <c r="Q949" s="437">
        <v>210150</v>
      </c>
      <c r="R949" s="446" t="s">
        <v>252</v>
      </c>
      <c r="S949" s="437">
        <v>210150</v>
      </c>
    </row>
    <row r="950" spans="1:19" ht="10.199999999999999" customHeight="1" x14ac:dyDescent="0.3">
      <c r="A950" s="437">
        <v>2101</v>
      </c>
      <c r="B950" s="437">
        <f t="shared" si="18"/>
        <v>6</v>
      </c>
      <c r="C950" s="446">
        <v>210155</v>
      </c>
      <c r="D950" s="437" t="s">
        <v>253</v>
      </c>
      <c r="E950" s="437" t="s">
        <v>1323</v>
      </c>
      <c r="J950" s="437" t="s">
        <v>1323</v>
      </c>
      <c r="K950" s="437" t="s">
        <v>1323</v>
      </c>
      <c r="O950" s="437" t="s">
        <v>1323</v>
      </c>
      <c r="Q950" s="437">
        <v>210155</v>
      </c>
      <c r="R950" s="446" t="s">
        <v>253</v>
      </c>
      <c r="S950" s="437">
        <v>210155</v>
      </c>
    </row>
    <row r="951" spans="1:19" ht="10.199999999999999" customHeight="1" x14ac:dyDescent="0.3">
      <c r="A951" s="437">
        <v>2102</v>
      </c>
      <c r="B951" s="437">
        <f t="shared" si="18"/>
        <v>4</v>
      </c>
      <c r="C951" s="446">
        <v>2102</v>
      </c>
      <c r="D951" s="437" t="s">
        <v>254</v>
      </c>
      <c r="E951" s="437" t="s">
        <v>1323</v>
      </c>
      <c r="G951" s="437" t="s">
        <v>1323</v>
      </c>
      <c r="I951" s="437" t="s">
        <v>1323</v>
      </c>
      <c r="J951" s="437" t="s">
        <v>1323</v>
      </c>
      <c r="K951" s="437" t="s">
        <v>1323</v>
      </c>
      <c r="O951" s="437" t="s">
        <v>1323</v>
      </c>
      <c r="Q951" s="437">
        <v>2102</v>
      </c>
      <c r="R951" s="446" t="s">
        <v>254</v>
      </c>
      <c r="S951" s="437">
        <v>2102</v>
      </c>
    </row>
    <row r="952" spans="1:19" ht="10.199999999999999" customHeight="1" x14ac:dyDescent="0.3">
      <c r="A952" s="437">
        <v>2102</v>
      </c>
      <c r="B952" s="437">
        <f t="shared" si="18"/>
        <v>6</v>
      </c>
      <c r="C952" s="446">
        <v>210205</v>
      </c>
      <c r="D952" s="437" t="s">
        <v>255</v>
      </c>
      <c r="E952" s="437" t="s">
        <v>1323</v>
      </c>
      <c r="G952" s="437" t="s">
        <v>1323</v>
      </c>
      <c r="I952" s="437" t="s">
        <v>1323</v>
      </c>
      <c r="J952" s="437" t="s">
        <v>1323</v>
      </c>
      <c r="K952" s="437" t="s">
        <v>1323</v>
      </c>
      <c r="O952" s="437" t="s">
        <v>1323</v>
      </c>
      <c r="Q952" s="437">
        <v>210205</v>
      </c>
      <c r="R952" s="446" t="s">
        <v>255</v>
      </c>
      <c r="S952" s="437">
        <v>210205</v>
      </c>
    </row>
    <row r="953" spans="1:19" ht="10.199999999999999" customHeight="1" x14ac:dyDescent="0.3">
      <c r="A953" s="437">
        <v>2102</v>
      </c>
      <c r="B953" s="437">
        <f t="shared" si="18"/>
        <v>6</v>
      </c>
      <c r="C953" s="446">
        <v>210210</v>
      </c>
      <c r="D953" s="437" t="s">
        <v>256</v>
      </c>
      <c r="E953" s="437" t="s">
        <v>1323</v>
      </c>
      <c r="G953" s="437" t="s">
        <v>1323</v>
      </c>
      <c r="I953" s="437" t="s">
        <v>1323</v>
      </c>
      <c r="J953" s="437" t="s">
        <v>1323</v>
      </c>
      <c r="K953" s="437" t="s">
        <v>1323</v>
      </c>
      <c r="O953" s="437" t="s">
        <v>1323</v>
      </c>
      <c r="Q953" s="437">
        <v>210210</v>
      </c>
      <c r="R953" s="446" t="s">
        <v>256</v>
      </c>
      <c r="S953" s="437">
        <v>210210</v>
      </c>
    </row>
    <row r="954" spans="1:19" ht="10.199999999999999" customHeight="1" x14ac:dyDescent="0.3">
      <c r="A954" s="437">
        <v>2102</v>
      </c>
      <c r="B954" s="437">
        <f t="shared" si="18"/>
        <v>6</v>
      </c>
      <c r="C954" s="446">
        <v>210215</v>
      </c>
      <c r="D954" s="437" t="s">
        <v>257</v>
      </c>
      <c r="E954" s="437" t="s">
        <v>1323</v>
      </c>
      <c r="G954" s="437" t="s">
        <v>1323</v>
      </c>
      <c r="I954" s="437" t="s">
        <v>1323</v>
      </c>
      <c r="J954" s="437" t="s">
        <v>1323</v>
      </c>
      <c r="K954" s="437" t="s">
        <v>1323</v>
      </c>
      <c r="O954" s="437" t="s">
        <v>1323</v>
      </c>
      <c r="Q954" s="437">
        <v>210215</v>
      </c>
      <c r="R954" s="446" t="s">
        <v>257</v>
      </c>
      <c r="S954" s="437">
        <v>210215</v>
      </c>
    </row>
    <row r="955" spans="1:19" ht="10.199999999999999" customHeight="1" x14ac:dyDescent="0.3">
      <c r="A955" s="437">
        <v>2103</v>
      </c>
      <c r="B955" s="437">
        <f t="shared" si="18"/>
        <v>4</v>
      </c>
      <c r="C955" s="446">
        <v>2103</v>
      </c>
      <c r="D955" s="437" t="s">
        <v>258</v>
      </c>
      <c r="E955" s="437" t="s">
        <v>1323</v>
      </c>
      <c r="G955" s="437" t="s">
        <v>1323</v>
      </c>
      <c r="I955" s="437" t="s">
        <v>1323</v>
      </c>
      <c r="J955" s="437" t="s">
        <v>1323</v>
      </c>
      <c r="K955" s="437" t="s">
        <v>1323</v>
      </c>
      <c r="O955" s="437" t="s">
        <v>1323</v>
      </c>
      <c r="Q955" s="437">
        <v>2103</v>
      </c>
      <c r="R955" s="446" t="s">
        <v>258</v>
      </c>
      <c r="S955" s="437">
        <v>2103</v>
      </c>
    </row>
    <row r="956" spans="1:19" ht="10.199999999999999" customHeight="1" x14ac:dyDescent="0.3">
      <c r="A956" s="437">
        <v>2103</v>
      </c>
      <c r="B956" s="437">
        <f t="shared" si="18"/>
        <v>6</v>
      </c>
      <c r="C956" s="446">
        <v>210305</v>
      </c>
      <c r="D956" s="437" t="s">
        <v>34</v>
      </c>
      <c r="E956" s="437" t="s">
        <v>1323</v>
      </c>
      <c r="G956" s="437" t="s">
        <v>1323</v>
      </c>
      <c r="I956" s="437" t="s">
        <v>1323</v>
      </c>
      <c r="J956" s="437" t="s">
        <v>1323</v>
      </c>
      <c r="K956" s="437" t="s">
        <v>1323</v>
      </c>
      <c r="O956" s="437" t="s">
        <v>1323</v>
      </c>
      <c r="Q956" s="437">
        <v>210305</v>
      </c>
      <c r="R956" s="446" t="s">
        <v>34</v>
      </c>
      <c r="S956" s="437">
        <v>210305</v>
      </c>
    </row>
    <row r="957" spans="1:19" ht="10.199999999999999" customHeight="1" x14ac:dyDescent="0.3">
      <c r="A957" s="437">
        <v>2103</v>
      </c>
      <c r="B957" s="437">
        <f t="shared" si="18"/>
        <v>6</v>
      </c>
      <c r="C957" s="446">
        <v>210310</v>
      </c>
      <c r="D957" s="437" t="s">
        <v>35</v>
      </c>
      <c r="E957" s="437" t="s">
        <v>1323</v>
      </c>
      <c r="G957" s="437" t="s">
        <v>1323</v>
      </c>
      <c r="I957" s="437" t="s">
        <v>1323</v>
      </c>
      <c r="J957" s="437" t="s">
        <v>1323</v>
      </c>
      <c r="K957" s="437" t="s">
        <v>1323</v>
      </c>
      <c r="O957" s="437" t="s">
        <v>1323</v>
      </c>
      <c r="Q957" s="437">
        <v>210310</v>
      </c>
      <c r="R957" s="446" t="s">
        <v>35</v>
      </c>
      <c r="S957" s="437">
        <v>210310</v>
      </c>
    </row>
    <row r="958" spans="1:19" ht="10.199999999999999" customHeight="1" x14ac:dyDescent="0.3">
      <c r="A958" s="437">
        <v>2103</v>
      </c>
      <c r="B958" s="437">
        <f t="shared" si="18"/>
        <v>6</v>
      </c>
      <c r="C958" s="446">
        <v>210315</v>
      </c>
      <c r="D958" s="437" t="s">
        <v>36</v>
      </c>
      <c r="E958" s="437" t="s">
        <v>1323</v>
      </c>
      <c r="G958" s="437" t="s">
        <v>1323</v>
      </c>
      <c r="I958" s="437" t="s">
        <v>1323</v>
      </c>
      <c r="J958" s="437" t="s">
        <v>1323</v>
      </c>
      <c r="K958" s="437" t="s">
        <v>1323</v>
      </c>
      <c r="O958" s="437" t="s">
        <v>1323</v>
      </c>
      <c r="Q958" s="437">
        <v>210315</v>
      </c>
      <c r="R958" s="446" t="s">
        <v>36</v>
      </c>
      <c r="S958" s="437">
        <v>210315</v>
      </c>
    </row>
    <row r="959" spans="1:19" ht="10.199999999999999" customHeight="1" x14ac:dyDescent="0.3">
      <c r="A959" s="437">
        <v>2103</v>
      </c>
      <c r="B959" s="437">
        <f t="shared" si="18"/>
        <v>6</v>
      </c>
      <c r="C959" s="446">
        <v>210320</v>
      </c>
      <c r="D959" s="437" t="s">
        <v>37</v>
      </c>
      <c r="E959" s="437" t="s">
        <v>1323</v>
      </c>
      <c r="G959" s="437" t="s">
        <v>1323</v>
      </c>
      <c r="I959" s="437" t="s">
        <v>1323</v>
      </c>
      <c r="J959" s="437" t="s">
        <v>1323</v>
      </c>
      <c r="K959" s="437" t="s">
        <v>1323</v>
      </c>
      <c r="O959" s="437" t="s">
        <v>1323</v>
      </c>
      <c r="Q959" s="437">
        <v>210320</v>
      </c>
      <c r="R959" s="446" t="s">
        <v>37</v>
      </c>
      <c r="S959" s="437">
        <v>210320</v>
      </c>
    </row>
    <row r="960" spans="1:19" ht="10.199999999999999" customHeight="1" x14ac:dyDescent="0.3">
      <c r="A960" s="437">
        <v>2103</v>
      </c>
      <c r="B960" s="437">
        <f t="shared" si="18"/>
        <v>6</v>
      </c>
      <c r="C960" s="446">
        <v>210325</v>
      </c>
      <c r="D960" s="437" t="s">
        <v>259</v>
      </c>
      <c r="E960" s="437" t="s">
        <v>1323</v>
      </c>
      <c r="G960" s="437" t="s">
        <v>1323</v>
      </c>
      <c r="I960" s="437" t="s">
        <v>1323</v>
      </c>
      <c r="J960" s="437" t="s">
        <v>1323</v>
      </c>
      <c r="K960" s="437" t="s">
        <v>1323</v>
      </c>
      <c r="O960" s="437" t="s">
        <v>1323</v>
      </c>
      <c r="Q960" s="437">
        <v>210325</v>
      </c>
      <c r="R960" s="446" t="s">
        <v>259</v>
      </c>
      <c r="S960" s="437">
        <v>210325</v>
      </c>
    </row>
    <row r="961" spans="1:19" ht="10.199999999999999" customHeight="1" x14ac:dyDescent="0.3">
      <c r="A961" s="437">
        <v>2103</v>
      </c>
      <c r="B961" s="437">
        <f t="shared" si="18"/>
        <v>6</v>
      </c>
      <c r="C961" s="446">
        <v>210330</v>
      </c>
      <c r="D961" s="437" t="s">
        <v>252</v>
      </c>
      <c r="E961" s="437" t="s">
        <v>1323</v>
      </c>
      <c r="G961" s="437" t="s">
        <v>1323</v>
      </c>
      <c r="I961" s="437" t="s">
        <v>1323</v>
      </c>
      <c r="J961" s="437" t="s">
        <v>1323</v>
      </c>
      <c r="K961" s="437" t="s">
        <v>1323</v>
      </c>
      <c r="O961" s="437" t="s">
        <v>1323</v>
      </c>
      <c r="Q961" s="437">
        <v>210330</v>
      </c>
      <c r="R961" s="446" t="s">
        <v>252</v>
      </c>
      <c r="S961" s="437">
        <v>210330</v>
      </c>
    </row>
    <row r="962" spans="1:19" ht="10.199999999999999" customHeight="1" x14ac:dyDescent="0.3">
      <c r="A962" s="437">
        <v>2104</v>
      </c>
      <c r="B962" s="437">
        <f t="shared" si="18"/>
        <v>4</v>
      </c>
      <c r="C962" s="446">
        <v>2104</v>
      </c>
      <c r="D962" s="437" t="s">
        <v>260</v>
      </c>
      <c r="E962" s="437" t="s">
        <v>1323</v>
      </c>
      <c r="I962" s="437" t="s">
        <v>1323</v>
      </c>
      <c r="J962" s="437" t="s">
        <v>1323</v>
      </c>
      <c r="K962" s="437" t="s">
        <v>1323</v>
      </c>
      <c r="O962" s="437" t="s">
        <v>1323</v>
      </c>
      <c r="Q962" s="437">
        <v>2104</v>
      </c>
      <c r="R962" s="446" t="s">
        <v>260</v>
      </c>
      <c r="S962" s="437">
        <v>2104</v>
      </c>
    </row>
    <row r="963" spans="1:19" ht="10.199999999999999" customHeight="1" x14ac:dyDescent="0.3">
      <c r="A963" s="437">
        <v>2105</v>
      </c>
      <c r="B963" s="437">
        <f t="shared" si="18"/>
        <v>4</v>
      </c>
      <c r="C963" s="446">
        <v>2105</v>
      </c>
      <c r="D963" s="437" t="s">
        <v>261</v>
      </c>
      <c r="E963" s="437" t="s">
        <v>1323</v>
      </c>
      <c r="G963" s="437" t="s">
        <v>1323</v>
      </c>
      <c r="I963" s="437" t="s">
        <v>1323</v>
      </c>
      <c r="J963" s="437" t="s">
        <v>1323</v>
      </c>
      <c r="K963" s="437" t="s">
        <v>1323</v>
      </c>
      <c r="O963" s="437" t="s">
        <v>1323</v>
      </c>
      <c r="Q963" s="437">
        <v>2105</v>
      </c>
      <c r="R963" s="446" t="s">
        <v>261</v>
      </c>
      <c r="S963" s="437">
        <v>2105</v>
      </c>
    </row>
    <row r="964" spans="1:19" ht="10.199999999999999" customHeight="1" x14ac:dyDescent="0.3">
      <c r="A964" s="437">
        <v>22</v>
      </c>
      <c r="B964" s="437">
        <f t="shared" si="18"/>
        <v>2</v>
      </c>
      <c r="C964" s="446">
        <v>22</v>
      </c>
      <c r="D964" s="437" t="s">
        <v>27</v>
      </c>
      <c r="E964" s="437" t="s">
        <v>1323</v>
      </c>
      <c r="G964" s="437" t="s">
        <v>1323</v>
      </c>
      <c r="I964" s="437" t="s">
        <v>1323</v>
      </c>
      <c r="J964" s="437" t="s">
        <v>1323</v>
      </c>
      <c r="K964" s="437" t="s">
        <v>1323</v>
      </c>
      <c r="N964" s="437" t="s">
        <v>1323</v>
      </c>
      <c r="O964" s="437" t="s">
        <v>1323</v>
      </c>
      <c r="Q964" s="437">
        <v>22</v>
      </c>
      <c r="R964" s="446" t="s">
        <v>27</v>
      </c>
      <c r="S964" s="437">
        <v>22</v>
      </c>
    </row>
    <row r="965" spans="1:19" ht="10.199999999999999" customHeight="1" x14ac:dyDescent="0.3">
      <c r="A965" s="437">
        <v>2201</v>
      </c>
      <c r="B965" s="437">
        <f t="shared" ref="B965:B1028" si="19">LEN(C965)</f>
        <v>4</v>
      </c>
      <c r="C965" s="446">
        <v>2201</v>
      </c>
      <c r="D965" s="437" t="s">
        <v>262</v>
      </c>
      <c r="E965" s="437" t="s">
        <v>1323</v>
      </c>
      <c r="G965" s="437" t="s">
        <v>1323</v>
      </c>
      <c r="I965" s="437" t="s">
        <v>1323</v>
      </c>
      <c r="J965" s="437" t="s">
        <v>1323</v>
      </c>
      <c r="K965" s="437" t="s">
        <v>1323</v>
      </c>
      <c r="O965" s="437" t="s">
        <v>1323</v>
      </c>
      <c r="Q965" s="437">
        <v>2201</v>
      </c>
      <c r="R965" s="446" t="s">
        <v>262</v>
      </c>
      <c r="S965" s="437">
        <v>2201</v>
      </c>
    </row>
    <row r="966" spans="1:19" ht="10.199999999999999" customHeight="1" x14ac:dyDescent="0.3">
      <c r="A966" s="437">
        <v>2201</v>
      </c>
      <c r="B966" s="437">
        <f t="shared" si="19"/>
        <v>6</v>
      </c>
      <c r="C966" s="446">
        <v>220105</v>
      </c>
      <c r="D966" s="437" t="s">
        <v>29</v>
      </c>
      <c r="E966" s="437" t="s">
        <v>1323</v>
      </c>
      <c r="G966" s="437" t="s">
        <v>1323</v>
      </c>
      <c r="I966" s="437" t="s">
        <v>1323</v>
      </c>
      <c r="J966" s="437" t="s">
        <v>1323</v>
      </c>
      <c r="K966" s="437" t="s">
        <v>1323</v>
      </c>
      <c r="O966" s="437" t="s">
        <v>1323</v>
      </c>
      <c r="Q966" s="437">
        <v>220105</v>
      </c>
      <c r="R966" s="446" t="s">
        <v>29</v>
      </c>
      <c r="S966" s="437">
        <v>220105</v>
      </c>
    </row>
    <row r="967" spans="1:19" ht="10.199999999999999" customHeight="1" x14ac:dyDescent="0.3">
      <c r="A967" s="437">
        <v>2201</v>
      </c>
      <c r="B967" s="437">
        <f t="shared" si="19"/>
        <v>6</v>
      </c>
      <c r="C967" s="446">
        <v>220110</v>
      </c>
      <c r="D967" s="437" t="s">
        <v>30</v>
      </c>
      <c r="E967" s="437" t="s">
        <v>1323</v>
      </c>
      <c r="G967" s="437" t="s">
        <v>1323</v>
      </c>
      <c r="I967" s="437" t="s">
        <v>1323</v>
      </c>
      <c r="J967" s="437" t="s">
        <v>1323</v>
      </c>
      <c r="K967" s="437" t="s">
        <v>1323</v>
      </c>
      <c r="O967" s="437" t="s">
        <v>1323</v>
      </c>
      <c r="Q967" s="437">
        <v>220110</v>
      </c>
      <c r="R967" s="446" t="s">
        <v>30</v>
      </c>
      <c r="S967" s="437">
        <v>220110</v>
      </c>
    </row>
    <row r="968" spans="1:19" ht="10.199999999999999" customHeight="1" x14ac:dyDescent="0.3">
      <c r="A968" s="437">
        <v>2202</v>
      </c>
      <c r="B968" s="437">
        <f t="shared" si="19"/>
        <v>4</v>
      </c>
      <c r="C968" s="446">
        <v>2202</v>
      </c>
      <c r="D968" s="437" t="s">
        <v>31</v>
      </c>
      <c r="E968" s="437" t="s">
        <v>1323</v>
      </c>
      <c r="G968" s="437" t="s">
        <v>1323</v>
      </c>
      <c r="I968" s="437" t="s">
        <v>1323</v>
      </c>
      <c r="J968" s="437" t="s">
        <v>1323</v>
      </c>
      <c r="K968" s="437" t="s">
        <v>1323</v>
      </c>
      <c r="N968" s="437" t="s">
        <v>1323</v>
      </c>
      <c r="O968" s="437" t="s">
        <v>1323</v>
      </c>
      <c r="Q968" s="437">
        <v>2202</v>
      </c>
      <c r="R968" s="446" t="s">
        <v>31</v>
      </c>
      <c r="S968" s="437">
        <v>2202</v>
      </c>
    </row>
    <row r="969" spans="1:19" ht="10.199999999999999" customHeight="1" x14ac:dyDescent="0.3">
      <c r="A969" s="437">
        <v>2202</v>
      </c>
      <c r="B969" s="437">
        <f t="shared" si="19"/>
        <v>6</v>
      </c>
      <c r="C969" s="446">
        <v>220205</v>
      </c>
      <c r="D969" s="437" t="s">
        <v>32</v>
      </c>
      <c r="E969" s="437" t="s">
        <v>1323</v>
      </c>
      <c r="G969" s="437" t="s">
        <v>1323</v>
      </c>
      <c r="I969" s="437" t="s">
        <v>1323</v>
      </c>
      <c r="J969" s="437" t="s">
        <v>1323</v>
      </c>
      <c r="K969" s="437" t="s">
        <v>1323</v>
      </c>
      <c r="N969" s="437" t="s">
        <v>1323</v>
      </c>
      <c r="O969" s="437" t="s">
        <v>1323</v>
      </c>
      <c r="Q969" s="437">
        <v>220205</v>
      </c>
      <c r="R969" s="446" t="s">
        <v>32</v>
      </c>
      <c r="S969" s="437">
        <v>220205</v>
      </c>
    </row>
    <row r="970" spans="1:19" ht="10.199999999999999" customHeight="1" x14ac:dyDescent="0.3">
      <c r="A970" s="437">
        <v>2202</v>
      </c>
      <c r="B970" s="437">
        <f t="shared" si="19"/>
        <v>6</v>
      </c>
      <c r="C970" s="446">
        <v>220210</v>
      </c>
      <c r="D970" s="437" t="s">
        <v>29</v>
      </c>
      <c r="E970" s="437" t="s">
        <v>1323</v>
      </c>
      <c r="G970" s="437" t="s">
        <v>1323</v>
      </c>
      <c r="I970" s="437" t="s">
        <v>1323</v>
      </c>
      <c r="J970" s="437" t="s">
        <v>1323</v>
      </c>
      <c r="K970" s="437" t="s">
        <v>1323</v>
      </c>
      <c r="N970" s="437" t="s">
        <v>1323</v>
      </c>
      <c r="O970" s="437" t="s">
        <v>1323</v>
      </c>
      <c r="Q970" s="437">
        <v>220210</v>
      </c>
      <c r="R970" s="446" t="s">
        <v>29</v>
      </c>
      <c r="S970" s="437">
        <v>220210</v>
      </c>
    </row>
    <row r="971" spans="1:19" ht="10.199999999999999" customHeight="1" x14ac:dyDescent="0.3">
      <c r="A971" s="437">
        <v>2202</v>
      </c>
      <c r="B971" s="437">
        <f t="shared" si="19"/>
        <v>6</v>
      </c>
      <c r="C971" s="446">
        <v>220215</v>
      </c>
      <c r="D971" s="437" t="s">
        <v>30</v>
      </c>
      <c r="E971" s="437" t="s">
        <v>1323</v>
      </c>
      <c r="G971" s="437" t="s">
        <v>1323</v>
      </c>
      <c r="I971" s="437" t="s">
        <v>1323</v>
      </c>
      <c r="J971" s="437" t="s">
        <v>1323</v>
      </c>
      <c r="K971" s="437" t="s">
        <v>1323</v>
      </c>
      <c r="N971" s="437" t="s">
        <v>1323</v>
      </c>
      <c r="O971" s="437" t="s">
        <v>1323</v>
      </c>
      <c r="Q971" s="437">
        <v>220215</v>
      </c>
      <c r="R971" s="446" t="s">
        <v>30</v>
      </c>
      <c r="S971" s="437">
        <v>220215</v>
      </c>
    </row>
    <row r="972" spans="1:19" ht="10.199999999999999" customHeight="1" x14ac:dyDescent="0.3">
      <c r="A972" s="437">
        <v>2203</v>
      </c>
      <c r="B972" s="437">
        <f t="shared" si="19"/>
        <v>4</v>
      </c>
      <c r="C972" s="446">
        <v>2203</v>
      </c>
      <c r="D972" s="437" t="s">
        <v>263</v>
      </c>
      <c r="E972" s="437" t="s">
        <v>1323</v>
      </c>
      <c r="G972" s="437" t="s">
        <v>1323</v>
      </c>
      <c r="I972" s="437" t="s">
        <v>1323</v>
      </c>
      <c r="J972" s="437" t="s">
        <v>1323</v>
      </c>
      <c r="K972" s="437" t="s">
        <v>1323</v>
      </c>
      <c r="O972" s="437" t="s">
        <v>1323</v>
      </c>
      <c r="Q972" s="437">
        <v>2203</v>
      </c>
      <c r="R972" s="446" t="s">
        <v>263</v>
      </c>
      <c r="S972" s="437">
        <v>2203</v>
      </c>
    </row>
    <row r="973" spans="1:19" ht="10.199999999999999" customHeight="1" x14ac:dyDescent="0.3">
      <c r="A973" s="437">
        <v>23</v>
      </c>
      <c r="B973" s="437">
        <f t="shared" si="19"/>
        <v>2</v>
      </c>
      <c r="C973" s="446">
        <v>23</v>
      </c>
      <c r="D973" s="437" t="s">
        <v>264</v>
      </c>
      <c r="E973" s="437" t="s">
        <v>1323</v>
      </c>
      <c r="F973" s="437" t="s">
        <v>1323</v>
      </c>
      <c r="G973" s="437" t="s">
        <v>1323</v>
      </c>
      <c r="I973" s="437" t="s">
        <v>1323</v>
      </c>
      <c r="J973" s="437" t="s">
        <v>1323</v>
      </c>
      <c r="K973" s="437" t="s">
        <v>1323</v>
      </c>
      <c r="L973" s="437" t="s">
        <v>1323</v>
      </c>
      <c r="M973" s="437" t="s">
        <v>1323</v>
      </c>
      <c r="O973" s="437" t="s">
        <v>1323</v>
      </c>
      <c r="Q973" s="437">
        <v>23</v>
      </c>
      <c r="R973" s="446" t="s">
        <v>264</v>
      </c>
      <c r="S973" s="437">
        <v>23</v>
      </c>
    </row>
    <row r="974" spans="1:19" ht="10.199999999999999" customHeight="1" x14ac:dyDescent="0.3">
      <c r="A974" s="437">
        <v>2301</v>
      </c>
      <c r="B974" s="437">
        <f t="shared" si="19"/>
        <v>4</v>
      </c>
      <c r="C974" s="446">
        <v>2301</v>
      </c>
      <c r="D974" s="437" t="s">
        <v>265</v>
      </c>
      <c r="E974" s="437" t="s">
        <v>1323</v>
      </c>
      <c r="J974" s="437" t="s">
        <v>1323</v>
      </c>
      <c r="K974" s="437" t="s">
        <v>1323</v>
      </c>
      <c r="O974" s="437" t="s">
        <v>1323</v>
      </c>
      <c r="Q974" s="437">
        <v>2301</v>
      </c>
      <c r="R974" s="446" t="s">
        <v>265</v>
      </c>
      <c r="S974" s="437">
        <v>2301</v>
      </c>
    </row>
    <row r="975" spans="1:19" ht="10.199999999999999" customHeight="1" x14ac:dyDescent="0.3">
      <c r="A975" s="437">
        <v>2302</v>
      </c>
      <c r="B975" s="437">
        <f t="shared" si="19"/>
        <v>4</v>
      </c>
      <c r="C975" s="446">
        <v>2302</v>
      </c>
      <c r="D975" s="437" t="s">
        <v>266</v>
      </c>
      <c r="E975" s="437" t="s">
        <v>1323</v>
      </c>
      <c r="G975" s="437" t="s">
        <v>1323</v>
      </c>
      <c r="J975" s="437" t="s">
        <v>1323</v>
      </c>
      <c r="K975" s="437" t="s">
        <v>1323</v>
      </c>
      <c r="L975" s="437" t="s">
        <v>1323</v>
      </c>
      <c r="O975" s="437" t="s">
        <v>1323</v>
      </c>
      <c r="Q975" s="437">
        <v>2302</v>
      </c>
      <c r="R975" s="446" t="s">
        <v>266</v>
      </c>
      <c r="S975" s="437">
        <v>2302</v>
      </c>
    </row>
    <row r="976" spans="1:19" ht="10.199999999999999" customHeight="1" x14ac:dyDescent="0.3">
      <c r="A976" s="437">
        <v>2302</v>
      </c>
      <c r="B976" s="437">
        <f t="shared" si="19"/>
        <v>6</v>
      </c>
      <c r="C976" s="446">
        <v>230205</v>
      </c>
      <c r="D976" s="437" t="s">
        <v>267</v>
      </c>
      <c r="E976" s="437" t="s">
        <v>1323</v>
      </c>
      <c r="G976" s="437" t="s">
        <v>1323</v>
      </c>
      <c r="J976" s="437" t="s">
        <v>1323</v>
      </c>
      <c r="K976" s="437" t="s">
        <v>1323</v>
      </c>
      <c r="L976" s="437" t="s">
        <v>1323</v>
      </c>
      <c r="O976" s="437" t="s">
        <v>1323</v>
      </c>
      <c r="Q976" s="437">
        <v>230205</v>
      </c>
      <c r="R976" s="446" t="s">
        <v>267</v>
      </c>
      <c r="S976" s="437">
        <v>230205</v>
      </c>
    </row>
    <row r="977" spans="1:19" ht="10.199999999999999" customHeight="1" x14ac:dyDescent="0.3">
      <c r="A977" s="437">
        <v>2302</v>
      </c>
      <c r="B977" s="437">
        <f t="shared" si="19"/>
        <v>6</v>
      </c>
      <c r="C977" s="446">
        <v>230210</v>
      </c>
      <c r="D977" s="437" t="s">
        <v>268</v>
      </c>
      <c r="E977" s="437" t="s">
        <v>1323</v>
      </c>
      <c r="G977" s="437" t="s">
        <v>1323</v>
      </c>
      <c r="J977" s="437" t="s">
        <v>1323</v>
      </c>
      <c r="K977" s="437" t="s">
        <v>1323</v>
      </c>
      <c r="L977" s="437" t="s">
        <v>1323</v>
      </c>
      <c r="O977" s="437" t="s">
        <v>1323</v>
      </c>
      <c r="Q977" s="437">
        <v>230210</v>
      </c>
      <c r="R977" s="446" t="s">
        <v>268</v>
      </c>
      <c r="S977" s="437">
        <v>230210</v>
      </c>
    </row>
    <row r="978" spans="1:19" ht="10.199999999999999" customHeight="1" x14ac:dyDescent="0.3">
      <c r="A978" s="437">
        <v>2303</v>
      </c>
      <c r="B978" s="437">
        <f t="shared" si="19"/>
        <v>4</v>
      </c>
      <c r="C978" s="446">
        <v>2303</v>
      </c>
      <c r="D978" s="437" t="s">
        <v>269</v>
      </c>
      <c r="E978" s="437" t="s">
        <v>1323</v>
      </c>
      <c r="J978" s="437" t="s">
        <v>1323</v>
      </c>
      <c r="K978" s="437" t="s">
        <v>1323</v>
      </c>
      <c r="O978" s="437" t="s">
        <v>1323</v>
      </c>
      <c r="Q978" s="437">
        <v>2303</v>
      </c>
      <c r="R978" s="446" t="s">
        <v>269</v>
      </c>
      <c r="S978" s="437">
        <v>2303</v>
      </c>
    </row>
    <row r="979" spans="1:19" ht="10.199999999999999" customHeight="1" x14ac:dyDescent="0.3">
      <c r="A979" s="437">
        <v>2304</v>
      </c>
      <c r="B979" s="437">
        <f t="shared" si="19"/>
        <v>4</v>
      </c>
      <c r="C979" s="446">
        <v>2304</v>
      </c>
      <c r="D979" s="437" t="s">
        <v>270</v>
      </c>
      <c r="E979" s="437" t="s">
        <v>1323</v>
      </c>
      <c r="F979" s="437" t="s">
        <v>1323</v>
      </c>
      <c r="G979" s="437" t="s">
        <v>1323</v>
      </c>
      <c r="I979" s="437" t="s">
        <v>1323</v>
      </c>
      <c r="J979" s="437" t="s">
        <v>1323</v>
      </c>
      <c r="K979" s="437" t="s">
        <v>1323</v>
      </c>
      <c r="L979" s="437" t="s">
        <v>1323</v>
      </c>
      <c r="M979" s="437" t="s">
        <v>1323</v>
      </c>
      <c r="O979" s="437" t="s">
        <v>1323</v>
      </c>
      <c r="Q979" s="437">
        <v>2304</v>
      </c>
      <c r="R979" s="446" t="s">
        <v>270</v>
      </c>
      <c r="S979" s="437">
        <v>2304</v>
      </c>
    </row>
    <row r="980" spans="1:19" ht="10.199999999999999" customHeight="1" x14ac:dyDescent="0.3">
      <c r="A980" s="437">
        <v>2304</v>
      </c>
      <c r="B980" s="437">
        <f t="shared" si="19"/>
        <v>6</v>
      </c>
      <c r="C980" s="446">
        <v>230405</v>
      </c>
      <c r="D980" s="437" t="s">
        <v>271</v>
      </c>
      <c r="E980" s="437" t="s">
        <v>1323</v>
      </c>
      <c r="F980" s="437" t="s">
        <v>1323</v>
      </c>
      <c r="G980" s="437" t="s">
        <v>1323</v>
      </c>
      <c r="I980" s="437" t="s">
        <v>1323</v>
      </c>
      <c r="J980" s="437" t="s">
        <v>1323</v>
      </c>
      <c r="K980" s="437" t="s">
        <v>1323</v>
      </c>
      <c r="O980" s="437" t="s">
        <v>1323</v>
      </c>
      <c r="Q980" s="437">
        <v>230405</v>
      </c>
      <c r="R980" s="446" t="s">
        <v>271</v>
      </c>
      <c r="S980" s="437">
        <v>230405</v>
      </c>
    </row>
    <row r="981" spans="1:19" ht="10.199999999999999" customHeight="1" x14ac:dyDescent="0.3">
      <c r="A981" s="437">
        <v>2304</v>
      </c>
      <c r="B981" s="437">
        <f t="shared" si="19"/>
        <v>6</v>
      </c>
      <c r="C981" s="446">
        <v>230410</v>
      </c>
      <c r="D981" s="437" t="s">
        <v>272</v>
      </c>
      <c r="E981" s="437" t="s">
        <v>1323</v>
      </c>
      <c r="F981" s="437" t="s">
        <v>1323</v>
      </c>
      <c r="G981" s="437" t="s">
        <v>1323</v>
      </c>
      <c r="I981" s="437" t="s">
        <v>1323</v>
      </c>
      <c r="J981" s="437" t="s">
        <v>1323</v>
      </c>
      <c r="K981" s="437" t="s">
        <v>1323</v>
      </c>
      <c r="L981" s="437" t="s">
        <v>1323</v>
      </c>
      <c r="M981" s="437" t="s">
        <v>1323</v>
      </c>
      <c r="O981" s="437" t="s">
        <v>1323</v>
      </c>
      <c r="Q981" s="437">
        <v>230410</v>
      </c>
      <c r="R981" s="446" t="s">
        <v>272</v>
      </c>
      <c r="S981" s="437">
        <v>230410</v>
      </c>
    </row>
    <row r="982" spans="1:19" ht="10.199999999999999" customHeight="1" x14ac:dyDescent="0.3">
      <c r="A982" s="437">
        <v>2304</v>
      </c>
      <c r="B982" s="437">
        <f t="shared" si="19"/>
        <v>6</v>
      </c>
      <c r="C982" s="446">
        <v>230415</v>
      </c>
      <c r="D982" s="437" t="s">
        <v>157</v>
      </c>
      <c r="E982" s="437" t="s">
        <v>1323</v>
      </c>
      <c r="F982" s="437" t="s">
        <v>1323</v>
      </c>
      <c r="G982" s="437" t="s">
        <v>1323</v>
      </c>
      <c r="I982" s="437" t="s">
        <v>1323</v>
      </c>
      <c r="J982" s="437" t="s">
        <v>1323</v>
      </c>
      <c r="K982" s="437" t="s">
        <v>1323</v>
      </c>
      <c r="L982" s="437" t="s">
        <v>1323</v>
      </c>
      <c r="M982" s="437" t="s">
        <v>1323</v>
      </c>
      <c r="O982" s="437" t="s">
        <v>1323</v>
      </c>
      <c r="Q982" s="437">
        <v>230415</v>
      </c>
      <c r="R982" s="446" t="s">
        <v>157</v>
      </c>
      <c r="S982" s="437">
        <v>230415</v>
      </c>
    </row>
    <row r="983" spans="1:19" ht="10.199999999999999" customHeight="1" x14ac:dyDescent="0.3">
      <c r="A983" s="437">
        <v>24</v>
      </c>
      <c r="B983" s="437">
        <f t="shared" si="19"/>
        <v>2</v>
      </c>
      <c r="C983" s="446">
        <v>24</v>
      </c>
      <c r="D983" s="437" t="s">
        <v>832</v>
      </c>
      <c r="E983" s="437" t="s">
        <v>1323</v>
      </c>
      <c r="G983" s="437" t="s">
        <v>1323</v>
      </c>
      <c r="J983" s="437" t="s">
        <v>1323</v>
      </c>
      <c r="K983" s="437" t="s">
        <v>1323</v>
      </c>
      <c r="O983" s="437" t="s">
        <v>1323</v>
      </c>
      <c r="Q983" s="437">
        <v>24</v>
      </c>
      <c r="R983" s="446" t="s">
        <v>832</v>
      </c>
      <c r="S983" s="437">
        <v>24</v>
      </c>
    </row>
    <row r="984" spans="1:19" ht="10.199999999999999" customHeight="1" x14ac:dyDescent="0.3">
      <c r="A984" s="437">
        <v>2401</v>
      </c>
      <c r="B984" s="437">
        <f t="shared" si="19"/>
        <v>4</v>
      </c>
      <c r="C984" s="446">
        <v>2401</v>
      </c>
      <c r="D984" s="437" t="s">
        <v>95</v>
      </c>
      <c r="E984" s="437" t="s">
        <v>1323</v>
      </c>
      <c r="G984" s="437" t="s">
        <v>1323</v>
      </c>
      <c r="J984" s="437" t="s">
        <v>1323</v>
      </c>
      <c r="K984" s="437" t="s">
        <v>1323</v>
      </c>
      <c r="O984" s="437" t="s">
        <v>1323</v>
      </c>
      <c r="Q984" s="437">
        <v>2401</v>
      </c>
      <c r="R984" s="446" t="s">
        <v>95</v>
      </c>
      <c r="S984" s="437">
        <v>2401</v>
      </c>
    </row>
    <row r="985" spans="1:19" ht="10.199999999999999" customHeight="1" x14ac:dyDescent="0.3">
      <c r="A985" s="437">
        <v>2402</v>
      </c>
      <c r="B985" s="437">
        <f t="shared" si="19"/>
        <v>4</v>
      </c>
      <c r="C985" s="446">
        <v>2402</v>
      </c>
      <c r="D985" s="437" t="s">
        <v>96</v>
      </c>
      <c r="E985" s="437" t="s">
        <v>1323</v>
      </c>
      <c r="G985" s="437" t="s">
        <v>1323</v>
      </c>
      <c r="J985" s="437" t="s">
        <v>1323</v>
      </c>
      <c r="K985" s="437" t="s">
        <v>1323</v>
      </c>
      <c r="O985" s="437" t="s">
        <v>1323</v>
      </c>
      <c r="Q985" s="437">
        <v>2402</v>
      </c>
      <c r="R985" s="446" t="s">
        <v>96</v>
      </c>
      <c r="S985" s="437">
        <v>2402</v>
      </c>
    </row>
    <row r="986" spans="1:19" ht="10.199999999999999" customHeight="1" x14ac:dyDescent="0.3">
      <c r="A986" s="437">
        <v>25</v>
      </c>
      <c r="B986" s="437">
        <f t="shared" si="19"/>
        <v>2</v>
      </c>
      <c r="C986" s="446">
        <v>25</v>
      </c>
      <c r="D986" s="437" t="s">
        <v>273</v>
      </c>
      <c r="E986" s="437" t="s">
        <v>1323</v>
      </c>
      <c r="F986" s="437" t="s">
        <v>1323</v>
      </c>
      <c r="G986" s="437" t="s">
        <v>1323</v>
      </c>
      <c r="I986" s="437" t="s">
        <v>1323</v>
      </c>
      <c r="J986" s="437" t="s">
        <v>1323</v>
      </c>
      <c r="K986" s="437" t="s">
        <v>1323</v>
      </c>
      <c r="L986" s="437" t="s">
        <v>1323</v>
      </c>
      <c r="M986" s="437" t="s">
        <v>1323</v>
      </c>
      <c r="N986" s="437" t="s">
        <v>1323</v>
      </c>
      <c r="O986" s="437" t="s">
        <v>1323</v>
      </c>
      <c r="Q986" s="437">
        <v>25</v>
      </c>
      <c r="R986" s="446" t="s">
        <v>273</v>
      </c>
      <c r="S986" s="437">
        <v>25</v>
      </c>
    </row>
    <row r="987" spans="1:19" ht="10.199999999999999" customHeight="1" x14ac:dyDescent="0.3">
      <c r="A987" s="437">
        <v>2501</v>
      </c>
      <c r="B987" s="437">
        <f t="shared" si="19"/>
        <v>4</v>
      </c>
      <c r="C987" s="446">
        <v>2501</v>
      </c>
      <c r="D987" s="437" t="s">
        <v>274</v>
      </c>
      <c r="E987" s="437" t="s">
        <v>1323</v>
      </c>
      <c r="F987" s="437" t="s">
        <v>1323</v>
      </c>
      <c r="G987" s="437" t="s">
        <v>1323</v>
      </c>
      <c r="I987" s="437" t="s">
        <v>1323</v>
      </c>
      <c r="J987" s="437" t="s">
        <v>1323</v>
      </c>
      <c r="K987" s="437" t="s">
        <v>1323</v>
      </c>
      <c r="L987" s="437" t="s">
        <v>1323</v>
      </c>
      <c r="M987" s="437" t="s">
        <v>1323</v>
      </c>
      <c r="N987" s="437" t="s">
        <v>1323</v>
      </c>
      <c r="O987" s="437" t="s">
        <v>1323</v>
      </c>
      <c r="Q987" s="437">
        <v>2501</v>
      </c>
      <c r="R987" s="446" t="s">
        <v>1582</v>
      </c>
      <c r="S987" s="437">
        <v>2501</v>
      </c>
    </row>
    <row r="988" spans="1:19" ht="10.199999999999999" customHeight="1" x14ac:dyDescent="0.3">
      <c r="A988" s="437">
        <v>2501</v>
      </c>
      <c r="B988" s="437">
        <f t="shared" si="19"/>
        <v>6</v>
      </c>
      <c r="C988" s="446">
        <v>250105</v>
      </c>
      <c r="D988" s="437" t="s">
        <v>243</v>
      </c>
      <c r="E988" s="437" t="s">
        <v>1323</v>
      </c>
      <c r="F988" s="437" t="s">
        <v>1323</v>
      </c>
      <c r="G988" s="437" t="s">
        <v>1323</v>
      </c>
      <c r="J988" s="437" t="s">
        <v>1323</v>
      </c>
      <c r="K988" s="437" t="s">
        <v>1323</v>
      </c>
      <c r="O988" s="437" t="s">
        <v>1323</v>
      </c>
      <c r="Q988" s="437">
        <v>250105</v>
      </c>
      <c r="R988" s="446" t="s">
        <v>243</v>
      </c>
      <c r="S988" s="437">
        <v>250105</v>
      </c>
    </row>
    <row r="989" spans="1:19" ht="10.199999999999999" customHeight="1" x14ac:dyDescent="0.3">
      <c r="A989" s="437">
        <v>2501</v>
      </c>
      <c r="B989" s="437">
        <f t="shared" si="19"/>
        <v>6</v>
      </c>
      <c r="C989" s="446">
        <v>250110</v>
      </c>
      <c r="D989" s="437" t="s">
        <v>254</v>
      </c>
      <c r="E989" s="437" t="s">
        <v>1323</v>
      </c>
      <c r="F989" s="437" t="s">
        <v>1323</v>
      </c>
      <c r="G989" s="437" t="s">
        <v>1323</v>
      </c>
      <c r="I989" s="437" t="s">
        <v>1323</v>
      </c>
      <c r="J989" s="437" t="s">
        <v>1323</v>
      </c>
      <c r="K989" s="437" t="s">
        <v>1323</v>
      </c>
      <c r="O989" s="437" t="s">
        <v>1323</v>
      </c>
      <c r="Q989" s="437">
        <v>250110</v>
      </c>
      <c r="R989" s="446" t="s">
        <v>254</v>
      </c>
      <c r="S989" s="437">
        <v>250110</v>
      </c>
    </row>
    <row r="990" spans="1:19" ht="10.199999999999999" customHeight="1" x14ac:dyDescent="0.3">
      <c r="A990" s="437">
        <v>2501</v>
      </c>
      <c r="B990" s="437">
        <f t="shared" si="19"/>
        <v>6</v>
      </c>
      <c r="C990" s="446">
        <v>250115</v>
      </c>
      <c r="D990" s="437" t="s">
        <v>258</v>
      </c>
      <c r="E990" s="437" t="s">
        <v>1323</v>
      </c>
      <c r="F990" s="437" t="s">
        <v>1323</v>
      </c>
      <c r="G990" s="437" t="s">
        <v>1323</v>
      </c>
      <c r="I990" s="437" t="s">
        <v>1323</v>
      </c>
      <c r="J990" s="437" t="s">
        <v>1323</v>
      </c>
      <c r="K990" s="437" t="s">
        <v>1323</v>
      </c>
      <c r="O990" s="437" t="s">
        <v>1323</v>
      </c>
      <c r="Q990" s="437">
        <v>250115</v>
      </c>
      <c r="R990" s="446" t="s">
        <v>258</v>
      </c>
      <c r="S990" s="437">
        <v>250115</v>
      </c>
    </row>
    <row r="991" spans="1:19" ht="10.199999999999999" customHeight="1" x14ac:dyDescent="0.3">
      <c r="A991" s="437">
        <v>2501</v>
      </c>
      <c r="B991" s="437">
        <f t="shared" si="19"/>
        <v>6</v>
      </c>
      <c r="C991" s="446">
        <v>250120</v>
      </c>
      <c r="D991" s="437" t="s">
        <v>275</v>
      </c>
      <c r="E991" s="437" t="s">
        <v>1323</v>
      </c>
      <c r="F991" s="437" t="s">
        <v>1323</v>
      </c>
      <c r="I991" s="437" t="s">
        <v>1323</v>
      </c>
      <c r="J991" s="437" t="s">
        <v>1323</v>
      </c>
      <c r="K991" s="437" t="s">
        <v>1323</v>
      </c>
      <c r="O991" s="437" t="s">
        <v>1323</v>
      </c>
      <c r="Q991" s="437">
        <v>250120</v>
      </c>
      <c r="R991" s="446" t="s">
        <v>275</v>
      </c>
      <c r="S991" s="437">
        <v>250120</v>
      </c>
    </row>
    <row r="992" spans="1:19" ht="10.199999999999999" customHeight="1" x14ac:dyDescent="0.3">
      <c r="A992" s="437">
        <v>2501</v>
      </c>
      <c r="B992" s="437">
        <f t="shared" si="19"/>
        <v>6</v>
      </c>
      <c r="C992" s="446">
        <v>250125</v>
      </c>
      <c r="D992" s="437" t="s">
        <v>262</v>
      </c>
      <c r="E992" s="437" t="s">
        <v>1323</v>
      </c>
      <c r="F992" s="437" t="s">
        <v>1323</v>
      </c>
      <c r="G992" s="437" t="s">
        <v>1323</v>
      </c>
      <c r="I992" s="437" t="s">
        <v>1323</v>
      </c>
      <c r="J992" s="437" t="s">
        <v>1323</v>
      </c>
      <c r="K992" s="437" t="s">
        <v>1323</v>
      </c>
      <c r="O992" s="437" t="s">
        <v>1323</v>
      </c>
      <c r="Q992" s="437">
        <v>250125</v>
      </c>
      <c r="R992" s="446" t="s">
        <v>262</v>
      </c>
      <c r="S992" s="437">
        <v>250125</v>
      </c>
    </row>
    <row r="993" spans="1:19" ht="10.199999999999999" customHeight="1" x14ac:dyDescent="0.3">
      <c r="A993" s="437">
        <v>2501</v>
      </c>
      <c r="B993" s="437">
        <f t="shared" si="19"/>
        <v>6</v>
      </c>
      <c r="C993" s="446">
        <v>250130</v>
      </c>
      <c r="D993" s="437" t="s">
        <v>31</v>
      </c>
      <c r="E993" s="437" t="s">
        <v>1323</v>
      </c>
      <c r="F993" s="437" t="s">
        <v>1323</v>
      </c>
      <c r="G993" s="437" t="s">
        <v>1323</v>
      </c>
      <c r="I993" s="437" t="s">
        <v>1323</v>
      </c>
      <c r="J993" s="437" t="s">
        <v>1323</v>
      </c>
      <c r="K993" s="437" t="s">
        <v>1323</v>
      </c>
      <c r="N993" s="437" t="s">
        <v>1323</v>
      </c>
      <c r="O993" s="437" t="s">
        <v>1323</v>
      </c>
      <c r="Q993" s="437">
        <v>250130</v>
      </c>
      <c r="R993" s="446" t="s">
        <v>31</v>
      </c>
      <c r="S993" s="437">
        <v>250130</v>
      </c>
    </row>
    <row r="994" spans="1:19" ht="10.199999999999999" customHeight="1" x14ac:dyDescent="0.3">
      <c r="A994" s="437">
        <v>2501</v>
      </c>
      <c r="B994" s="437">
        <f t="shared" si="19"/>
        <v>6</v>
      </c>
      <c r="C994" s="446">
        <v>250135</v>
      </c>
      <c r="D994" s="437" t="s">
        <v>276</v>
      </c>
      <c r="E994" s="437" t="s">
        <v>1323</v>
      </c>
      <c r="F994" s="437" t="s">
        <v>1323</v>
      </c>
      <c r="G994" s="437" t="s">
        <v>1323</v>
      </c>
      <c r="I994" s="437" t="s">
        <v>1323</v>
      </c>
      <c r="J994" s="437" t="s">
        <v>1323</v>
      </c>
      <c r="K994" s="437" t="s">
        <v>1323</v>
      </c>
      <c r="L994" s="437" t="s">
        <v>1323</v>
      </c>
      <c r="M994" s="437" t="s">
        <v>1323</v>
      </c>
      <c r="N994" s="437" t="s">
        <v>1323</v>
      </c>
      <c r="O994" s="437" t="s">
        <v>1323</v>
      </c>
      <c r="Q994" s="437">
        <v>250135</v>
      </c>
      <c r="R994" s="446" t="s">
        <v>276</v>
      </c>
      <c r="S994" s="437">
        <v>250135</v>
      </c>
    </row>
    <row r="995" spans="1:19" ht="10.199999999999999" customHeight="1" x14ac:dyDescent="0.3">
      <c r="A995" s="437">
        <v>2501</v>
      </c>
      <c r="B995" s="437">
        <f t="shared" si="19"/>
        <v>6</v>
      </c>
      <c r="C995" s="446">
        <v>250140</v>
      </c>
      <c r="D995" s="437" t="s">
        <v>271</v>
      </c>
      <c r="E995" s="437" t="s">
        <v>1323</v>
      </c>
      <c r="F995" s="437" t="s">
        <v>1323</v>
      </c>
      <c r="G995" s="437" t="s">
        <v>1323</v>
      </c>
      <c r="I995" s="437" t="s">
        <v>1323</v>
      </c>
      <c r="J995" s="437" t="s">
        <v>1323</v>
      </c>
      <c r="K995" s="437" t="s">
        <v>1323</v>
      </c>
      <c r="O995" s="437" t="s">
        <v>1323</v>
      </c>
      <c r="Q995" s="437">
        <v>250140</v>
      </c>
      <c r="R995" s="446" t="s">
        <v>271</v>
      </c>
      <c r="S995" s="437">
        <v>250140</v>
      </c>
    </row>
    <row r="996" spans="1:19" ht="10.199999999999999" customHeight="1" x14ac:dyDescent="0.3">
      <c r="A996" s="437">
        <v>2501</v>
      </c>
      <c r="B996" s="437">
        <f t="shared" si="19"/>
        <v>6</v>
      </c>
      <c r="C996" s="446">
        <v>250145</v>
      </c>
      <c r="D996" s="437" t="s">
        <v>272</v>
      </c>
      <c r="E996" s="437" t="s">
        <v>1323</v>
      </c>
      <c r="F996" s="437" t="s">
        <v>1323</v>
      </c>
      <c r="G996" s="437" t="s">
        <v>1323</v>
      </c>
      <c r="I996" s="437" t="s">
        <v>1323</v>
      </c>
      <c r="J996" s="437" t="s">
        <v>1323</v>
      </c>
      <c r="K996" s="437" t="s">
        <v>1323</v>
      </c>
      <c r="L996" s="437" t="s">
        <v>1323</v>
      </c>
      <c r="M996" s="437" t="s">
        <v>1323</v>
      </c>
      <c r="O996" s="437" t="s">
        <v>1323</v>
      </c>
      <c r="Q996" s="437">
        <v>250145</v>
      </c>
      <c r="R996" s="446" t="s">
        <v>272</v>
      </c>
      <c r="S996" s="437">
        <v>250145</v>
      </c>
    </row>
    <row r="997" spans="1:19" ht="10.199999999999999" customHeight="1" x14ac:dyDescent="0.3">
      <c r="A997" s="437">
        <v>2501</v>
      </c>
      <c r="B997" s="437">
        <f t="shared" si="19"/>
        <v>6</v>
      </c>
      <c r="C997" s="446">
        <v>250150</v>
      </c>
      <c r="D997" s="437" t="s">
        <v>157</v>
      </c>
      <c r="E997" s="437" t="s">
        <v>1323</v>
      </c>
      <c r="F997" s="437" t="s">
        <v>1323</v>
      </c>
      <c r="G997" s="437" t="s">
        <v>1323</v>
      </c>
      <c r="I997" s="437" t="s">
        <v>1323</v>
      </c>
      <c r="J997" s="437" t="s">
        <v>1323</v>
      </c>
      <c r="K997" s="437" t="s">
        <v>1323</v>
      </c>
      <c r="L997" s="437" t="s">
        <v>1323</v>
      </c>
      <c r="M997" s="437" t="s">
        <v>1323</v>
      </c>
      <c r="O997" s="437" t="s">
        <v>1323</v>
      </c>
      <c r="Q997" s="437">
        <v>250150</v>
      </c>
      <c r="R997" s="446" t="s">
        <v>157</v>
      </c>
      <c r="S997" s="437">
        <v>250150</v>
      </c>
    </row>
    <row r="998" spans="1:19" ht="10.199999999999999" customHeight="1" x14ac:dyDescent="0.3">
      <c r="A998" s="437">
        <v>2501</v>
      </c>
      <c r="B998" s="437">
        <f t="shared" si="19"/>
        <v>6</v>
      </c>
      <c r="C998" s="446">
        <v>250190</v>
      </c>
      <c r="D998" s="437" t="s">
        <v>53</v>
      </c>
      <c r="E998" s="437" t="s">
        <v>1323</v>
      </c>
      <c r="F998" s="437" t="s">
        <v>1323</v>
      </c>
      <c r="G998" s="437" t="s">
        <v>1323</v>
      </c>
      <c r="I998" s="437" t="s">
        <v>1323</v>
      </c>
      <c r="J998" s="437" t="s">
        <v>1323</v>
      </c>
      <c r="K998" s="437" t="s">
        <v>1323</v>
      </c>
      <c r="L998" s="437" t="s">
        <v>1323</v>
      </c>
      <c r="M998" s="437" t="s">
        <v>1323</v>
      </c>
      <c r="N998" s="437" t="s">
        <v>1323</v>
      </c>
      <c r="O998" s="437" t="s">
        <v>1323</v>
      </c>
      <c r="Q998" s="437">
        <v>250190</v>
      </c>
      <c r="R998" s="446" t="s">
        <v>53</v>
      </c>
      <c r="S998" s="437">
        <v>250190</v>
      </c>
    </row>
    <row r="999" spans="1:19" ht="10.199999999999999" customHeight="1" x14ac:dyDescent="0.3">
      <c r="A999" s="437">
        <v>2502</v>
      </c>
      <c r="B999" s="437">
        <f t="shared" si="19"/>
        <v>4</v>
      </c>
      <c r="C999" s="446">
        <v>2502</v>
      </c>
      <c r="D999" s="437" t="s">
        <v>278</v>
      </c>
      <c r="E999" s="437" t="s">
        <v>1323</v>
      </c>
      <c r="F999" s="437" t="s">
        <v>1323</v>
      </c>
      <c r="G999" s="437" t="s">
        <v>1323</v>
      </c>
      <c r="I999" s="437" t="s">
        <v>1323</v>
      </c>
      <c r="J999" s="437" t="s">
        <v>1323</v>
      </c>
      <c r="K999" s="437" t="s">
        <v>1323</v>
      </c>
      <c r="L999" s="437" t="s">
        <v>1323</v>
      </c>
      <c r="M999" s="437" t="s">
        <v>1323</v>
      </c>
      <c r="N999" s="437" t="s">
        <v>1323</v>
      </c>
      <c r="O999" s="437" t="s">
        <v>1323</v>
      </c>
      <c r="Q999" s="437">
        <v>2502</v>
      </c>
      <c r="R999" s="446" t="s">
        <v>278</v>
      </c>
      <c r="S999" s="437">
        <v>2502</v>
      </c>
    </row>
    <row r="1000" spans="1:19" ht="10.199999999999999" customHeight="1" x14ac:dyDescent="0.3">
      <c r="A1000" s="437">
        <v>2503</v>
      </c>
      <c r="B1000" s="437">
        <f t="shared" si="19"/>
        <v>4</v>
      </c>
      <c r="C1000" s="446">
        <v>2503</v>
      </c>
      <c r="D1000" s="437" t="s">
        <v>279</v>
      </c>
      <c r="E1000" s="437" t="s">
        <v>1323</v>
      </c>
      <c r="F1000" s="437" t="s">
        <v>1323</v>
      </c>
      <c r="G1000" s="437" t="s">
        <v>1323</v>
      </c>
      <c r="I1000" s="437" t="s">
        <v>1323</v>
      </c>
      <c r="J1000" s="437" t="s">
        <v>1323</v>
      </c>
      <c r="K1000" s="437" t="s">
        <v>1323</v>
      </c>
      <c r="L1000" s="437" t="s">
        <v>1323</v>
      </c>
      <c r="M1000" s="437" t="s">
        <v>1323</v>
      </c>
      <c r="N1000" s="437" t="s">
        <v>1323</v>
      </c>
      <c r="O1000" s="437" t="s">
        <v>1323</v>
      </c>
      <c r="Q1000" s="437">
        <v>2503</v>
      </c>
      <c r="R1000" s="446" t="s">
        <v>279</v>
      </c>
      <c r="S1000" s="437">
        <v>2503</v>
      </c>
    </row>
    <row r="1001" spans="1:19" ht="10.199999999999999" customHeight="1" x14ac:dyDescent="0.3">
      <c r="A1001" s="437">
        <v>2503</v>
      </c>
      <c r="B1001" s="437">
        <f t="shared" si="19"/>
        <v>6</v>
      </c>
      <c r="C1001" s="446">
        <v>250305</v>
      </c>
      <c r="D1001" s="437" t="s">
        <v>280</v>
      </c>
      <c r="E1001" s="437" t="s">
        <v>1323</v>
      </c>
      <c r="F1001" s="437" t="s">
        <v>1323</v>
      </c>
      <c r="G1001" s="437" t="s">
        <v>1323</v>
      </c>
      <c r="I1001" s="437" t="s">
        <v>1323</v>
      </c>
      <c r="J1001" s="437" t="s">
        <v>1323</v>
      </c>
      <c r="K1001" s="437" t="s">
        <v>1323</v>
      </c>
      <c r="L1001" s="437" t="s">
        <v>1323</v>
      </c>
      <c r="M1001" s="437" t="s">
        <v>1323</v>
      </c>
      <c r="N1001" s="437" t="s">
        <v>1323</v>
      </c>
      <c r="O1001" s="437" t="s">
        <v>1323</v>
      </c>
      <c r="Q1001" s="437">
        <v>250305</v>
      </c>
      <c r="R1001" s="446" t="s">
        <v>280</v>
      </c>
      <c r="S1001" s="437">
        <v>250305</v>
      </c>
    </row>
    <row r="1002" spans="1:19" ht="10.199999999999999" customHeight="1" x14ac:dyDescent="0.3">
      <c r="A1002" s="437">
        <v>2503</v>
      </c>
      <c r="B1002" s="437">
        <f t="shared" si="19"/>
        <v>6</v>
      </c>
      <c r="C1002" s="446">
        <v>250310</v>
      </c>
      <c r="D1002" s="437" t="s">
        <v>281</v>
      </c>
      <c r="E1002" s="437" t="s">
        <v>1323</v>
      </c>
      <c r="F1002" s="437" t="s">
        <v>1323</v>
      </c>
      <c r="G1002" s="437" t="s">
        <v>1323</v>
      </c>
      <c r="I1002" s="437" t="s">
        <v>1323</v>
      </c>
      <c r="J1002" s="437" t="s">
        <v>1323</v>
      </c>
      <c r="K1002" s="437" t="s">
        <v>1323</v>
      </c>
      <c r="L1002" s="437" t="s">
        <v>1323</v>
      </c>
      <c r="M1002" s="437" t="s">
        <v>1323</v>
      </c>
      <c r="N1002" s="437" t="s">
        <v>1323</v>
      </c>
      <c r="O1002" s="437" t="s">
        <v>1323</v>
      </c>
      <c r="Q1002" s="437">
        <v>250310</v>
      </c>
      <c r="R1002" s="446" t="s">
        <v>281</v>
      </c>
      <c r="S1002" s="437">
        <v>250310</v>
      </c>
    </row>
    <row r="1003" spans="1:19" ht="10.199999999999999" customHeight="1" x14ac:dyDescent="0.3">
      <c r="A1003" s="437">
        <v>2503</v>
      </c>
      <c r="B1003" s="437">
        <f t="shared" si="19"/>
        <v>6</v>
      </c>
      <c r="C1003" s="446">
        <v>250315</v>
      </c>
      <c r="D1003" s="437" t="s">
        <v>282</v>
      </c>
      <c r="E1003" s="437" t="s">
        <v>1323</v>
      </c>
      <c r="F1003" s="437" t="s">
        <v>1323</v>
      </c>
      <c r="G1003" s="437" t="s">
        <v>1323</v>
      </c>
      <c r="I1003" s="437" t="s">
        <v>1323</v>
      </c>
      <c r="J1003" s="437" t="s">
        <v>1323</v>
      </c>
      <c r="K1003" s="437" t="s">
        <v>1323</v>
      </c>
      <c r="L1003" s="437" t="s">
        <v>1323</v>
      </c>
      <c r="M1003" s="437" t="s">
        <v>1323</v>
      </c>
      <c r="N1003" s="437" t="s">
        <v>1323</v>
      </c>
      <c r="O1003" s="437" t="s">
        <v>1323</v>
      </c>
      <c r="Q1003" s="437">
        <v>250315</v>
      </c>
      <c r="R1003" s="446" t="s">
        <v>282</v>
      </c>
      <c r="S1003" s="437">
        <v>250315</v>
      </c>
    </row>
    <row r="1004" spans="1:19" ht="10.199999999999999" customHeight="1" x14ac:dyDescent="0.3">
      <c r="A1004" s="437">
        <v>2503</v>
      </c>
      <c r="B1004" s="437">
        <f t="shared" si="19"/>
        <v>6</v>
      </c>
      <c r="C1004" s="446">
        <v>250320</v>
      </c>
      <c r="D1004" s="437" t="s">
        <v>283</v>
      </c>
      <c r="E1004" s="437" t="s">
        <v>1323</v>
      </c>
      <c r="F1004" s="437" t="s">
        <v>1323</v>
      </c>
      <c r="G1004" s="437" t="s">
        <v>1323</v>
      </c>
      <c r="I1004" s="437" t="s">
        <v>1323</v>
      </c>
      <c r="J1004" s="437" t="s">
        <v>1323</v>
      </c>
      <c r="K1004" s="437" t="s">
        <v>1323</v>
      </c>
      <c r="L1004" s="437" t="s">
        <v>1323</v>
      </c>
      <c r="M1004" s="437" t="s">
        <v>1323</v>
      </c>
      <c r="N1004" s="437" t="s">
        <v>1323</v>
      </c>
      <c r="O1004" s="437" t="s">
        <v>1323</v>
      </c>
      <c r="Q1004" s="437">
        <v>250320</v>
      </c>
      <c r="R1004" s="446" t="s">
        <v>283</v>
      </c>
      <c r="S1004" s="437">
        <v>250320</v>
      </c>
    </row>
    <row r="1005" spans="1:19" ht="10.199999999999999" customHeight="1" x14ac:dyDescent="0.3">
      <c r="A1005" s="437">
        <v>2503</v>
      </c>
      <c r="B1005" s="437">
        <f t="shared" si="19"/>
        <v>6</v>
      </c>
      <c r="C1005" s="446">
        <v>250325</v>
      </c>
      <c r="D1005" s="437" t="s">
        <v>284</v>
      </c>
      <c r="E1005" s="437" t="s">
        <v>1323</v>
      </c>
      <c r="F1005" s="437" t="s">
        <v>1323</v>
      </c>
      <c r="J1005" s="437" t="s">
        <v>1324</v>
      </c>
      <c r="K1005" s="437" t="s">
        <v>1324</v>
      </c>
      <c r="L1005" s="437" t="s">
        <v>1323</v>
      </c>
      <c r="M1005" s="437" t="s">
        <v>1323</v>
      </c>
      <c r="N1005" s="437" t="s">
        <v>1323</v>
      </c>
      <c r="O1005" s="437" t="s">
        <v>1323</v>
      </c>
      <c r="Q1005" s="437">
        <v>250325</v>
      </c>
      <c r="R1005" s="446" t="s">
        <v>284</v>
      </c>
      <c r="S1005" s="437">
        <v>250325</v>
      </c>
    </row>
    <row r="1006" spans="1:19" ht="10.199999999999999" customHeight="1" x14ac:dyDescent="0.3">
      <c r="A1006" s="437">
        <v>2503</v>
      </c>
      <c r="B1006" s="437">
        <f t="shared" si="19"/>
        <v>6</v>
      </c>
      <c r="C1006" s="446">
        <v>250330</v>
      </c>
      <c r="D1006" s="437" t="s">
        <v>285</v>
      </c>
      <c r="E1006" s="437" t="s">
        <v>1323</v>
      </c>
      <c r="F1006" s="437" t="s">
        <v>1323</v>
      </c>
      <c r="G1006" s="437" t="s">
        <v>1323</v>
      </c>
      <c r="I1006" s="437" t="s">
        <v>1323</v>
      </c>
      <c r="J1006" s="437" t="s">
        <v>1323</v>
      </c>
      <c r="K1006" s="437" t="s">
        <v>1323</v>
      </c>
      <c r="L1006" s="437" t="s">
        <v>1323</v>
      </c>
      <c r="M1006" s="437" t="s">
        <v>1323</v>
      </c>
      <c r="N1006" s="437" t="s">
        <v>1323</v>
      </c>
      <c r="O1006" s="437" t="s">
        <v>1323</v>
      </c>
      <c r="Q1006" s="437">
        <v>250330</v>
      </c>
      <c r="R1006" s="446" t="s">
        <v>285</v>
      </c>
      <c r="S1006" s="437">
        <v>250330</v>
      </c>
    </row>
    <row r="1007" spans="1:19" ht="10.199999999999999" customHeight="1" x14ac:dyDescent="0.3">
      <c r="A1007" s="437">
        <v>2503</v>
      </c>
      <c r="B1007" s="437">
        <f t="shared" si="19"/>
        <v>6</v>
      </c>
      <c r="C1007" s="446">
        <v>250390</v>
      </c>
      <c r="D1007" s="437" t="s">
        <v>118</v>
      </c>
      <c r="E1007" s="437" t="s">
        <v>1323</v>
      </c>
      <c r="F1007" s="437" t="s">
        <v>1323</v>
      </c>
      <c r="G1007" s="437" t="s">
        <v>1323</v>
      </c>
      <c r="I1007" s="437" t="s">
        <v>1323</v>
      </c>
      <c r="J1007" s="437" t="s">
        <v>1323</v>
      </c>
      <c r="K1007" s="437" t="s">
        <v>1323</v>
      </c>
      <c r="L1007" s="437" t="s">
        <v>1323</v>
      </c>
      <c r="M1007" s="437" t="s">
        <v>1323</v>
      </c>
      <c r="N1007" s="437" t="s">
        <v>1323</v>
      </c>
      <c r="O1007" s="437" t="s">
        <v>1323</v>
      </c>
      <c r="Q1007" s="437">
        <v>250390</v>
      </c>
      <c r="R1007" s="446" t="s">
        <v>118</v>
      </c>
      <c r="S1007" s="437">
        <v>250390</v>
      </c>
    </row>
    <row r="1008" spans="1:19" ht="10.199999999999999" customHeight="1" x14ac:dyDescent="0.3">
      <c r="A1008" s="437">
        <v>2504</v>
      </c>
      <c r="B1008" s="437">
        <f t="shared" si="19"/>
        <v>4</v>
      </c>
      <c r="C1008" s="446">
        <v>2504</v>
      </c>
      <c r="D1008" s="437" t="s">
        <v>286</v>
      </c>
      <c r="E1008" s="437" t="s">
        <v>1323</v>
      </c>
      <c r="F1008" s="437" t="s">
        <v>1323</v>
      </c>
      <c r="G1008" s="437" t="s">
        <v>1323</v>
      </c>
      <c r="I1008" s="437" t="s">
        <v>1323</v>
      </c>
      <c r="J1008" s="437" t="s">
        <v>1323</v>
      </c>
      <c r="K1008" s="437" t="s">
        <v>1323</v>
      </c>
      <c r="L1008" s="437" t="s">
        <v>1323</v>
      </c>
      <c r="M1008" s="437" t="s">
        <v>1323</v>
      </c>
      <c r="N1008" s="437" t="s">
        <v>1323</v>
      </c>
      <c r="O1008" s="437" t="s">
        <v>1323</v>
      </c>
      <c r="Q1008" s="437">
        <v>2504</v>
      </c>
      <c r="R1008" s="446" t="s">
        <v>286</v>
      </c>
      <c r="S1008" s="437">
        <v>2504</v>
      </c>
    </row>
    <row r="1009" spans="1:19" ht="10.199999999999999" customHeight="1" x14ac:dyDescent="0.3">
      <c r="A1009" s="437">
        <v>2504</v>
      </c>
      <c r="B1009" s="437">
        <f t="shared" si="19"/>
        <v>6</v>
      </c>
      <c r="C1009" s="446">
        <v>250405</v>
      </c>
      <c r="D1009" s="437" t="s">
        <v>287</v>
      </c>
      <c r="E1009" s="437" t="s">
        <v>1323</v>
      </c>
      <c r="F1009" s="437" t="s">
        <v>1323</v>
      </c>
      <c r="G1009" s="437" t="s">
        <v>1323</v>
      </c>
      <c r="I1009" s="437" t="s">
        <v>1323</v>
      </c>
      <c r="J1009" s="437" t="s">
        <v>1323</v>
      </c>
      <c r="K1009" s="437" t="s">
        <v>1323</v>
      </c>
      <c r="L1009" s="437" t="s">
        <v>1323</v>
      </c>
      <c r="M1009" s="437" t="s">
        <v>1323</v>
      </c>
      <c r="N1009" s="437" t="s">
        <v>1323</v>
      </c>
      <c r="O1009" s="437" t="s">
        <v>1323</v>
      </c>
      <c r="Q1009" s="437">
        <v>250405</v>
      </c>
      <c r="R1009" s="446" t="s">
        <v>287</v>
      </c>
      <c r="S1009" s="437">
        <v>250405</v>
      </c>
    </row>
    <row r="1010" spans="1:19" ht="10.199999999999999" customHeight="1" x14ac:dyDescent="0.3">
      <c r="A1010" s="437">
        <v>2504</v>
      </c>
      <c r="B1010" s="437">
        <f t="shared" si="19"/>
        <v>6</v>
      </c>
      <c r="C1010" s="446">
        <v>250490</v>
      </c>
      <c r="D1010" s="437" t="s">
        <v>288</v>
      </c>
      <c r="E1010" s="437" t="s">
        <v>1323</v>
      </c>
      <c r="F1010" s="437" t="s">
        <v>1323</v>
      </c>
      <c r="G1010" s="437" t="s">
        <v>1323</v>
      </c>
      <c r="I1010" s="437" t="s">
        <v>1323</v>
      </c>
      <c r="J1010" s="437" t="s">
        <v>1323</v>
      </c>
      <c r="K1010" s="437" t="s">
        <v>1323</v>
      </c>
      <c r="L1010" s="437" t="s">
        <v>1323</v>
      </c>
      <c r="M1010" s="437" t="s">
        <v>1323</v>
      </c>
      <c r="N1010" s="437" t="s">
        <v>1323</v>
      </c>
      <c r="O1010" s="437" t="s">
        <v>1323</v>
      </c>
      <c r="Q1010" s="437">
        <v>250490</v>
      </c>
      <c r="R1010" s="446" t="s">
        <v>288</v>
      </c>
      <c r="S1010" s="437">
        <v>250490</v>
      </c>
    </row>
    <row r="1011" spans="1:19" ht="10.199999999999999" customHeight="1" x14ac:dyDescent="0.3">
      <c r="A1011" s="437">
        <v>2505</v>
      </c>
      <c r="B1011" s="437">
        <f t="shared" si="19"/>
        <v>4</v>
      </c>
      <c r="C1011" s="446">
        <v>2505</v>
      </c>
      <c r="D1011" s="437" t="s">
        <v>289</v>
      </c>
      <c r="E1011" s="437" t="s">
        <v>1323</v>
      </c>
      <c r="F1011" s="437" t="s">
        <v>1323</v>
      </c>
      <c r="G1011" s="437" t="s">
        <v>1323</v>
      </c>
      <c r="I1011" s="437" t="s">
        <v>1323</v>
      </c>
      <c r="J1011" s="437" t="s">
        <v>1323</v>
      </c>
      <c r="K1011" s="437" t="s">
        <v>1323</v>
      </c>
      <c r="L1011" s="437" t="s">
        <v>1323</v>
      </c>
      <c r="M1011" s="437" t="s">
        <v>1323</v>
      </c>
      <c r="N1011" s="437" t="s">
        <v>1323</v>
      </c>
      <c r="O1011" s="437" t="s">
        <v>1323</v>
      </c>
      <c r="Q1011" s="437">
        <v>2505</v>
      </c>
      <c r="R1011" s="446" t="s">
        <v>289</v>
      </c>
      <c r="S1011" s="437">
        <v>2505</v>
      </c>
    </row>
    <row r="1012" spans="1:19" ht="10.199999999999999" customHeight="1" x14ac:dyDescent="0.3">
      <c r="A1012" s="437">
        <v>2505</v>
      </c>
      <c r="B1012" s="437">
        <f t="shared" si="19"/>
        <v>6</v>
      </c>
      <c r="C1012" s="446">
        <v>250505</v>
      </c>
      <c r="D1012" s="437" t="s">
        <v>290</v>
      </c>
      <c r="E1012" s="437" t="s">
        <v>1323</v>
      </c>
      <c r="F1012" s="437" t="s">
        <v>1323</v>
      </c>
      <c r="J1012" s="437" t="s">
        <v>1324</v>
      </c>
      <c r="K1012" s="437" t="s">
        <v>1324</v>
      </c>
      <c r="L1012" s="437" t="s">
        <v>1323</v>
      </c>
      <c r="M1012" s="437" t="s">
        <v>1323</v>
      </c>
      <c r="N1012" s="437" t="s">
        <v>1323</v>
      </c>
      <c r="O1012" s="437" t="s">
        <v>1323</v>
      </c>
      <c r="Q1012" s="437">
        <v>250505</v>
      </c>
      <c r="R1012" s="446" t="s">
        <v>290</v>
      </c>
      <c r="S1012" s="437">
        <v>250505</v>
      </c>
    </row>
    <row r="1013" spans="1:19" ht="10.199999999999999" customHeight="1" x14ac:dyDescent="0.3">
      <c r="A1013" s="437">
        <v>2505</v>
      </c>
      <c r="B1013" s="437">
        <f t="shared" si="19"/>
        <v>6</v>
      </c>
      <c r="C1013" s="446">
        <v>250510</v>
      </c>
      <c r="D1013" s="437" t="s">
        <v>291</v>
      </c>
      <c r="E1013" s="437" t="s">
        <v>1323</v>
      </c>
      <c r="F1013" s="437" t="s">
        <v>1323</v>
      </c>
      <c r="J1013" s="437" t="s">
        <v>1324</v>
      </c>
      <c r="K1013" s="437" t="s">
        <v>1324</v>
      </c>
      <c r="L1013" s="437" t="s">
        <v>1323</v>
      </c>
      <c r="M1013" s="437" t="s">
        <v>1323</v>
      </c>
      <c r="N1013" s="437" t="s">
        <v>1323</v>
      </c>
      <c r="O1013" s="437" t="s">
        <v>1323</v>
      </c>
      <c r="Q1013" s="437">
        <v>250510</v>
      </c>
      <c r="R1013" s="446" t="s">
        <v>291</v>
      </c>
      <c r="S1013" s="437">
        <v>250510</v>
      </c>
    </row>
    <row r="1014" spans="1:19" ht="10.199999999999999" customHeight="1" x14ac:dyDescent="0.3">
      <c r="A1014" s="437">
        <v>2505</v>
      </c>
      <c r="B1014" s="437">
        <f t="shared" si="19"/>
        <v>6</v>
      </c>
      <c r="C1014" s="446">
        <v>250590</v>
      </c>
      <c r="D1014" s="437" t="s">
        <v>292</v>
      </c>
      <c r="E1014" s="437" t="s">
        <v>1323</v>
      </c>
      <c r="F1014" s="437" t="s">
        <v>1323</v>
      </c>
      <c r="G1014" s="437" t="s">
        <v>1323</v>
      </c>
      <c r="I1014" s="437" t="s">
        <v>1323</v>
      </c>
      <c r="J1014" s="437" t="s">
        <v>1323</v>
      </c>
      <c r="K1014" s="437" t="s">
        <v>1323</v>
      </c>
      <c r="L1014" s="437" t="s">
        <v>1323</v>
      </c>
      <c r="M1014" s="437" t="s">
        <v>1323</v>
      </c>
      <c r="N1014" s="437" t="s">
        <v>1323</v>
      </c>
      <c r="O1014" s="437" t="s">
        <v>1323</v>
      </c>
      <c r="Q1014" s="437">
        <v>250590</v>
      </c>
      <c r="R1014" s="446" t="s">
        <v>292</v>
      </c>
      <c r="S1014" s="437">
        <v>250590</v>
      </c>
    </row>
    <row r="1015" spans="1:19" ht="10.199999999999999" customHeight="1" x14ac:dyDescent="0.3">
      <c r="A1015" s="437">
        <v>2506</v>
      </c>
      <c r="B1015" s="437">
        <f t="shared" si="19"/>
        <v>4</v>
      </c>
      <c r="C1015" s="446">
        <v>2506</v>
      </c>
      <c r="D1015" s="437" t="s">
        <v>293</v>
      </c>
      <c r="E1015" s="437" t="s">
        <v>1323</v>
      </c>
      <c r="F1015" s="437" t="s">
        <v>1323</v>
      </c>
      <c r="G1015" s="437" t="s">
        <v>1323</v>
      </c>
      <c r="I1015" s="437" t="s">
        <v>1323</v>
      </c>
      <c r="J1015" s="437" t="s">
        <v>1323</v>
      </c>
      <c r="K1015" s="437" t="s">
        <v>1323</v>
      </c>
      <c r="L1015" s="437" t="s">
        <v>1323</v>
      </c>
      <c r="M1015" s="437" t="s">
        <v>1323</v>
      </c>
      <c r="N1015" s="437" t="s">
        <v>1323</v>
      </c>
      <c r="O1015" s="437" t="s">
        <v>1323</v>
      </c>
      <c r="Q1015" s="437">
        <v>2506</v>
      </c>
      <c r="R1015" s="446" t="s">
        <v>293</v>
      </c>
      <c r="S1015" s="437">
        <v>2506</v>
      </c>
    </row>
    <row r="1016" spans="1:19" ht="10.199999999999999" customHeight="1" x14ac:dyDescent="0.3">
      <c r="A1016" s="437">
        <v>2507</v>
      </c>
      <c r="B1016" s="437">
        <f t="shared" si="19"/>
        <v>4</v>
      </c>
      <c r="C1016" s="446">
        <v>2507</v>
      </c>
      <c r="D1016" s="437" t="s">
        <v>294</v>
      </c>
      <c r="E1016" s="437" t="s">
        <v>1323</v>
      </c>
      <c r="F1016" s="437" t="s">
        <v>1323</v>
      </c>
      <c r="G1016" s="437" t="s">
        <v>1323</v>
      </c>
      <c r="I1016" s="437" t="s">
        <v>1323</v>
      </c>
      <c r="J1016" s="437" t="s">
        <v>1323</v>
      </c>
      <c r="K1016" s="437" t="s">
        <v>1323</v>
      </c>
      <c r="O1016" s="437" t="s">
        <v>1323</v>
      </c>
      <c r="Q1016" s="437">
        <v>2507</v>
      </c>
      <c r="R1016" s="446" t="s">
        <v>294</v>
      </c>
      <c r="S1016" s="437">
        <v>2507</v>
      </c>
    </row>
    <row r="1017" spans="1:19" ht="10.199999999999999" customHeight="1" x14ac:dyDescent="0.3">
      <c r="A1017" s="437">
        <v>2508</v>
      </c>
      <c r="B1017" s="437">
        <f t="shared" si="19"/>
        <v>4</v>
      </c>
      <c r="C1017" s="446">
        <v>2508</v>
      </c>
      <c r="D1017" s="437" t="s">
        <v>833</v>
      </c>
      <c r="E1017" s="437" t="s">
        <v>1323</v>
      </c>
      <c r="G1017" s="437" t="s">
        <v>1323</v>
      </c>
      <c r="J1017" s="437" t="s">
        <v>1323</v>
      </c>
      <c r="K1017" s="437" t="s">
        <v>1323</v>
      </c>
      <c r="O1017" s="437" t="s">
        <v>1323</v>
      </c>
      <c r="Q1017" s="437">
        <v>2508</v>
      </c>
      <c r="R1017" s="446" t="s">
        <v>833</v>
      </c>
      <c r="S1017" s="437">
        <v>2508</v>
      </c>
    </row>
    <row r="1018" spans="1:19" ht="10.199999999999999" customHeight="1" x14ac:dyDescent="0.3">
      <c r="A1018" s="437">
        <v>2508</v>
      </c>
      <c r="B1018" s="437">
        <f t="shared" si="19"/>
        <v>6</v>
      </c>
      <c r="C1018" s="446">
        <v>250805</v>
      </c>
      <c r="D1018" s="437" t="s">
        <v>809</v>
      </c>
      <c r="E1018" s="437" t="s">
        <v>1323</v>
      </c>
      <c r="G1018" s="437" t="s">
        <v>1323</v>
      </c>
      <c r="J1018" s="437" t="s">
        <v>1323</v>
      </c>
      <c r="K1018" s="437" t="s">
        <v>1323</v>
      </c>
      <c r="O1018" s="437" t="s">
        <v>1323</v>
      </c>
      <c r="Q1018" s="437">
        <v>250805</v>
      </c>
      <c r="R1018" s="446" t="s">
        <v>809</v>
      </c>
      <c r="S1018" s="437">
        <v>250805</v>
      </c>
    </row>
    <row r="1019" spans="1:19" ht="10.199999999999999" customHeight="1" x14ac:dyDescent="0.3">
      <c r="A1019" s="437">
        <v>2508</v>
      </c>
      <c r="B1019" s="437">
        <f t="shared" si="19"/>
        <v>6</v>
      </c>
      <c r="C1019" s="446">
        <v>250810</v>
      </c>
      <c r="D1019" s="437" t="s">
        <v>810</v>
      </c>
      <c r="E1019" s="437" t="s">
        <v>1323</v>
      </c>
      <c r="G1019" s="437" t="s">
        <v>1323</v>
      </c>
      <c r="J1019" s="437" t="s">
        <v>1323</v>
      </c>
      <c r="K1019" s="437" t="s">
        <v>1323</v>
      </c>
      <c r="O1019" s="437" t="s">
        <v>1323</v>
      </c>
      <c r="Q1019" s="437">
        <v>250810</v>
      </c>
      <c r="R1019" s="446" t="s">
        <v>1555</v>
      </c>
      <c r="S1019" s="437">
        <v>250810</v>
      </c>
    </row>
    <row r="1020" spans="1:19" ht="10.199999999999999" customHeight="1" x14ac:dyDescent="0.3">
      <c r="A1020" s="437">
        <v>2508</v>
      </c>
      <c r="B1020" s="437">
        <f t="shared" si="19"/>
        <v>6</v>
      </c>
      <c r="C1020" s="446">
        <v>250815</v>
      </c>
      <c r="D1020" s="437" t="s">
        <v>461</v>
      </c>
      <c r="E1020" s="437" t="s">
        <v>1323</v>
      </c>
      <c r="G1020" s="437" t="s">
        <v>1323</v>
      </c>
      <c r="J1020" s="437" t="s">
        <v>1323</v>
      </c>
      <c r="K1020" s="437" t="s">
        <v>1323</v>
      </c>
      <c r="O1020" s="437" t="s">
        <v>1323</v>
      </c>
      <c r="Q1020" s="437">
        <v>250815</v>
      </c>
      <c r="R1020" s="446" t="s">
        <v>461</v>
      </c>
      <c r="S1020" s="437">
        <v>250815</v>
      </c>
    </row>
    <row r="1021" spans="1:19" ht="10.199999999999999" customHeight="1" x14ac:dyDescent="0.3">
      <c r="A1021" s="437">
        <v>2510</v>
      </c>
      <c r="B1021" s="437">
        <f t="shared" si="19"/>
        <v>4</v>
      </c>
      <c r="C1021" s="446">
        <v>2510</v>
      </c>
      <c r="D1021" s="437" t="s">
        <v>295</v>
      </c>
      <c r="E1021" s="437" t="s">
        <v>1323</v>
      </c>
      <c r="J1021" s="437" t="s">
        <v>1324</v>
      </c>
      <c r="K1021" s="437" t="s">
        <v>1324</v>
      </c>
      <c r="O1021" s="437" t="s">
        <v>1323</v>
      </c>
      <c r="Q1021" s="437">
        <v>2510</v>
      </c>
      <c r="R1021" s="446" t="s">
        <v>295</v>
      </c>
      <c r="S1021" s="437">
        <v>2510</v>
      </c>
    </row>
    <row r="1022" spans="1:19" ht="10.199999999999999" customHeight="1" x14ac:dyDescent="0.3">
      <c r="A1022" s="437">
        <v>2511</v>
      </c>
      <c r="B1022" s="437">
        <f t="shared" si="19"/>
        <v>4</v>
      </c>
      <c r="C1022" s="446">
        <v>2511</v>
      </c>
      <c r="D1022" s="437" t="s">
        <v>296</v>
      </c>
      <c r="E1022" s="437" t="s">
        <v>1323</v>
      </c>
      <c r="G1022" s="437" t="s">
        <v>1323</v>
      </c>
      <c r="I1022" s="437" t="s">
        <v>1323</v>
      </c>
      <c r="J1022" s="437" t="s">
        <v>1323</v>
      </c>
      <c r="K1022" s="437" t="s">
        <v>1323</v>
      </c>
      <c r="M1022" s="437" t="s">
        <v>1323</v>
      </c>
      <c r="N1022" s="437" t="s">
        <v>1323</v>
      </c>
      <c r="O1022" s="437" t="s">
        <v>1323</v>
      </c>
      <c r="Q1022" s="437">
        <v>2511</v>
      </c>
      <c r="R1022" s="446" t="s">
        <v>296</v>
      </c>
      <c r="S1022" s="437">
        <v>2511</v>
      </c>
    </row>
    <row r="1023" spans="1:19" ht="10.199999999999999" customHeight="1" x14ac:dyDescent="0.3">
      <c r="A1023" s="437">
        <v>2590</v>
      </c>
      <c r="B1023" s="437">
        <f t="shared" si="19"/>
        <v>4</v>
      </c>
      <c r="C1023" s="446">
        <v>2590</v>
      </c>
      <c r="D1023" s="437" t="s">
        <v>297</v>
      </c>
      <c r="E1023" s="437" t="s">
        <v>1323</v>
      </c>
      <c r="F1023" s="437" t="s">
        <v>1323</v>
      </c>
      <c r="G1023" s="437" t="s">
        <v>1323</v>
      </c>
      <c r="I1023" s="437" t="s">
        <v>1323</v>
      </c>
      <c r="J1023" s="437" t="s">
        <v>1323</v>
      </c>
      <c r="K1023" s="437" t="s">
        <v>1323</v>
      </c>
      <c r="L1023" s="437" t="s">
        <v>1323</v>
      </c>
      <c r="M1023" s="437" t="s">
        <v>1323</v>
      </c>
      <c r="N1023" s="437" t="s">
        <v>1323</v>
      </c>
      <c r="O1023" s="437" t="s">
        <v>1323</v>
      </c>
      <c r="Q1023" s="437">
        <v>2590</v>
      </c>
      <c r="R1023" s="446" t="s">
        <v>297</v>
      </c>
      <c r="S1023" s="437">
        <v>2590</v>
      </c>
    </row>
    <row r="1024" spans="1:19" ht="10.199999999999999" customHeight="1" x14ac:dyDescent="0.3">
      <c r="A1024" s="437">
        <v>2590</v>
      </c>
      <c r="B1024" s="437">
        <f t="shared" si="19"/>
        <v>6</v>
      </c>
      <c r="C1024" s="446">
        <v>259005</v>
      </c>
      <c r="D1024" s="437" t="s">
        <v>298</v>
      </c>
      <c r="E1024" s="437" t="s">
        <v>1323</v>
      </c>
      <c r="F1024" s="437" t="s">
        <v>1323</v>
      </c>
      <c r="J1024" s="437" t="s">
        <v>1324</v>
      </c>
      <c r="K1024" s="437" t="s">
        <v>1324</v>
      </c>
      <c r="L1024" s="437" t="s">
        <v>1323</v>
      </c>
      <c r="M1024" s="437" t="s">
        <v>1323</v>
      </c>
      <c r="O1024" s="437" t="s">
        <v>1323</v>
      </c>
      <c r="Q1024" s="437">
        <v>259005</v>
      </c>
      <c r="R1024" s="446" t="s">
        <v>298</v>
      </c>
      <c r="S1024" s="437">
        <v>259005</v>
      </c>
    </row>
    <row r="1025" spans="1:19" ht="10.199999999999999" customHeight="1" x14ac:dyDescent="0.3">
      <c r="A1025" s="437">
        <v>2590</v>
      </c>
      <c r="B1025" s="437">
        <f t="shared" si="19"/>
        <v>6</v>
      </c>
      <c r="C1025" s="446">
        <v>259010</v>
      </c>
      <c r="D1025" s="437" t="s">
        <v>299</v>
      </c>
      <c r="F1025" s="437" t="s">
        <v>1323</v>
      </c>
      <c r="J1025" s="437" t="s">
        <v>1324</v>
      </c>
      <c r="K1025" s="437" t="s">
        <v>1324</v>
      </c>
      <c r="Q1025" s="437">
        <v>259010</v>
      </c>
      <c r="R1025" s="446" t="s">
        <v>299</v>
      </c>
      <c r="S1025" s="437">
        <v>259010</v>
      </c>
    </row>
    <row r="1026" spans="1:19" ht="10.199999999999999" customHeight="1" x14ac:dyDescent="0.3">
      <c r="A1026" s="437">
        <v>2590</v>
      </c>
      <c r="B1026" s="437">
        <f t="shared" si="19"/>
        <v>6</v>
      </c>
      <c r="C1026" s="446">
        <v>259015</v>
      </c>
      <c r="D1026" s="437" t="s">
        <v>300</v>
      </c>
      <c r="E1026" s="437" t="s">
        <v>1323</v>
      </c>
      <c r="F1026" s="437" t="s">
        <v>1323</v>
      </c>
      <c r="G1026" s="437" t="s">
        <v>1323</v>
      </c>
      <c r="I1026" s="437" t="s">
        <v>1323</v>
      </c>
      <c r="J1026" s="437" t="s">
        <v>1323</v>
      </c>
      <c r="K1026" s="437" t="s">
        <v>1323</v>
      </c>
      <c r="L1026" s="437" t="s">
        <v>1323</v>
      </c>
      <c r="M1026" s="437" t="s">
        <v>1323</v>
      </c>
      <c r="N1026" s="437" t="s">
        <v>1323</v>
      </c>
      <c r="O1026" s="437" t="s">
        <v>1323</v>
      </c>
      <c r="Q1026" s="437">
        <v>259015</v>
      </c>
      <c r="R1026" s="446" t="s">
        <v>300</v>
      </c>
      <c r="S1026" s="437">
        <v>259015</v>
      </c>
    </row>
    <row r="1027" spans="1:19" ht="10.199999999999999" customHeight="1" x14ac:dyDescent="0.3">
      <c r="A1027" s="437">
        <v>2590</v>
      </c>
      <c r="B1027" s="437">
        <f t="shared" si="19"/>
        <v>6</v>
      </c>
      <c r="C1027" s="446">
        <v>259020</v>
      </c>
      <c r="D1027" s="437" t="s">
        <v>301</v>
      </c>
      <c r="F1027" s="437" t="s">
        <v>1323</v>
      </c>
      <c r="J1027" s="437" t="s">
        <v>1324</v>
      </c>
      <c r="K1027" s="437" t="s">
        <v>1324</v>
      </c>
      <c r="M1027" s="437" t="s">
        <v>1323</v>
      </c>
      <c r="Q1027" s="437">
        <v>259020</v>
      </c>
      <c r="R1027" s="446" t="s">
        <v>301</v>
      </c>
      <c r="S1027" s="437">
        <v>259020</v>
      </c>
    </row>
    <row r="1028" spans="1:19" ht="10.199999999999999" customHeight="1" x14ac:dyDescent="0.3">
      <c r="A1028" s="437">
        <v>2590</v>
      </c>
      <c r="B1028" s="437">
        <f t="shared" si="19"/>
        <v>6</v>
      </c>
      <c r="C1028" s="446">
        <v>259090</v>
      </c>
      <c r="D1028" s="437" t="s">
        <v>302</v>
      </c>
      <c r="E1028" s="437" t="s">
        <v>1323</v>
      </c>
      <c r="F1028" s="437" t="s">
        <v>1323</v>
      </c>
      <c r="G1028" s="437" t="s">
        <v>1323</v>
      </c>
      <c r="I1028" s="437" t="s">
        <v>1323</v>
      </c>
      <c r="J1028" s="437" t="s">
        <v>1323</v>
      </c>
      <c r="K1028" s="437" t="s">
        <v>1323</v>
      </c>
      <c r="L1028" s="437" t="s">
        <v>1323</v>
      </c>
      <c r="M1028" s="437" t="s">
        <v>1323</v>
      </c>
      <c r="N1028" s="437" t="s">
        <v>1323</v>
      </c>
      <c r="O1028" s="437" t="s">
        <v>1323</v>
      </c>
      <c r="Q1028" s="437">
        <v>259090</v>
      </c>
      <c r="R1028" s="446" t="s">
        <v>302</v>
      </c>
      <c r="S1028" s="437">
        <v>259090</v>
      </c>
    </row>
    <row r="1029" spans="1:19" ht="10.199999999999999" customHeight="1" x14ac:dyDescent="0.3">
      <c r="A1029" s="437">
        <v>26</v>
      </c>
      <c r="B1029" s="437">
        <f t="shared" ref="B1029:B1092" si="20">LEN(C1029)</f>
        <v>2</v>
      </c>
      <c r="C1029" s="446">
        <v>26</v>
      </c>
      <c r="D1029" s="437" t="s">
        <v>303</v>
      </c>
      <c r="E1029" s="437" t="s">
        <v>1323</v>
      </c>
      <c r="F1029" s="437" t="s">
        <v>1323</v>
      </c>
      <c r="G1029" s="437" t="s">
        <v>1323</v>
      </c>
      <c r="I1029" s="437" t="s">
        <v>1323</v>
      </c>
      <c r="J1029" s="437" t="s">
        <v>1323</v>
      </c>
      <c r="K1029" s="437" t="s">
        <v>1323</v>
      </c>
      <c r="L1029" s="437" t="s">
        <v>1323</v>
      </c>
      <c r="M1029" s="437" t="s">
        <v>1323</v>
      </c>
      <c r="N1029" s="437" t="s">
        <v>1323</v>
      </c>
      <c r="O1029" s="437" t="s">
        <v>1323</v>
      </c>
      <c r="Q1029" s="437">
        <v>26</v>
      </c>
      <c r="R1029" s="446" t="s">
        <v>303</v>
      </c>
      <c r="S1029" s="437">
        <v>26</v>
      </c>
    </row>
    <row r="1030" spans="1:19" ht="10.199999999999999" customHeight="1" x14ac:dyDescent="0.3">
      <c r="A1030" s="437">
        <v>2601</v>
      </c>
      <c r="B1030" s="437">
        <f t="shared" si="20"/>
        <v>4</v>
      </c>
      <c r="C1030" s="446">
        <v>2601</v>
      </c>
      <c r="D1030" s="437" t="s">
        <v>304</v>
      </c>
      <c r="E1030" s="437" t="s">
        <v>1323</v>
      </c>
      <c r="F1030" s="437" t="s">
        <v>1323</v>
      </c>
      <c r="G1030" s="437" t="s">
        <v>1323</v>
      </c>
      <c r="J1030" s="437" t="s">
        <v>1323</v>
      </c>
      <c r="K1030" s="437" t="s">
        <v>1323</v>
      </c>
      <c r="L1030" s="437" t="s">
        <v>1323</v>
      </c>
      <c r="M1030" s="437" t="s">
        <v>1323</v>
      </c>
      <c r="N1030" s="437" t="s">
        <v>1323</v>
      </c>
      <c r="O1030" s="437" t="s">
        <v>1323</v>
      </c>
      <c r="Q1030" s="437">
        <v>2601</v>
      </c>
      <c r="R1030" s="446" t="s">
        <v>304</v>
      </c>
      <c r="S1030" s="437">
        <v>2601</v>
      </c>
    </row>
    <row r="1031" spans="1:19" ht="10.199999999999999" customHeight="1" x14ac:dyDescent="0.3">
      <c r="A1031" s="437">
        <v>2602</v>
      </c>
      <c r="B1031" s="437">
        <f t="shared" si="20"/>
        <v>4</v>
      </c>
      <c r="C1031" s="446">
        <v>2602</v>
      </c>
      <c r="D1031" s="437" t="s">
        <v>305</v>
      </c>
      <c r="E1031" s="437" t="s">
        <v>1323</v>
      </c>
      <c r="F1031" s="437" t="s">
        <v>1323</v>
      </c>
      <c r="G1031" s="437" t="s">
        <v>1323</v>
      </c>
      <c r="J1031" s="437" t="s">
        <v>1323</v>
      </c>
      <c r="K1031" s="437" t="s">
        <v>1323</v>
      </c>
      <c r="L1031" s="437" t="s">
        <v>1323</v>
      </c>
      <c r="M1031" s="437" t="s">
        <v>1323</v>
      </c>
      <c r="N1031" s="437" t="s">
        <v>1323</v>
      </c>
      <c r="O1031" s="437" t="s">
        <v>1323</v>
      </c>
      <c r="Q1031" s="437">
        <v>2602</v>
      </c>
      <c r="R1031" s="446" t="s">
        <v>305</v>
      </c>
      <c r="S1031" s="437">
        <v>2602</v>
      </c>
    </row>
    <row r="1032" spans="1:19" ht="10.199999999999999" customHeight="1" x14ac:dyDescent="0.3">
      <c r="A1032" s="437">
        <v>2602</v>
      </c>
      <c r="B1032" s="437">
        <f t="shared" si="20"/>
        <v>6</v>
      </c>
      <c r="C1032" s="446">
        <v>260205</v>
      </c>
      <c r="D1032" s="437" t="s">
        <v>34</v>
      </c>
      <c r="E1032" s="437" t="s">
        <v>1323</v>
      </c>
      <c r="F1032" s="437" t="s">
        <v>1323</v>
      </c>
      <c r="G1032" s="437" t="s">
        <v>1323</v>
      </c>
      <c r="J1032" s="437" t="s">
        <v>1323</v>
      </c>
      <c r="K1032" s="437" t="s">
        <v>1323</v>
      </c>
      <c r="L1032" s="437" t="s">
        <v>1323</v>
      </c>
      <c r="M1032" s="437" t="s">
        <v>1323</v>
      </c>
      <c r="N1032" s="437" t="s">
        <v>1323</v>
      </c>
      <c r="O1032" s="437" t="s">
        <v>1323</v>
      </c>
      <c r="Q1032" s="437">
        <v>260205</v>
      </c>
      <c r="R1032" s="446" t="s">
        <v>34</v>
      </c>
      <c r="S1032" s="437">
        <v>260205</v>
      </c>
    </row>
    <row r="1033" spans="1:19" ht="10.199999999999999" customHeight="1" x14ac:dyDescent="0.3">
      <c r="A1033" s="437">
        <v>2602</v>
      </c>
      <c r="B1033" s="437">
        <f t="shared" si="20"/>
        <v>6</v>
      </c>
      <c r="C1033" s="446">
        <v>260210</v>
      </c>
      <c r="D1033" s="437" t="s">
        <v>35</v>
      </c>
      <c r="E1033" s="437" t="s">
        <v>1323</v>
      </c>
      <c r="F1033" s="437" t="s">
        <v>1323</v>
      </c>
      <c r="G1033" s="437" t="s">
        <v>1323</v>
      </c>
      <c r="J1033" s="437" t="s">
        <v>1323</v>
      </c>
      <c r="K1033" s="437" t="s">
        <v>1323</v>
      </c>
      <c r="L1033" s="437" t="s">
        <v>1323</v>
      </c>
      <c r="M1033" s="437" t="s">
        <v>1323</v>
      </c>
      <c r="N1033" s="437" t="s">
        <v>1323</v>
      </c>
      <c r="O1033" s="437" t="s">
        <v>1323</v>
      </c>
      <c r="Q1033" s="437">
        <v>260210</v>
      </c>
      <c r="R1033" s="446" t="s">
        <v>35</v>
      </c>
      <c r="S1033" s="437">
        <v>260210</v>
      </c>
    </row>
    <row r="1034" spans="1:19" ht="10.199999999999999" customHeight="1" x14ac:dyDescent="0.3">
      <c r="A1034" s="437">
        <v>2602</v>
      </c>
      <c r="B1034" s="437">
        <f t="shared" si="20"/>
        <v>6</v>
      </c>
      <c r="C1034" s="446">
        <v>260215</v>
      </c>
      <c r="D1034" s="437" t="s">
        <v>36</v>
      </c>
      <c r="E1034" s="437" t="s">
        <v>1323</v>
      </c>
      <c r="F1034" s="437" t="s">
        <v>1323</v>
      </c>
      <c r="G1034" s="437" t="s">
        <v>1323</v>
      </c>
      <c r="J1034" s="437" t="s">
        <v>1323</v>
      </c>
      <c r="K1034" s="437" t="s">
        <v>1323</v>
      </c>
      <c r="L1034" s="437" t="s">
        <v>1323</v>
      </c>
      <c r="M1034" s="437" t="s">
        <v>1323</v>
      </c>
      <c r="N1034" s="437" t="s">
        <v>1323</v>
      </c>
      <c r="O1034" s="437" t="s">
        <v>1323</v>
      </c>
      <c r="Q1034" s="437">
        <v>260215</v>
      </c>
      <c r="R1034" s="446" t="s">
        <v>36</v>
      </c>
      <c r="S1034" s="437">
        <v>260215</v>
      </c>
    </row>
    <row r="1035" spans="1:19" ht="10.199999999999999" customHeight="1" x14ac:dyDescent="0.3">
      <c r="A1035" s="437">
        <v>2602</v>
      </c>
      <c r="B1035" s="437">
        <f t="shared" si="20"/>
        <v>6</v>
      </c>
      <c r="C1035" s="446">
        <v>260220</v>
      </c>
      <c r="D1035" s="437" t="s">
        <v>37</v>
      </c>
      <c r="E1035" s="437" t="s">
        <v>1323</v>
      </c>
      <c r="F1035" s="437" t="s">
        <v>1323</v>
      </c>
      <c r="G1035" s="437" t="s">
        <v>1323</v>
      </c>
      <c r="J1035" s="437" t="s">
        <v>1323</v>
      </c>
      <c r="K1035" s="437" t="s">
        <v>1323</v>
      </c>
      <c r="L1035" s="437" t="s">
        <v>1323</v>
      </c>
      <c r="M1035" s="437" t="s">
        <v>1323</v>
      </c>
      <c r="N1035" s="437" t="s">
        <v>1323</v>
      </c>
      <c r="O1035" s="437" t="s">
        <v>1323</v>
      </c>
      <c r="Q1035" s="437">
        <v>260220</v>
      </c>
      <c r="R1035" s="446" t="s">
        <v>37</v>
      </c>
      <c r="S1035" s="437">
        <v>260220</v>
      </c>
    </row>
    <row r="1036" spans="1:19" ht="10.199999999999999" customHeight="1" x14ac:dyDescent="0.3">
      <c r="A1036" s="437">
        <v>2602</v>
      </c>
      <c r="B1036" s="437">
        <f t="shared" si="20"/>
        <v>6</v>
      </c>
      <c r="C1036" s="446">
        <v>260225</v>
      </c>
      <c r="D1036" s="437" t="s">
        <v>38</v>
      </c>
      <c r="E1036" s="437" t="s">
        <v>1323</v>
      </c>
      <c r="F1036" s="437" t="s">
        <v>1323</v>
      </c>
      <c r="G1036" s="437" t="s">
        <v>1323</v>
      </c>
      <c r="J1036" s="437" t="s">
        <v>1323</v>
      </c>
      <c r="K1036" s="437" t="s">
        <v>1323</v>
      </c>
      <c r="L1036" s="437" t="s">
        <v>1323</v>
      </c>
      <c r="M1036" s="437" t="s">
        <v>1323</v>
      </c>
      <c r="N1036" s="437" t="s">
        <v>1323</v>
      </c>
      <c r="O1036" s="437" t="s">
        <v>1323</v>
      </c>
      <c r="Q1036" s="437">
        <v>260225</v>
      </c>
      <c r="R1036" s="446" t="s">
        <v>38</v>
      </c>
      <c r="S1036" s="437">
        <v>260225</v>
      </c>
    </row>
    <row r="1037" spans="1:19" ht="10.199999999999999" customHeight="1" x14ac:dyDescent="0.3">
      <c r="A1037" s="437">
        <v>2603</v>
      </c>
      <c r="B1037" s="437">
        <f t="shared" si="20"/>
        <v>4</v>
      </c>
      <c r="C1037" s="446">
        <v>2603</v>
      </c>
      <c r="D1037" s="437" t="s">
        <v>306</v>
      </c>
      <c r="E1037" s="437" t="s">
        <v>1323</v>
      </c>
      <c r="F1037" s="437" t="s">
        <v>1323</v>
      </c>
      <c r="G1037" s="437" t="s">
        <v>1323</v>
      </c>
      <c r="I1037" s="437" t="s">
        <v>1323</v>
      </c>
      <c r="J1037" s="437" t="s">
        <v>1323</v>
      </c>
      <c r="K1037" s="437" t="s">
        <v>1323</v>
      </c>
      <c r="L1037" s="437" t="s">
        <v>1323</v>
      </c>
      <c r="N1037" s="437" t="s">
        <v>1323</v>
      </c>
      <c r="O1037" s="437" t="s">
        <v>1323</v>
      </c>
      <c r="Q1037" s="437">
        <v>2603</v>
      </c>
      <c r="R1037" s="446" t="s">
        <v>306</v>
      </c>
      <c r="S1037" s="437">
        <v>2603</v>
      </c>
    </row>
    <row r="1038" spans="1:19" ht="10.199999999999999" customHeight="1" x14ac:dyDescent="0.3">
      <c r="A1038" s="437">
        <v>2603</v>
      </c>
      <c r="B1038" s="437">
        <f t="shared" si="20"/>
        <v>6</v>
      </c>
      <c r="C1038" s="446">
        <v>260305</v>
      </c>
      <c r="D1038" s="437" t="s">
        <v>34</v>
      </c>
      <c r="E1038" s="437" t="s">
        <v>1323</v>
      </c>
      <c r="F1038" s="437" t="s">
        <v>1323</v>
      </c>
      <c r="G1038" s="437" t="s">
        <v>1323</v>
      </c>
      <c r="I1038" s="437" t="s">
        <v>1323</v>
      </c>
      <c r="J1038" s="437" t="s">
        <v>1323</v>
      </c>
      <c r="K1038" s="437" t="s">
        <v>1323</v>
      </c>
      <c r="L1038" s="437" t="s">
        <v>1323</v>
      </c>
      <c r="N1038" s="437" t="s">
        <v>1323</v>
      </c>
      <c r="O1038" s="437" t="s">
        <v>1323</v>
      </c>
      <c r="Q1038" s="437">
        <v>260305</v>
      </c>
      <c r="R1038" s="446" t="s">
        <v>34</v>
      </c>
      <c r="S1038" s="437">
        <v>260305</v>
      </c>
    </row>
    <row r="1039" spans="1:19" ht="10.199999999999999" customHeight="1" x14ac:dyDescent="0.3">
      <c r="A1039" s="437">
        <v>2603</v>
      </c>
      <c r="B1039" s="437">
        <f t="shared" si="20"/>
        <v>6</v>
      </c>
      <c r="C1039" s="446">
        <v>260310</v>
      </c>
      <c r="D1039" s="437" t="s">
        <v>35</v>
      </c>
      <c r="E1039" s="437" t="s">
        <v>1323</v>
      </c>
      <c r="F1039" s="437" t="s">
        <v>1323</v>
      </c>
      <c r="G1039" s="437" t="s">
        <v>1323</v>
      </c>
      <c r="I1039" s="437" t="s">
        <v>1323</v>
      </c>
      <c r="J1039" s="437" t="s">
        <v>1323</v>
      </c>
      <c r="K1039" s="437" t="s">
        <v>1323</v>
      </c>
      <c r="L1039" s="437" t="s">
        <v>1323</v>
      </c>
      <c r="N1039" s="437" t="s">
        <v>1323</v>
      </c>
      <c r="O1039" s="437" t="s">
        <v>1323</v>
      </c>
      <c r="Q1039" s="437">
        <v>260310</v>
      </c>
      <c r="R1039" s="446" t="s">
        <v>35</v>
      </c>
      <c r="S1039" s="437">
        <v>260310</v>
      </c>
    </row>
    <row r="1040" spans="1:19" ht="10.199999999999999" customHeight="1" x14ac:dyDescent="0.3">
      <c r="A1040" s="437">
        <v>2603</v>
      </c>
      <c r="B1040" s="437">
        <f t="shared" si="20"/>
        <v>6</v>
      </c>
      <c r="C1040" s="446">
        <v>260315</v>
      </c>
      <c r="D1040" s="437" t="s">
        <v>36</v>
      </c>
      <c r="E1040" s="437" t="s">
        <v>1323</v>
      </c>
      <c r="F1040" s="437" t="s">
        <v>1323</v>
      </c>
      <c r="G1040" s="437" t="s">
        <v>1323</v>
      </c>
      <c r="I1040" s="437" t="s">
        <v>1323</v>
      </c>
      <c r="J1040" s="437" t="s">
        <v>1323</v>
      </c>
      <c r="K1040" s="437" t="s">
        <v>1323</v>
      </c>
      <c r="L1040" s="437" t="s">
        <v>1323</v>
      </c>
      <c r="N1040" s="437" t="s">
        <v>1323</v>
      </c>
      <c r="O1040" s="437" t="s">
        <v>1323</v>
      </c>
      <c r="Q1040" s="437">
        <v>260315</v>
      </c>
      <c r="R1040" s="446" t="s">
        <v>36</v>
      </c>
      <c r="S1040" s="437">
        <v>260315</v>
      </c>
    </row>
    <row r="1041" spans="1:19" ht="10.199999999999999" customHeight="1" x14ac:dyDescent="0.3">
      <c r="A1041" s="437">
        <v>2603</v>
      </c>
      <c r="B1041" s="437">
        <f t="shared" si="20"/>
        <v>6</v>
      </c>
      <c r="C1041" s="446">
        <v>260320</v>
      </c>
      <c r="D1041" s="437" t="s">
        <v>37</v>
      </c>
      <c r="E1041" s="437" t="s">
        <v>1323</v>
      </c>
      <c r="F1041" s="437" t="s">
        <v>1323</v>
      </c>
      <c r="G1041" s="437" t="s">
        <v>1323</v>
      </c>
      <c r="I1041" s="437" t="s">
        <v>1323</v>
      </c>
      <c r="J1041" s="437" t="s">
        <v>1323</v>
      </c>
      <c r="K1041" s="437" t="s">
        <v>1323</v>
      </c>
      <c r="L1041" s="437" t="s">
        <v>1323</v>
      </c>
      <c r="N1041" s="437" t="s">
        <v>1323</v>
      </c>
      <c r="O1041" s="437" t="s">
        <v>1323</v>
      </c>
      <c r="Q1041" s="437">
        <v>260320</v>
      </c>
      <c r="R1041" s="446" t="s">
        <v>37</v>
      </c>
      <c r="S1041" s="437">
        <v>260320</v>
      </c>
    </row>
    <row r="1042" spans="1:19" ht="10.199999999999999" customHeight="1" x14ac:dyDescent="0.3">
      <c r="A1042" s="437">
        <v>2603</v>
      </c>
      <c r="B1042" s="437">
        <f t="shared" si="20"/>
        <v>6</v>
      </c>
      <c r="C1042" s="446">
        <v>260325</v>
      </c>
      <c r="D1042" s="437" t="s">
        <v>38</v>
      </c>
      <c r="E1042" s="437" t="s">
        <v>1323</v>
      </c>
      <c r="F1042" s="437" t="s">
        <v>1323</v>
      </c>
      <c r="G1042" s="437" t="s">
        <v>1323</v>
      </c>
      <c r="I1042" s="437" t="s">
        <v>1323</v>
      </c>
      <c r="J1042" s="437" t="s">
        <v>1323</v>
      </c>
      <c r="K1042" s="437" t="s">
        <v>1323</v>
      </c>
      <c r="L1042" s="437" t="s">
        <v>1323</v>
      </c>
      <c r="N1042" s="437" t="s">
        <v>1323</v>
      </c>
      <c r="O1042" s="437" t="s">
        <v>1323</v>
      </c>
      <c r="Q1042" s="437">
        <v>260325</v>
      </c>
      <c r="R1042" s="446" t="s">
        <v>38</v>
      </c>
      <c r="S1042" s="437">
        <v>260325</v>
      </c>
    </row>
    <row r="1043" spans="1:19" ht="10.199999999999999" customHeight="1" x14ac:dyDescent="0.3">
      <c r="A1043" s="437">
        <v>2604</v>
      </c>
      <c r="B1043" s="437">
        <f t="shared" si="20"/>
        <v>4</v>
      </c>
      <c r="C1043" s="446">
        <v>2604</v>
      </c>
      <c r="D1043" s="437" t="s">
        <v>307</v>
      </c>
      <c r="E1043" s="437" t="s">
        <v>1323</v>
      </c>
      <c r="J1043" s="437" t="s">
        <v>1324</v>
      </c>
      <c r="K1043" s="437" t="s">
        <v>1324</v>
      </c>
      <c r="M1043" s="437" t="s">
        <v>1323</v>
      </c>
      <c r="O1043" s="437" t="s">
        <v>1323</v>
      </c>
      <c r="Q1043" s="437">
        <v>2604</v>
      </c>
      <c r="R1043" s="446" t="s">
        <v>307</v>
      </c>
      <c r="S1043" s="437">
        <v>2604</v>
      </c>
    </row>
    <row r="1044" spans="1:19" ht="10.199999999999999" customHeight="1" x14ac:dyDescent="0.3">
      <c r="A1044" s="437">
        <v>2604</v>
      </c>
      <c r="B1044" s="437">
        <f t="shared" si="20"/>
        <v>6</v>
      </c>
      <c r="C1044" s="446">
        <v>260405</v>
      </c>
      <c r="D1044" s="437" t="s">
        <v>34</v>
      </c>
      <c r="E1044" s="437" t="s">
        <v>1323</v>
      </c>
      <c r="J1044" s="437" t="s">
        <v>1324</v>
      </c>
      <c r="K1044" s="437" t="s">
        <v>1324</v>
      </c>
      <c r="M1044" s="437" t="s">
        <v>1323</v>
      </c>
      <c r="O1044" s="437" t="s">
        <v>1323</v>
      </c>
      <c r="Q1044" s="437">
        <v>260405</v>
      </c>
      <c r="R1044" s="446" t="s">
        <v>34</v>
      </c>
      <c r="S1044" s="437">
        <v>260405</v>
      </c>
    </row>
    <row r="1045" spans="1:19" ht="10.199999999999999" customHeight="1" x14ac:dyDescent="0.3">
      <c r="A1045" s="437">
        <v>2604</v>
      </c>
      <c r="B1045" s="437">
        <f t="shared" si="20"/>
        <v>6</v>
      </c>
      <c r="C1045" s="446">
        <v>260410</v>
      </c>
      <c r="D1045" s="437" t="s">
        <v>35</v>
      </c>
      <c r="E1045" s="437" t="s">
        <v>1323</v>
      </c>
      <c r="J1045" s="437" t="s">
        <v>1324</v>
      </c>
      <c r="K1045" s="437" t="s">
        <v>1324</v>
      </c>
      <c r="M1045" s="437" t="s">
        <v>1323</v>
      </c>
      <c r="O1045" s="437" t="s">
        <v>1323</v>
      </c>
      <c r="Q1045" s="437">
        <v>260410</v>
      </c>
      <c r="R1045" s="446" t="s">
        <v>35</v>
      </c>
      <c r="S1045" s="437">
        <v>260410</v>
      </c>
    </row>
    <row r="1046" spans="1:19" ht="10.199999999999999" customHeight="1" x14ac:dyDescent="0.3">
      <c r="A1046" s="437">
        <v>2604</v>
      </c>
      <c r="B1046" s="437">
        <f t="shared" si="20"/>
        <v>6</v>
      </c>
      <c r="C1046" s="446">
        <v>260415</v>
      </c>
      <c r="D1046" s="437" t="s">
        <v>36</v>
      </c>
      <c r="E1046" s="437" t="s">
        <v>1323</v>
      </c>
      <c r="J1046" s="437" t="s">
        <v>1324</v>
      </c>
      <c r="K1046" s="437" t="s">
        <v>1324</v>
      </c>
      <c r="M1046" s="437" t="s">
        <v>1323</v>
      </c>
      <c r="O1046" s="437" t="s">
        <v>1323</v>
      </c>
      <c r="Q1046" s="437">
        <v>260415</v>
      </c>
      <c r="R1046" s="446" t="s">
        <v>36</v>
      </c>
      <c r="S1046" s="437">
        <v>260415</v>
      </c>
    </row>
    <row r="1047" spans="1:19" ht="10.199999999999999" customHeight="1" x14ac:dyDescent="0.3">
      <c r="A1047" s="437">
        <v>2604</v>
      </c>
      <c r="B1047" s="437">
        <f t="shared" si="20"/>
        <v>6</v>
      </c>
      <c r="C1047" s="446">
        <v>260420</v>
      </c>
      <c r="D1047" s="437" t="s">
        <v>37</v>
      </c>
      <c r="E1047" s="437" t="s">
        <v>1323</v>
      </c>
      <c r="J1047" s="437" t="s">
        <v>1324</v>
      </c>
      <c r="K1047" s="437" t="s">
        <v>1324</v>
      </c>
      <c r="M1047" s="437" t="s">
        <v>1323</v>
      </c>
      <c r="O1047" s="437" t="s">
        <v>1323</v>
      </c>
      <c r="Q1047" s="437">
        <v>260420</v>
      </c>
      <c r="R1047" s="446" t="s">
        <v>37</v>
      </c>
      <c r="S1047" s="437">
        <v>260420</v>
      </c>
    </row>
    <row r="1048" spans="1:19" ht="10.199999999999999" customHeight="1" x14ac:dyDescent="0.3">
      <c r="A1048" s="437">
        <v>2604</v>
      </c>
      <c r="B1048" s="437">
        <f t="shared" si="20"/>
        <v>6</v>
      </c>
      <c r="C1048" s="446">
        <v>260425</v>
      </c>
      <c r="D1048" s="437" t="s">
        <v>38</v>
      </c>
      <c r="E1048" s="437" t="s">
        <v>1323</v>
      </c>
      <c r="J1048" s="437" t="s">
        <v>1324</v>
      </c>
      <c r="K1048" s="437" t="s">
        <v>1324</v>
      </c>
      <c r="M1048" s="437" t="s">
        <v>1323</v>
      </c>
      <c r="O1048" s="437" t="s">
        <v>1323</v>
      </c>
      <c r="Q1048" s="437">
        <v>260425</v>
      </c>
      <c r="R1048" s="446" t="s">
        <v>38</v>
      </c>
      <c r="S1048" s="437">
        <v>260425</v>
      </c>
    </row>
    <row r="1049" spans="1:19" ht="10.199999999999999" customHeight="1" x14ac:dyDescent="0.3">
      <c r="A1049" s="437">
        <v>2605</v>
      </c>
      <c r="B1049" s="437">
        <f t="shared" si="20"/>
        <v>4</v>
      </c>
      <c r="C1049" s="446">
        <v>2605</v>
      </c>
      <c r="D1049" s="437" t="s">
        <v>308</v>
      </c>
      <c r="E1049" s="437" t="s">
        <v>1323</v>
      </c>
      <c r="J1049" s="437" t="s">
        <v>1324</v>
      </c>
      <c r="K1049" s="437" t="s">
        <v>1324</v>
      </c>
      <c r="M1049" s="437" t="s">
        <v>1323</v>
      </c>
      <c r="O1049" s="437" t="s">
        <v>1323</v>
      </c>
      <c r="Q1049" s="437">
        <v>2605</v>
      </c>
      <c r="R1049" s="446" t="s">
        <v>308</v>
      </c>
      <c r="S1049" s="437">
        <v>2605</v>
      </c>
    </row>
    <row r="1050" spans="1:19" ht="10.199999999999999" customHeight="1" x14ac:dyDescent="0.3">
      <c r="A1050" s="437">
        <v>2605</v>
      </c>
      <c r="B1050" s="437">
        <f t="shared" si="20"/>
        <v>6</v>
      </c>
      <c r="C1050" s="446">
        <v>260505</v>
      </c>
      <c r="D1050" s="437" t="s">
        <v>34</v>
      </c>
      <c r="E1050" s="437" t="s">
        <v>1323</v>
      </c>
      <c r="J1050" s="437" t="s">
        <v>1324</v>
      </c>
      <c r="K1050" s="437" t="s">
        <v>1324</v>
      </c>
      <c r="M1050" s="437" t="s">
        <v>1323</v>
      </c>
      <c r="O1050" s="437" t="s">
        <v>1323</v>
      </c>
      <c r="Q1050" s="437">
        <v>260505</v>
      </c>
      <c r="R1050" s="446" t="s">
        <v>34</v>
      </c>
      <c r="S1050" s="437">
        <v>260505</v>
      </c>
    </row>
    <row r="1051" spans="1:19" ht="10.199999999999999" customHeight="1" x14ac:dyDescent="0.3">
      <c r="A1051" s="437">
        <v>2605</v>
      </c>
      <c r="B1051" s="437">
        <f t="shared" si="20"/>
        <v>6</v>
      </c>
      <c r="C1051" s="446">
        <v>260510</v>
      </c>
      <c r="D1051" s="437" t="s">
        <v>35</v>
      </c>
      <c r="E1051" s="437" t="s">
        <v>1323</v>
      </c>
      <c r="J1051" s="437" t="s">
        <v>1324</v>
      </c>
      <c r="K1051" s="437" t="s">
        <v>1324</v>
      </c>
      <c r="M1051" s="437" t="s">
        <v>1323</v>
      </c>
      <c r="O1051" s="437" t="s">
        <v>1323</v>
      </c>
      <c r="Q1051" s="437">
        <v>260510</v>
      </c>
      <c r="R1051" s="446" t="s">
        <v>35</v>
      </c>
      <c r="S1051" s="437">
        <v>260510</v>
      </c>
    </row>
    <row r="1052" spans="1:19" ht="10.199999999999999" customHeight="1" x14ac:dyDescent="0.3">
      <c r="A1052" s="437">
        <v>2605</v>
      </c>
      <c r="B1052" s="437">
        <f t="shared" si="20"/>
        <v>6</v>
      </c>
      <c r="C1052" s="446">
        <v>260515</v>
      </c>
      <c r="D1052" s="437" t="s">
        <v>36</v>
      </c>
      <c r="E1052" s="437" t="s">
        <v>1323</v>
      </c>
      <c r="J1052" s="437" t="s">
        <v>1324</v>
      </c>
      <c r="K1052" s="437" t="s">
        <v>1324</v>
      </c>
      <c r="M1052" s="437" t="s">
        <v>1323</v>
      </c>
      <c r="O1052" s="437" t="s">
        <v>1323</v>
      </c>
      <c r="Q1052" s="437">
        <v>260515</v>
      </c>
      <c r="R1052" s="446" t="s">
        <v>36</v>
      </c>
      <c r="S1052" s="437">
        <v>260515</v>
      </c>
    </row>
    <row r="1053" spans="1:19" ht="10.199999999999999" customHeight="1" x14ac:dyDescent="0.3">
      <c r="A1053" s="437">
        <v>2605</v>
      </c>
      <c r="B1053" s="437">
        <f t="shared" si="20"/>
        <v>6</v>
      </c>
      <c r="C1053" s="446">
        <v>260520</v>
      </c>
      <c r="D1053" s="437" t="s">
        <v>37</v>
      </c>
      <c r="E1053" s="437" t="s">
        <v>1323</v>
      </c>
      <c r="J1053" s="437" t="s">
        <v>1324</v>
      </c>
      <c r="K1053" s="437" t="s">
        <v>1324</v>
      </c>
      <c r="M1053" s="437" t="s">
        <v>1323</v>
      </c>
      <c r="O1053" s="437" t="s">
        <v>1323</v>
      </c>
      <c r="Q1053" s="437">
        <v>260520</v>
      </c>
      <c r="R1053" s="446" t="s">
        <v>37</v>
      </c>
      <c r="S1053" s="437">
        <v>260520</v>
      </c>
    </row>
    <row r="1054" spans="1:19" ht="10.199999999999999" customHeight="1" x14ac:dyDescent="0.3">
      <c r="A1054" s="437">
        <v>2605</v>
      </c>
      <c r="B1054" s="437">
        <f t="shared" si="20"/>
        <v>6</v>
      </c>
      <c r="C1054" s="446">
        <v>260525</v>
      </c>
      <c r="D1054" s="437" t="s">
        <v>38</v>
      </c>
      <c r="E1054" s="437" t="s">
        <v>1323</v>
      </c>
      <c r="J1054" s="437" t="s">
        <v>1324</v>
      </c>
      <c r="K1054" s="437" t="s">
        <v>1324</v>
      </c>
      <c r="M1054" s="437" t="s">
        <v>1323</v>
      </c>
      <c r="O1054" s="437" t="s">
        <v>1323</v>
      </c>
      <c r="Q1054" s="437">
        <v>260525</v>
      </c>
      <c r="R1054" s="446" t="s">
        <v>38</v>
      </c>
      <c r="S1054" s="437">
        <v>260525</v>
      </c>
    </row>
    <row r="1055" spans="1:19" ht="10.199999999999999" customHeight="1" x14ac:dyDescent="0.3">
      <c r="A1055" s="437">
        <v>2606</v>
      </c>
      <c r="B1055" s="437">
        <f t="shared" si="20"/>
        <v>4</v>
      </c>
      <c r="C1055" s="446">
        <v>2606</v>
      </c>
      <c r="D1055" s="437" t="s">
        <v>309</v>
      </c>
      <c r="E1055" s="437" t="s">
        <v>1323</v>
      </c>
      <c r="F1055" s="437" t="s">
        <v>1323</v>
      </c>
      <c r="G1055" s="437" t="s">
        <v>1323</v>
      </c>
      <c r="I1055" s="437" t="s">
        <v>1323</v>
      </c>
      <c r="J1055" s="437" t="s">
        <v>1323</v>
      </c>
      <c r="K1055" s="437" t="s">
        <v>1323</v>
      </c>
      <c r="N1055" s="437" t="s">
        <v>1323</v>
      </c>
      <c r="O1055" s="437" t="s">
        <v>1323</v>
      </c>
      <c r="Q1055" s="437">
        <v>2606</v>
      </c>
      <c r="R1055" s="446" t="s">
        <v>309</v>
      </c>
      <c r="S1055" s="437">
        <v>2606</v>
      </c>
    </row>
    <row r="1056" spans="1:19" ht="10.199999999999999" customHeight="1" x14ac:dyDescent="0.3">
      <c r="A1056" s="437">
        <v>2606</v>
      </c>
      <c r="B1056" s="437">
        <f t="shared" si="20"/>
        <v>6</v>
      </c>
      <c r="C1056" s="446">
        <v>260605</v>
      </c>
      <c r="D1056" s="437" t="s">
        <v>34</v>
      </c>
      <c r="E1056" s="437" t="s">
        <v>1323</v>
      </c>
      <c r="F1056" s="437" t="s">
        <v>1323</v>
      </c>
      <c r="G1056" s="437" t="s">
        <v>1323</v>
      </c>
      <c r="I1056" s="437" t="s">
        <v>1323</v>
      </c>
      <c r="J1056" s="437" t="s">
        <v>1323</v>
      </c>
      <c r="K1056" s="437" t="s">
        <v>1323</v>
      </c>
      <c r="N1056" s="437" t="s">
        <v>1323</v>
      </c>
      <c r="O1056" s="437" t="s">
        <v>1323</v>
      </c>
      <c r="Q1056" s="437">
        <v>260605</v>
      </c>
      <c r="R1056" s="446" t="s">
        <v>34</v>
      </c>
      <c r="S1056" s="437">
        <v>260605</v>
      </c>
    </row>
    <row r="1057" spans="1:19" ht="10.199999999999999" customHeight="1" x14ac:dyDescent="0.3">
      <c r="A1057" s="437">
        <v>2606</v>
      </c>
      <c r="B1057" s="437">
        <f t="shared" si="20"/>
        <v>6</v>
      </c>
      <c r="C1057" s="446">
        <v>260610</v>
      </c>
      <c r="D1057" s="437" t="s">
        <v>35</v>
      </c>
      <c r="E1057" s="437" t="s">
        <v>1323</v>
      </c>
      <c r="F1057" s="437" t="s">
        <v>1323</v>
      </c>
      <c r="G1057" s="437" t="s">
        <v>1323</v>
      </c>
      <c r="I1057" s="437" t="s">
        <v>1323</v>
      </c>
      <c r="J1057" s="437" t="s">
        <v>1323</v>
      </c>
      <c r="K1057" s="437" t="s">
        <v>1323</v>
      </c>
      <c r="N1057" s="437" t="s">
        <v>1323</v>
      </c>
      <c r="O1057" s="437" t="s">
        <v>1323</v>
      </c>
      <c r="Q1057" s="437">
        <v>260610</v>
      </c>
      <c r="R1057" s="446" t="s">
        <v>35</v>
      </c>
      <c r="S1057" s="437">
        <v>260610</v>
      </c>
    </row>
    <row r="1058" spans="1:19" ht="10.199999999999999" customHeight="1" x14ac:dyDescent="0.3">
      <c r="A1058" s="437">
        <v>2606</v>
      </c>
      <c r="B1058" s="437">
        <f t="shared" si="20"/>
        <v>6</v>
      </c>
      <c r="C1058" s="446">
        <v>260615</v>
      </c>
      <c r="D1058" s="437" t="s">
        <v>36</v>
      </c>
      <c r="E1058" s="437" t="s">
        <v>1323</v>
      </c>
      <c r="F1058" s="437" t="s">
        <v>1323</v>
      </c>
      <c r="G1058" s="437" t="s">
        <v>1323</v>
      </c>
      <c r="I1058" s="437" t="s">
        <v>1323</v>
      </c>
      <c r="J1058" s="437" t="s">
        <v>1323</v>
      </c>
      <c r="K1058" s="437" t="s">
        <v>1323</v>
      </c>
      <c r="N1058" s="437" t="s">
        <v>1323</v>
      </c>
      <c r="O1058" s="437" t="s">
        <v>1323</v>
      </c>
      <c r="Q1058" s="437">
        <v>260615</v>
      </c>
      <c r="R1058" s="446" t="s">
        <v>36</v>
      </c>
      <c r="S1058" s="437">
        <v>260615</v>
      </c>
    </row>
    <row r="1059" spans="1:19" ht="10.199999999999999" customHeight="1" x14ac:dyDescent="0.3">
      <c r="A1059" s="437">
        <v>2606</v>
      </c>
      <c r="B1059" s="437">
        <f t="shared" si="20"/>
        <v>6</v>
      </c>
      <c r="C1059" s="446">
        <v>260620</v>
      </c>
      <c r="D1059" s="437" t="s">
        <v>37</v>
      </c>
      <c r="E1059" s="437" t="s">
        <v>1323</v>
      </c>
      <c r="F1059" s="437" t="s">
        <v>1323</v>
      </c>
      <c r="G1059" s="437" t="s">
        <v>1323</v>
      </c>
      <c r="I1059" s="437" t="s">
        <v>1323</v>
      </c>
      <c r="J1059" s="437" t="s">
        <v>1323</v>
      </c>
      <c r="K1059" s="437" t="s">
        <v>1323</v>
      </c>
      <c r="N1059" s="437" t="s">
        <v>1323</v>
      </c>
      <c r="O1059" s="437" t="s">
        <v>1323</v>
      </c>
      <c r="Q1059" s="437">
        <v>260620</v>
      </c>
      <c r="R1059" s="446" t="s">
        <v>37</v>
      </c>
      <c r="S1059" s="437">
        <v>260620</v>
      </c>
    </row>
    <row r="1060" spans="1:19" ht="10.199999999999999" customHeight="1" x14ac:dyDescent="0.3">
      <c r="A1060" s="437">
        <v>2606</v>
      </c>
      <c r="B1060" s="437">
        <f t="shared" si="20"/>
        <v>6</v>
      </c>
      <c r="C1060" s="446">
        <v>260625</v>
      </c>
      <c r="D1060" s="437" t="s">
        <v>38</v>
      </c>
      <c r="E1060" s="437" t="s">
        <v>1323</v>
      </c>
      <c r="F1060" s="437" t="s">
        <v>1323</v>
      </c>
      <c r="G1060" s="437" t="s">
        <v>1323</v>
      </c>
      <c r="I1060" s="437" t="s">
        <v>1323</v>
      </c>
      <c r="J1060" s="437" t="s">
        <v>1323</v>
      </c>
      <c r="K1060" s="437" t="s">
        <v>1323</v>
      </c>
      <c r="N1060" s="437" t="s">
        <v>1323</v>
      </c>
      <c r="O1060" s="437" t="s">
        <v>1323</v>
      </c>
      <c r="Q1060" s="437">
        <v>260625</v>
      </c>
      <c r="R1060" s="446" t="s">
        <v>38</v>
      </c>
      <c r="S1060" s="437">
        <v>260625</v>
      </c>
    </row>
    <row r="1061" spans="1:19" ht="10.199999999999999" customHeight="1" x14ac:dyDescent="0.3">
      <c r="A1061" s="437">
        <v>2607</v>
      </c>
      <c r="B1061" s="437">
        <f t="shared" si="20"/>
        <v>4</v>
      </c>
      <c r="C1061" s="446">
        <v>2607</v>
      </c>
      <c r="D1061" s="437" t="s">
        <v>310</v>
      </c>
      <c r="E1061" s="437" t="s">
        <v>1323</v>
      </c>
      <c r="F1061" s="437" t="s">
        <v>1323</v>
      </c>
      <c r="G1061" s="437" t="s">
        <v>1323</v>
      </c>
      <c r="I1061" s="437" t="s">
        <v>1323</v>
      </c>
      <c r="J1061" s="437" t="s">
        <v>1323</v>
      </c>
      <c r="K1061" s="437" t="s">
        <v>1323</v>
      </c>
      <c r="N1061" s="437" t="s">
        <v>1323</v>
      </c>
      <c r="O1061" s="437" t="s">
        <v>1323</v>
      </c>
      <c r="Q1061" s="437">
        <v>2607</v>
      </c>
      <c r="R1061" s="446" t="s">
        <v>310</v>
      </c>
      <c r="S1061" s="437">
        <v>2607</v>
      </c>
    </row>
    <row r="1062" spans="1:19" ht="10.199999999999999" customHeight="1" x14ac:dyDescent="0.3">
      <c r="A1062" s="437">
        <v>2607</v>
      </c>
      <c r="B1062" s="437">
        <f t="shared" si="20"/>
        <v>6</v>
      </c>
      <c r="C1062" s="446">
        <v>260705</v>
      </c>
      <c r="D1062" s="437" t="s">
        <v>34</v>
      </c>
      <c r="E1062" s="437" t="s">
        <v>1323</v>
      </c>
      <c r="F1062" s="437" t="s">
        <v>1323</v>
      </c>
      <c r="G1062" s="437" t="s">
        <v>1323</v>
      </c>
      <c r="I1062" s="437" t="s">
        <v>1323</v>
      </c>
      <c r="J1062" s="437" t="s">
        <v>1323</v>
      </c>
      <c r="K1062" s="437" t="s">
        <v>1323</v>
      </c>
      <c r="N1062" s="437" t="s">
        <v>1323</v>
      </c>
      <c r="O1062" s="437" t="s">
        <v>1323</v>
      </c>
      <c r="Q1062" s="437">
        <v>260705</v>
      </c>
      <c r="R1062" s="446" t="s">
        <v>34</v>
      </c>
      <c r="S1062" s="437">
        <v>260705</v>
      </c>
    </row>
    <row r="1063" spans="1:19" ht="10.199999999999999" customHeight="1" x14ac:dyDescent="0.3">
      <c r="A1063" s="437">
        <v>2607</v>
      </c>
      <c r="B1063" s="437">
        <f t="shared" si="20"/>
        <v>6</v>
      </c>
      <c r="C1063" s="446">
        <v>260710</v>
      </c>
      <c r="D1063" s="437" t="s">
        <v>35</v>
      </c>
      <c r="E1063" s="437" t="s">
        <v>1323</v>
      </c>
      <c r="F1063" s="437" t="s">
        <v>1323</v>
      </c>
      <c r="G1063" s="437" t="s">
        <v>1323</v>
      </c>
      <c r="I1063" s="437" t="s">
        <v>1323</v>
      </c>
      <c r="J1063" s="437" t="s">
        <v>1323</v>
      </c>
      <c r="K1063" s="437" t="s">
        <v>1323</v>
      </c>
      <c r="N1063" s="437" t="s">
        <v>1323</v>
      </c>
      <c r="O1063" s="437" t="s">
        <v>1323</v>
      </c>
      <c r="Q1063" s="437">
        <v>260710</v>
      </c>
      <c r="R1063" s="446" t="s">
        <v>35</v>
      </c>
      <c r="S1063" s="437">
        <v>260710</v>
      </c>
    </row>
    <row r="1064" spans="1:19" ht="10.199999999999999" customHeight="1" x14ac:dyDescent="0.3">
      <c r="A1064" s="437">
        <v>2607</v>
      </c>
      <c r="B1064" s="437">
        <f t="shared" si="20"/>
        <v>6</v>
      </c>
      <c r="C1064" s="446">
        <v>260715</v>
      </c>
      <c r="D1064" s="437" t="s">
        <v>36</v>
      </c>
      <c r="E1064" s="437" t="s">
        <v>1323</v>
      </c>
      <c r="F1064" s="437" t="s">
        <v>1323</v>
      </c>
      <c r="G1064" s="437" t="s">
        <v>1323</v>
      </c>
      <c r="I1064" s="437" t="s">
        <v>1323</v>
      </c>
      <c r="J1064" s="437" t="s">
        <v>1323</v>
      </c>
      <c r="K1064" s="437" t="s">
        <v>1323</v>
      </c>
      <c r="N1064" s="437" t="s">
        <v>1323</v>
      </c>
      <c r="O1064" s="437" t="s">
        <v>1323</v>
      </c>
      <c r="Q1064" s="437">
        <v>260715</v>
      </c>
      <c r="R1064" s="446" t="s">
        <v>36</v>
      </c>
      <c r="S1064" s="437">
        <v>260715</v>
      </c>
    </row>
    <row r="1065" spans="1:19" ht="10.199999999999999" customHeight="1" x14ac:dyDescent="0.3">
      <c r="A1065" s="437">
        <v>2607</v>
      </c>
      <c r="B1065" s="437">
        <f t="shared" si="20"/>
        <v>6</v>
      </c>
      <c r="C1065" s="446">
        <v>260720</v>
      </c>
      <c r="D1065" s="437" t="s">
        <v>37</v>
      </c>
      <c r="E1065" s="437" t="s">
        <v>1323</v>
      </c>
      <c r="F1065" s="437" t="s">
        <v>1323</v>
      </c>
      <c r="G1065" s="437" t="s">
        <v>1323</v>
      </c>
      <c r="I1065" s="437" t="s">
        <v>1323</v>
      </c>
      <c r="J1065" s="437" t="s">
        <v>1323</v>
      </c>
      <c r="K1065" s="437" t="s">
        <v>1323</v>
      </c>
      <c r="N1065" s="437" t="s">
        <v>1323</v>
      </c>
      <c r="O1065" s="437" t="s">
        <v>1323</v>
      </c>
      <c r="Q1065" s="437">
        <v>260720</v>
      </c>
      <c r="R1065" s="446" t="s">
        <v>37</v>
      </c>
      <c r="S1065" s="437">
        <v>260720</v>
      </c>
    </row>
    <row r="1066" spans="1:19" ht="10.199999999999999" customHeight="1" x14ac:dyDescent="0.3">
      <c r="A1066" s="437">
        <v>2607</v>
      </c>
      <c r="B1066" s="437">
        <f t="shared" si="20"/>
        <v>6</v>
      </c>
      <c r="C1066" s="446">
        <v>260725</v>
      </c>
      <c r="D1066" s="437" t="s">
        <v>38</v>
      </c>
      <c r="E1066" s="437" t="s">
        <v>1323</v>
      </c>
      <c r="F1066" s="437" t="s">
        <v>1323</v>
      </c>
      <c r="G1066" s="437" t="s">
        <v>1323</v>
      </c>
      <c r="I1066" s="437" t="s">
        <v>1323</v>
      </c>
      <c r="J1066" s="437" t="s">
        <v>1323</v>
      </c>
      <c r="K1066" s="437" t="s">
        <v>1323</v>
      </c>
      <c r="N1066" s="437" t="s">
        <v>1323</v>
      </c>
      <c r="O1066" s="437" t="s">
        <v>1323</v>
      </c>
      <c r="Q1066" s="437">
        <v>260725</v>
      </c>
      <c r="R1066" s="446" t="s">
        <v>38</v>
      </c>
      <c r="S1066" s="437">
        <v>260725</v>
      </c>
    </row>
    <row r="1067" spans="1:19" ht="10.199999999999999" customHeight="1" x14ac:dyDescent="0.3">
      <c r="A1067" s="437">
        <v>2608</v>
      </c>
      <c r="B1067" s="437">
        <f t="shared" si="20"/>
        <v>4</v>
      </c>
      <c r="C1067" s="446">
        <v>2608</v>
      </c>
      <c r="D1067" s="437" t="s">
        <v>311</v>
      </c>
      <c r="E1067" s="437" t="s">
        <v>1323</v>
      </c>
      <c r="G1067" s="437" t="s">
        <v>1323</v>
      </c>
      <c r="J1067" s="437" t="s">
        <v>1323</v>
      </c>
      <c r="K1067" s="437" t="s">
        <v>1323</v>
      </c>
      <c r="O1067" s="437" t="s">
        <v>1323</v>
      </c>
      <c r="Q1067" s="437">
        <v>2608</v>
      </c>
      <c r="R1067" s="446" t="s">
        <v>311</v>
      </c>
      <c r="S1067" s="437">
        <v>2608</v>
      </c>
    </row>
    <row r="1068" spans="1:19" ht="10.199999999999999" customHeight="1" x14ac:dyDescent="0.3">
      <c r="A1068" s="437">
        <v>2608</v>
      </c>
      <c r="B1068" s="437">
        <f t="shared" si="20"/>
        <v>6</v>
      </c>
      <c r="C1068" s="446">
        <v>260805</v>
      </c>
      <c r="D1068" s="437" t="s">
        <v>34</v>
      </c>
      <c r="E1068" s="437" t="s">
        <v>1323</v>
      </c>
      <c r="G1068" s="437" t="s">
        <v>1323</v>
      </c>
      <c r="J1068" s="437" t="s">
        <v>1323</v>
      </c>
      <c r="K1068" s="437" t="s">
        <v>1323</v>
      </c>
      <c r="O1068" s="437" t="s">
        <v>1323</v>
      </c>
      <c r="Q1068" s="437">
        <v>260805</v>
      </c>
      <c r="R1068" s="446" t="s">
        <v>34</v>
      </c>
      <c r="S1068" s="437">
        <v>260805</v>
      </c>
    </row>
    <row r="1069" spans="1:19" ht="10.199999999999999" customHeight="1" x14ac:dyDescent="0.3">
      <c r="A1069" s="437">
        <v>2608</v>
      </c>
      <c r="B1069" s="437">
        <f t="shared" si="20"/>
        <v>6</v>
      </c>
      <c r="C1069" s="446">
        <v>260810</v>
      </c>
      <c r="D1069" s="437" t="s">
        <v>35</v>
      </c>
      <c r="E1069" s="437" t="s">
        <v>1323</v>
      </c>
      <c r="G1069" s="437" t="s">
        <v>1323</v>
      </c>
      <c r="J1069" s="437" t="s">
        <v>1323</v>
      </c>
      <c r="K1069" s="437" t="s">
        <v>1323</v>
      </c>
      <c r="O1069" s="437" t="s">
        <v>1323</v>
      </c>
      <c r="Q1069" s="437">
        <v>260810</v>
      </c>
      <c r="R1069" s="446" t="s">
        <v>35</v>
      </c>
      <c r="S1069" s="437">
        <v>260810</v>
      </c>
    </row>
    <row r="1070" spans="1:19" ht="10.199999999999999" customHeight="1" x14ac:dyDescent="0.3">
      <c r="A1070" s="437">
        <v>2608</v>
      </c>
      <c r="B1070" s="437">
        <f t="shared" si="20"/>
        <v>6</v>
      </c>
      <c r="C1070" s="446">
        <v>260815</v>
      </c>
      <c r="D1070" s="437" t="s">
        <v>36</v>
      </c>
      <c r="E1070" s="437" t="s">
        <v>1323</v>
      </c>
      <c r="G1070" s="437" t="s">
        <v>1323</v>
      </c>
      <c r="J1070" s="437" t="s">
        <v>1323</v>
      </c>
      <c r="K1070" s="437" t="s">
        <v>1323</v>
      </c>
      <c r="O1070" s="437" t="s">
        <v>1323</v>
      </c>
      <c r="Q1070" s="437">
        <v>260815</v>
      </c>
      <c r="R1070" s="446" t="s">
        <v>36</v>
      </c>
      <c r="S1070" s="437">
        <v>260815</v>
      </c>
    </row>
    <row r="1071" spans="1:19" ht="10.199999999999999" customHeight="1" x14ac:dyDescent="0.3">
      <c r="A1071" s="437">
        <v>2608</v>
      </c>
      <c r="B1071" s="437">
        <f t="shared" si="20"/>
        <v>6</v>
      </c>
      <c r="C1071" s="446">
        <v>260820</v>
      </c>
      <c r="D1071" s="437" t="s">
        <v>37</v>
      </c>
      <c r="E1071" s="437" t="s">
        <v>1323</v>
      </c>
      <c r="G1071" s="437" t="s">
        <v>1323</v>
      </c>
      <c r="J1071" s="437" t="s">
        <v>1323</v>
      </c>
      <c r="K1071" s="437" t="s">
        <v>1323</v>
      </c>
      <c r="O1071" s="437" t="s">
        <v>1323</v>
      </c>
      <c r="Q1071" s="437">
        <v>260820</v>
      </c>
      <c r="R1071" s="446" t="s">
        <v>37</v>
      </c>
      <c r="S1071" s="437">
        <v>260820</v>
      </c>
    </row>
    <row r="1072" spans="1:19" ht="10.199999999999999" customHeight="1" x14ac:dyDescent="0.3">
      <c r="A1072" s="437">
        <v>2608</v>
      </c>
      <c r="B1072" s="437">
        <f t="shared" si="20"/>
        <v>6</v>
      </c>
      <c r="C1072" s="446">
        <v>260825</v>
      </c>
      <c r="D1072" s="437" t="s">
        <v>38</v>
      </c>
      <c r="E1072" s="437" t="s">
        <v>1323</v>
      </c>
      <c r="G1072" s="437" t="s">
        <v>1323</v>
      </c>
      <c r="J1072" s="437" t="s">
        <v>1323</v>
      </c>
      <c r="K1072" s="437" t="s">
        <v>1323</v>
      </c>
      <c r="O1072" s="437" t="s">
        <v>1323</v>
      </c>
      <c r="Q1072" s="437">
        <v>260825</v>
      </c>
      <c r="R1072" s="446" t="s">
        <v>38</v>
      </c>
      <c r="S1072" s="437">
        <v>260825</v>
      </c>
    </row>
    <row r="1073" spans="1:19" ht="10.199999999999999" customHeight="1" x14ac:dyDescent="0.3">
      <c r="A1073" s="437">
        <v>2609</v>
      </c>
      <c r="B1073" s="437">
        <f t="shared" si="20"/>
        <v>4</v>
      </c>
      <c r="C1073" s="446">
        <v>2609</v>
      </c>
      <c r="D1073" s="437" t="s">
        <v>312</v>
      </c>
      <c r="E1073" s="437" t="s">
        <v>1323</v>
      </c>
      <c r="J1073" s="437" t="s">
        <v>1324</v>
      </c>
      <c r="K1073" s="437" t="s">
        <v>1324</v>
      </c>
      <c r="N1073" s="437" t="s">
        <v>1323</v>
      </c>
      <c r="O1073" s="437" t="s">
        <v>1323</v>
      </c>
      <c r="Q1073" s="437">
        <v>2609</v>
      </c>
      <c r="R1073" s="446" t="s">
        <v>312</v>
      </c>
      <c r="S1073" s="437">
        <v>2609</v>
      </c>
    </row>
    <row r="1074" spans="1:19" ht="10.199999999999999" customHeight="1" x14ac:dyDescent="0.3">
      <c r="A1074" s="437">
        <v>2609</v>
      </c>
      <c r="B1074" s="437">
        <f t="shared" si="20"/>
        <v>6</v>
      </c>
      <c r="C1074" s="446">
        <v>260905</v>
      </c>
      <c r="D1074" s="437" t="s">
        <v>34</v>
      </c>
      <c r="E1074" s="437" t="s">
        <v>1323</v>
      </c>
      <c r="J1074" s="437" t="s">
        <v>1324</v>
      </c>
      <c r="K1074" s="437" t="s">
        <v>1324</v>
      </c>
      <c r="N1074" s="437" t="s">
        <v>1323</v>
      </c>
      <c r="O1074" s="437" t="s">
        <v>1323</v>
      </c>
      <c r="Q1074" s="437">
        <v>260905</v>
      </c>
      <c r="R1074" s="446" t="s">
        <v>34</v>
      </c>
      <c r="S1074" s="437">
        <v>260905</v>
      </c>
    </row>
    <row r="1075" spans="1:19" ht="10.199999999999999" customHeight="1" x14ac:dyDescent="0.3">
      <c r="A1075" s="437">
        <v>2609</v>
      </c>
      <c r="B1075" s="437">
        <f t="shared" si="20"/>
        <v>6</v>
      </c>
      <c r="C1075" s="446">
        <v>260910</v>
      </c>
      <c r="D1075" s="437" t="s">
        <v>35</v>
      </c>
      <c r="E1075" s="437" t="s">
        <v>1323</v>
      </c>
      <c r="J1075" s="437" t="s">
        <v>1324</v>
      </c>
      <c r="K1075" s="437" t="s">
        <v>1324</v>
      </c>
      <c r="O1075" s="437" t="s">
        <v>1323</v>
      </c>
      <c r="Q1075" s="437">
        <v>260910</v>
      </c>
      <c r="R1075" s="446" t="s">
        <v>35</v>
      </c>
      <c r="S1075" s="437">
        <v>260910</v>
      </c>
    </row>
    <row r="1076" spans="1:19" ht="10.199999999999999" customHeight="1" x14ac:dyDescent="0.3">
      <c r="A1076" s="437">
        <v>2609</v>
      </c>
      <c r="B1076" s="437">
        <f t="shared" si="20"/>
        <v>6</v>
      </c>
      <c r="C1076" s="446">
        <v>260915</v>
      </c>
      <c r="D1076" s="437" t="s">
        <v>36</v>
      </c>
      <c r="E1076" s="437" t="s">
        <v>1323</v>
      </c>
      <c r="J1076" s="437" t="s">
        <v>1324</v>
      </c>
      <c r="K1076" s="437" t="s">
        <v>1324</v>
      </c>
      <c r="N1076" s="437" t="s">
        <v>1323</v>
      </c>
      <c r="O1076" s="437" t="s">
        <v>1323</v>
      </c>
      <c r="Q1076" s="437">
        <v>260915</v>
      </c>
      <c r="R1076" s="446" t="s">
        <v>36</v>
      </c>
      <c r="S1076" s="437">
        <v>260915</v>
      </c>
    </row>
    <row r="1077" spans="1:19" ht="10.199999999999999" customHeight="1" x14ac:dyDescent="0.3">
      <c r="A1077" s="437">
        <v>2609</v>
      </c>
      <c r="B1077" s="437">
        <f t="shared" si="20"/>
        <v>6</v>
      </c>
      <c r="C1077" s="446">
        <v>260920</v>
      </c>
      <c r="D1077" s="437" t="s">
        <v>37</v>
      </c>
      <c r="E1077" s="437" t="s">
        <v>1323</v>
      </c>
      <c r="J1077" s="437" t="s">
        <v>1324</v>
      </c>
      <c r="K1077" s="437" t="s">
        <v>1324</v>
      </c>
      <c r="N1077" s="437" t="s">
        <v>1323</v>
      </c>
      <c r="O1077" s="437" t="s">
        <v>1323</v>
      </c>
      <c r="Q1077" s="437">
        <v>260920</v>
      </c>
      <c r="R1077" s="446" t="s">
        <v>37</v>
      </c>
      <c r="S1077" s="437">
        <v>260920</v>
      </c>
    </row>
    <row r="1078" spans="1:19" ht="10.199999999999999" customHeight="1" x14ac:dyDescent="0.3">
      <c r="A1078" s="437">
        <v>2609</v>
      </c>
      <c r="B1078" s="437">
        <f t="shared" si="20"/>
        <v>6</v>
      </c>
      <c r="C1078" s="446">
        <v>260925</v>
      </c>
      <c r="D1078" s="437" t="s">
        <v>38</v>
      </c>
      <c r="E1078" s="437" t="s">
        <v>1323</v>
      </c>
      <c r="J1078" s="437" t="s">
        <v>1324</v>
      </c>
      <c r="K1078" s="437" t="s">
        <v>1324</v>
      </c>
      <c r="N1078" s="437" t="s">
        <v>1323</v>
      </c>
      <c r="O1078" s="437" t="s">
        <v>1323</v>
      </c>
      <c r="Q1078" s="437">
        <v>260925</v>
      </c>
      <c r="R1078" s="446" t="s">
        <v>38</v>
      </c>
      <c r="S1078" s="437">
        <v>260925</v>
      </c>
    </row>
    <row r="1079" spans="1:19" ht="10.199999999999999" customHeight="1" x14ac:dyDescent="0.3">
      <c r="A1079" s="437">
        <v>2610</v>
      </c>
      <c r="B1079" s="437">
        <f t="shared" si="20"/>
        <v>4</v>
      </c>
      <c r="C1079" s="446">
        <v>2610</v>
      </c>
      <c r="D1079" s="437" t="s">
        <v>834</v>
      </c>
      <c r="E1079" s="437" t="s">
        <v>1323</v>
      </c>
      <c r="J1079" s="437" t="s">
        <v>1324</v>
      </c>
      <c r="K1079" s="437" t="s">
        <v>1324</v>
      </c>
      <c r="O1079" s="437" t="s">
        <v>1323</v>
      </c>
      <c r="Q1079" s="437">
        <v>2610</v>
      </c>
      <c r="R1079" s="446" t="s">
        <v>834</v>
      </c>
      <c r="S1079" s="437">
        <v>2610</v>
      </c>
    </row>
    <row r="1080" spans="1:19" ht="10.199999999999999" customHeight="1" x14ac:dyDescent="0.3">
      <c r="A1080" s="437">
        <v>2610</v>
      </c>
      <c r="B1080" s="437">
        <f t="shared" si="20"/>
        <v>6</v>
      </c>
      <c r="C1080" s="446">
        <v>261005</v>
      </c>
      <c r="D1080" s="437" t="s">
        <v>835</v>
      </c>
      <c r="E1080" s="437" t="s">
        <v>1323</v>
      </c>
      <c r="J1080" s="437" t="s">
        <v>1324</v>
      </c>
      <c r="K1080" s="437" t="s">
        <v>1324</v>
      </c>
      <c r="O1080" s="437" t="s">
        <v>1323</v>
      </c>
      <c r="Q1080" s="437">
        <v>261005</v>
      </c>
      <c r="R1080" s="446" t="s">
        <v>835</v>
      </c>
      <c r="S1080" s="437">
        <v>261005</v>
      </c>
    </row>
    <row r="1081" spans="1:19" ht="10.199999999999999" customHeight="1" x14ac:dyDescent="0.3">
      <c r="A1081" s="437">
        <v>2610</v>
      </c>
      <c r="B1081" s="437">
        <f t="shared" si="20"/>
        <v>6</v>
      </c>
      <c r="C1081" s="446">
        <v>261010</v>
      </c>
      <c r="D1081" s="437" t="s">
        <v>836</v>
      </c>
      <c r="E1081" s="437" t="s">
        <v>1323</v>
      </c>
      <c r="J1081" s="437" t="s">
        <v>1324</v>
      </c>
      <c r="K1081" s="437" t="s">
        <v>1324</v>
      </c>
      <c r="O1081" s="437" t="s">
        <v>1323</v>
      </c>
      <c r="Q1081" s="437">
        <v>261010</v>
      </c>
      <c r="R1081" s="446" t="s">
        <v>836</v>
      </c>
      <c r="S1081" s="437">
        <v>261010</v>
      </c>
    </row>
    <row r="1082" spans="1:19" ht="10.199999999999999" customHeight="1" x14ac:dyDescent="0.3">
      <c r="A1082" s="437">
        <v>2690</v>
      </c>
      <c r="B1082" s="437">
        <f t="shared" si="20"/>
        <v>4</v>
      </c>
      <c r="C1082" s="446">
        <v>2690</v>
      </c>
      <c r="D1082" s="437" t="s">
        <v>313</v>
      </c>
      <c r="E1082" s="437" t="s">
        <v>1323</v>
      </c>
      <c r="F1082" s="437" t="s">
        <v>1323</v>
      </c>
      <c r="G1082" s="437" t="s">
        <v>1323</v>
      </c>
      <c r="J1082" s="437" t="s">
        <v>1323</v>
      </c>
      <c r="K1082" s="437" t="s">
        <v>1323</v>
      </c>
      <c r="L1082" s="437" t="s">
        <v>1323</v>
      </c>
      <c r="M1082" s="437" t="s">
        <v>1323</v>
      </c>
      <c r="N1082" s="437" t="s">
        <v>1323</v>
      </c>
      <c r="O1082" s="437" t="s">
        <v>1323</v>
      </c>
      <c r="Q1082" s="437">
        <v>2690</v>
      </c>
      <c r="R1082" s="446" t="s">
        <v>313</v>
      </c>
      <c r="S1082" s="437">
        <v>2690</v>
      </c>
    </row>
    <row r="1083" spans="1:19" ht="10.199999999999999" customHeight="1" x14ac:dyDescent="0.3">
      <c r="A1083" s="437">
        <v>2690</v>
      </c>
      <c r="B1083" s="437">
        <f t="shared" si="20"/>
        <v>6</v>
      </c>
      <c r="C1083" s="446">
        <v>269005</v>
      </c>
      <c r="D1083" s="437" t="s">
        <v>34</v>
      </c>
      <c r="E1083" s="437" t="s">
        <v>1323</v>
      </c>
      <c r="F1083" s="437" t="s">
        <v>1323</v>
      </c>
      <c r="G1083" s="437" t="s">
        <v>1323</v>
      </c>
      <c r="J1083" s="437" t="s">
        <v>1323</v>
      </c>
      <c r="K1083" s="437" t="s">
        <v>1323</v>
      </c>
      <c r="L1083" s="437" t="s">
        <v>1323</v>
      </c>
      <c r="M1083" s="437" t="s">
        <v>1323</v>
      </c>
      <c r="N1083" s="437" t="s">
        <v>1323</v>
      </c>
      <c r="O1083" s="437" t="s">
        <v>1323</v>
      </c>
      <c r="Q1083" s="437">
        <v>269005</v>
      </c>
      <c r="R1083" s="446" t="s">
        <v>34</v>
      </c>
      <c r="S1083" s="437">
        <v>269005</v>
      </c>
    </row>
    <row r="1084" spans="1:19" ht="10.199999999999999" customHeight="1" x14ac:dyDescent="0.3">
      <c r="A1084" s="437">
        <v>2690</v>
      </c>
      <c r="B1084" s="437">
        <f t="shared" si="20"/>
        <v>6</v>
      </c>
      <c r="C1084" s="446">
        <v>269010</v>
      </c>
      <c r="D1084" s="437" t="s">
        <v>35</v>
      </c>
      <c r="E1084" s="437" t="s">
        <v>1323</v>
      </c>
      <c r="F1084" s="437" t="s">
        <v>1323</v>
      </c>
      <c r="G1084" s="437" t="s">
        <v>1323</v>
      </c>
      <c r="J1084" s="437" t="s">
        <v>1323</v>
      </c>
      <c r="K1084" s="437" t="s">
        <v>1323</v>
      </c>
      <c r="L1084" s="437" t="s">
        <v>1323</v>
      </c>
      <c r="M1084" s="437" t="s">
        <v>1323</v>
      </c>
      <c r="N1084" s="437" t="s">
        <v>1323</v>
      </c>
      <c r="O1084" s="437" t="s">
        <v>1323</v>
      </c>
      <c r="Q1084" s="437">
        <v>269010</v>
      </c>
      <c r="R1084" s="446" t="s">
        <v>35</v>
      </c>
      <c r="S1084" s="437">
        <v>269010</v>
      </c>
    </row>
    <row r="1085" spans="1:19" ht="10.199999999999999" customHeight="1" x14ac:dyDescent="0.3">
      <c r="A1085" s="437">
        <v>2690</v>
      </c>
      <c r="B1085" s="437">
        <f t="shared" si="20"/>
        <v>6</v>
      </c>
      <c r="C1085" s="446">
        <v>269015</v>
      </c>
      <c r="D1085" s="437" t="s">
        <v>36</v>
      </c>
      <c r="E1085" s="437" t="s">
        <v>1323</v>
      </c>
      <c r="F1085" s="437" t="s">
        <v>1323</v>
      </c>
      <c r="G1085" s="437" t="s">
        <v>1323</v>
      </c>
      <c r="J1085" s="437" t="s">
        <v>1323</v>
      </c>
      <c r="K1085" s="437" t="s">
        <v>1323</v>
      </c>
      <c r="L1085" s="437" t="s">
        <v>1323</v>
      </c>
      <c r="M1085" s="437" t="s">
        <v>1323</v>
      </c>
      <c r="N1085" s="437" t="s">
        <v>1323</v>
      </c>
      <c r="O1085" s="437" t="s">
        <v>1323</v>
      </c>
      <c r="Q1085" s="437">
        <v>269015</v>
      </c>
      <c r="R1085" s="446" t="s">
        <v>36</v>
      </c>
      <c r="S1085" s="437">
        <v>269015</v>
      </c>
    </row>
    <row r="1086" spans="1:19" ht="10.199999999999999" customHeight="1" x14ac:dyDescent="0.3">
      <c r="A1086" s="437">
        <v>2690</v>
      </c>
      <c r="B1086" s="437">
        <f t="shared" si="20"/>
        <v>6</v>
      </c>
      <c r="C1086" s="446">
        <v>269020</v>
      </c>
      <c r="D1086" s="437" t="s">
        <v>37</v>
      </c>
      <c r="E1086" s="437" t="s">
        <v>1323</v>
      </c>
      <c r="F1086" s="437" t="s">
        <v>1323</v>
      </c>
      <c r="G1086" s="437" t="s">
        <v>1323</v>
      </c>
      <c r="J1086" s="437" t="s">
        <v>1323</v>
      </c>
      <c r="K1086" s="437" t="s">
        <v>1323</v>
      </c>
      <c r="L1086" s="437" t="s">
        <v>1323</v>
      </c>
      <c r="M1086" s="437" t="s">
        <v>1323</v>
      </c>
      <c r="N1086" s="437" t="s">
        <v>1323</v>
      </c>
      <c r="O1086" s="437" t="s">
        <v>1323</v>
      </c>
      <c r="Q1086" s="437">
        <v>269020</v>
      </c>
      <c r="R1086" s="446" t="s">
        <v>37</v>
      </c>
      <c r="S1086" s="437">
        <v>269020</v>
      </c>
    </row>
    <row r="1087" spans="1:19" ht="10.199999999999999" customHeight="1" x14ac:dyDescent="0.3">
      <c r="A1087" s="437">
        <v>2690</v>
      </c>
      <c r="B1087" s="437">
        <f t="shared" si="20"/>
        <v>6</v>
      </c>
      <c r="C1087" s="446">
        <v>269025</v>
      </c>
      <c r="D1087" s="437" t="s">
        <v>38</v>
      </c>
      <c r="E1087" s="437" t="s">
        <v>1323</v>
      </c>
      <c r="F1087" s="437" t="s">
        <v>1323</v>
      </c>
      <c r="G1087" s="437" t="s">
        <v>1323</v>
      </c>
      <c r="J1087" s="437" t="s">
        <v>1323</v>
      </c>
      <c r="K1087" s="437" t="s">
        <v>1323</v>
      </c>
      <c r="L1087" s="437" t="s">
        <v>1323</v>
      </c>
      <c r="M1087" s="437" t="s">
        <v>1323</v>
      </c>
      <c r="N1087" s="437" t="s">
        <v>1323</v>
      </c>
      <c r="O1087" s="437" t="s">
        <v>1323</v>
      </c>
      <c r="Q1087" s="437">
        <v>269025</v>
      </c>
      <c r="R1087" s="446" t="s">
        <v>38</v>
      </c>
      <c r="S1087" s="437">
        <v>269025</v>
      </c>
    </row>
    <row r="1088" spans="1:19" ht="10.199999999999999" customHeight="1" x14ac:dyDescent="0.3">
      <c r="A1088" s="437">
        <v>27</v>
      </c>
      <c r="B1088" s="437">
        <f t="shared" si="20"/>
        <v>2</v>
      </c>
      <c r="C1088" s="446">
        <v>27</v>
      </c>
      <c r="D1088" s="437" t="s">
        <v>837</v>
      </c>
      <c r="E1088" s="437" t="s">
        <v>1323</v>
      </c>
      <c r="F1088" s="437" t="s">
        <v>1323</v>
      </c>
      <c r="G1088" s="437" t="s">
        <v>1323</v>
      </c>
      <c r="I1088" s="437" t="s">
        <v>1323</v>
      </c>
      <c r="J1088" s="437" t="s">
        <v>1323</v>
      </c>
      <c r="K1088" s="437" t="s">
        <v>1323</v>
      </c>
      <c r="L1088" s="437" t="s">
        <v>1323</v>
      </c>
      <c r="M1088" s="437" t="s">
        <v>1323</v>
      </c>
      <c r="O1088" s="437" t="s">
        <v>1323</v>
      </c>
      <c r="Q1088" s="437">
        <v>27</v>
      </c>
      <c r="R1088" s="446" t="s">
        <v>837</v>
      </c>
      <c r="S1088" s="437">
        <v>27</v>
      </c>
    </row>
    <row r="1089" spans="1:19" ht="10.199999999999999" customHeight="1" x14ac:dyDescent="0.3">
      <c r="A1089" s="437">
        <v>2701</v>
      </c>
      <c r="B1089" s="437">
        <f t="shared" si="20"/>
        <v>4</v>
      </c>
      <c r="C1089" s="446">
        <v>2701</v>
      </c>
      <c r="D1089" s="437" t="s">
        <v>271</v>
      </c>
      <c r="E1089" s="437" t="s">
        <v>1323</v>
      </c>
      <c r="F1089" s="437" t="s">
        <v>1323</v>
      </c>
      <c r="G1089" s="437" t="s">
        <v>1323</v>
      </c>
      <c r="I1089" s="437" t="s">
        <v>1323</v>
      </c>
      <c r="J1089" s="437" t="s">
        <v>1323</v>
      </c>
      <c r="K1089" s="437" t="s">
        <v>1323</v>
      </c>
      <c r="O1089" s="437" t="s">
        <v>1323</v>
      </c>
      <c r="Q1089" s="437">
        <v>2701</v>
      </c>
      <c r="R1089" s="446" t="s">
        <v>271</v>
      </c>
      <c r="S1089" s="437">
        <v>2701</v>
      </c>
    </row>
    <row r="1090" spans="1:19" ht="10.199999999999999" customHeight="1" x14ac:dyDescent="0.3">
      <c r="A1090" s="437">
        <v>2701</v>
      </c>
      <c r="B1090" s="437">
        <f t="shared" si="20"/>
        <v>6</v>
      </c>
      <c r="C1090" s="446">
        <v>270105</v>
      </c>
      <c r="D1090" s="437" t="s">
        <v>314</v>
      </c>
      <c r="F1090" s="437" t="s">
        <v>1323</v>
      </c>
      <c r="G1090" s="437" t="s">
        <v>1323</v>
      </c>
      <c r="I1090" s="437" t="s">
        <v>1323</v>
      </c>
      <c r="J1090" s="437" t="s">
        <v>1323</v>
      </c>
      <c r="K1090" s="437" t="s">
        <v>1323</v>
      </c>
      <c r="Q1090" s="437">
        <v>270105</v>
      </c>
      <c r="R1090" s="446" t="s">
        <v>314</v>
      </c>
      <c r="S1090" s="437">
        <v>270105</v>
      </c>
    </row>
    <row r="1091" spans="1:19" ht="10.199999999999999" customHeight="1" x14ac:dyDescent="0.3">
      <c r="A1091" s="437">
        <v>2701</v>
      </c>
      <c r="B1091" s="437">
        <f t="shared" si="20"/>
        <v>6</v>
      </c>
      <c r="C1091" s="446">
        <v>270110</v>
      </c>
      <c r="D1091" s="437" t="s">
        <v>315</v>
      </c>
      <c r="F1091" s="437" t="s">
        <v>1323</v>
      </c>
      <c r="G1091" s="437" t="s">
        <v>1323</v>
      </c>
      <c r="J1091" s="437" t="s">
        <v>1324</v>
      </c>
      <c r="K1091" s="437" t="s">
        <v>1324</v>
      </c>
      <c r="Q1091" s="437">
        <v>270110</v>
      </c>
      <c r="R1091" s="446" t="s">
        <v>315</v>
      </c>
      <c r="S1091" s="437">
        <v>270110</v>
      </c>
    </row>
    <row r="1092" spans="1:19" ht="10.199999999999999" customHeight="1" x14ac:dyDescent="0.3">
      <c r="A1092" s="437">
        <v>2701</v>
      </c>
      <c r="B1092" s="437">
        <f t="shared" si="20"/>
        <v>6</v>
      </c>
      <c r="C1092" s="446">
        <v>270115</v>
      </c>
      <c r="D1092" s="437" t="s">
        <v>316</v>
      </c>
      <c r="E1092" s="437" t="s">
        <v>1323</v>
      </c>
      <c r="F1092" s="437" t="s">
        <v>1323</v>
      </c>
      <c r="J1092" s="437" t="s">
        <v>1324</v>
      </c>
      <c r="K1092" s="437" t="s">
        <v>1324</v>
      </c>
      <c r="O1092" s="437" t="s">
        <v>1323</v>
      </c>
      <c r="Q1092" s="437">
        <v>270115</v>
      </c>
      <c r="R1092" s="446" t="s">
        <v>316</v>
      </c>
      <c r="S1092" s="437">
        <v>270115</v>
      </c>
    </row>
    <row r="1093" spans="1:19" ht="10.199999999999999" customHeight="1" x14ac:dyDescent="0.3">
      <c r="A1093" s="437">
        <v>2702</v>
      </c>
      <c r="B1093" s="437">
        <f t="shared" ref="B1093:B1156" si="21">LEN(C1093)</f>
        <v>4</v>
      </c>
      <c r="C1093" s="446">
        <v>2702</v>
      </c>
      <c r="D1093" s="437" t="s">
        <v>272</v>
      </c>
      <c r="E1093" s="437" t="s">
        <v>1323</v>
      </c>
      <c r="F1093" s="437" t="s">
        <v>1323</v>
      </c>
      <c r="G1093" s="437" t="s">
        <v>1323</v>
      </c>
      <c r="I1093" s="437" t="s">
        <v>1323</v>
      </c>
      <c r="J1093" s="437" t="s">
        <v>1323</v>
      </c>
      <c r="K1093" s="437" t="s">
        <v>1323</v>
      </c>
      <c r="L1093" s="437" t="s">
        <v>1323</v>
      </c>
      <c r="M1093" s="437" t="s">
        <v>1323</v>
      </c>
      <c r="O1093" s="437" t="s">
        <v>1323</v>
      </c>
      <c r="Q1093" s="437">
        <v>2702</v>
      </c>
      <c r="R1093" s="446" t="s">
        <v>272</v>
      </c>
      <c r="S1093" s="437">
        <v>2702</v>
      </c>
    </row>
    <row r="1094" spans="1:19" ht="10.199999999999999" customHeight="1" x14ac:dyDescent="0.3">
      <c r="A1094" s="437">
        <v>2702</v>
      </c>
      <c r="B1094" s="437">
        <f t="shared" si="21"/>
        <v>6</v>
      </c>
      <c r="C1094" s="446">
        <v>270205</v>
      </c>
      <c r="D1094" s="437" t="s">
        <v>317</v>
      </c>
      <c r="E1094" s="437" t="s">
        <v>1323</v>
      </c>
      <c r="F1094" s="437" t="s">
        <v>1323</v>
      </c>
      <c r="J1094" s="437" t="s">
        <v>1324</v>
      </c>
      <c r="K1094" s="437" t="s">
        <v>1324</v>
      </c>
      <c r="L1094" s="437" t="s">
        <v>1323</v>
      </c>
      <c r="M1094" s="437" t="s">
        <v>1323</v>
      </c>
      <c r="O1094" s="437" t="s">
        <v>1323</v>
      </c>
      <c r="Q1094" s="437">
        <v>270205</v>
      </c>
      <c r="R1094" s="446" t="s">
        <v>317</v>
      </c>
      <c r="S1094" s="437">
        <v>270205</v>
      </c>
    </row>
    <row r="1095" spans="1:19" ht="10.199999999999999" customHeight="1" x14ac:dyDescent="0.3">
      <c r="A1095" s="437">
        <v>2702</v>
      </c>
      <c r="B1095" s="437">
        <f t="shared" si="21"/>
        <v>6</v>
      </c>
      <c r="C1095" s="446">
        <v>270210</v>
      </c>
      <c r="D1095" s="437" t="s">
        <v>318</v>
      </c>
      <c r="F1095" s="437" t="s">
        <v>1323</v>
      </c>
      <c r="G1095" s="437" t="s">
        <v>1323</v>
      </c>
      <c r="I1095" s="437" t="s">
        <v>1323</v>
      </c>
      <c r="J1095" s="437" t="s">
        <v>1323</v>
      </c>
      <c r="K1095" s="437" t="s">
        <v>1323</v>
      </c>
      <c r="Q1095" s="437">
        <v>270210</v>
      </c>
      <c r="R1095" s="446" t="s">
        <v>318</v>
      </c>
      <c r="S1095" s="437">
        <v>270210</v>
      </c>
    </row>
    <row r="1096" spans="1:19" ht="10.199999999999999" customHeight="1" x14ac:dyDescent="0.3">
      <c r="A1096" s="437">
        <v>2703</v>
      </c>
      <c r="B1096" s="437">
        <f t="shared" si="21"/>
        <v>4</v>
      </c>
      <c r="C1096" s="446">
        <v>2703</v>
      </c>
      <c r="D1096" s="437" t="s">
        <v>157</v>
      </c>
      <c r="E1096" s="437" t="s">
        <v>1323</v>
      </c>
      <c r="F1096" s="437" t="s">
        <v>1323</v>
      </c>
      <c r="G1096" s="437" t="s">
        <v>1323</v>
      </c>
      <c r="I1096" s="437" t="s">
        <v>1323</v>
      </c>
      <c r="J1096" s="437" t="s">
        <v>1323</v>
      </c>
      <c r="K1096" s="437" t="s">
        <v>1323</v>
      </c>
      <c r="L1096" s="437" t="s">
        <v>1323</v>
      </c>
      <c r="M1096" s="437" t="s">
        <v>1323</v>
      </c>
      <c r="O1096" s="437" t="s">
        <v>1323</v>
      </c>
      <c r="Q1096" s="437">
        <v>2703</v>
      </c>
      <c r="R1096" s="446" t="s">
        <v>157</v>
      </c>
      <c r="S1096" s="437">
        <v>2703</v>
      </c>
    </row>
    <row r="1097" spans="1:19" ht="10.199999999999999" customHeight="1" x14ac:dyDescent="0.3">
      <c r="A1097" s="437">
        <v>2703</v>
      </c>
      <c r="B1097" s="437">
        <f t="shared" si="21"/>
        <v>6</v>
      </c>
      <c r="C1097" s="446">
        <v>270305</v>
      </c>
      <c r="D1097" s="437" t="s">
        <v>319</v>
      </c>
      <c r="E1097" s="437" t="s">
        <v>1323</v>
      </c>
      <c r="F1097" s="437" t="s">
        <v>1323</v>
      </c>
      <c r="J1097" s="437" t="s">
        <v>1323</v>
      </c>
      <c r="K1097" s="437" t="s">
        <v>1323</v>
      </c>
      <c r="O1097" s="437" t="s">
        <v>1323</v>
      </c>
      <c r="Q1097" s="437">
        <v>270305</v>
      </c>
      <c r="R1097" s="446" t="s">
        <v>319</v>
      </c>
      <c r="S1097" s="437">
        <v>270305</v>
      </c>
    </row>
    <row r="1098" spans="1:19" ht="10.199999999999999" customHeight="1" x14ac:dyDescent="0.3">
      <c r="A1098" s="437">
        <v>2703</v>
      </c>
      <c r="B1098" s="437">
        <f t="shared" si="21"/>
        <v>6</v>
      </c>
      <c r="C1098" s="446">
        <v>270310</v>
      </c>
      <c r="D1098" s="437" t="s">
        <v>320</v>
      </c>
      <c r="E1098" s="437" t="s">
        <v>1323</v>
      </c>
      <c r="F1098" s="437" t="s">
        <v>1323</v>
      </c>
      <c r="G1098" s="437" t="s">
        <v>1323</v>
      </c>
      <c r="J1098" s="437" t="s">
        <v>1324</v>
      </c>
      <c r="K1098" s="437" t="s">
        <v>1324</v>
      </c>
      <c r="O1098" s="437" t="s">
        <v>1323</v>
      </c>
      <c r="Q1098" s="437">
        <v>270310</v>
      </c>
      <c r="R1098" s="446" t="s">
        <v>320</v>
      </c>
      <c r="S1098" s="437">
        <v>270310</v>
      </c>
    </row>
    <row r="1099" spans="1:19" ht="10.199999999999999" customHeight="1" x14ac:dyDescent="0.3">
      <c r="A1099" s="437">
        <v>2703</v>
      </c>
      <c r="B1099" s="437">
        <f t="shared" si="21"/>
        <v>6</v>
      </c>
      <c r="C1099" s="446">
        <v>270315</v>
      </c>
      <c r="D1099" s="437" t="s">
        <v>321</v>
      </c>
      <c r="E1099" s="437" t="s">
        <v>1323</v>
      </c>
      <c r="F1099" s="437" t="s">
        <v>1323</v>
      </c>
      <c r="J1099" s="437" t="s">
        <v>1323</v>
      </c>
      <c r="K1099" s="437" t="s">
        <v>1323</v>
      </c>
      <c r="O1099" s="437" t="s">
        <v>1323</v>
      </c>
      <c r="Q1099" s="437">
        <v>270315</v>
      </c>
      <c r="R1099" s="446" t="s">
        <v>321</v>
      </c>
      <c r="S1099" s="437">
        <v>270315</v>
      </c>
    </row>
    <row r="1100" spans="1:19" ht="10.199999999999999" customHeight="1" x14ac:dyDescent="0.3">
      <c r="A1100" s="437">
        <v>2703</v>
      </c>
      <c r="B1100" s="437">
        <f t="shared" si="21"/>
        <v>6</v>
      </c>
      <c r="C1100" s="446">
        <v>270390</v>
      </c>
      <c r="D1100" s="437" t="s">
        <v>157</v>
      </c>
      <c r="E1100" s="437" t="s">
        <v>1323</v>
      </c>
      <c r="F1100" s="437" t="s">
        <v>1323</v>
      </c>
      <c r="G1100" s="437" t="s">
        <v>1323</v>
      </c>
      <c r="I1100" s="437" t="s">
        <v>1323</v>
      </c>
      <c r="J1100" s="437" t="s">
        <v>1323</v>
      </c>
      <c r="K1100" s="437" t="s">
        <v>1323</v>
      </c>
      <c r="L1100" s="437" t="s">
        <v>1323</v>
      </c>
      <c r="M1100" s="437" t="s">
        <v>1323</v>
      </c>
      <c r="O1100" s="437" t="s">
        <v>1323</v>
      </c>
      <c r="Q1100" s="437">
        <v>270390</v>
      </c>
      <c r="R1100" s="446" t="s">
        <v>157</v>
      </c>
      <c r="S1100" s="437">
        <v>270390</v>
      </c>
    </row>
    <row r="1101" spans="1:19" ht="10.199999999999999" customHeight="1" x14ac:dyDescent="0.3">
      <c r="A1101" s="437">
        <v>2790</v>
      </c>
      <c r="B1101" s="437">
        <f t="shared" si="21"/>
        <v>4</v>
      </c>
      <c r="C1101" s="446">
        <v>2790</v>
      </c>
      <c r="D1101" s="437" t="s">
        <v>322</v>
      </c>
      <c r="E1101" s="437" t="s">
        <v>1323</v>
      </c>
      <c r="F1101" s="437" t="s">
        <v>1323</v>
      </c>
      <c r="G1101" s="437" t="s">
        <v>1323</v>
      </c>
      <c r="I1101" s="437" t="s">
        <v>1323</v>
      </c>
      <c r="J1101" s="437" t="s">
        <v>1323</v>
      </c>
      <c r="K1101" s="437" t="s">
        <v>1323</v>
      </c>
      <c r="L1101" s="437" t="s">
        <v>1323</v>
      </c>
      <c r="M1101" s="437" t="s">
        <v>1323</v>
      </c>
      <c r="O1101" s="437" t="s">
        <v>1323</v>
      </c>
      <c r="Q1101" s="437">
        <v>2790</v>
      </c>
      <c r="R1101" s="446" t="s">
        <v>322</v>
      </c>
      <c r="S1101" s="437">
        <v>2790</v>
      </c>
    </row>
    <row r="1102" spans="1:19" ht="10.199999999999999" customHeight="1" x14ac:dyDescent="0.3">
      <c r="A1102" s="437">
        <v>28</v>
      </c>
      <c r="B1102" s="437">
        <f t="shared" si="21"/>
        <v>2</v>
      </c>
      <c r="C1102" s="446">
        <v>28</v>
      </c>
      <c r="D1102" s="437" t="s">
        <v>838</v>
      </c>
      <c r="E1102" s="437" t="s">
        <v>1323</v>
      </c>
      <c r="F1102" s="437" t="s">
        <v>1323</v>
      </c>
      <c r="G1102" s="437" t="s">
        <v>1323</v>
      </c>
      <c r="I1102" s="437" t="s">
        <v>1323</v>
      </c>
      <c r="J1102" s="437" t="s">
        <v>1323</v>
      </c>
      <c r="K1102" s="437" t="s">
        <v>1323</v>
      </c>
      <c r="L1102" s="437" t="s">
        <v>1323</v>
      </c>
      <c r="M1102" s="437" t="s">
        <v>1323</v>
      </c>
      <c r="O1102" s="437" t="s">
        <v>1323</v>
      </c>
      <c r="Q1102" s="437">
        <v>28</v>
      </c>
      <c r="R1102" s="446" t="s">
        <v>838</v>
      </c>
      <c r="S1102" s="437">
        <v>28</v>
      </c>
    </row>
    <row r="1103" spans="1:19" ht="10.199999999999999" customHeight="1" x14ac:dyDescent="0.3">
      <c r="A1103" s="437">
        <v>2801</v>
      </c>
      <c r="B1103" s="437">
        <f t="shared" si="21"/>
        <v>4</v>
      </c>
      <c r="C1103" s="446">
        <v>2801</v>
      </c>
      <c r="D1103" s="437" t="s">
        <v>323</v>
      </c>
      <c r="E1103" s="437" t="s">
        <v>1323</v>
      </c>
      <c r="F1103" s="437" t="s">
        <v>1323</v>
      </c>
      <c r="J1103" s="437" t="s">
        <v>1324</v>
      </c>
      <c r="K1103" s="437" t="s">
        <v>1324</v>
      </c>
      <c r="L1103" s="437" t="s">
        <v>1323</v>
      </c>
      <c r="M1103" s="437" t="s">
        <v>1323</v>
      </c>
      <c r="O1103" s="437" t="s">
        <v>1323</v>
      </c>
      <c r="Q1103" s="437">
        <v>2801</v>
      </c>
      <c r="R1103" s="446" t="s">
        <v>323</v>
      </c>
      <c r="S1103" s="437">
        <v>2801</v>
      </c>
    </row>
    <row r="1104" spans="1:19" ht="10.199999999999999" customHeight="1" x14ac:dyDescent="0.3">
      <c r="A1104" s="437">
        <v>2801</v>
      </c>
      <c r="B1104" s="437">
        <f t="shared" si="21"/>
        <v>6</v>
      </c>
      <c r="C1104" s="446">
        <v>280105</v>
      </c>
      <c r="D1104" s="437" t="s">
        <v>323</v>
      </c>
      <c r="E1104" s="437" t="s">
        <v>1323</v>
      </c>
      <c r="F1104" s="437" t="s">
        <v>1323</v>
      </c>
      <c r="J1104" s="437" t="s">
        <v>1324</v>
      </c>
      <c r="K1104" s="437" t="s">
        <v>1324</v>
      </c>
      <c r="L1104" s="437" t="s">
        <v>1323</v>
      </c>
      <c r="M1104" s="437" t="s">
        <v>1323</v>
      </c>
      <c r="O1104" s="437" t="s">
        <v>1323</v>
      </c>
      <c r="Q1104" s="437">
        <v>280105</v>
      </c>
      <c r="R1104" s="446" t="s">
        <v>323</v>
      </c>
      <c r="S1104" s="437">
        <v>280105</v>
      </c>
    </row>
    <row r="1105" spans="1:19" ht="10.199999999999999" customHeight="1" x14ac:dyDescent="0.3">
      <c r="A1105" s="437">
        <v>2801</v>
      </c>
      <c r="B1105" s="437">
        <f t="shared" si="21"/>
        <v>6</v>
      </c>
      <c r="C1105" s="446">
        <v>280110</v>
      </c>
      <c r="D1105" s="437" t="s">
        <v>324</v>
      </c>
      <c r="E1105" s="437" t="s">
        <v>1323</v>
      </c>
      <c r="F1105" s="437" t="s">
        <v>1323</v>
      </c>
      <c r="J1105" s="437" t="s">
        <v>1324</v>
      </c>
      <c r="K1105" s="437" t="s">
        <v>1324</v>
      </c>
      <c r="L1105" s="437" t="s">
        <v>1323</v>
      </c>
      <c r="M1105" s="437" t="s">
        <v>1323</v>
      </c>
      <c r="O1105" s="437" t="s">
        <v>1323</v>
      </c>
      <c r="Q1105" s="437">
        <v>280110</v>
      </c>
      <c r="R1105" s="446" t="s">
        <v>324</v>
      </c>
      <c r="S1105" s="437">
        <v>280110</v>
      </c>
    </row>
    <row r="1106" spans="1:19" ht="10.199999999999999" customHeight="1" x14ac:dyDescent="0.3">
      <c r="A1106" s="437">
        <v>2802</v>
      </c>
      <c r="B1106" s="437">
        <f t="shared" si="21"/>
        <v>4</v>
      </c>
      <c r="C1106" s="446">
        <v>2802</v>
      </c>
      <c r="D1106" s="437" t="s">
        <v>325</v>
      </c>
      <c r="E1106" s="437" t="s">
        <v>1323</v>
      </c>
      <c r="F1106" s="437" t="s">
        <v>1323</v>
      </c>
      <c r="G1106" s="437" t="s">
        <v>1323</v>
      </c>
      <c r="I1106" s="437" t="s">
        <v>1323</v>
      </c>
      <c r="J1106" s="437" t="s">
        <v>1323</v>
      </c>
      <c r="K1106" s="437" t="s">
        <v>1323</v>
      </c>
      <c r="L1106" s="437" t="s">
        <v>1323</v>
      </c>
      <c r="M1106" s="437" t="s">
        <v>1323</v>
      </c>
      <c r="O1106" s="437" t="s">
        <v>1323</v>
      </c>
      <c r="Q1106" s="437">
        <v>2802</v>
      </c>
      <c r="R1106" s="446" t="s">
        <v>325</v>
      </c>
      <c r="S1106" s="437">
        <v>2802</v>
      </c>
    </row>
    <row r="1107" spans="1:19" ht="10.199999999999999" customHeight="1" x14ac:dyDescent="0.3">
      <c r="A1107" s="437">
        <v>2803</v>
      </c>
      <c r="B1107" s="437">
        <f t="shared" si="21"/>
        <v>4</v>
      </c>
      <c r="C1107" s="446">
        <v>2803</v>
      </c>
      <c r="D1107" s="437" t="s">
        <v>839</v>
      </c>
      <c r="E1107" s="437" t="s">
        <v>1323</v>
      </c>
      <c r="J1107" s="437" t="s">
        <v>1324</v>
      </c>
      <c r="K1107" s="437" t="s">
        <v>1324</v>
      </c>
      <c r="O1107" s="437" t="s">
        <v>1323</v>
      </c>
      <c r="Q1107" s="437">
        <v>2803</v>
      </c>
      <c r="R1107" s="446" t="s">
        <v>839</v>
      </c>
      <c r="S1107" s="437">
        <v>2803</v>
      </c>
    </row>
    <row r="1108" spans="1:19" ht="10.199999999999999" customHeight="1" x14ac:dyDescent="0.3">
      <c r="A1108" s="437">
        <v>2803</v>
      </c>
      <c r="B1108" s="437">
        <f t="shared" si="21"/>
        <v>6</v>
      </c>
      <c r="C1108" s="446">
        <v>280305</v>
      </c>
      <c r="D1108" s="437" t="s">
        <v>840</v>
      </c>
      <c r="E1108" s="437" t="s">
        <v>1323</v>
      </c>
      <c r="J1108" s="437" t="s">
        <v>1324</v>
      </c>
      <c r="K1108" s="437" t="s">
        <v>1324</v>
      </c>
      <c r="O1108" s="437" t="s">
        <v>1323</v>
      </c>
      <c r="Q1108" s="437">
        <v>280305</v>
      </c>
      <c r="R1108" s="446" t="s">
        <v>840</v>
      </c>
      <c r="S1108" s="437">
        <v>280305</v>
      </c>
    </row>
    <row r="1109" spans="1:19" ht="10.199999999999999" customHeight="1" x14ac:dyDescent="0.3">
      <c r="A1109" s="437">
        <v>2803</v>
      </c>
      <c r="B1109" s="437">
        <f t="shared" si="21"/>
        <v>6</v>
      </c>
      <c r="C1109" s="446">
        <v>280310</v>
      </c>
      <c r="D1109" s="437" t="s">
        <v>841</v>
      </c>
      <c r="E1109" s="437" t="s">
        <v>1323</v>
      </c>
      <c r="J1109" s="437" t="s">
        <v>1324</v>
      </c>
      <c r="K1109" s="437" t="s">
        <v>1324</v>
      </c>
      <c r="O1109" s="437" t="s">
        <v>1323</v>
      </c>
      <c r="Q1109" s="437">
        <v>280310</v>
      </c>
      <c r="R1109" s="446" t="s">
        <v>841</v>
      </c>
      <c r="S1109" s="437">
        <v>280310</v>
      </c>
    </row>
    <row r="1110" spans="1:19" ht="10.199999999999999" customHeight="1" x14ac:dyDescent="0.3">
      <c r="A1110" s="437">
        <v>29</v>
      </c>
      <c r="B1110" s="437">
        <f t="shared" si="21"/>
        <v>2</v>
      </c>
      <c r="C1110" s="446">
        <v>29</v>
      </c>
      <c r="D1110" s="437" t="s">
        <v>326</v>
      </c>
      <c r="E1110" s="437" t="s">
        <v>1323</v>
      </c>
      <c r="F1110" s="437" t="s">
        <v>1323</v>
      </c>
      <c r="G1110" s="437" t="s">
        <v>1323</v>
      </c>
      <c r="I1110" s="437" t="s">
        <v>1323</v>
      </c>
      <c r="J1110" s="437" t="s">
        <v>1323</v>
      </c>
      <c r="K1110" s="437" t="s">
        <v>1323</v>
      </c>
      <c r="L1110" s="437" t="s">
        <v>1323</v>
      </c>
      <c r="M1110" s="437" t="s">
        <v>1323</v>
      </c>
      <c r="N1110" s="437" t="s">
        <v>1323</v>
      </c>
      <c r="O1110" s="437" t="s">
        <v>1323</v>
      </c>
      <c r="Q1110" s="437">
        <v>29</v>
      </c>
      <c r="R1110" s="446" t="s">
        <v>326</v>
      </c>
      <c r="S1110" s="437">
        <v>29</v>
      </c>
    </row>
    <row r="1111" spans="1:19" ht="10.199999999999999" customHeight="1" x14ac:dyDescent="0.3">
      <c r="A1111" s="437">
        <v>2901</v>
      </c>
      <c r="B1111" s="437">
        <f t="shared" si="21"/>
        <v>4</v>
      </c>
      <c r="C1111" s="446">
        <v>2901</v>
      </c>
      <c r="D1111" s="437" t="s">
        <v>327</v>
      </c>
      <c r="E1111" s="437" t="s">
        <v>1323</v>
      </c>
      <c r="F1111" s="437" t="s">
        <v>1323</v>
      </c>
      <c r="G1111" s="437" t="s">
        <v>1323</v>
      </c>
      <c r="I1111" s="437" t="s">
        <v>1323</v>
      </c>
      <c r="J1111" s="437" t="s">
        <v>1323</v>
      </c>
      <c r="K1111" s="437" t="s">
        <v>1323</v>
      </c>
      <c r="L1111" s="437" t="s">
        <v>1323</v>
      </c>
      <c r="M1111" s="437" t="s">
        <v>1323</v>
      </c>
      <c r="N1111" s="437" t="s">
        <v>1323</v>
      </c>
      <c r="O1111" s="437" t="s">
        <v>1323</v>
      </c>
      <c r="Q1111" s="437">
        <v>2901</v>
      </c>
      <c r="R1111" s="446" t="s">
        <v>327</v>
      </c>
      <c r="S1111" s="437">
        <v>2901</v>
      </c>
    </row>
    <row r="1112" spans="1:19" ht="10.199999999999999" customHeight="1" x14ac:dyDescent="0.3">
      <c r="A1112" s="437">
        <v>2901</v>
      </c>
      <c r="B1112" s="437">
        <f t="shared" si="21"/>
        <v>6</v>
      </c>
      <c r="C1112" s="446">
        <v>290105</v>
      </c>
      <c r="D1112" s="437" t="s">
        <v>328</v>
      </c>
      <c r="E1112" s="437" t="s">
        <v>1323</v>
      </c>
      <c r="F1112" s="437" t="s">
        <v>1323</v>
      </c>
      <c r="J1112" s="437" t="s">
        <v>1323</v>
      </c>
      <c r="K1112" s="437" t="s">
        <v>1323</v>
      </c>
      <c r="O1112" s="437" t="s">
        <v>1323</v>
      </c>
      <c r="Q1112" s="437">
        <v>290105</v>
      </c>
      <c r="R1112" s="446" t="s">
        <v>1583</v>
      </c>
      <c r="S1112" s="437">
        <v>290105</v>
      </c>
    </row>
    <row r="1113" spans="1:19" ht="10.199999999999999" customHeight="1" x14ac:dyDescent="0.3">
      <c r="A1113" s="437">
        <v>2901</v>
      </c>
      <c r="B1113" s="437">
        <f t="shared" si="21"/>
        <v>6</v>
      </c>
      <c r="C1113" s="446">
        <v>290110</v>
      </c>
      <c r="D1113" s="437" t="s">
        <v>329</v>
      </c>
      <c r="F1113" s="437" t="s">
        <v>1323</v>
      </c>
      <c r="J1113" s="437" t="s">
        <v>1323</v>
      </c>
      <c r="K1113" s="437" t="s">
        <v>1323</v>
      </c>
      <c r="Q1113" s="437">
        <v>290110</v>
      </c>
      <c r="R1113" s="446" t="s">
        <v>329</v>
      </c>
      <c r="S1113" s="437">
        <v>290110</v>
      </c>
    </row>
    <row r="1114" spans="1:19" ht="10.199999999999999" customHeight="1" x14ac:dyDescent="0.3">
      <c r="A1114" s="437">
        <v>2901</v>
      </c>
      <c r="B1114" s="437">
        <f t="shared" si="21"/>
        <v>6</v>
      </c>
      <c r="C1114" s="446">
        <v>290115</v>
      </c>
      <c r="D1114" s="437" t="s">
        <v>330</v>
      </c>
      <c r="E1114" s="437" t="s">
        <v>1323</v>
      </c>
      <c r="F1114" s="437" t="s">
        <v>1323</v>
      </c>
      <c r="G1114" s="437" t="s">
        <v>1323</v>
      </c>
      <c r="I1114" s="437" t="s">
        <v>1323</v>
      </c>
      <c r="J1114" s="437" t="s">
        <v>1323</v>
      </c>
      <c r="K1114" s="437" t="s">
        <v>1323</v>
      </c>
      <c r="L1114" s="437" t="s">
        <v>1323</v>
      </c>
      <c r="M1114" s="437" t="s">
        <v>1323</v>
      </c>
      <c r="N1114" s="437" t="s">
        <v>1323</v>
      </c>
      <c r="O1114" s="437" t="s">
        <v>1323</v>
      </c>
      <c r="Q1114" s="437">
        <v>290115</v>
      </c>
      <c r="R1114" s="446" t="s">
        <v>330</v>
      </c>
      <c r="S1114" s="437">
        <v>290115</v>
      </c>
    </row>
    <row r="1115" spans="1:19" ht="10.199999999999999" customHeight="1" x14ac:dyDescent="0.3">
      <c r="A1115" s="437">
        <v>2901</v>
      </c>
      <c r="B1115" s="437">
        <f t="shared" si="21"/>
        <v>6</v>
      </c>
      <c r="C1115" s="446">
        <v>290120</v>
      </c>
      <c r="D1115" s="437" t="s">
        <v>331</v>
      </c>
      <c r="E1115" s="437" t="s">
        <v>1323</v>
      </c>
      <c r="F1115" s="437" t="s">
        <v>1323</v>
      </c>
      <c r="J1115" s="437" t="s">
        <v>1324</v>
      </c>
      <c r="K1115" s="437" t="s">
        <v>1324</v>
      </c>
      <c r="O1115" s="437" t="s">
        <v>1323</v>
      </c>
      <c r="Q1115" s="437">
        <v>290120</v>
      </c>
      <c r="R1115" s="446" t="s">
        <v>331</v>
      </c>
      <c r="S1115" s="437">
        <v>290120</v>
      </c>
    </row>
    <row r="1116" spans="1:19" ht="10.199999999999999" customHeight="1" x14ac:dyDescent="0.3">
      <c r="A1116" s="437">
        <v>2901</v>
      </c>
      <c r="B1116" s="437">
        <f t="shared" si="21"/>
        <v>6</v>
      </c>
      <c r="C1116" s="446">
        <v>290125</v>
      </c>
      <c r="D1116" s="437" t="s">
        <v>842</v>
      </c>
      <c r="F1116" s="437" t="s">
        <v>1323</v>
      </c>
      <c r="J1116" s="437" t="s">
        <v>1324</v>
      </c>
      <c r="K1116" s="437" t="s">
        <v>1324</v>
      </c>
      <c r="N1116" s="437" t="s">
        <v>1323</v>
      </c>
      <c r="Q1116" s="437">
        <v>290125</v>
      </c>
      <c r="R1116" s="446" t="s">
        <v>842</v>
      </c>
      <c r="S1116" s="437">
        <v>290125</v>
      </c>
    </row>
    <row r="1117" spans="1:19" ht="10.199999999999999" customHeight="1" x14ac:dyDescent="0.3">
      <c r="A1117" s="437">
        <v>2901</v>
      </c>
      <c r="B1117" s="437">
        <f t="shared" si="21"/>
        <v>6</v>
      </c>
      <c r="C1117" s="446">
        <v>290190</v>
      </c>
      <c r="D1117" s="437" t="s">
        <v>53</v>
      </c>
      <c r="E1117" s="437" t="s">
        <v>1323</v>
      </c>
      <c r="F1117" s="437" t="s">
        <v>1323</v>
      </c>
      <c r="G1117" s="437" t="s">
        <v>1323</v>
      </c>
      <c r="I1117" s="437" t="s">
        <v>1323</v>
      </c>
      <c r="J1117" s="437" t="s">
        <v>1323</v>
      </c>
      <c r="K1117" s="437" t="s">
        <v>1323</v>
      </c>
      <c r="L1117" s="437" t="s">
        <v>1323</v>
      </c>
      <c r="M1117" s="437" t="s">
        <v>1323</v>
      </c>
      <c r="N1117" s="437" t="s">
        <v>1323</v>
      </c>
      <c r="O1117" s="437" t="s">
        <v>1323</v>
      </c>
      <c r="Q1117" s="437">
        <v>290190</v>
      </c>
      <c r="R1117" s="446" t="s">
        <v>53</v>
      </c>
      <c r="S1117" s="437">
        <v>290190</v>
      </c>
    </row>
    <row r="1118" spans="1:19" ht="10.199999999999999" customHeight="1" x14ac:dyDescent="0.3">
      <c r="A1118" s="437">
        <v>2902</v>
      </c>
      <c r="B1118" s="437">
        <f t="shared" si="21"/>
        <v>4</v>
      </c>
      <c r="C1118" s="446">
        <v>2902</v>
      </c>
      <c r="D1118" s="437" t="s">
        <v>332</v>
      </c>
      <c r="E1118" s="437" t="s">
        <v>1323</v>
      </c>
      <c r="G1118" s="437" t="s">
        <v>1323</v>
      </c>
      <c r="I1118" s="437" t="s">
        <v>1323</v>
      </c>
      <c r="J1118" s="437" t="s">
        <v>1323</v>
      </c>
      <c r="K1118" s="437" t="s">
        <v>1323</v>
      </c>
      <c r="O1118" s="437" t="s">
        <v>1323</v>
      </c>
      <c r="Q1118" s="437">
        <v>2902</v>
      </c>
      <c r="R1118" s="446" t="s">
        <v>332</v>
      </c>
      <c r="S1118" s="437">
        <v>2902</v>
      </c>
    </row>
    <row r="1119" spans="1:19" ht="10.199999999999999" customHeight="1" x14ac:dyDescent="0.3">
      <c r="A1119" s="437">
        <v>2903</v>
      </c>
      <c r="B1119" s="437">
        <f t="shared" si="21"/>
        <v>4</v>
      </c>
      <c r="C1119" s="446">
        <v>2903</v>
      </c>
      <c r="D1119" s="437" t="s">
        <v>333</v>
      </c>
      <c r="G1119" s="437" t="s">
        <v>1323</v>
      </c>
      <c r="I1119" s="437" t="s">
        <v>1323</v>
      </c>
      <c r="J1119" s="437" t="s">
        <v>1323</v>
      </c>
      <c r="K1119" s="437" t="s">
        <v>1323</v>
      </c>
      <c r="Q1119" s="437">
        <v>2903</v>
      </c>
      <c r="R1119" s="446" t="s">
        <v>333</v>
      </c>
      <c r="S1119" s="437">
        <v>2903</v>
      </c>
    </row>
    <row r="1120" spans="1:19" ht="10.199999999999999" customHeight="1" x14ac:dyDescent="0.3">
      <c r="A1120" s="437">
        <v>2904</v>
      </c>
      <c r="B1120" s="437">
        <f t="shared" si="21"/>
        <v>4</v>
      </c>
      <c r="C1120" s="446">
        <v>2904</v>
      </c>
      <c r="D1120" s="437" t="s">
        <v>277</v>
      </c>
      <c r="E1120" s="437" t="s">
        <v>1323</v>
      </c>
      <c r="F1120" s="437" t="s">
        <v>1323</v>
      </c>
      <c r="G1120" s="437" t="s">
        <v>1323</v>
      </c>
      <c r="I1120" s="437" t="s">
        <v>1323</v>
      </c>
      <c r="J1120" s="437" t="s">
        <v>1323</v>
      </c>
      <c r="K1120" s="437" t="s">
        <v>1323</v>
      </c>
      <c r="L1120" s="437" t="s">
        <v>1323</v>
      </c>
      <c r="M1120" s="437" t="s">
        <v>1323</v>
      </c>
      <c r="N1120" s="437" t="s">
        <v>1323</v>
      </c>
      <c r="O1120" s="437" t="s">
        <v>1323</v>
      </c>
      <c r="Q1120" s="437">
        <v>2904</v>
      </c>
      <c r="R1120" s="446" t="s">
        <v>277</v>
      </c>
      <c r="S1120" s="437">
        <v>2904</v>
      </c>
    </row>
    <row r="1121" spans="1:19" ht="10.199999999999999" customHeight="1" x14ac:dyDescent="0.3">
      <c r="A1121" s="437">
        <v>2905</v>
      </c>
      <c r="B1121" s="437">
        <f t="shared" si="21"/>
        <v>4</v>
      </c>
      <c r="C1121" s="446">
        <v>2905</v>
      </c>
      <c r="D1121" s="437" t="s">
        <v>334</v>
      </c>
      <c r="J1121" s="437" t="s">
        <v>1324</v>
      </c>
      <c r="K1121" s="437" t="s">
        <v>1324</v>
      </c>
      <c r="Q1121" s="437">
        <v>2905</v>
      </c>
      <c r="R1121" s="446" t="s">
        <v>334</v>
      </c>
      <c r="S1121" s="437">
        <v>2905</v>
      </c>
    </row>
    <row r="1122" spans="1:19" ht="10.199999999999999" customHeight="1" x14ac:dyDescent="0.3">
      <c r="A1122" s="437">
        <v>2906</v>
      </c>
      <c r="B1122" s="437">
        <f t="shared" si="21"/>
        <v>4</v>
      </c>
      <c r="C1122" s="446">
        <v>2906</v>
      </c>
      <c r="D1122" s="437" t="s">
        <v>843</v>
      </c>
      <c r="J1122" s="437" t="s">
        <v>1324</v>
      </c>
      <c r="K1122" s="437" t="s">
        <v>1324</v>
      </c>
      <c r="Q1122" s="437">
        <v>2906</v>
      </c>
      <c r="R1122" s="446" t="s">
        <v>843</v>
      </c>
      <c r="S1122" s="437">
        <v>2906</v>
      </c>
    </row>
    <row r="1123" spans="1:19" ht="10.199999999999999" customHeight="1" x14ac:dyDescent="0.3">
      <c r="A1123" s="437">
        <v>2908</v>
      </c>
      <c r="B1123" s="437">
        <f t="shared" si="21"/>
        <v>4</v>
      </c>
      <c r="C1123" s="446">
        <v>2908</v>
      </c>
      <c r="D1123" s="437" t="s">
        <v>229</v>
      </c>
      <c r="E1123" s="437" t="s">
        <v>1323</v>
      </c>
      <c r="F1123" s="437" t="s">
        <v>1323</v>
      </c>
      <c r="G1123" s="437" t="s">
        <v>1323</v>
      </c>
      <c r="I1123" s="437" t="s">
        <v>1323</v>
      </c>
      <c r="J1123" s="437" t="s">
        <v>1323</v>
      </c>
      <c r="K1123" s="437" t="s">
        <v>1323</v>
      </c>
      <c r="L1123" s="437" t="s">
        <v>1323</v>
      </c>
      <c r="M1123" s="437" t="s">
        <v>1323</v>
      </c>
      <c r="O1123" s="437" t="s">
        <v>1323</v>
      </c>
      <c r="Q1123" s="437">
        <v>2908</v>
      </c>
      <c r="R1123" s="446" t="s">
        <v>229</v>
      </c>
      <c r="S1123" s="437">
        <v>2908</v>
      </c>
    </row>
    <row r="1124" spans="1:19" ht="10.199999999999999" customHeight="1" x14ac:dyDescent="0.3">
      <c r="A1124" s="437">
        <v>2910</v>
      </c>
      <c r="B1124" s="437">
        <f t="shared" si="21"/>
        <v>4</v>
      </c>
      <c r="C1124" s="446">
        <v>2910</v>
      </c>
      <c r="D1124" s="437" t="s">
        <v>335</v>
      </c>
      <c r="E1124" s="437" t="s">
        <v>1323</v>
      </c>
      <c r="F1124" s="437" t="s">
        <v>1323</v>
      </c>
      <c r="G1124" s="437" t="s">
        <v>1323</v>
      </c>
      <c r="I1124" s="437" t="s">
        <v>1323</v>
      </c>
      <c r="J1124" s="437" t="s">
        <v>1323</v>
      </c>
      <c r="K1124" s="437" t="s">
        <v>1323</v>
      </c>
      <c r="L1124" s="437" t="s">
        <v>1323</v>
      </c>
      <c r="M1124" s="437" t="s">
        <v>1323</v>
      </c>
      <c r="N1124" s="437" t="s">
        <v>1323</v>
      </c>
      <c r="O1124" s="437" t="s">
        <v>1323</v>
      </c>
      <c r="Q1124" s="437">
        <v>2910</v>
      </c>
      <c r="R1124" s="446" t="s">
        <v>335</v>
      </c>
      <c r="S1124" s="437">
        <v>2910</v>
      </c>
    </row>
    <row r="1125" spans="1:19" ht="10.199999999999999" customHeight="1" x14ac:dyDescent="0.3">
      <c r="A1125" s="437">
        <v>2911</v>
      </c>
      <c r="B1125" s="437">
        <f t="shared" si="21"/>
        <v>4</v>
      </c>
      <c r="C1125" s="446">
        <v>2911</v>
      </c>
      <c r="D1125" s="437" t="s">
        <v>1584</v>
      </c>
      <c r="G1125" s="437" t="s">
        <v>1323</v>
      </c>
      <c r="I1125" s="437" t="s">
        <v>1323</v>
      </c>
      <c r="J1125" s="437" t="s">
        <v>1323</v>
      </c>
      <c r="K1125" s="437" t="s">
        <v>1323</v>
      </c>
      <c r="Q1125" s="437">
        <v>2911</v>
      </c>
      <c r="R1125" s="446" t="s">
        <v>1584</v>
      </c>
      <c r="S1125" s="437">
        <v>2911</v>
      </c>
    </row>
    <row r="1126" spans="1:19" ht="10.199999999999999" customHeight="1" x14ac:dyDescent="0.3">
      <c r="A1126" s="437">
        <v>2911</v>
      </c>
      <c r="B1126" s="437">
        <f t="shared" si="21"/>
        <v>6</v>
      </c>
      <c r="C1126" s="446">
        <v>291105</v>
      </c>
      <c r="D1126" s="437" t="s">
        <v>844</v>
      </c>
      <c r="G1126" s="437" t="s">
        <v>1323</v>
      </c>
      <c r="I1126" s="437" t="s">
        <v>1323</v>
      </c>
      <c r="J1126" s="437" t="s">
        <v>1323</v>
      </c>
      <c r="K1126" s="437" t="s">
        <v>1323</v>
      </c>
      <c r="Q1126" s="437">
        <v>291105</v>
      </c>
      <c r="R1126" s="446" t="s">
        <v>844</v>
      </c>
      <c r="S1126" s="437">
        <v>291105</v>
      </c>
    </row>
    <row r="1127" spans="1:19" ht="10.199999999999999" customHeight="1" x14ac:dyDescent="0.3">
      <c r="A1127" s="437">
        <v>2911</v>
      </c>
      <c r="B1127" s="437">
        <f t="shared" si="21"/>
        <v>6</v>
      </c>
      <c r="C1127" s="446">
        <v>291110</v>
      </c>
      <c r="D1127" s="437" t="s">
        <v>845</v>
      </c>
      <c r="G1127" s="437" t="s">
        <v>1323</v>
      </c>
      <c r="I1127" s="437" t="s">
        <v>1323</v>
      </c>
      <c r="J1127" s="437" t="s">
        <v>1323</v>
      </c>
      <c r="K1127" s="437" t="s">
        <v>1323</v>
      </c>
      <c r="Q1127" s="437">
        <v>291110</v>
      </c>
      <c r="R1127" s="446" t="s">
        <v>845</v>
      </c>
      <c r="S1127" s="437">
        <v>291110</v>
      </c>
    </row>
    <row r="1128" spans="1:19" ht="10.199999999999999" customHeight="1" x14ac:dyDescent="0.3">
      <c r="A1128" s="437">
        <v>2912</v>
      </c>
      <c r="B1128" s="437">
        <f t="shared" si="21"/>
        <v>4</v>
      </c>
      <c r="C1128" s="446">
        <v>2912</v>
      </c>
      <c r="D1128" s="437" t="s">
        <v>846</v>
      </c>
      <c r="E1128" s="437" t="s">
        <v>1323</v>
      </c>
      <c r="F1128" s="437" t="s">
        <v>1323</v>
      </c>
      <c r="G1128" s="437" t="s">
        <v>1323</v>
      </c>
      <c r="I1128" s="437" t="s">
        <v>1323</v>
      </c>
      <c r="J1128" s="437" t="s">
        <v>1323</v>
      </c>
      <c r="K1128" s="437" t="s">
        <v>1323</v>
      </c>
      <c r="O1128" s="437" t="s">
        <v>1323</v>
      </c>
      <c r="Q1128" s="437">
        <v>2912</v>
      </c>
      <c r="R1128" s="446" t="s">
        <v>846</v>
      </c>
      <c r="S1128" s="437">
        <v>2912</v>
      </c>
    </row>
    <row r="1129" spans="1:19" ht="10.199999999999999" customHeight="1" x14ac:dyDescent="0.3">
      <c r="A1129" s="437">
        <v>2990</v>
      </c>
      <c r="B1129" s="437">
        <f t="shared" si="21"/>
        <v>4</v>
      </c>
      <c r="C1129" s="446">
        <v>2990</v>
      </c>
      <c r="D1129" s="437" t="s">
        <v>53</v>
      </c>
      <c r="E1129" s="437" t="s">
        <v>1323</v>
      </c>
      <c r="F1129" s="437" t="s">
        <v>1323</v>
      </c>
      <c r="G1129" s="437" t="s">
        <v>1323</v>
      </c>
      <c r="I1129" s="437" t="s">
        <v>1323</v>
      </c>
      <c r="J1129" s="437" t="s">
        <v>1323</v>
      </c>
      <c r="K1129" s="437" t="s">
        <v>1323</v>
      </c>
      <c r="L1129" s="437" t="s">
        <v>1323</v>
      </c>
      <c r="M1129" s="437" t="s">
        <v>1323</v>
      </c>
      <c r="N1129" s="437" t="s">
        <v>1323</v>
      </c>
      <c r="O1129" s="437" t="s">
        <v>1323</v>
      </c>
      <c r="Q1129" s="437">
        <v>2990</v>
      </c>
      <c r="R1129" s="446" t="s">
        <v>53</v>
      </c>
      <c r="S1129" s="437">
        <v>2990</v>
      </c>
    </row>
    <row r="1130" spans="1:19" ht="10.199999999999999" customHeight="1" x14ac:dyDescent="0.3">
      <c r="A1130" s="437">
        <v>2990</v>
      </c>
      <c r="B1130" s="437">
        <f t="shared" si="21"/>
        <v>6</v>
      </c>
      <c r="C1130" s="446">
        <v>299005</v>
      </c>
      <c r="D1130" s="437" t="s">
        <v>336</v>
      </c>
      <c r="E1130" s="437" t="s">
        <v>1323</v>
      </c>
      <c r="F1130" s="437" t="s">
        <v>1323</v>
      </c>
      <c r="G1130" s="437" t="s">
        <v>1323</v>
      </c>
      <c r="I1130" s="437" t="s">
        <v>1323</v>
      </c>
      <c r="J1130" s="437" t="s">
        <v>1323</v>
      </c>
      <c r="K1130" s="437" t="s">
        <v>1323</v>
      </c>
      <c r="L1130" s="437" t="s">
        <v>1323</v>
      </c>
      <c r="M1130" s="437" t="s">
        <v>1323</v>
      </c>
      <c r="N1130" s="437" t="s">
        <v>1323</v>
      </c>
      <c r="O1130" s="437" t="s">
        <v>1323</v>
      </c>
      <c r="Q1130" s="437">
        <v>299005</v>
      </c>
      <c r="R1130" s="446" t="s">
        <v>336</v>
      </c>
      <c r="S1130" s="437">
        <v>299005</v>
      </c>
    </row>
    <row r="1131" spans="1:19" ht="10.199999999999999" customHeight="1" x14ac:dyDescent="0.3">
      <c r="A1131" s="437">
        <v>2990</v>
      </c>
      <c r="B1131" s="437">
        <f t="shared" si="21"/>
        <v>6</v>
      </c>
      <c r="C1131" s="446">
        <v>299010</v>
      </c>
      <c r="D1131" s="437" t="s">
        <v>337</v>
      </c>
      <c r="F1131" s="437" t="s">
        <v>1323</v>
      </c>
      <c r="J1131" s="437" t="s">
        <v>1324</v>
      </c>
      <c r="K1131" s="437" t="s">
        <v>1324</v>
      </c>
      <c r="M1131" s="437" t="s">
        <v>1323</v>
      </c>
      <c r="Q1131" s="437">
        <v>299010</v>
      </c>
      <c r="R1131" s="446" t="s">
        <v>337</v>
      </c>
      <c r="S1131" s="437">
        <v>299010</v>
      </c>
    </row>
    <row r="1132" spans="1:19" ht="10.199999999999999" customHeight="1" x14ac:dyDescent="0.3">
      <c r="A1132" s="437">
        <v>2990</v>
      </c>
      <c r="B1132" s="437">
        <f t="shared" si="21"/>
        <v>6</v>
      </c>
      <c r="C1132" s="446">
        <v>299015</v>
      </c>
      <c r="D1132" s="437" t="s">
        <v>1585</v>
      </c>
      <c r="E1132" s="437" t="s">
        <v>1323</v>
      </c>
      <c r="F1132" s="437" t="s">
        <v>1323</v>
      </c>
      <c r="J1132" s="437" t="s">
        <v>1323</v>
      </c>
      <c r="K1132" s="437" t="s">
        <v>1323</v>
      </c>
      <c r="O1132" s="437" t="s">
        <v>1323</v>
      </c>
      <c r="Q1132" s="437">
        <v>299015</v>
      </c>
      <c r="R1132" s="446" t="s">
        <v>1585</v>
      </c>
      <c r="S1132" s="437">
        <v>299015</v>
      </c>
    </row>
    <row r="1133" spans="1:19" ht="10.199999999999999" customHeight="1" x14ac:dyDescent="0.3">
      <c r="A1133" s="437">
        <v>2990</v>
      </c>
      <c r="B1133" s="437">
        <f t="shared" si="21"/>
        <v>6</v>
      </c>
      <c r="C1133" s="446">
        <v>299090</v>
      </c>
      <c r="D1133" s="437" t="s">
        <v>1298</v>
      </c>
      <c r="E1133" s="437" t="s">
        <v>1323</v>
      </c>
      <c r="F1133" s="437" t="s">
        <v>1323</v>
      </c>
      <c r="G1133" s="437" t="s">
        <v>1323</v>
      </c>
      <c r="I1133" s="437" t="s">
        <v>1323</v>
      </c>
      <c r="J1133" s="437" t="s">
        <v>1323</v>
      </c>
      <c r="K1133" s="437" t="s">
        <v>1323</v>
      </c>
      <c r="L1133" s="437" t="s">
        <v>1323</v>
      </c>
      <c r="M1133" s="437" t="s">
        <v>1323</v>
      </c>
      <c r="N1133" s="437" t="s">
        <v>1323</v>
      </c>
      <c r="O1133" s="437" t="s">
        <v>1323</v>
      </c>
      <c r="Q1133" s="437">
        <v>299090</v>
      </c>
      <c r="R1133" s="446" t="s">
        <v>1298</v>
      </c>
      <c r="S1133" s="437">
        <v>299090</v>
      </c>
    </row>
    <row r="1134" spans="1:19" ht="10.199999999999999" customHeight="1" x14ac:dyDescent="0.3">
      <c r="A1134" s="437">
        <v>3</v>
      </c>
      <c r="B1134" s="437">
        <f t="shared" si="21"/>
        <v>1</v>
      </c>
      <c r="C1134" s="446">
        <v>3</v>
      </c>
      <c r="D1134" s="437" t="s">
        <v>7</v>
      </c>
      <c r="E1134" s="437" t="s">
        <v>1323</v>
      </c>
      <c r="F1134" s="437" t="s">
        <v>1323</v>
      </c>
      <c r="G1134" s="437" t="s">
        <v>1323</v>
      </c>
      <c r="I1134" s="437" t="s">
        <v>1323</v>
      </c>
      <c r="J1134" s="437" t="s">
        <v>1323</v>
      </c>
      <c r="K1134" s="437" t="s">
        <v>1323</v>
      </c>
      <c r="L1134" s="437" t="s">
        <v>1323</v>
      </c>
      <c r="M1134" s="437" t="s">
        <v>1323</v>
      </c>
      <c r="N1134" s="437" t="s">
        <v>1323</v>
      </c>
      <c r="O1134" s="437" t="s">
        <v>1323</v>
      </c>
      <c r="Q1134" s="437">
        <v>3</v>
      </c>
      <c r="R1134" s="446" t="s">
        <v>7</v>
      </c>
      <c r="S1134" s="437">
        <v>3</v>
      </c>
    </row>
    <row r="1135" spans="1:19" ht="10.199999999999999" customHeight="1" x14ac:dyDescent="0.3">
      <c r="A1135" s="437">
        <v>31</v>
      </c>
      <c r="B1135" s="437">
        <f t="shared" si="21"/>
        <v>2</v>
      </c>
      <c r="C1135" s="446">
        <v>31</v>
      </c>
      <c r="D1135" s="437" t="s">
        <v>338</v>
      </c>
      <c r="E1135" s="437" t="s">
        <v>1323</v>
      </c>
      <c r="F1135" s="437" t="s">
        <v>1323</v>
      </c>
      <c r="G1135" s="437" t="s">
        <v>1323</v>
      </c>
      <c r="I1135" s="437" t="s">
        <v>1323</v>
      </c>
      <c r="J1135" s="437" t="s">
        <v>1323</v>
      </c>
      <c r="K1135" s="437" t="s">
        <v>1323</v>
      </c>
      <c r="L1135" s="437" t="s">
        <v>1323</v>
      </c>
      <c r="M1135" s="437" t="s">
        <v>1323</v>
      </c>
      <c r="O1135" s="437" t="s">
        <v>1323</v>
      </c>
      <c r="Q1135" s="437">
        <v>31</v>
      </c>
      <c r="R1135" s="446" t="s">
        <v>338</v>
      </c>
      <c r="S1135" s="437">
        <v>31</v>
      </c>
    </row>
    <row r="1136" spans="1:19" ht="10.199999999999999" customHeight="1" x14ac:dyDescent="0.3">
      <c r="A1136" s="437">
        <v>3101</v>
      </c>
      <c r="B1136" s="437">
        <f t="shared" si="21"/>
        <v>4</v>
      </c>
      <c r="C1136" s="446">
        <v>3101</v>
      </c>
      <c r="D1136" s="437" t="s">
        <v>339</v>
      </c>
      <c r="E1136" s="437" t="s">
        <v>1323</v>
      </c>
      <c r="F1136" s="437" t="s">
        <v>1323</v>
      </c>
      <c r="G1136" s="437" t="s">
        <v>1323</v>
      </c>
      <c r="I1136" s="437" t="s">
        <v>1323</v>
      </c>
      <c r="J1136" s="437" t="s">
        <v>1323</v>
      </c>
      <c r="K1136" s="437" t="s">
        <v>1323</v>
      </c>
      <c r="L1136" s="437" t="s">
        <v>1323</v>
      </c>
      <c r="M1136" s="437" t="s">
        <v>1323</v>
      </c>
      <c r="O1136" s="437" t="s">
        <v>1323</v>
      </c>
      <c r="Q1136" s="437">
        <v>3101</v>
      </c>
      <c r="R1136" s="446" t="s">
        <v>339</v>
      </c>
      <c r="S1136" s="437">
        <v>3101</v>
      </c>
    </row>
    <row r="1137" spans="1:19" ht="10.199999999999999" customHeight="1" x14ac:dyDescent="0.3">
      <c r="A1137" s="437">
        <v>3102</v>
      </c>
      <c r="B1137" s="437">
        <f t="shared" si="21"/>
        <v>4</v>
      </c>
      <c r="C1137" s="446">
        <v>3102</v>
      </c>
      <c r="D1137" s="437" t="s">
        <v>340</v>
      </c>
      <c r="E1137" s="437" t="s">
        <v>1323</v>
      </c>
      <c r="F1137" s="437" t="s">
        <v>1323</v>
      </c>
      <c r="I1137" s="437" t="s">
        <v>1323</v>
      </c>
      <c r="J1137" s="437" t="s">
        <v>1324</v>
      </c>
      <c r="K1137" s="437" t="s">
        <v>1324</v>
      </c>
      <c r="L1137" s="437" t="s">
        <v>1323</v>
      </c>
      <c r="M1137" s="437" t="s">
        <v>1323</v>
      </c>
      <c r="O1137" s="437" t="s">
        <v>1323</v>
      </c>
      <c r="Q1137" s="437">
        <v>3102</v>
      </c>
      <c r="R1137" s="446" t="s">
        <v>340</v>
      </c>
      <c r="S1137" s="437">
        <v>3102</v>
      </c>
    </row>
    <row r="1138" spans="1:19" ht="10.199999999999999" customHeight="1" x14ac:dyDescent="0.3">
      <c r="A1138" s="437">
        <v>3103</v>
      </c>
      <c r="B1138" s="437">
        <f t="shared" si="21"/>
        <v>4</v>
      </c>
      <c r="C1138" s="446">
        <v>3103</v>
      </c>
      <c r="D1138" s="437" t="s">
        <v>341</v>
      </c>
      <c r="J1138" s="437" t="s">
        <v>1324</v>
      </c>
      <c r="K1138" s="437" t="s">
        <v>1324</v>
      </c>
      <c r="Q1138" s="437">
        <v>3103</v>
      </c>
      <c r="R1138" s="446" t="s">
        <v>341</v>
      </c>
      <c r="S1138" s="437">
        <v>3103</v>
      </c>
    </row>
    <row r="1139" spans="1:19" ht="10.199999999999999" customHeight="1" x14ac:dyDescent="0.3">
      <c r="A1139" s="437">
        <v>32</v>
      </c>
      <c r="B1139" s="437">
        <f t="shared" si="21"/>
        <v>2</v>
      </c>
      <c r="C1139" s="446">
        <v>32</v>
      </c>
      <c r="D1139" s="437" t="s">
        <v>848</v>
      </c>
      <c r="E1139" s="437" t="s">
        <v>1323</v>
      </c>
      <c r="F1139" s="437" t="s">
        <v>1323</v>
      </c>
      <c r="J1139" s="437" t="s">
        <v>1324</v>
      </c>
      <c r="K1139" s="437" t="s">
        <v>1324</v>
      </c>
      <c r="L1139" s="437" t="s">
        <v>1323</v>
      </c>
      <c r="M1139" s="437" t="s">
        <v>1323</v>
      </c>
      <c r="O1139" s="437" t="s">
        <v>1323</v>
      </c>
      <c r="Q1139" s="437">
        <v>32</v>
      </c>
      <c r="R1139" s="446" t="s">
        <v>848</v>
      </c>
      <c r="S1139" s="437">
        <v>32</v>
      </c>
    </row>
    <row r="1140" spans="1:19" ht="10.199999999999999" customHeight="1" x14ac:dyDescent="0.3">
      <c r="A1140" s="437">
        <v>3201</v>
      </c>
      <c r="B1140" s="437">
        <f t="shared" si="21"/>
        <v>4</v>
      </c>
      <c r="C1140" s="446">
        <v>3201</v>
      </c>
      <c r="D1140" s="437" t="s">
        <v>1586</v>
      </c>
      <c r="E1140" s="437" t="s">
        <v>1323</v>
      </c>
      <c r="F1140" s="437" t="s">
        <v>1323</v>
      </c>
      <c r="J1140" s="437" t="s">
        <v>1324</v>
      </c>
      <c r="K1140" s="437" t="s">
        <v>1324</v>
      </c>
      <c r="L1140" s="437" t="s">
        <v>1323</v>
      </c>
      <c r="M1140" s="437" t="s">
        <v>1323</v>
      </c>
      <c r="O1140" s="437" t="s">
        <v>1323</v>
      </c>
      <c r="Q1140" s="437">
        <v>3201</v>
      </c>
      <c r="R1140" s="446" t="s">
        <v>1586</v>
      </c>
      <c r="S1140" s="437">
        <v>3201</v>
      </c>
    </row>
    <row r="1141" spans="1:19" ht="10.199999999999999" customHeight="1" x14ac:dyDescent="0.3">
      <c r="A1141" s="437">
        <v>3202</v>
      </c>
      <c r="B1141" s="437">
        <f t="shared" si="21"/>
        <v>4</v>
      </c>
      <c r="C1141" s="446">
        <v>3202</v>
      </c>
      <c r="D1141" s="437" t="s">
        <v>342</v>
      </c>
      <c r="E1141" s="437" t="s">
        <v>1323</v>
      </c>
      <c r="F1141" s="437" t="s">
        <v>1323</v>
      </c>
      <c r="J1141" s="437" t="s">
        <v>1324</v>
      </c>
      <c r="K1141" s="437" t="s">
        <v>1324</v>
      </c>
      <c r="L1141" s="437" t="s">
        <v>1323</v>
      </c>
      <c r="M1141" s="437" t="s">
        <v>1323</v>
      </c>
      <c r="O1141" s="437" t="s">
        <v>1323</v>
      </c>
      <c r="Q1141" s="437">
        <v>3202</v>
      </c>
      <c r="R1141" s="446" t="s">
        <v>342</v>
      </c>
      <c r="S1141" s="437">
        <v>3202</v>
      </c>
    </row>
    <row r="1142" spans="1:19" ht="10.199999999999999" customHeight="1" x14ac:dyDescent="0.3">
      <c r="A1142" s="437">
        <v>33</v>
      </c>
      <c r="B1142" s="437">
        <f t="shared" si="21"/>
        <v>2</v>
      </c>
      <c r="C1142" s="446">
        <v>33</v>
      </c>
      <c r="D1142" s="437" t="s">
        <v>343</v>
      </c>
      <c r="E1142" s="437" t="s">
        <v>1323</v>
      </c>
      <c r="F1142" s="437" t="s">
        <v>1323</v>
      </c>
      <c r="G1142" s="437" t="s">
        <v>1323</v>
      </c>
      <c r="I1142" s="437" t="s">
        <v>1323</v>
      </c>
      <c r="J1142" s="437" t="s">
        <v>1323</v>
      </c>
      <c r="K1142" s="437" t="s">
        <v>1323</v>
      </c>
      <c r="L1142" s="437" t="s">
        <v>1323</v>
      </c>
      <c r="M1142" s="437" t="s">
        <v>1323</v>
      </c>
      <c r="N1142" s="437" t="s">
        <v>1323</v>
      </c>
      <c r="O1142" s="437" t="s">
        <v>1323</v>
      </c>
      <c r="Q1142" s="437">
        <v>33</v>
      </c>
      <c r="R1142" s="446" t="s">
        <v>343</v>
      </c>
      <c r="S1142" s="437">
        <v>33</v>
      </c>
    </row>
    <row r="1143" spans="1:19" ht="10.199999999999999" customHeight="1" x14ac:dyDescent="0.3">
      <c r="A1143" s="437">
        <v>3301</v>
      </c>
      <c r="B1143" s="437">
        <f t="shared" si="21"/>
        <v>4</v>
      </c>
      <c r="C1143" s="446">
        <v>3301</v>
      </c>
      <c r="D1143" s="437" t="s">
        <v>344</v>
      </c>
      <c r="E1143" s="437" t="s">
        <v>1323</v>
      </c>
      <c r="F1143" s="437" t="s">
        <v>1323</v>
      </c>
      <c r="G1143" s="437" t="s">
        <v>1323</v>
      </c>
      <c r="I1143" s="437" t="s">
        <v>1323</v>
      </c>
      <c r="J1143" s="437" t="s">
        <v>1323</v>
      </c>
      <c r="K1143" s="437" t="s">
        <v>1323</v>
      </c>
      <c r="L1143" s="437" t="s">
        <v>1323</v>
      </c>
      <c r="M1143" s="437" t="s">
        <v>1323</v>
      </c>
      <c r="N1143" s="437" t="s">
        <v>1323</v>
      </c>
      <c r="O1143" s="437" t="s">
        <v>1323</v>
      </c>
      <c r="Q1143" s="437">
        <v>3301</v>
      </c>
      <c r="R1143" s="446" t="s">
        <v>344</v>
      </c>
      <c r="S1143" s="437">
        <v>3301</v>
      </c>
    </row>
    <row r="1144" spans="1:19" ht="10.199999999999999" customHeight="1" x14ac:dyDescent="0.3">
      <c r="A1144" s="437">
        <v>3302</v>
      </c>
      <c r="B1144" s="437">
        <f t="shared" si="21"/>
        <v>4</v>
      </c>
      <c r="C1144" s="446">
        <v>3302</v>
      </c>
      <c r="D1144" s="437" t="s">
        <v>345</v>
      </c>
      <c r="G1144" s="437" t="s">
        <v>1323</v>
      </c>
      <c r="J1144" s="437" t="s">
        <v>1324</v>
      </c>
      <c r="K1144" s="437" t="s">
        <v>1324</v>
      </c>
      <c r="Q1144" s="437">
        <v>3302</v>
      </c>
      <c r="R1144" s="446" t="s">
        <v>345</v>
      </c>
      <c r="S1144" s="437">
        <v>3302</v>
      </c>
    </row>
    <row r="1145" spans="1:19" ht="10.199999999999999" customHeight="1" x14ac:dyDescent="0.3">
      <c r="A1145" s="437">
        <v>3303</v>
      </c>
      <c r="B1145" s="437">
        <f t="shared" si="21"/>
        <v>4</v>
      </c>
      <c r="C1145" s="446">
        <v>3303</v>
      </c>
      <c r="D1145" s="437" t="s">
        <v>346</v>
      </c>
      <c r="E1145" s="437" t="s">
        <v>1323</v>
      </c>
      <c r="F1145" s="437" t="s">
        <v>1323</v>
      </c>
      <c r="G1145" s="437" t="s">
        <v>1323</v>
      </c>
      <c r="I1145" s="437" t="s">
        <v>1323</v>
      </c>
      <c r="J1145" s="437" t="s">
        <v>1323</v>
      </c>
      <c r="K1145" s="437" t="s">
        <v>1323</v>
      </c>
      <c r="L1145" s="437" t="s">
        <v>1323</v>
      </c>
      <c r="M1145" s="437" t="s">
        <v>1323</v>
      </c>
      <c r="N1145" s="437" t="s">
        <v>1323</v>
      </c>
      <c r="O1145" s="437" t="s">
        <v>1323</v>
      </c>
      <c r="Q1145" s="437">
        <v>3303</v>
      </c>
      <c r="R1145" s="446" t="s">
        <v>346</v>
      </c>
      <c r="S1145" s="437">
        <v>3303</v>
      </c>
    </row>
    <row r="1146" spans="1:19" ht="10.199999999999999" customHeight="1" x14ac:dyDescent="0.3">
      <c r="A1146" s="437">
        <v>3303</v>
      </c>
      <c r="B1146" s="437">
        <f t="shared" si="21"/>
        <v>6</v>
      </c>
      <c r="C1146" s="446">
        <v>330305</v>
      </c>
      <c r="D1146" s="437" t="s">
        <v>347</v>
      </c>
      <c r="E1146" s="437" t="s">
        <v>1323</v>
      </c>
      <c r="F1146" s="437" t="s">
        <v>1323</v>
      </c>
      <c r="G1146" s="437" t="s">
        <v>1323</v>
      </c>
      <c r="I1146" s="437" t="s">
        <v>1323</v>
      </c>
      <c r="J1146" s="437" t="s">
        <v>1323</v>
      </c>
      <c r="K1146" s="437" t="s">
        <v>1323</v>
      </c>
      <c r="L1146" s="437" t="s">
        <v>1323</v>
      </c>
      <c r="M1146" s="437" t="s">
        <v>1323</v>
      </c>
      <c r="O1146" s="437" t="s">
        <v>1323</v>
      </c>
      <c r="Q1146" s="437">
        <v>330305</v>
      </c>
      <c r="R1146" s="446" t="s">
        <v>347</v>
      </c>
      <c r="S1146" s="437">
        <v>330305</v>
      </c>
    </row>
    <row r="1147" spans="1:19" ht="10.199999999999999" customHeight="1" x14ac:dyDescent="0.3">
      <c r="A1147" s="437">
        <v>3303</v>
      </c>
      <c r="B1147" s="437">
        <f t="shared" si="21"/>
        <v>6</v>
      </c>
      <c r="C1147" s="446">
        <v>330310</v>
      </c>
      <c r="D1147" s="437" t="s">
        <v>348</v>
      </c>
      <c r="E1147" s="437" t="s">
        <v>1323</v>
      </c>
      <c r="F1147" s="437" t="s">
        <v>1323</v>
      </c>
      <c r="G1147" s="437" t="s">
        <v>1323</v>
      </c>
      <c r="I1147" s="437" t="s">
        <v>1323</v>
      </c>
      <c r="J1147" s="437" t="s">
        <v>1323</v>
      </c>
      <c r="K1147" s="437" t="s">
        <v>1323</v>
      </c>
      <c r="L1147" s="437" t="s">
        <v>1323</v>
      </c>
      <c r="M1147" s="437" t="s">
        <v>1323</v>
      </c>
      <c r="N1147" s="437" t="s">
        <v>1323</v>
      </c>
      <c r="O1147" s="437" t="s">
        <v>1323</v>
      </c>
      <c r="Q1147" s="437">
        <v>330310</v>
      </c>
      <c r="R1147" s="446" t="s">
        <v>348</v>
      </c>
      <c r="S1147" s="437">
        <v>330310</v>
      </c>
    </row>
    <row r="1148" spans="1:19" ht="10.199999999999999" customHeight="1" x14ac:dyDescent="0.3">
      <c r="A1148" s="437">
        <v>3303</v>
      </c>
      <c r="B1148" s="437">
        <f t="shared" si="21"/>
        <v>6</v>
      </c>
      <c r="C1148" s="446">
        <v>330390</v>
      </c>
      <c r="D1148" s="437" t="s">
        <v>118</v>
      </c>
      <c r="E1148" s="437" t="s">
        <v>1323</v>
      </c>
      <c r="F1148" s="437" t="s">
        <v>1323</v>
      </c>
      <c r="G1148" s="437" t="s">
        <v>1323</v>
      </c>
      <c r="I1148" s="437" t="s">
        <v>1323</v>
      </c>
      <c r="J1148" s="437" t="s">
        <v>1323</v>
      </c>
      <c r="K1148" s="437" t="s">
        <v>1323</v>
      </c>
      <c r="L1148" s="437" t="s">
        <v>1323</v>
      </c>
      <c r="M1148" s="437" t="s">
        <v>1323</v>
      </c>
      <c r="O1148" s="437" t="s">
        <v>1323</v>
      </c>
      <c r="Q1148" s="437">
        <v>330390</v>
      </c>
      <c r="R1148" s="446" t="s">
        <v>118</v>
      </c>
      <c r="S1148" s="437">
        <v>330390</v>
      </c>
    </row>
    <row r="1149" spans="1:19" ht="10.199999999999999" customHeight="1" x14ac:dyDescent="0.3">
      <c r="A1149" s="437">
        <v>3304</v>
      </c>
      <c r="B1149" s="437">
        <f t="shared" si="21"/>
        <v>4</v>
      </c>
      <c r="C1149" s="446">
        <v>3304</v>
      </c>
      <c r="D1149" s="437" t="s">
        <v>349</v>
      </c>
      <c r="E1149" s="437" t="s">
        <v>1323</v>
      </c>
      <c r="F1149" s="437" t="s">
        <v>1323</v>
      </c>
      <c r="J1149" s="437" t="s">
        <v>1324</v>
      </c>
      <c r="K1149" s="437" t="s">
        <v>1324</v>
      </c>
      <c r="L1149" s="437" t="s">
        <v>1323</v>
      </c>
      <c r="M1149" s="437" t="s">
        <v>1323</v>
      </c>
      <c r="N1149" s="437" t="s">
        <v>1323</v>
      </c>
      <c r="O1149" s="437" t="s">
        <v>1323</v>
      </c>
      <c r="Q1149" s="437">
        <v>3304</v>
      </c>
      <c r="R1149" s="446" t="s">
        <v>349</v>
      </c>
      <c r="S1149" s="437">
        <v>3304</v>
      </c>
    </row>
    <row r="1150" spans="1:19" ht="10.199999999999999" customHeight="1" x14ac:dyDescent="0.3">
      <c r="A1150" s="437">
        <v>3305</v>
      </c>
      <c r="B1150" s="437">
        <f t="shared" si="21"/>
        <v>4</v>
      </c>
      <c r="C1150" s="446">
        <v>3305</v>
      </c>
      <c r="D1150" s="437" t="s">
        <v>350</v>
      </c>
      <c r="E1150" s="437" t="s">
        <v>1323</v>
      </c>
      <c r="F1150" s="437" t="s">
        <v>1323</v>
      </c>
      <c r="G1150" s="437" t="s">
        <v>1323</v>
      </c>
      <c r="I1150" s="437" t="s">
        <v>1323</v>
      </c>
      <c r="J1150" s="437" t="s">
        <v>1323</v>
      </c>
      <c r="K1150" s="437" t="s">
        <v>1323</v>
      </c>
      <c r="L1150" s="437" t="s">
        <v>1323</v>
      </c>
      <c r="M1150" s="437" t="s">
        <v>1323</v>
      </c>
      <c r="O1150" s="437" t="s">
        <v>1323</v>
      </c>
      <c r="Q1150" s="437">
        <v>3305</v>
      </c>
      <c r="R1150" s="446" t="s">
        <v>350</v>
      </c>
      <c r="S1150" s="437">
        <v>3305</v>
      </c>
    </row>
    <row r="1151" spans="1:19" ht="10.199999999999999" customHeight="1" x14ac:dyDescent="0.3">
      <c r="A1151" s="437">
        <v>3306</v>
      </c>
      <c r="B1151" s="437">
        <f t="shared" si="21"/>
        <v>4</v>
      </c>
      <c r="C1151" s="446">
        <v>3306</v>
      </c>
      <c r="D1151" s="437" t="s">
        <v>849</v>
      </c>
      <c r="J1151" s="437" t="s">
        <v>1324</v>
      </c>
      <c r="K1151" s="437" t="s">
        <v>1324</v>
      </c>
      <c r="Q1151" s="437">
        <v>3306</v>
      </c>
      <c r="R1151" s="446" t="s">
        <v>849</v>
      </c>
      <c r="S1151" s="437">
        <v>3306</v>
      </c>
    </row>
    <row r="1152" spans="1:19" ht="10.199999999999999" customHeight="1" x14ac:dyDescent="0.3">
      <c r="A1152" s="437">
        <v>3306</v>
      </c>
      <c r="B1152" s="437">
        <f t="shared" si="21"/>
        <v>6</v>
      </c>
      <c r="C1152" s="446">
        <v>330605</v>
      </c>
      <c r="D1152" s="437" t="s">
        <v>850</v>
      </c>
      <c r="J1152" s="437" t="s">
        <v>1324</v>
      </c>
      <c r="K1152" s="437" t="s">
        <v>1324</v>
      </c>
      <c r="Q1152" s="437">
        <v>330605</v>
      </c>
      <c r="R1152" s="446" t="s">
        <v>850</v>
      </c>
      <c r="S1152" s="437">
        <v>330605</v>
      </c>
    </row>
    <row r="1153" spans="1:19" ht="10.199999999999999" customHeight="1" x14ac:dyDescent="0.3">
      <c r="A1153" s="437">
        <v>3306</v>
      </c>
      <c r="B1153" s="437">
        <f t="shared" si="21"/>
        <v>6</v>
      </c>
      <c r="C1153" s="446">
        <v>330610</v>
      </c>
      <c r="D1153" s="437" t="s">
        <v>851</v>
      </c>
      <c r="J1153" s="437" t="s">
        <v>1324</v>
      </c>
      <c r="K1153" s="437" t="s">
        <v>1324</v>
      </c>
      <c r="Q1153" s="437">
        <v>330610</v>
      </c>
      <c r="R1153" s="446" t="s">
        <v>851</v>
      </c>
      <c r="S1153" s="437">
        <v>330610</v>
      </c>
    </row>
    <row r="1154" spans="1:19" ht="10.199999999999999" customHeight="1" x14ac:dyDescent="0.3">
      <c r="A1154" s="437">
        <v>3306</v>
      </c>
      <c r="B1154" s="437">
        <f t="shared" si="21"/>
        <v>6</v>
      </c>
      <c r="C1154" s="446">
        <v>330615</v>
      </c>
      <c r="D1154" s="437" t="s">
        <v>852</v>
      </c>
      <c r="J1154" s="437" t="s">
        <v>1324</v>
      </c>
      <c r="K1154" s="437" t="s">
        <v>1324</v>
      </c>
      <c r="Q1154" s="437">
        <v>330615</v>
      </c>
      <c r="R1154" s="446" t="s">
        <v>852</v>
      </c>
      <c r="S1154" s="437">
        <v>330615</v>
      </c>
    </row>
    <row r="1155" spans="1:19" ht="10.199999999999999" customHeight="1" x14ac:dyDescent="0.3">
      <c r="A1155" s="437">
        <v>3306</v>
      </c>
      <c r="B1155" s="437">
        <f t="shared" si="21"/>
        <v>6</v>
      </c>
      <c r="C1155" s="446">
        <v>330620</v>
      </c>
      <c r="D1155" s="437" t="s">
        <v>1587</v>
      </c>
      <c r="J1155" s="437" t="s">
        <v>1324</v>
      </c>
      <c r="K1155" s="437" t="s">
        <v>1324</v>
      </c>
      <c r="Q1155" s="437">
        <v>330620</v>
      </c>
      <c r="R1155" s="446" t="s">
        <v>1587</v>
      </c>
      <c r="S1155" s="437">
        <v>330620</v>
      </c>
    </row>
    <row r="1156" spans="1:19" ht="10.199999999999999" customHeight="1" x14ac:dyDescent="0.3">
      <c r="A1156" s="437">
        <v>3306</v>
      </c>
      <c r="B1156" s="437">
        <f t="shared" si="21"/>
        <v>6</v>
      </c>
      <c r="C1156" s="446">
        <v>330625</v>
      </c>
      <c r="D1156" s="437" t="s">
        <v>1588</v>
      </c>
      <c r="J1156" s="437" t="s">
        <v>1324</v>
      </c>
      <c r="K1156" s="437" t="s">
        <v>1324</v>
      </c>
      <c r="Q1156" s="437">
        <v>330625</v>
      </c>
      <c r="R1156" s="446" t="s">
        <v>1588</v>
      </c>
      <c r="S1156" s="437">
        <v>330625</v>
      </c>
    </row>
    <row r="1157" spans="1:19" ht="10.199999999999999" customHeight="1" x14ac:dyDescent="0.3">
      <c r="A1157" s="437">
        <v>3306</v>
      </c>
      <c r="B1157" s="437">
        <f t="shared" ref="B1157:B1223" si="22">LEN(C1157)</f>
        <v>6</v>
      </c>
      <c r="C1157" s="446">
        <v>330630</v>
      </c>
      <c r="D1157" s="437" t="s">
        <v>853</v>
      </c>
      <c r="J1157" s="437" t="s">
        <v>1324</v>
      </c>
      <c r="K1157" s="437" t="s">
        <v>1324</v>
      </c>
      <c r="Q1157" s="437">
        <v>330630</v>
      </c>
      <c r="R1157" s="446" t="s">
        <v>853</v>
      </c>
      <c r="S1157" s="437">
        <v>330630</v>
      </c>
    </row>
    <row r="1158" spans="1:19" ht="10.199999999999999" customHeight="1" x14ac:dyDescent="0.3">
      <c r="A1158" s="437">
        <v>3306</v>
      </c>
      <c r="B1158" s="437">
        <f t="shared" si="22"/>
        <v>6</v>
      </c>
      <c r="C1158" s="446">
        <v>330635</v>
      </c>
      <c r="D1158" s="437" t="s">
        <v>854</v>
      </c>
      <c r="J1158" s="437" t="s">
        <v>1324</v>
      </c>
      <c r="K1158" s="437" t="s">
        <v>1324</v>
      </c>
      <c r="Q1158" s="437">
        <v>330635</v>
      </c>
      <c r="R1158" s="446" t="s">
        <v>854</v>
      </c>
      <c r="S1158" s="437">
        <v>330635</v>
      </c>
    </row>
    <row r="1159" spans="1:19" ht="10.199999999999999" customHeight="1" x14ac:dyDescent="0.3">
      <c r="A1159" s="437">
        <v>3306</v>
      </c>
      <c r="B1159" s="437">
        <f t="shared" si="22"/>
        <v>6</v>
      </c>
      <c r="C1159" s="446">
        <v>330640</v>
      </c>
      <c r="D1159" s="437" t="s">
        <v>855</v>
      </c>
      <c r="J1159" s="437" t="s">
        <v>1324</v>
      </c>
      <c r="K1159" s="437" t="s">
        <v>1324</v>
      </c>
      <c r="Q1159" s="437">
        <v>330640</v>
      </c>
      <c r="R1159" s="446" t="s">
        <v>855</v>
      </c>
      <c r="S1159" s="437">
        <v>330640</v>
      </c>
    </row>
    <row r="1160" spans="1:19" ht="10.199999999999999" customHeight="1" x14ac:dyDescent="0.3">
      <c r="A1160" s="437">
        <v>3306</v>
      </c>
      <c r="B1160" s="437">
        <f t="shared" si="22"/>
        <v>6</v>
      </c>
      <c r="C1160" s="446">
        <v>330645</v>
      </c>
      <c r="D1160" s="437" t="s">
        <v>856</v>
      </c>
      <c r="J1160" s="437" t="s">
        <v>1324</v>
      </c>
      <c r="K1160" s="437" t="s">
        <v>1324</v>
      </c>
      <c r="Q1160" s="437">
        <v>330645</v>
      </c>
      <c r="R1160" s="446" t="s">
        <v>856</v>
      </c>
      <c r="S1160" s="437">
        <v>330645</v>
      </c>
    </row>
    <row r="1161" spans="1:19" ht="10.199999999999999" customHeight="1" x14ac:dyDescent="0.3">
      <c r="A1161" s="437">
        <v>3310</v>
      </c>
      <c r="B1161" s="437">
        <f t="shared" si="22"/>
        <v>4</v>
      </c>
      <c r="C1161" s="446">
        <v>3310</v>
      </c>
      <c r="D1161" s="437" t="s">
        <v>351</v>
      </c>
      <c r="E1161" s="437" t="s">
        <v>1323</v>
      </c>
      <c r="F1161" s="437" t="s">
        <v>1323</v>
      </c>
      <c r="G1161" s="437" t="s">
        <v>1323</v>
      </c>
      <c r="I1161" s="437" t="s">
        <v>1323</v>
      </c>
      <c r="J1161" s="437" t="s">
        <v>1323</v>
      </c>
      <c r="K1161" s="437" t="s">
        <v>1323</v>
      </c>
      <c r="L1161" s="437" t="s">
        <v>1323</v>
      </c>
      <c r="M1161" s="437" t="s">
        <v>1323</v>
      </c>
      <c r="O1161" s="437" t="s">
        <v>1323</v>
      </c>
      <c r="Q1161" s="437">
        <v>3310</v>
      </c>
      <c r="R1161" s="446" t="s">
        <v>351</v>
      </c>
      <c r="S1161" s="437">
        <v>3310</v>
      </c>
    </row>
    <row r="1162" spans="1:19" ht="10.199999999999999" customHeight="1" x14ac:dyDescent="0.3">
      <c r="A1162" s="437">
        <v>34</v>
      </c>
      <c r="B1162" s="437">
        <f t="shared" si="22"/>
        <v>2</v>
      </c>
      <c r="C1162" s="446">
        <v>34</v>
      </c>
      <c r="D1162" s="437" t="s">
        <v>352</v>
      </c>
      <c r="E1162" s="437" t="s">
        <v>1323</v>
      </c>
      <c r="F1162" s="437" t="s">
        <v>1323</v>
      </c>
      <c r="G1162" s="437" t="s">
        <v>1323</v>
      </c>
      <c r="I1162" s="437" t="s">
        <v>1323</v>
      </c>
      <c r="J1162" s="437" t="s">
        <v>1323</v>
      </c>
      <c r="K1162" s="437" t="s">
        <v>1323</v>
      </c>
      <c r="L1162" s="437" t="s">
        <v>1323</v>
      </c>
      <c r="M1162" s="437" t="s">
        <v>1323</v>
      </c>
      <c r="N1162" s="437" t="s">
        <v>1323</v>
      </c>
      <c r="O1162" s="437" t="s">
        <v>1323</v>
      </c>
      <c r="Q1162" s="437">
        <v>34</v>
      </c>
      <c r="R1162" s="446" t="s">
        <v>352</v>
      </c>
      <c r="S1162" s="437">
        <v>34</v>
      </c>
    </row>
    <row r="1163" spans="1:19" ht="10.199999999999999" customHeight="1" x14ac:dyDescent="0.3">
      <c r="A1163" s="437">
        <v>3401</v>
      </c>
      <c r="B1163" s="437">
        <f t="shared" si="22"/>
        <v>4</v>
      </c>
      <c r="C1163" s="446">
        <v>3401</v>
      </c>
      <c r="D1163" s="437" t="s">
        <v>353</v>
      </c>
      <c r="G1163" s="437" t="s">
        <v>1323</v>
      </c>
      <c r="I1163" s="437" t="s">
        <v>1323</v>
      </c>
      <c r="J1163" s="437" t="s">
        <v>1323</v>
      </c>
      <c r="K1163" s="437" t="s">
        <v>1323</v>
      </c>
      <c r="N1163" s="437" t="s">
        <v>1323</v>
      </c>
      <c r="Q1163" s="437">
        <v>3401</v>
      </c>
      <c r="R1163" s="446" t="s">
        <v>353</v>
      </c>
      <c r="S1163" s="437">
        <v>3401</v>
      </c>
    </row>
    <row r="1164" spans="1:19" ht="10.199999999999999" customHeight="1" x14ac:dyDescent="0.3">
      <c r="A1164" s="437">
        <v>3402</v>
      </c>
      <c r="B1164" s="437">
        <f t="shared" si="22"/>
        <v>4</v>
      </c>
      <c r="C1164" s="446">
        <v>3402</v>
      </c>
      <c r="D1164" s="437" t="s">
        <v>354</v>
      </c>
      <c r="E1164" s="437" t="s">
        <v>1323</v>
      </c>
      <c r="F1164" s="437" t="s">
        <v>1323</v>
      </c>
      <c r="G1164" s="437" t="s">
        <v>1323</v>
      </c>
      <c r="I1164" s="437" t="s">
        <v>1323</v>
      </c>
      <c r="J1164" s="437" t="s">
        <v>1323</v>
      </c>
      <c r="K1164" s="437" t="s">
        <v>1323</v>
      </c>
      <c r="L1164" s="437" t="s">
        <v>1323</v>
      </c>
      <c r="M1164" s="437" t="s">
        <v>1323</v>
      </c>
      <c r="N1164" s="437" t="s">
        <v>1323</v>
      </c>
      <c r="O1164" s="437" t="s">
        <v>1323</v>
      </c>
      <c r="Q1164" s="437">
        <v>3402</v>
      </c>
      <c r="R1164" s="446" t="s">
        <v>354</v>
      </c>
      <c r="S1164" s="437">
        <v>3402</v>
      </c>
    </row>
    <row r="1165" spans="1:19" ht="10.199999999999999" customHeight="1" x14ac:dyDescent="0.3">
      <c r="A1165" s="437">
        <v>3402</v>
      </c>
      <c r="B1165" s="437">
        <f t="shared" si="22"/>
        <v>6</v>
      </c>
      <c r="C1165" s="446">
        <v>340205</v>
      </c>
      <c r="D1165" s="437" t="s">
        <v>355</v>
      </c>
      <c r="E1165" s="437" t="s">
        <v>1323</v>
      </c>
      <c r="F1165" s="437" t="s">
        <v>1323</v>
      </c>
      <c r="G1165" s="437" t="s">
        <v>1323</v>
      </c>
      <c r="I1165" s="437" t="s">
        <v>1323</v>
      </c>
      <c r="J1165" s="437" t="s">
        <v>1323</v>
      </c>
      <c r="K1165" s="437" t="s">
        <v>1323</v>
      </c>
      <c r="L1165" s="437" t="s">
        <v>1323</v>
      </c>
      <c r="M1165" s="437" t="s">
        <v>1323</v>
      </c>
      <c r="N1165" s="437" t="s">
        <v>1323</v>
      </c>
      <c r="O1165" s="437" t="s">
        <v>1323</v>
      </c>
      <c r="Q1165" s="437">
        <v>340205</v>
      </c>
      <c r="R1165" s="446" t="s">
        <v>355</v>
      </c>
      <c r="S1165" s="437">
        <v>340205</v>
      </c>
    </row>
    <row r="1166" spans="1:19" ht="10.199999999999999" customHeight="1" x14ac:dyDescent="0.3">
      <c r="A1166" s="437">
        <v>3402</v>
      </c>
      <c r="B1166" s="437">
        <f t="shared" si="22"/>
        <v>6</v>
      </c>
      <c r="C1166" s="446">
        <v>340210</v>
      </c>
      <c r="D1166" s="437" t="s">
        <v>356</v>
      </c>
      <c r="E1166" s="437" t="s">
        <v>1323</v>
      </c>
      <c r="F1166" s="437" t="s">
        <v>1323</v>
      </c>
      <c r="G1166" s="437" t="s">
        <v>1323</v>
      </c>
      <c r="I1166" s="437" t="s">
        <v>1323</v>
      </c>
      <c r="J1166" s="437" t="s">
        <v>1323</v>
      </c>
      <c r="K1166" s="437" t="s">
        <v>1323</v>
      </c>
      <c r="L1166" s="437" t="s">
        <v>1323</v>
      </c>
      <c r="M1166" s="437" t="s">
        <v>1323</v>
      </c>
      <c r="N1166" s="437" t="s">
        <v>1323</v>
      </c>
      <c r="O1166" s="437" t="s">
        <v>1323</v>
      </c>
      <c r="Q1166" s="437">
        <v>340210</v>
      </c>
      <c r="R1166" s="446" t="s">
        <v>356</v>
      </c>
      <c r="S1166" s="437">
        <v>340210</v>
      </c>
    </row>
    <row r="1167" spans="1:19" ht="10.199999999999999" customHeight="1" x14ac:dyDescent="0.3">
      <c r="A1167" s="437">
        <v>3490</v>
      </c>
      <c r="B1167" s="437">
        <f t="shared" si="22"/>
        <v>4</v>
      </c>
      <c r="C1167" s="446">
        <v>3490</v>
      </c>
      <c r="D1167" s="437" t="s">
        <v>53</v>
      </c>
      <c r="E1167" s="437" t="s">
        <v>1323</v>
      </c>
      <c r="F1167" s="437" t="s">
        <v>1323</v>
      </c>
      <c r="G1167" s="437" t="s">
        <v>1323</v>
      </c>
      <c r="I1167" s="437" t="s">
        <v>1323</v>
      </c>
      <c r="J1167" s="437" t="s">
        <v>1323</v>
      </c>
      <c r="K1167" s="437" t="s">
        <v>1323</v>
      </c>
      <c r="L1167" s="437" t="s">
        <v>1323</v>
      </c>
      <c r="M1167" s="437" t="s">
        <v>1323</v>
      </c>
      <c r="N1167" s="437" t="s">
        <v>1323</v>
      </c>
      <c r="O1167" s="437" t="s">
        <v>1323</v>
      </c>
      <c r="Q1167" s="437">
        <v>3490</v>
      </c>
      <c r="R1167" s="446" t="s">
        <v>53</v>
      </c>
      <c r="S1167" s="437">
        <v>3490</v>
      </c>
    </row>
    <row r="1168" spans="1:19" ht="10.199999999999999" customHeight="1" x14ac:dyDescent="0.3">
      <c r="A1168" s="437">
        <v>35</v>
      </c>
      <c r="B1168" s="437">
        <f t="shared" si="22"/>
        <v>2</v>
      </c>
      <c r="C1168" s="446">
        <v>35</v>
      </c>
      <c r="D1168" s="437" t="s">
        <v>857</v>
      </c>
      <c r="E1168" s="437" t="s">
        <v>1323</v>
      </c>
      <c r="F1168" s="437" t="s">
        <v>1323</v>
      </c>
      <c r="G1168" s="437" t="s">
        <v>1323</v>
      </c>
      <c r="I1168" s="437" t="s">
        <v>1323</v>
      </c>
      <c r="J1168" s="437" t="s">
        <v>1323</v>
      </c>
      <c r="K1168" s="437" t="s">
        <v>1323</v>
      </c>
      <c r="L1168" s="437" t="s">
        <v>1323</v>
      </c>
      <c r="M1168" s="437" t="s">
        <v>1323</v>
      </c>
      <c r="N1168" s="437" t="s">
        <v>1323</v>
      </c>
      <c r="O1168" s="437" t="s">
        <v>1323</v>
      </c>
      <c r="Q1168" s="437">
        <v>35</v>
      </c>
      <c r="R1168" s="446" t="s">
        <v>857</v>
      </c>
      <c r="S1168" s="437">
        <v>35</v>
      </c>
    </row>
    <row r="1169" spans="1:19" ht="10.199999999999999" customHeight="1" x14ac:dyDescent="0.3">
      <c r="A1169" s="437">
        <v>3501</v>
      </c>
      <c r="B1169" s="437">
        <f t="shared" si="22"/>
        <v>4</v>
      </c>
      <c r="C1169" s="446">
        <v>3501</v>
      </c>
      <c r="D1169" s="437" t="s">
        <v>357</v>
      </c>
      <c r="E1169" s="437" t="s">
        <v>1323</v>
      </c>
      <c r="F1169" s="437" t="s">
        <v>1323</v>
      </c>
      <c r="G1169" s="437" t="s">
        <v>1323</v>
      </c>
      <c r="I1169" s="437" t="s">
        <v>1323</v>
      </c>
      <c r="J1169" s="437" t="s">
        <v>1323</v>
      </c>
      <c r="K1169" s="437" t="s">
        <v>1323</v>
      </c>
      <c r="L1169" s="437" t="s">
        <v>1323</v>
      </c>
      <c r="M1169" s="437" t="s">
        <v>1323</v>
      </c>
      <c r="N1169" s="437" t="s">
        <v>1323</v>
      </c>
      <c r="O1169" s="437" t="s">
        <v>1323</v>
      </c>
      <c r="Q1169" s="437">
        <v>3501</v>
      </c>
      <c r="R1169" s="446" t="s">
        <v>357</v>
      </c>
      <c r="S1169" s="437">
        <v>3501</v>
      </c>
    </row>
    <row r="1170" spans="1:19" ht="10.199999999999999" customHeight="1" x14ac:dyDescent="0.3">
      <c r="A1170" s="437">
        <v>3502</v>
      </c>
      <c r="B1170" s="437">
        <f t="shared" si="22"/>
        <v>4</v>
      </c>
      <c r="C1170" s="446">
        <v>3502</v>
      </c>
      <c r="D1170" s="437" t="s">
        <v>1589</v>
      </c>
      <c r="E1170" s="437" t="s">
        <v>1323</v>
      </c>
      <c r="F1170" s="437" t="s">
        <v>1323</v>
      </c>
      <c r="G1170" s="437" t="s">
        <v>1323</v>
      </c>
      <c r="I1170" s="437" t="s">
        <v>1323</v>
      </c>
      <c r="J1170" s="437" t="s">
        <v>1323</v>
      </c>
      <c r="K1170" s="437" t="s">
        <v>1323</v>
      </c>
      <c r="O1170" s="437" t="s">
        <v>1323</v>
      </c>
      <c r="Q1170" s="437">
        <v>3502</v>
      </c>
      <c r="R1170" s="446" t="s">
        <v>1589</v>
      </c>
      <c r="S1170" s="437">
        <v>3502</v>
      </c>
    </row>
    <row r="1171" spans="1:19" ht="10.199999999999999" customHeight="1" x14ac:dyDescent="0.3">
      <c r="A1171" s="437">
        <v>3503</v>
      </c>
      <c r="B1171" s="437">
        <f t="shared" si="22"/>
        <v>4</v>
      </c>
      <c r="C1171" s="446">
        <v>3503</v>
      </c>
      <c r="D1171" s="437" t="s">
        <v>858</v>
      </c>
      <c r="E1171" s="437" t="s">
        <v>1323</v>
      </c>
      <c r="F1171" s="437" t="s">
        <v>1323</v>
      </c>
      <c r="G1171" s="437" t="s">
        <v>1323</v>
      </c>
      <c r="I1171" s="437" t="s">
        <v>1323</v>
      </c>
      <c r="J1171" s="437" t="s">
        <v>1323</v>
      </c>
      <c r="K1171" s="437" t="s">
        <v>1323</v>
      </c>
      <c r="O1171" s="437" t="s">
        <v>1323</v>
      </c>
      <c r="Q1171" s="437">
        <v>3503</v>
      </c>
      <c r="R1171" s="446" t="s">
        <v>858</v>
      </c>
      <c r="S1171" s="437">
        <v>3503</v>
      </c>
    </row>
    <row r="1172" spans="1:19" ht="10.199999999999999" customHeight="1" x14ac:dyDescent="0.3">
      <c r="A1172" s="437">
        <v>3504</v>
      </c>
      <c r="B1172" s="437">
        <f t="shared" si="22"/>
        <v>4</v>
      </c>
      <c r="C1172" s="446">
        <v>3504</v>
      </c>
      <c r="D1172" s="437" t="s">
        <v>859</v>
      </c>
      <c r="E1172" s="437" t="s">
        <v>1323</v>
      </c>
      <c r="F1172" s="437" t="s">
        <v>1323</v>
      </c>
      <c r="G1172" s="437" t="s">
        <v>1323</v>
      </c>
      <c r="I1172" s="437" t="s">
        <v>1323</v>
      </c>
      <c r="J1172" s="437" t="s">
        <v>1323</v>
      </c>
      <c r="K1172" s="437" t="s">
        <v>1323</v>
      </c>
      <c r="L1172" s="437" t="s">
        <v>1323</v>
      </c>
      <c r="M1172" s="437" t="s">
        <v>1323</v>
      </c>
      <c r="N1172" s="437" t="s">
        <v>1323</v>
      </c>
      <c r="O1172" s="437" t="s">
        <v>1323</v>
      </c>
      <c r="Q1172" s="437">
        <v>3504</v>
      </c>
      <c r="R1172" s="446" t="s">
        <v>859</v>
      </c>
      <c r="S1172" s="437">
        <v>3504</v>
      </c>
    </row>
    <row r="1173" spans="1:19" ht="10.199999999999999" customHeight="1" x14ac:dyDescent="0.3">
      <c r="A1173" s="437">
        <v>36</v>
      </c>
      <c r="B1173" s="437">
        <f t="shared" si="22"/>
        <v>2</v>
      </c>
      <c r="C1173" s="446">
        <v>36</v>
      </c>
      <c r="D1173" s="437" t="s">
        <v>6</v>
      </c>
      <c r="E1173" s="437" t="s">
        <v>1323</v>
      </c>
      <c r="F1173" s="437" t="s">
        <v>1323</v>
      </c>
      <c r="G1173" s="437" t="s">
        <v>1323</v>
      </c>
      <c r="I1173" s="437" t="s">
        <v>1323</v>
      </c>
      <c r="J1173" s="437" t="s">
        <v>1323</v>
      </c>
      <c r="K1173" s="437" t="s">
        <v>1323</v>
      </c>
      <c r="L1173" s="437" t="s">
        <v>1323</v>
      </c>
      <c r="M1173" s="437" t="s">
        <v>1323</v>
      </c>
      <c r="N1173" s="437" t="s">
        <v>1323</v>
      </c>
      <c r="O1173" s="437" t="s">
        <v>1323</v>
      </c>
      <c r="Q1173" s="437">
        <v>36</v>
      </c>
      <c r="R1173" s="446" t="s">
        <v>6</v>
      </c>
      <c r="S1173" s="437">
        <v>36</v>
      </c>
    </row>
    <row r="1174" spans="1:19" ht="10.199999999999999" customHeight="1" x14ac:dyDescent="0.3">
      <c r="A1174" s="437">
        <v>3601</v>
      </c>
      <c r="B1174" s="437">
        <f t="shared" si="22"/>
        <v>4</v>
      </c>
      <c r="C1174" s="446">
        <v>3601</v>
      </c>
      <c r="D1174" s="437" t="s">
        <v>1590</v>
      </c>
      <c r="E1174" s="437" t="s">
        <v>1323</v>
      </c>
      <c r="F1174" s="437" t="s">
        <v>1323</v>
      </c>
      <c r="G1174" s="437" t="s">
        <v>1323</v>
      </c>
      <c r="I1174" s="437" t="s">
        <v>1323</v>
      </c>
      <c r="J1174" s="437" t="s">
        <v>1323</v>
      </c>
      <c r="K1174" s="437" t="s">
        <v>1323</v>
      </c>
      <c r="L1174" s="437" t="s">
        <v>1323</v>
      </c>
      <c r="M1174" s="437" t="s">
        <v>1323</v>
      </c>
      <c r="N1174" s="437" t="s">
        <v>1323</v>
      </c>
      <c r="O1174" s="437" t="s">
        <v>1323</v>
      </c>
      <c r="Q1174" s="437">
        <v>3601</v>
      </c>
      <c r="R1174" s="446" t="s">
        <v>1590</v>
      </c>
      <c r="S1174" s="437">
        <v>3601</v>
      </c>
    </row>
    <row r="1175" spans="1:19" ht="10.199999999999999" customHeight="1" x14ac:dyDescent="0.3">
      <c r="A1175" s="437">
        <v>3602</v>
      </c>
      <c r="B1175" s="437">
        <f t="shared" si="22"/>
        <v>4</v>
      </c>
      <c r="C1175" s="446">
        <v>3602</v>
      </c>
      <c r="D1175" s="437" t="s">
        <v>358</v>
      </c>
      <c r="E1175" s="437" t="s">
        <v>1323</v>
      </c>
      <c r="F1175" s="437" t="s">
        <v>1323</v>
      </c>
      <c r="G1175" s="437" t="s">
        <v>1323</v>
      </c>
      <c r="I1175" s="437" t="s">
        <v>1323</v>
      </c>
      <c r="J1175" s="437" t="s">
        <v>1323</v>
      </c>
      <c r="K1175" s="437" t="s">
        <v>1323</v>
      </c>
      <c r="L1175" s="437" t="s">
        <v>1323</v>
      </c>
      <c r="M1175" s="437" t="s">
        <v>1323</v>
      </c>
      <c r="N1175" s="437" t="s">
        <v>1323</v>
      </c>
      <c r="O1175" s="437" t="s">
        <v>1323</v>
      </c>
      <c r="Q1175" s="437">
        <v>3602</v>
      </c>
      <c r="R1175" s="446" t="s">
        <v>358</v>
      </c>
      <c r="S1175" s="437">
        <v>3602</v>
      </c>
    </row>
    <row r="1176" spans="1:19" ht="10.199999999999999" customHeight="1" x14ac:dyDescent="0.3">
      <c r="A1176" s="437">
        <v>3603</v>
      </c>
      <c r="B1176" s="437">
        <f t="shared" si="22"/>
        <v>4</v>
      </c>
      <c r="C1176" s="446">
        <v>3603</v>
      </c>
      <c r="D1176" s="437" t="s">
        <v>860</v>
      </c>
      <c r="E1176" s="437" t="s">
        <v>1323</v>
      </c>
      <c r="F1176" s="437" t="s">
        <v>1323</v>
      </c>
      <c r="G1176" s="437" t="s">
        <v>1323</v>
      </c>
      <c r="I1176" s="437" t="s">
        <v>1323</v>
      </c>
      <c r="J1176" s="437" t="s">
        <v>1323</v>
      </c>
      <c r="K1176" s="437" t="s">
        <v>1323</v>
      </c>
      <c r="L1176" s="437" t="s">
        <v>1323</v>
      </c>
      <c r="M1176" s="437" t="s">
        <v>1323</v>
      </c>
      <c r="N1176" s="437" t="s">
        <v>1323</v>
      </c>
      <c r="O1176" s="437" t="s">
        <v>1323</v>
      </c>
      <c r="Q1176" s="437">
        <v>3603</v>
      </c>
      <c r="R1176" s="446" t="s">
        <v>860</v>
      </c>
      <c r="S1176" s="437">
        <v>3603</v>
      </c>
    </row>
    <row r="1177" spans="1:19" ht="10.199999999999999" customHeight="1" x14ac:dyDescent="0.3">
      <c r="A1177" s="437">
        <v>3604</v>
      </c>
      <c r="B1177" s="437">
        <f t="shared" si="22"/>
        <v>4</v>
      </c>
      <c r="C1177" s="446">
        <v>3604</v>
      </c>
      <c r="D1177" s="437" t="s">
        <v>359</v>
      </c>
      <c r="E1177" s="437" t="s">
        <v>1323</v>
      </c>
      <c r="F1177" s="437" t="s">
        <v>1323</v>
      </c>
      <c r="G1177" s="437" t="s">
        <v>1323</v>
      </c>
      <c r="I1177" s="437" t="s">
        <v>1323</v>
      </c>
      <c r="J1177" s="437" t="s">
        <v>1323</v>
      </c>
      <c r="K1177" s="437" t="s">
        <v>1323</v>
      </c>
      <c r="L1177" s="437" t="s">
        <v>1323</v>
      </c>
      <c r="M1177" s="437" t="s">
        <v>1323</v>
      </c>
      <c r="N1177" s="437" t="s">
        <v>1323</v>
      </c>
      <c r="O1177" s="437" t="s">
        <v>1323</v>
      </c>
      <c r="Q1177" s="437">
        <v>3604</v>
      </c>
      <c r="R1177" s="446" t="s">
        <v>359</v>
      </c>
      <c r="S1177" s="437">
        <v>3604</v>
      </c>
    </row>
    <row r="1178" spans="1:19" ht="10.199999999999999" customHeight="1" x14ac:dyDescent="0.3">
      <c r="A1178" s="437">
        <v>37</v>
      </c>
      <c r="B1178" s="437">
        <f t="shared" si="22"/>
        <v>2</v>
      </c>
      <c r="C1178" s="446">
        <v>37</v>
      </c>
      <c r="D1178" s="437" t="s">
        <v>861</v>
      </c>
      <c r="E1178" s="437" t="s">
        <v>1323</v>
      </c>
      <c r="F1178" s="437" t="s">
        <v>1323</v>
      </c>
      <c r="G1178" s="437" t="s">
        <v>1323</v>
      </c>
      <c r="J1178" s="437" t="s">
        <v>1324</v>
      </c>
      <c r="K1178" s="437" t="s">
        <v>1324</v>
      </c>
      <c r="O1178" s="437" t="s">
        <v>1323</v>
      </c>
      <c r="Q1178" s="437">
        <v>37</v>
      </c>
      <c r="R1178" s="446" t="s">
        <v>861</v>
      </c>
      <c r="S1178" s="437">
        <v>37</v>
      </c>
    </row>
    <row r="1179" spans="1:19" s="440" customFormat="1" ht="10.199999999999999" customHeight="1" x14ac:dyDescent="0.3">
      <c r="A1179" s="440">
        <v>39</v>
      </c>
      <c r="B1179" s="440">
        <f t="shared" si="22"/>
        <v>2</v>
      </c>
      <c r="C1179" s="446">
        <v>39</v>
      </c>
      <c r="D1179" s="440" t="s">
        <v>1591</v>
      </c>
      <c r="O1179" s="440" t="s">
        <v>1592</v>
      </c>
      <c r="Q1179" s="440">
        <v>39</v>
      </c>
      <c r="R1179" s="446" t="s">
        <v>1591</v>
      </c>
      <c r="S1179" s="440">
        <v>39</v>
      </c>
    </row>
    <row r="1180" spans="1:19" s="440" customFormat="1" ht="10.199999999999999" customHeight="1" x14ac:dyDescent="0.3">
      <c r="A1180" s="440">
        <v>3901</v>
      </c>
      <c r="B1180" s="440">
        <f t="shared" si="22"/>
        <v>4</v>
      </c>
      <c r="C1180" s="446">
        <v>3901</v>
      </c>
      <c r="D1180" s="440" t="s">
        <v>1593</v>
      </c>
      <c r="O1180" s="440" t="s">
        <v>1592</v>
      </c>
      <c r="Q1180" s="440">
        <v>3901</v>
      </c>
      <c r="R1180" s="446" t="s">
        <v>1593</v>
      </c>
      <c r="S1180" s="440">
        <v>3901</v>
      </c>
    </row>
    <row r="1181" spans="1:19" s="440" customFormat="1" ht="10.199999999999999" customHeight="1" x14ac:dyDescent="0.3">
      <c r="A1181" s="440">
        <v>3902</v>
      </c>
      <c r="B1181" s="440">
        <f t="shared" si="22"/>
        <v>4</v>
      </c>
      <c r="C1181" s="446">
        <v>3902</v>
      </c>
      <c r="D1181" s="440" t="s">
        <v>1594</v>
      </c>
      <c r="O1181" s="440" t="s">
        <v>1592</v>
      </c>
      <c r="Q1181" s="440">
        <v>3902</v>
      </c>
      <c r="R1181" s="446" t="s">
        <v>1594</v>
      </c>
      <c r="S1181" s="440">
        <v>3902</v>
      </c>
    </row>
    <row r="1182" spans="1:19" ht="9.6" customHeight="1" x14ac:dyDescent="0.3">
      <c r="A1182" s="437">
        <v>4</v>
      </c>
      <c r="B1182" s="437">
        <f t="shared" si="22"/>
        <v>1</v>
      </c>
      <c r="C1182" s="446">
        <v>4</v>
      </c>
      <c r="D1182" s="437" t="s">
        <v>241</v>
      </c>
      <c r="E1182" s="437" t="s">
        <v>1323</v>
      </c>
      <c r="F1182" s="437" t="s">
        <v>1323</v>
      </c>
      <c r="G1182" s="437" t="s">
        <v>1323</v>
      </c>
      <c r="I1182" s="437" t="s">
        <v>1323</v>
      </c>
      <c r="J1182" s="437" t="s">
        <v>1323</v>
      </c>
      <c r="K1182" s="437" t="s">
        <v>1323</v>
      </c>
      <c r="L1182" s="437" t="s">
        <v>1323</v>
      </c>
      <c r="M1182" s="437" t="s">
        <v>1323</v>
      </c>
      <c r="N1182" s="437" t="s">
        <v>1323</v>
      </c>
      <c r="O1182" s="437" t="s">
        <v>1323</v>
      </c>
      <c r="Q1182" s="437">
        <v>4</v>
      </c>
      <c r="R1182" s="446" t="s">
        <v>241</v>
      </c>
      <c r="S1182" s="437">
        <v>4</v>
      </c>
    </row>
    <row r="1183" spans="1:19" ht="10.199999999999999" customHeight="1" x14ac:dyDescent="0.3">
      <c r="A1183" s="437">
        <v>41</v>
      </c>
      <c r="B1183" s="437">
        <f t="shared" si="22"/>
        <v>2</v>
      </c>
      <c r="C1183" s="446">
        <v>41</v>
      </c>
      <c r="D1183" s="437" t="s">
        <v>534</v>
      </c>
      <c r="E1183" s="437" t="s">
        <v>1323</v>
      </c>
      <c r="F1183" s="437" t="s">
        <v>1323</v>
      </c>
      <c r="G1183" s="437" t="s">
        <v>1323</v>
      </c>
      <c r="I1183" s="437" t="s">
        <v>1323</v>
      </c>
      <c r="J1183" s="437" t="s">
        <v>1323</v>
      </c>
      <c r="K1183" s="437" t="s">
        <v>1323</v>
      </c>
      <c r="L1183" s="437" t="s">
        <v>1323</v>
      </c>
      <c r="M1183" s="437" t="s">
        <v>1323</v>
      </c>
      <c r="N1183" s="437" t="s">
        <v>1323</v>
      </c>
      <c r="O1183" s="437" t="s">
        <v>1323</v>
      </c>
      <c r="Q1183" s="437">
        <v>41</v>
      </c>
      <c r="R1183" s="446" t="s">
        <v>534</v>
      </c>
      <c r="S1183" s="437">
        <v>41</v>
      </c>
    </row>
    <row r="1184" spans="1:19" ht="10.199999999999999" customHeight="1" x14ac:dyDescent="0.3">
      <c r="A1184" s="437">
        <v>4101</v>
      </c>
      <c r="B1184" s="437">
        <f t="shared" si="22"/>
        <v>4</v>
      </c>
      <c r="C1184" s="446">
        <v>4101</v>
      </c>
      <c r="D1184" s="437" t="s">
        <v>454</v>
      </c>
      <c r="E1184" s="437" t="s">
        <v>1323</v>
      </c>
      <c r="G1184" s="437" t="s">
        <v>1323</v>
      </c>
      <c r="I1184" s="437" t="s">
        <v>1323</v>
      </c>
      <c r="J1184" s="437" t="s">
        <v>1323</v>
      </c>
      <c r="K1184" s="437" t="s">
        <v>1323</v>
      </c>
      <c r="O1184" s="437" t="s">
        <v>1323</v>
      </c>
      <c r="Q1184" s="437">
        <v>4101</v>
      </c>
      <c r="R1184" s="446" t="s">
        <v>454</v>
      </c>
      <c r="S1184" s="437">
        <v>4101</v>
      </c>
    </row>
    <row r="1185" spans="1:19" ht="10.199999999999999" customHeight="1" x14ac:dyDescent="0.3">
      <c r="A1185" s="437">
        <v>4101</v>
      </c>
      <c r="B1185" s="437">
        <f t="shared" si="22"/>
        <v>6</v>
      </c>
      <c r="C1185" s="446">
        <v>410105</v>
      </c>
      <c r="D1185" s="437" t="s">
        <v>467</v>
      </c>
      <c r="E1185" s="437" t="s">
        <v>1323</v>
      </c>
      <c r="J1185" s="437" t="s">
        <v>1323</v>
      </c>
      <c r="K1185" s="437" t="s">
        <v>1323</v>
      </c>
      <c r="O1185" s="437" t="s">
        <v>1323</v>
      </c>
      <c r="Q1185" s="437">
        <v>410105</v>
      </c>
      <c r="R1185" s="446" t="s">
        <v>467</v>
      </c>
      <c r="S1185" s="437">
        <v>410105</v>
      </c>
    </row>
    <row r="1186" spans="1:19" ht="10.199999999999999" customHeight="1" x14ac:dyDescent="0.3">
      <c r="A1186" s="437">
        <v>4101</v>
      </c>
      <c r="B1186" s="437">
        <f t="shared" si="22"/>
        <v>6</v>
      </c>
      <c r="C1186" s="446">
        <v>410110</v>
      </c>
      <c r="D1186" s="437" t="s">
        <v>246</v>
      </c>
      <c r="E1186" s="437" t="s">
        <v>1323</v>
      </c>
      <c r="J1186" s="437" t="s">
        <v>1323</v>
      </c>
      <c r="K1186" s="437" t="s">
        <v>1323</v>
      </c>
      <c r="O1186" s="437" t="s">
        <v>1323</v>
      </c>
      <c r="Q1186" s="437">
        <v>410110</v>
      </c>
      <c r="R1186" s="446" t="s">
        <v>246</v>
      </c>
      <c r="S1186" s="437">
        <v>410110</v>
      </c>
    </row>
    <row r="1187" spans="1:19" ht="10.199999999999999" customHeight="1" x14ac:dyDescent="0.3">
      <c r="A1187" s="437">
        <v>4101</v>
      </c>
      <c r="B1187" s="437">
        <f t="shared" si="22"/>
        <v>6</v>
      </c>
      <c r="C1187" s="446">
        <v>410115</v>
      </c>
      <c r="D1187" s="437" t="s">
        <v>249</v>
      </c>
      <c r="E1187" s="437" t="s">
        <v>1323</v>
      </c>
      <c r="J1187" s="437" t="s">
        <v>1323</v>
      </c>
      <c r="K1187" s="437" t="s">
        <v>1323</v>
      </c>
      <c r="O1187" s="437" t="s">
        <v>1323</v>
      </c>
      <c r="Q1187" s="437">
        <v>410115</v>
      </c>
      <c r="R1187" s="446" t="s">
        <v>249</v>
      </c>
      <c r="S1187" s="437">
        <v>410115</v>
      </c>
    </row>
    <row r="1188" spans="1:19" ht="10.199999999999999" customHeight="1" x14ac:dyDescent="0.3">
      <c r="A1188" s="437">
        <v>4101</v>
      </c>
      <c r="B1188" s="437">
        <f t="shared" si="22"/>
        <v>6</v>
      </c>
      <c r="C1188" s="446">
        <v>410120</v>
      </c>
      <c r="D1188" s="437" t="s">
        <v>251</v>
      </c>
      <c r="E1188" s="437" t="s">
        <v>1323</v>
      </c>
      <c r="J1188" s="437" t="s">
        <v>1324</v>
      </c>
      <c r="K1188" s="437" t="s">
        <v>1324</v>
      </c>
      <c r="O1188" s="437" t="s">
        <v>1323</v>
      </c>
      <c r="Q1188" s="437">
        <v>410120</v>
      </c>
      <c r="R1188" s="446" t="s">
        <v>251</v>
      </c>
      <c r="S1188" s="437">
        <v>410120</v>
      </c>
    </row>
    <row r="1189" spans="1:19" ht="10.199999999999999" customHeight="1" x14ac:dyDescent="0.3">
      <c r="A1189" s="437">
        <v>4101</v>
      </c>
      <c r="B1189" s="437">
        <f t="shared" si="22"/>
        <v>6</v>
      </c>
      <c r="C1189" s="446">
        <v>410125</v>
      </c>
      <c r="D1189" s="437" t="s">
        <v>254</v>
      </c>
      <c r="E1189" s="437" t="s">
        <v>1323</v>
      </c>
      <c r="G1189" s="437" t="s">
        <v>1323</v>
      </c>
      <c r="I1189" s="437" t="s">
        <v>1323</v>
      </c>
      <c r="J1189" s="437" t="s">
        <v>1323</v>
      </c>
      <c r="K1189" s="437" t="s">
        <v>1323</v>
      </c>
      <c r="O1189" s="437" t="s">
        <v>1323</v>
      </c>
      <c r="Q1189" s="437">
        <v>410125</v>
      </c>
      <c r="R1189" s="446" t="s">
        <v>254</v>
      </c>
      <c r="S1189" s="437">
        <v>410125</v>
      </c>
    </row>
    <row r="1190" spans="1:19" ht="10.199999999999999" customHeight="1" x14ac:dyDescent="0.3">
      <c r="A1190" s="437">
        <v>4101</v>
      </c>
      <c r="B1190" s="437">
        <f t="shared" si="22"/>
        <v>6</v>
      </c>
      <c r="C1190" s="446">
        <v>410130</v>
      </c>
      <c r="D1190" s="437" t="s">
        <v>258</v>
      </c>
      <c r="E1190" s="437" t="s">
        <v>1323</v>
      </c>
      <c r="G1190" s="437" t="s">
        <v>1323</v>
      </c>
      <c r="I1190" s="437" t="s">
        <v>1323</v>
      </c>
      <c r="J1190" s="437" t="s">
        <v>1323</v>
      </c>
      <c r="K1190" s="437" t="s">
        <v>1323</v>
      </c>
      <c r="O1190" s="437" t="s">
        <v>1323</v>
      </c>
      <c r="Q1190" s="437">
        <v>410130</v>
      </c>
      <c r="R1190" s="446" t="s">
        <v>258</v>
      </c>
      <c r="S1190" s="437">
        <v>410130</v>
      </c>
    </row>
    <row r="1191" spans="1:19" ht="10.199999999999999" customHeight="1" x14ac:dyDescent="0.3">
      <c r="A1191" s="437">
        <v>4101</v>
      </c>
      <c r="B1191" s="437">
        <f t="shared" si="22"/>
        <v>6</v>
      </c>
      <c r="C1191" s="446">
        <v>410135</v>
      </c>
      <c r="D1191" s="437" t="s">
        <v>260</v>
      </c>
      <c r="E1191" s="437" t="s">
        <v>1323</v>
      </c>
      <c r="G1191" s="437" t="s">
        <v>1323</v>
      </c>
      <c r="I1191" s="437" t="s">
        <v>1323</v>
      </c>
      <c r="J1191" s="437" t="s">
        <v>1323</v>
      </c>
      <c r="K1191" s="437" t="s">
        <v>1323</v>
      </c>
      <c r="O1191" s="437" t="s">
        <v>1323</v>
      </c>
      <c r="Q1191" s="437">
        <v>410135</v>
      </c>
      <c r="R1191" s="446" t="s">
        <v>260</v>
      </c>
      <c r="S1191" s="437">
        <v>410135</v>
      </c>
    </row>
    <row r="1192" spans="1:19" ht="10.199999999999999" customHeight="1" x14ac:dyDescent="0.3">
      <c r="A1192" s="437">
        <v>4101</v>
      </c>
      <c r="B1192" s="437">
        <f t="shared" si="22"/>
        <v>6</v>
      </c>
      <c r="C1192" s="446">
        <v>410140</v>
      </c>
      <c r="D1192" s="437" t="s">
        <v>253</v>
      </c>
      <c r="E1192" s="437" t="s">
        <v>1323</v>
      </c>
      <c r="J1192" s="437" t="s">
        <v>1323</v>
      </c>
      <c r="K1192" s="437" t="s">
        <v>1323</v>
      </c>
      <c r="O1192" s="437" t="s">
        <v>1323</v>
      </c>
      <c r="Q1192" s="437">
        <v>410140</v>
      </c>
      <c r="R1192" s="446" t="s">
        <v>253</v>
      </c>
      <c r="S1192" s="437">
        <v>410140</v>
      </c>
    </row>
    <row r="1193" spans="1:19" ht="10.199999999999999" customHeight="1" x14ac:dyDescent="0.3">
      <c r="A1193" s="437">
        <v>4101</v>
      </c>
      <c r="B1193" s="437">
        <f t="shared" si="22"/>
        <v>6</v>
      </c>
      <c r="C1193" s="446">
        <v>410190</v>
      </c>
      <c r="D1193" s="437" t="s">
        <v>53</v>
      </c>
      <c r="E1193" s="437" t="s">
        <v>1323</v>
      </c>
      <c r="G1193" s="437" t="s">
        <v>1323</v>
      </c>
      <c r="I1193" s="437" t="s">
        <v>1323</v>
      </c>
      <c r="J1193" s="437" t="s">
        <v>1323</v>
      </c>
      <c r="K1193" s="437" t="s">
        <v>1323</v>
      </c>
      <c r="O1193" s="437" t="s">
        <v>1323</v>
      </c>
      <c r="Q1193" s="437">
        <v>410190</v>
      </c>
      <c r="R1193" s="446" t="s">
        <v>53</v>
      </c>
      <c r="S1193" s="437">
        <v>410190</v>
      </c>
    </row>
    <row r="1194" spans="1:19" ht="10.199999999999999" customHeight="1" x14ac:dyDescent="0.3">
      <c r="A1194" s="437">
        <v>4102</v>
      </c>
      <c r="B1194" s="437">
        <f t="shared" si="22"/>
        <v>4</v>
      </c>
      <c r="C1194" s="446">
        <v>4102</v>
      </c>
      <c r="D1194" s="437" t="s">
        <v>435</v>
      </c>
      <c r="E1194" s="437" t="s">
        <v>1323</v>
      </c>
      <c r="G1194" s="437" t="s">
        <v>1323</v>
      </c>
      <c r="I1194" s="437" t="s">
        <v>1323</v>
      </c>
      <c r="J1194" s="437" t="s">
        <v>1323</v>
      </c>
      <c r="K1194" s="437" t="s">
        <v>1323</v>
      </c>
      <c r="N1194" s="437" t="s">
        <v>1323</v>
      </c>
      <c r="O1194" s="437" t="s">
        <v>1323</v>
      </c>
      <c r="Q1194" s="437">
        <v>4102</v>
      </c>
      <c r="R1194" s="446" t="s">
        <v>435</v>
      </c>
      <c r="S1194" s="437">
        <v>4102</v>
      </c>
    </row>
    <row r="1195" spans="1:19" ht="10.199999999999999" customHeight="1" x14ac:dyDescent="0.3">
      <c r="A1195" s="437">
        <v>4102</v>
      </c>
      <c r="B1195" s="437">
        <f t="shared" si="22"/>
        <v>6</v>
      </c>
      <c r="C1195" s="446">
        <v>410205</v>
      </c>
      <c r="D1195" s="437" t="s">
        <v>262</v>
      </c>
      <c r="E1195" s="437" t="s">
        <v>1323</v>
      </c>
      <c r="G1195" s="437" t="s">
        <v>1323</v>
      </c>
      <c r="I1195" s="437" t="s">
        <v>1323</v>
      </c>
      <c r="J1195" s="437" t="s">
        <v>1323</v>
      </c>
      <c r="K1195" s="437" t="s">
        <v>1323</v>
      </c>
      <c r="O1195" s="437" t="s">
        <v>1323</v>
      </c>
      <c r="Q1195" s="437">
        <v>410205</v>
      </c>
      <c r="R1195" s="446" t="s">
        <v>262</v>
      </c>
      <c r="S1195" s="437">
        <v>410205</v>
      </c>
    </row>
    <row r="1196" spans="1:19" ht="10.199999999999999" customHeight="1" x14ac:dyDescent="0.3">
      <c r="A1196" s="437">
        <v>4102</v>
      </c>
      <c r="B1196" s="437">
        <f t="shared" si="22"/>
        <v>6</v>
      </c>
      <c r="C1196" s="446">
        <v>410210</v>
      </c>
      <c r="D1196" s="437" t="s">
        <v>31</v>
      </c>
      <c r="E1196" s="437" t="s">
        <v>1323</v>
      </c>
      <c r="G1196" s="437" t="s">
        <v>1323</v>
      </c>
      <c r="I1196" s="437" t="s">
        <v>1323</v>
      </c>
      <c r="J1196" s="437" t="s">
        <v>1323</v>
      </c>
      <c r="K1196" s="437" t="s">
        <v>1323</v>
      </c>
      <c r="N1196" s="437" t="s">
        <v>1323</v>
      </c>
      <c r="O1196" s="437" t="s">
        <v>1323</v>
      </c>
      <c r="Q1196" s="437">
        <v>410210</v>
      </c>
      <c r="R1196" s="446" t="s">
        <v>31</v>
      </c>
      <c r="S1196" s="437">
        <v>410210</v>
      </c>
    </row>
    <row r="1197" spans="1:19" ht="10.199999999999999" customHeight="1" x14ac:dyDescent="0.3">
      <c r="A1197" s="437">
        <v>4103</v>
      </c>
      <c r="B1197" s="437">
        <f t="shared" si="22"/>
        <v>4</v>
      </c>
      <c r="C1197" s="446">
        <v>4103</v>
      </c>
      <c r="D1197" s="437" t="s">
        <v>276</v>
      </c>
      <c r="E1197" s="437" t="s">
        <v>1323</v>
      </c>
      <c r="F1197" s="437" t="s">
        <v>1323</v>
      </c>
      <c r="G1197" s="437" t="s">
        <v>1323</v>
      </c>
      <c r="I1197" s="437" t="s">
        <v>1323</v>
      </c>
      <c r="J1197" s="437" t="s">
        <v>1323</v>
      </c>
      <c r="K1197" s="437" t="s">
        <v>1323</v>
      </c>
      <c r="L1197" s="437" t="s">
        <v>1323</v>
      </c>
      <c r="M1197" s="437" t="s">
        <v>1323</v>
      </c>
      <c r="N1197" s="437" t="s">
        <v>1323</v>
      </c>
      <c r="O1197" s="437" t="s">
        <v>1323</v>
      </c>
      <c r="Q1197" s="437">
        <v>4103</v>
      </c>
      <c r="R1197" s="446" t="s">
        <v>276</v>
      </c>
      <c r="S1197" s="437">
        <v>4103</v>
      </c>
    </row>
    <row r="1198" spans="1:19" ht="10.199999999999999" customHeight="1" x14ac:dyDescent="0.3">
      <c r="A1198" s="437">
        <v>4103</v>
      </c>
      <c r="B1198" s="437">
        <f t="shared" si="22"/>
        <v>6</v>
      </c>
      <c r="C1198" s="446">
        <v>410305</v>
      </c>
      <c r="D1198" s="437" t="s">
        <v>304</v>
      </c>
      <c r="E1198" s="437" t="s">
        <v>1323</v>
      </c>
      <c r="F1198" s="437" t="s">
        <v>1323</v>
      </c>
      <c r="G1198" s="437" t="s">
        <v>1323</v>
      </c>
      <c r="J1198" s="437" t="s">
        <v>1323</v>
      </c>
      <c r="K1198" s="437" t="s">
        <v>1323</v>
      </c>
      <c r="L1198" s="437" t="s">
        <v>1323</v>
      </c>
      <c r="M1198" s="437" t="s">
        <v>1323</v>
      </c>
      <c r="N1198" s="437" t="s">
        <v>1323</v>
      </c>
      <c r="O1198" s="437" t="s">
        <v>1323</v>
      </c>
      <c r="Q1198" s="437">
        <v>410305</v>
      </c>
      <c r="R1198" s="446" t="s">
        <v>304</v>
      </c>
      <c r="S1198" s="437">
        <v>410305</v>
      </c>
    </row>
    <row r="1199" spans="1:19" ht="10.199999999999999" customHeight="1" x14ac:dyDescent="0.3">
      <c r="A1199" s="437">
        <v>4103</v>
      </c>
      <c r="B1199" s="437">
        <f t="shared" si="22"/>
        <v>6</v>
      </c>
      <c r="C1199" s="446">
        <v>410310</v>
      </c>
      <c r="D1199" s="437" t="s">
        <v>305</v>
      </c>
      <c r="E1199" s="437" t="s">
        <v>1323</v>
      </c>
      <c r="F1199" s="437" t="s">
        <v>1323</v>
      </c>
      <c r="G1199" s="437" t="s">
        <v>1323</v>
      </c>
      <c r="J1199" s="437" t="s">
        <v>1323</v>
      </c>
      <c r="K1199" s="437" t="s">
        <v>1323</v>
      </c>
      <c r="L1199" s="437" t="s">
        <v>1323</v>
      </c>
      <c r="M1199" s="437" t="s">
        <v>1323</v>
      </c>
      <c r="N1199" s="437" t="s">
        <v>1323</v>
      </c>
      <c r="O1199" s="437" t="s">
        <v>1323</v>
      </c>
      <c r="Q1199" s="437">
        <v>410310</v>
      </c>
      <c r="R1199" s="446" t="s">
        <v>305</v>
      </c>
      <c r="S1199" s="437">
        <v>410310</v>
      </c>
    </row>
    <row r="1200" spans="1:19" ht="10.199999999999999" customHeight="1" x14ac:dyDescent="0.3">
      <c r="A1200" s="437">
        <v>4103</v>
      </c>
      <c r="B1200" s="437">
        <f t="shared" si="22"/>
        <v>6</v>
      </c>
      <c r="C1200" s="446">
        <v>410315</v>
      </c>
      <c r="D1200" s="437" t="s">
        <v>306</v>
      </c>
      <c r="E1200" s="437" t="s">
        <v>1323</v>
      </c>
      <c r="F1200" s="437" t="s">
        <v>1323</v>
      </c>
      <c r="G1200" s="437" t="s">
        <v>1323</v>
      </c>
      <c r="I1200" s="437" t="s">
        <v>1323</v>
      </c>
      <c r="J1200" s="437" t="s">
        <v>1323</v>
      </c>
      <c r="K1200" s="437" t="s">
        <v>1323</v>
      </c>
      <c r="L1200" s="437" t="s">
        <v>1323</v>
      </c>
      <c r="N1200" s="437" t="s">
        <v>1323</v>
      </c>
      <c r="O1200" s="437" t="s">
        <v>1323</v>
      </c>
      <c r="Q1200" s="437">
        <v>410315</v>
      </c>
      <c r="R1200" s="446" t="s">
        <v>306</v>
      </c>
      <c r="S1200" s="437">
        <v>410315</v>
      </c>
    </row>
    <row r="1201" spans="1:19" ht="10.199999999999999" customHeight="1" x14ac:dyDescent="0.3">
      <c r="A1201" s="437">
        <v>4103</v>
      </c>
      <c r="B1201" s="437">
        <f t="shared" si="22"/>
        <v>6</v>
      </c>
      <c r="C1201" s="446">
        <v>410320</v>
      </c>
      <c r="D1201" s="437" t="s">
        <v>307</v>
      </c>
      <c r="E1201" s="437" t="s">
        <v>1323</v>
      </c>
      <c r="F1201" s="437" t="s">
        <v>1323</v>
      </c>
      <c r="J1201" s="437" t="s">
        <v>1324</v>
      </c>
      <c r="K1201" s="437" t="s">
        <v>1324</v>
      </c>
      <c r="M1201" s="437" t="s">
        <v>1323</v>
      </c>
      <c r="O1201" s="437" t="s">
        <v>1323</v>
      </c>
      <c r="Q1201" s="437">
        <v>410320</v>
      </c>
      <c r="R1201" s="446" t="s">
        <v>307</v>
      </c>
      <c r="S1201" s="437">
        <v>410320</v>
      </c>
    </row>
    <row r="1202" spans="1:19" ht="10.199999999999999" customHeight="1" x14ac:dyDescent="0.3">
      <c r="A1202" s="437">
        <v>4103</v>
      </c>
      <c r="B1202" s="437">
        <f t="shared" si="22"/>
        <v>6</v>
      </c>
      <c r="C1202" s="446">
        <v>410325</v>
      </c>
      <c r="D1202" s="437" t="s">
        <v>308</v>
      </c>
      <c r="E1202" s="437" t="s">
        <v>1323</v>
      </c>
      <c r="F1202" s="437" t="s">
        <v>1323</v>
      </c>
      <c r="J1202" s="437" t="s">
        <v>1324</v>
      </c>
      <c r="K1202" s="437" t="s">
        <v>1324</v>
      </c>
      <c r="M1202" s="437" t="s">
        <v>1323</v>
      </c>
      <c r="O1202" s="437" t="s">
        <v>1323</v>
      </c>
      <c r="Q1202" s="437">
        <v>410325</v>
      </c>
      <c r="R1202" s="446" t="s">
        <v>308</v>
      </c>
      <c r="S1202" s="437">
        <v>410325</v>
      </c>
    </row>
    <row r="1203" spans="1:19" ht="10.199999999999999" customHeight="1" x14ac:dyDescent="0.3">
      <c r="A1203" s="437">
        <v>4103</v>
      </c>
      <c r="B1203" s="437">
        <f t="shared" si="22"/>
        <v>6</v>
      </c>
      <c r="C1203" s="446">
        <v>410330</v>
      </c>
      <c r="D1203" s="437" t="s">
        <v>309</v>
      </c>
      <c r="E1203" s="437" t="s">
        <v>1323</v>
      </c>
      <c r="F1203" s="437" t="s">
        <v>1323</v>
      </c>
      <c r="G1203" s="437" t="s">
        <v>1323</v>
      </c>
      <c r="I1203" s="437" t="s">
        <v>1323</v>
      </c>
      <c r="J1203" s="437" t="s">
        <v>1323</v>
      </c>
      <c r="K1203" s="437" t="s">
        <v>1323</v>
      </c>
      <c r="N1203" s="437" t="s">
        <v>1323</v>
      </c>
      <c r="O1203" s="437" t="s">
        <v>1323</v>
      </c>
      <c r="Q1203" s="437">
        <v>410330</v>
      </c>
      <c r="R1203" s="446" t="s">
        <v>309</v>
      </c>
      <c r="S1203" s="437">
        <v>410330</v>
      </c>
    </row>
    <row r="1204" spans="1:19" ht="10.199999999999999" customHeight="1" x14ac:dyDescent="0.3">
      <c r="A1204" s="437">
        <v>4103</v>
      </c>
      <c r="B1204" s="437">
        <f t="shared" si="22"/>
        <v>6</v>
      </c>
      <c r="C1204" s="446">
        <v>410335</v>
      </c>
      <c r="D1204" s="437" t="s">
        <v>310</v>
      </c>
      <c r="E1204" s="437" t="s">
        <v>1323</v>
      </c>
      <c r="F1204" s="437" t="s">
        <v>1323</v>
      </c>
      <c r="G1204" s="437" t="s">
        <v>1323</v>
      </c>
      <c r="I1204" s="437" t="s">
        <v>1323</v>
      </c>
      <c r="J1204" s="437" t="s">
        <v>1323</v>
      </c>
      <c r="K1204" s="437" t="s">
        <v>1323</v>
      </c>
      <c r="N1204" s="437" t="s">
        <v>1323</v>
      </c>
      <c r="O1204" s="437" t="s">
        <v>1323</v>
      </c>
      <c r="Q1204" s="437">
        <v>410335</v>
      </c>
      <c r="R1204" s="446" t="s">
        <v>310</v>
      </c>
      <c r="S1204" s="437">
        <v>410335</v>
      </c>
    </row>
    <row r="1205" spans="1:19" ht="10.199999999999999" customHeight="1" x14ac:dyDescent="0.3">
      <c r="A1205" s="437">
        <v>4103</v>
      </c>
      <c r="B1205" s="437">
        <f t="shared" si="22"/>
        <v>6</v>
      </c>
      <c r="C1205" s="446">
        <v>410340</v>
      </c>
      <c r="D1205" s="437" t="s">
        <v>311</v>
      </c>
      <c r="E1205" s="437" t="s">
        <v>1323</v>
      </c>
      <c r="F1205" s="437" t="s">
        <v>1323</v>
      </c>
      <c r="G1205" s="437" t="s">
        <v>1323</v>
      </c>
      <c r="J1205" s="437" t="s">
        <v>1323</v>
      </c>
      <c r="K1205" s="437" t="s">
        <v>1323</v>
      </c>
      <c r="O1205" s="437" t="s">
        <v>1323</v>
      </c>
      <c r="Q1205" s="437">
        <v>410340</v>
      </c>
      <c r="R1205" s="446" t="s">
        <v>311</v>
      </c>
      <c r="S1205" s="437">
        <v>410340</v>
      </c>
    </row>
    <row r="1206" spans="1:19" ht="10.199999999999999" customHeight="1" x14ac:dyDescent="0.3">
      <c r="A1206" s="437">
        <v>4103</v>
      </c>
      <c r="B1206" s="437">
        <f t="shared" si="22"/>
        <v>6</v>
      </c>
      <c r="C1206" s="446">
        <v>410345</v>
      </c>
      <c r="D1206" s="437" t="s">
        <v>312</v>
      </c>
      <c r="E1206" s="437" t="s">
        <v>1323</v>
      </c>
      <c r="F1206" s="437" t="s">
        <v>1323</v>
      </c>
      <c r="J1206" s="437" t="s">
        <v>1324</v>
      </c>
      <c r="K1206" s="437" t="s">
        <v>1324</v>
      </c>
      <c r="N1206" s="437" t="s">
        <v>1323</v>
      </c>
      <c r="O1206" s="437" t="s">
        <v>1323</v>
      </c>
      <c r="Q1206" s="437">
        <v>410345</v>
      </c>
      <c r="R1206" s="446" t="s">
        <v>312</v>
      </c>
      <c r="S1206" s="437">
        <v>410345</v>
      </c>
    </row>
    <row r="1207" spans="1:19" ht="10.199999999999999" customHeight="1" x14ac:dyDescent="0.3">
      <c r="A1207" s="437">
        <v>4103</v>
      </c>
      <c r="B1207" s="437">
        <f t="shared" si="22"/>
        <v>6</v>
      </c>
      <c r="C1207" s="446">
        <v>410350</v>
      </c>
      <c r="D1207" s="437" t="s">
        <v>313</v>
      </c>
      <c r="E1207" s="437" t="s">
        <v>1323</v>
      </c>
      <c r="F1207" s="437" t="s">
        <v>1323</v>
      </c>
      <c r="G1207" s="437" t="s">
        <v>1323</v>
      </c>
      <c r="J1207" s="437" t="s">
        <v>1323</v>
      </c>
      <c r="K1207" s="437" t="s">
        <v>1323</v>
      </c>
      <c r="L1207" s="437" t="s">
        <v>1323</v>
      </c>
      <c r="M1207" s="437" t="s">
        <v>1323</v>
      </c>
      <c r="N1207" s="437" t="s">
        <v>1323</v>
      </c>
      <c r="O1207" s="437" t="s">
        <v>1323</v>
      </c>
      <c r="Q1207" s="437">
        <v>410350</v>
      </c>
      <c r="R1207" s="446" t="s">
        <v>313</v>
      </c>
      <c r="S1207" s="437">
        <v>410350</v>
      </c>
    </row>
    <row r="1208" spans="1:19" ht="10.199999999999999" customHeight="1" x14ac:dyDescent="0.3">
      <c r="A1208" s="437">
        <v>4104</v>
      </c>
      <c r="B1208" s="437">
        <f t="shared" si="22"/>
        <v>4</v>
      </c>
      <c r="C1208" s="446">
        <v>4104</v>
      </c>
      <c r="D1208" s="437" t="s">
        <v>956</v>
      </c>
      <c r="E1208" s="437" t="s">
        <v>1323</v>
      </c>
      <c r="F1208" s="437" t="s">
        <v>1323</v>
      </c>
      <c r="G1208" s="437" t="s">
        <v>1323</v>
      </c>
      <c r="I1208" s="437" t="s">
        <v>1323</v>
      </c>
      <c r="J1208" s="437" t="s">
        <v>1323</v>
      </c>
      <c r="K1208" s="437" t="s">
        <v>1323</v>
      </c>
      <c r="L1208" s="437" t="s">
        <v>1323</v>
      </c>
      <c r="M1208" s="437" t="s">
        <v>1323</v>
      </c>
      <c r="O1208" s="437" t="s">
        <v>1323</v>
      </c>
      <c r="Q1208" s="437">
        <v>4104</v>
      </c>
      <c r="R1208" s="446" t="s">
        <v>956</v>
      </c>
      <c r="S1208" s="437">
        <v>4104</v>
      </c>
    </row>
    <row r="1209" spans="1:19" ht="10.199999999999999" customHeight="1" x14ac:dyDescent="0.3">
      <c r="A1209" s="437">
        <v>4104</v>
      </c>
      <c r="B1209" s="437">
        <f t="shared" si="22"/>
        <v>6</v>
      </c>
      <c r="C1209" s="446">
        <v>410405</v>
      </c>
      <c r="D1209" s="437" t="s">
        <v>271</v>
      </c>
      <c r="E1209" s="437" t="s">
        <v>1323</v>
      </c>
      <c r="F1209" s="437" t="s">
        <v>1323</v>
      </c>
      <c r="G1209" s="437" t="s">
        <v>1323</v>
      </c>
      <c r="I1209" s="437" t="s">
        <v>1323</v>
      </c>
      <c r="J1209" s="437" t="s">
        <v>1323</v>
      </c>
      <c r="K1209" s="437" t="s">
        <v>1323</v>
      </c>
      <c r="O1209" s="437" t="s">
        <v>1323</v>
      </c>
      <c r="Q1209" s="437">
        <v>410405</v>
      </c>
      <c r="R1209" s="446" t="s">
        <v>271</v>
      </c>
      <c r="S1209" s="437">
        <v>410405</v>
      </c>
    </row>
    <row r="1210" spans="1:19" ht="10.199999999999999" customHeight="1" x14ac:dyDescent="0.3">
      <c r="A1210" s="437">
        <v>4104</v>
      </c>
      <c r="B1210" s="437">
        <f t="shared" si="22"/>
        <v>6</v>
      </c>
      <c r="C1210" s="446">
        <v>410410</v>
      </c>
      <c r="D1210" s="437" t="s">
        <v>272</v>
      </c>
      <c r="E1210" s="437" t="s">
        <v>1323</v>
      </c>
      <c r="F1210" s="437" t="s">
        <v>1323</v>
      </c>
      <c r="G1210" s="437" t="s">
        <v>1323</v>
      </c>
      <c r="I1210" s="437" t="s">
        <v>1323</v>
      </c>
      <c r="J1210" s="437" t="s">
        <v>1323</v>
      </c>
      <c r="K1210" s="437" t="s">
        <v>1323</v>
      </c>
      <c r="L1210" s="437" t="s">
        <v>1323</v>
      </c>
      <c r="M1210" s="437" t="s">
        <v>1323</v>
      </c>
      <c r="O1210" s="437" t="s">
        <v>1323</v>
      </c>
      <c r="Q1210" s="437">
        <v>410410</v>
      </c>
      <c r="R1210" s="446" t="s">
        <v>272</v>
      </c>
      <c r="S1210" s="437">
        <v>410410</v>
      </c>
    </row>
    <row r="1211" spans="1:19" ht="10.199999999999999" customHeight="1" x14ac:dyDescent="0.3">
      <c r="A1211" s="437">
        <v>4104</v>
      </c>
      <c r="B1211" s="437">
        <f t="shared" si="22"/>
        <v>6</v>
      </c>
      <c r="C1211" s="446">
        <v>410415</v>
      </c>
      <c r="D1211" s="437" t="s">
        <v>157</v>
      </c>
      <c r="E1211" s="437" t="s">
        <v>1323</v>
      </c>
      <c r="F1211" s="437" t="s">
        <v>1323</v>
      </c>
      <c r="G1211" s="437" t="s">
        <v>1323</v>
      </c>
      <c r="I1211" s="437" t="s">
        <v>1323</v>
      </c>
      <c r="J1211" s="437" t="s">
        <v>1323</v>
      </c>
      <c r="K1211" s="437" t="s">
        <v>1323</v>
      </c>
      <c r="L1211" s="437" t="s">
        <v>1323</v>
      </c>
      <c r="M1211" s="437" t="s">
        <v>1323</v>
      </c>
      <c r="O1211" s="437" t="s">
        <v>1323</v>
      </c>
      <c r="Q1211" s="437">
        <v>410415</v>
      </c>
      <c r="R1211" s="446" t="s">
        <v>157</v>
      </c>
      <c r="S1211" s="437">
        <v>410415</v>
      </c>
    </row>
    <row r="1212" spans="1:19" ht="10.199999999999999" customHeight="1" x14ac:dyDescent="0.3">
      <c r="A1212" s="437">
        <v>4104</v>
      </c>
      <c r="B1212" s="437">
        <f t="shared" si="22"/>
        <v>6</v>
      </c>
      <c r="C1212" s="446">
        <v>410420</v>
      </c>
      <c r="D1212" s="437" t="s">
        <v>323</v>
      </c>
      <c r="E1212" s="437" t="s">
        <v>1323</v>
      </c>
      <c r="F1212" s="437" t="s">
        <v>1323</v>
      </c>
      <c r="J1212" s="437" t="s">
        <v>1324</v>
      </c>
      <c r="K1212" s="437" t="s">
        <v>1324</v>
      </c>
      <c r="L1212" s="437" t="s">
        <v>1323</v>
      </c>
      <c r="M1212" s="437" t="s">
        <v>1323</v>
      </c>
      <c r="O1212" s="437" t="s">
        <v>1323</v>
      </c>
      <c r="Q1212" s="437">
        <v>410420</v>
      </c>
      <c r="R1212" s="446" t="s">
        <v>323</v>
      </c>
      <c r="S1212" s="437">
        <v>410420</v>
      </c>
    </row>
    <row r="1213" spans="1:19" ht="10.199999999999999" customHeight="1" x14ac:dyDescent="0.3">
      <c r="A1213" s="437">
        <v>4105</v>
      </c>
      <c r="B1213" s="437">
        <f t="shared" si="22"/>
        <v>4</v>
      </c>
      <c r="C1213" s="446">
        <v>4105</v>
      </c>
      <c r="D1213" s="437" t="s">
        <v>957</v>
      </c>
      <c r="E1213" s="437" t="s">
        <v>1323</v>
      </c>
      <c r="F1213" s="437" t="s">
        <v>1323</v>
      </c>
      <c r="G1213" s="437" t="s">
        <v>1323</v>
      </c>
      <c r="I1213" s="437" t="s">
        <v>1323</v>
      </c>
      <c r="J1213" s="437" t="s">
        <v>1323</v>
      </c>
      <c r="K1213" s="437" t="s">
        <v>1323</v>
      </c>
      <c r="L1213" s="437" t="s">
        <v>1323</v>
      </c>
      <c r="M1213" s="437" t="s">
        <v>1323</v>
      </c>
      <c r="N1213" s="437" t="s">
        <v>1323</v>
      </c>
      <c r="O1213" s="437" t="s">
        <v>1323</v>
      </c>
      <c r="Q1213" s="437">
        <v>4105</v>
      </c>
      <c r="R1213" s="446" t="s">
        <v>1595</v>
      </c>
      <c r="S1213" s="437">
        <v>4105</v>
      </c>
    </row>
    <row r="1214" spans="1:19" ht="10.199999999999999" customHeight="1" x14ac:dyDescent="0.3">
      <c r="A1214" s="437">
        <v>4105</v>
      </c>
      <c r="B1214" s="437">
        <f t="shared" si="22"/>
        <v>6</v>
      </c>
      <c r="C1214" s="446">
        <v>410590</v>
      </c>
      <c r="D1214" s="437" t="s">
        <v>53</v>
      </c>
      <c r="E1214" s="437" t="s">
        <v>1323</v>
      </c>
      <c r="F1214" s="437" t="s">
        <v>1323</v>
      </c>
      <c r="G1214" s="437" t="s">
        <v>1323</v>
      </c>
      <c r="I1214" s="437" t="s">
        <v>1323</v>
      </c>
      <c r="J1214" s="437" t="s">
        <v>1323</v>
      </c>
      <c r="K1214" s="437" t="s">
        <v>1323</v>
      </c>
      <c r="L1214" s="437" t="s">
        <v>1323</v>
      </c>
      <c r="M1214" s="437" t="s">
        <v>1323</v>
      </c>
      <c r="N1214" s="437" t="s">
        <v>1323</v>
      </c>
      <c r="O1214" s="437" t="s">
        <v>1323</v>
      </c>
      <c r="Q1214" s="437">
        <v>410590</v>
      </c>
      <c r="R1214" s="446" t="s">
        <v>53</v>
      </c>
      <c r="S1214" s="437">
        <v>410590</v>
      </c>
    </row>
    <row r="1215" spans="1:19" ht="10.199999999999999" customHeight="1" x14ac:dyDescent="0.3">
      <c r="A1215" s="437">
        <v>42</v>
      </c>
      <c r="B1215" s="437">
        <f t="shared" si="22"/>
        <v>2</v>
      </c>
      <c r="C1215" s="446">
        <v>42</v>
      </c>
      <c r="D1215" s="437" t="s">
        <v>538</v>
      </c>
      <c r="E1215" s="437" t="s">
        <v>1323</v>
      </c>
      <c r="F1215" s="437" t="s">
        <v>1323</v>
      </c>
      <c r="G1215" s="437" t="s">
        <v>1323</v>
      </c>
      <c r="I1215" s="437" t="s">
        <v>1323</v>
      </c>
      <c r="J1215" s="437" t="s">
        <v>1323</v>
      </c>
      <c r="K1215" s="437" t="s">
        <v>1323</v>
      </c>
      <c r="L1215" s="437" t="s">
        <v>1323</v>
      </c>
      <c r="M1215" s="437" t="s">
        <v>1323</v>
      </c>
      <c r="N1215" s="437" t="s">
        <v>1323</v>
      </c>
      <c r="O1215" s="437" t="s">
        <v>1323</v>
      </c>
      <c r="Q1215" s="437">
        <v>42</v>
      </c>
      <c r="R1215" s="446" t="s">
        <v>538</v>
      </c>
      <c r="S1215" s="437">
        <v>42</v>
      </c>
    </row>
    <row r="1216" spans="1:19" ht="10.199999999999999" customHeight="1" x14ac:dyDescent="0.3">
      <c r="A1216" s="437">
        <v>4201</v>
      </c>
      <c r="B1216" s="437">
        <f t="shared" si="22"/>
        <v>4</v>
      </c>
      <c r="C1216" s="446">
        <v>4201</v>
      </c>
      <c r="D1216" s="437" t="s">
        <v>276</v>
      </c>
      <c r="E1216" s="437" t="s">
        <v>1323</v>
      </c>
      <c r="F1216" s="437" t="s">
        <v>1323</v>
      </c>
      <c r="G1216" s="437" t="s">
        <v>1323</v>
      </c>
      <c r="I1216" s="437" t="s">
        <v>1323</v>
      </c>
      <c r="J1216" s="437" t="s">
        <v>1323</v>
      </c>
      <c r="K1216" s="437" t="s">
        <v>1323</v>
      </c>
      <c r="L1216" s="437" t="s">
        <v>1323</v>
      </c>
      <c r="M1216" s="437" t="s">
        <v>1323</v>
      </c>
      <c r="N1216" s="437" t="s">
        <v>1323</v>
      </c>
      <c r="O1216" s="437" t="s">
        <v>1323</v>
      </c>
      <c r="Q1216" s="437">
        <v>4201</v>
      </c>
      <c r="R1216" s="446" t="s">
        <v>276</v>
      </c>
      <c r="S1216" s="437">
        <v>4201</v>
      </c>
    </row>
    <row r="1217" spans="1:19" ht="10.199999999999999" customHeight="1" x14ac:dyDescent="0.3">
      <c r="A1217" s="437">
        <v>4202</v>
      </c>
      <c r="B1217" s="437">
        <f t="shared" si="22"/>
        <v>4</v>
      </c>
      <c r="C1217" s="446">
        <v>4202</v>
      </c>
      <c r="D1217" s="437" t="s">
        <v>117</v>
      </c>
      <c r="E1217" s="437" t="s">
        <v>1323</v>
      </c>
      <c r="G1217" s="437" t="s">
        <v>1323</v>
      </c>
      <c r="J1217" s="437" t="s">
        <v>1323</v>
      </c>
      <c r="K1217" s="437" t="s">
        <v>1323</v>
      </c>
      <c r="N1217" s="437" t="s">
        <v>1323</v>
      </c>
      <c r="O1217" s="437" t="s">
        <v>1323</v>
      </c>
      <c r="Q1217" s="437">
        <v>4202</v>
      </c>
      <c r="R1217" s="446" t="s">
        <v>117</v>
      </c>
      <c r="S1217" s="437">
        <v>4202</v>
      </c>
    </row>
    <row r="1218" spans="1:19" ht="10.199999999999999" customHeight="1" x14ac:dyDescent="0.3">
      <c r="A1218" s="437">
        <v>4203</v>
      </c>
      <c r="B1218" s="437">
        <f t="shared" si="22"/>
        <v>4</v>
      </c>
      <c r="C1218" s="446">
        <v>4203</v>
      </c>
      <c r="D1218" s="437" t="s">
        <v>268</v>
      </c>
      <c r="E1218" s="437" t="s">
        <v>1323</v>
      </c>
      <c r="F1218" s="437" t="s">
        <v>1323</v>
      </c>
      <c r="G1218" s="437" t="s">
        <v>1323</v>
      </c>
      <c r="I1218" s="437" t="s">
        <v>1323</v>
      </c>
      <c r="J1218" s="437" t="s">
        <v>1323</v>
      </c>
      <c r="K1218" s="437" t="s">
        <v>1323</v>
      </c>
      <c r="L1218" s="437" t="s">
        <v>1323</v>
      </c>
      <c r="M1218" s="437" t="s">
        <v>1323</v>
      </c>
      <c r="O1218" s="437" t="s">
        <v>1323</v>
      </c>
      <c r="Q1218" s="437">
        <v>4203</v>
      </c>
      <c r="R1218" s="446" t="s">
        <v>268</v>
      </c>
      <c r="S1218" s="437">
        <v>4203</v>
      </c>
    </row>
    <row r="1219" spans="1:19" ht="10.199999999999999" customHeight="1" x14ac:dyDescent="0.3">
      <c r="A1219" s="437">
        <v>4204</v>
      </c>
      <c r="B1219" s="437">
        <f t="shared" si="22"/>
        <v>4</v>
      </c>
      <c r="C1219" s="446">
        <v>4204</v>
      </c>
      <c r="D1219" s="437" t="s">
        <v>972</v>
      </c>
      <c r="E1219" s="437" t="s">
        <v>1323</v>
      </c>
      <c r="J1219" s="437" t="s">
        <v>1324</v>
      </c>
      <c r="K1219" s="437" t="s">
        <v>1324</v>
      </c>
      <c r="O1219" s="437" t="s">
        <v>1323</v>
      </c>
      <c r="Q1219" s="437">
        <v>4204</v>
      </c>
      <c r="R1219" s="446" t="s">
        <v>972</v>
      </c>
      <c r="S1219" s="437">
        <v>4204</v>
      </c>
    </row>
    <row r="1220" spans="1:19" ht="10.199999999999999" customHeight="1" x14ac:dyDescent="0.3">
      <c r="A1220" s="437">
        <v>4205</v>
      </c>
      <c r="B1220" s="437">
        <f t="shared" si="22"/>
        <v>4</v>
      </c>
      <c r="C1220" s="446">
        <v>4205</v>
      </c>
      <c r="D1220" s="437" t="s">
        <v>960</v>
      </c>
      <c r="E1220" s="437" t="s">
        <v>1323</v>
      </c>
      <c r="F1220" s="437" t="s">
        <v>1323</v>
      </c>
      <c r="G1220" s="437" t="s">
        <v>1323</v>
      </c>
      <c r="I1220" s="437" t="s">
        <v>1323</v>
      </c>
      <c r="J1220" s="437" t="s">
        <v>1323</v>
      </c>
      <c r="K1220" s="437" t="s">
        <v>1323</v>
      </c>
      <c r="L1220" s="437" t="s">
        <v>1323</v>
      </c>
      <c r="M1220" s="437" t="s">
        <v>1323</v>
      </c>
      <c r="N1220" s="437" t="s">
        <v>1323</v>
      </c>
      <c r="O1220" s="437" t="s">
        <v>1323</v>
      </c>
      <c r="Q1220" s="437">
        <v>4205</v>
      </c>
      <c r="R1220" s="446" t="s">
        <v>960</v>
      </c>
      <c r="S1220" s="437">
        <v>4205</v>
      </c>
    </row>
    <row r="1221" spans="1:19" ht="10.199999999999999" customHeight="1" x14ac:dyDescent="0.3">
      <c r="A1221" s="437">
        <v>4290</v>
      </c>
      <c r="B1221" s="437">
        <f t="shared" si="22"/>
        <v>4</v>
      </c>
      <c r="C1221" s="446">
        <v>4290</v>
      </c>
      <c r="D1221" s="437" t="s">
        <v>236</v>
      </c>
      <c r="E1221" s="437" t="s">
        <v>1323</v>
      </c>
      <c r="F1221" s="437" t="s">
        <v>1323</v>
      </c>
      <c r="G1221" s="437" t="s">
        <v>1323</v>
      </c>
      <c r="I1221" s="437" t="s">
        <v>1323</v>
      </c>
      <c r="J1221" s="437" t="s">
        <v>1323</v>
      </c>
      <c r="K1221" s="437" t="s">
        <v>1323</v>
      </c>
      <c r="L1221" s="437" t="s">
        <v>1323</v>
      </c>
      <c r="M1221" s="437" t="s">
        <v>1323</v>
      </c>
      <c r="N1221" s="437" t="s">
        <v>1323</v>
      </c>
      <c r="O1221" s="437" t="s">
        <v>1323</v>
      </c>
      <c r="Q1221" s="437">
        <v>4290</v>
      </c>
      <c r="R1221" s="446" t="s">
        <v>236</v>
      </c>
      <c r="S1221" s="437">
        <v>4290</v>
      </c>
    </row>
    <row r="1222" spans="1:19" ht="10.199999999999999" customHeight="1" x14ac:dyDescent="0.3">
      <c r="A1222" s="437">
        <v>43</v>
      </c>
      <c r="B1222" s="437">
        <f t="shared" si="22"/>
        <v>2</v>
      </c>
      <c r="C1222" s="446">
        <v>43</v>
      </c>
      <c r="D1222" s="437" t="s">
        <v>978</v>
      </c>
      <c r="E1222" s="437" t="s">
        <v>1323</v>
      </c>
      <c r="F1222" s="437" t="s">
        <v>1323</v>
      </c>
      <c r="G1222" s="437" t="s">
        <v>1323</v>
      </c>
      <c r="I1222" s="437" t="s">
        <v>1323</v>
      </c>
      <c r="J1222" s="437" t="s">
        <v>1323</v>
      </c>
      <c r="K1222" s="437" t="s">
        <v>1323</v>
      </c>
      <c r="L1222" s="437" t="s">
        <v>1323</v>
      </c>
      <c r="M1222" s="437" t="s">
        <v>1323</v>
      </c>
      <c r="N1222" s="437" t="s">
        <v>1323</v>
      </c>
      <c r="O1222" s="437" t="s">
        <v>1323</v>
      </c>
      <c r="Q1222" s="437">
        <v>43</v>
      </c>
      <c r="R1222" s="446" t="s">
        <v>978</v>
      </c>
      <c r="S1222" s="437">
        <v>43</v>
      </c>
    </row>
    <row r="1223" spans="1:19" ht="10.199999999999999" customHeight="1" x14ac:dyDescent="0.3">
      <c r="A1223" s="437">
        <v>4301</v>
      </c>
      <c r="B1223" s="437">
        <f t="shared" si="22"/>
        <v>4</v>
      </c>
      <c r="C1223" s="446">
        <v>4301</v>
      </c>
      <c r="D1223" s="437" t="s">
        <v>979</v>
      </c>
      <c r="E1223" s="437" t="s">
        <v>1323</v>
      </c>
      <c r="F1223" s="437" t="s">
        <v>1323</v>
      </c>
      <c r="G1223" s="437" t="s">
        <v>1323</v>
      </c>
      <c r="I1223" s="437" t="s">
        <v>1323</v>
      </c>
      <c r="J1223" s="437" t="s">
        <v>1323</v>
      </c>
      <c r="K1223" s="437" t="s">
        <v>1323</v>
      </c>
      <c r="L1223" s="437" t="s">
        <v>1323</v>
      </c>
      <c r="M1223" s="437" t="s">
        <v>1323</v>
      </c>
      <c r="N1223" s="437" t="s">
        <v>1323</v>
      </c>
      <c r="O1223" s="437" t="s">
        <v>1323</v>
      </c>
      <c r="Q1223" s="437">
        <v>4301</v>
      </c>
      <c r="R1223" s="446" t="s">
        <v>979</v>
      </c>
      <c r="S1223" s="437">
        <v>4301</v>
      </c>
    </row>
    <row r="1224" spans="1:19" ht="10.199999999999999" customHeight="1" x14ac:dyDescent="0.3">
      <c r="A1224" s="437">
        <v>4302</v>
      </c>
      <c r="B1224" s="437">
        <f t="shared" ref="B1224:B1287" si="23">LEN(C1224)</f>
        <v>4</v>
      </c>
      <c r="C1224" s="446">
        <v>4302</v>
      </c>
      <c r="D1224" s="437" t="s">
        <v>974</v>
      </c>
      <c r="E1224" s="437" t="s">
        <v>1323</v>
      </c>
      <c r="F1224" s="437" t="s">
        <v>1323</v>
      </c>
      <c r="G1224" s="437" t="s">
        <v>1323</v>
      </c>
      <c r="I1224" s="437" t="s">
        <v>1323</v>
      </c>
      <c r="J1224" s="437" t="s">
        <v>1323</v>
      </c>
      <c r="K1224" s="437" t="s">
        <v>1323</v>
      </c>
      <c r="L1224" s="437" t="s">
        <v>1323</v>
      </c>
      <c r="M1224" s="437" t="s">
        <v>1323</v>
      </c>
      <c r="N1224" s="437" t="s">
        <v>1323</v>
      </c>
      <c r="O1224" s="437" t="s">
        <v>1323</v>
      </c>
      <c r="Q1224" s="437">
        <v>4302</v>
      </c>
      <c r="R1224" s="446" t="s">
        <v>974</v>
      </c>
      <c r="S1224" s="437">
        <v>4302</v>
      </c>
    </row>
    <row r="1225" spans="1:19" ht="10.199999999999999" customHeight="1" x14ac:dyDescent="0.3">
      <c r="A1225" s="437">
        <v>4303</v>
      </c>
      <c r="B1225" s="437">
        <f t="shared" si="23"/>
        <v>4</v>
      </c>
      <c r="C1225" s="446">
        <v>4303</v>
      </c>
      <c r="D1225" s="437" t="s">
        <v>975</v>
      </c>
      <c r="E1225" s="437" t="s">
        <v>1323</v>
      </c>
      <c r="F1225" s="437" t="s">
        <v>1323</v>
      </c>
      <c r="G1225" s="437" t="s">
        <v>1323</v>
      </c>
      <c r="I1225" s="437" t="s">
        <v>1323</v>
      </c>
      <c r="J1225" s="437" t="s">
        <v>1323</v>
      </c>
      <c r="K1225" s="437" t="s">
        <v>1323</v>
      </c>
      <c r="L1225" s="437" t="s">
        <v>1323</v>
      </c>
      <c r="M1225" s="437" t="s">
        <v>1323</v>
      </c>
      <c r="N1225" s="437" t="s">
        <v>1323</v>
      </c>
      <c r="O1225" s="437" t="s">
        <v>1323</v>
      </c>
      <c r="Q1225" s="437">
        <v>4303</v>
      </c>
      <c r="R1225" s="446" t="s">
        <v>975</v>
      </c>
      <c r="S1225" s="437">
        <v>4303</v>
      </c>
    </row>
    <row r="1226" spans="1:19" ht="10.199999999999999" customHeight="1" x14ac:dyDescent="0.3">
      <c r="A1226" s="437">
        <v>4303</v>
      </c>
      <c r="B1226" s="437">
        <f t="shared" si="23"/>
        <v>6</v>
      </c>
      <c r="C1226" s="446">
        <v>430305</v>
      </c>
      <c r="D1226" s="437" t="s">
        <v>1596</v>
      </c>
      <c r="E1226" s="437" t="s">
        <v>1323</v>
      </c>
      <c r="F1226" s="437" t="s">
        <v>1323</v>
      </c>
      <c r="G1226" s="437" t="s">
        <v>1323</v>
      </c>
      <c r="I1226" s="437" t="s">
        <v>1323</v>
      </c>
      <c r="J1226" s="437" t="s">
        <v>1323</v>
      </c>
      <c r="K1226" s="437" t="s">
        <v>1323</v>
      </c>
      <c r="L1226" s="437" t="s">
        <v>1323</v>
      </c>
      <c r="M1226" s="437" t="s">
        <v>1323</v>
      </c>
      <c r="N1226" s="437" t="s">
        <v>1323</v>
      </c>
      <c r="O1226" s="437" t="s">
        <v>1323</v>
      </c>
      <c r="Q1226" s="437">
        <v>430305</v>
      </c>
      <c r="R1226" s="446" t="s">
        <v>1596</v>
      </c>
      <c r="S1226" s="437">
        <v>430305</v>
      </c>
    </row>
    <row r="1227" spans="1:19" ht="10.199999999999999" customHeight="1" x14ac:dyDescent="0.3">
      <c r="A1227" s="437">
        <v>4303</v>
      </c>
      <c r="B1227" s="437">
        <f t="shared" si="23"/>
        <v>6</v>
      </c>
      <c r="C1227" s="446">
        <v>430310</v>
      </c>
      <c r="D1227" s="437" t="s">
        <v>1597</v>
      </c>
      <c r="E1227" s="437" t="s">
        <v>1323</v>
      </c>
      <c r="F1227" s="437" t="s">
        <v>1323</v>
      </c>
      <c r="G1227" s="437" t="s">
        <v>1323</v>
      </c>
      <c r="I1227" s="437" t="s">
        <v>1323</v>
      </c>
      <c r="J1227" s="437" t="s">
        <v>1323</v>
      </c>
      <c r="K1227" s="437" t="s">
        <v>1323</v>
      </c>
      <c r="O1227" s="437" t="s">
        <v>1323</v>
      </c>
      <c r="Q1227" s="437">
        <v>430310</v>
      </c>
      <c r="R1227" s="446" t="s">
        <v>1597</v>
      </c>
      <c r="S1227" s="437">
        <v>430310</v>
      </c>
    </row>
    <row r="1228" spans="1:19" ht="10.199999999999999" customHeight="1" x14ac:dyDescent="0.3">
      <c r="A1228" s="437">
        <v>4303</v>
      </c>
      <c r="B1228" s="437">
        <f t="shared" si="23"/>
        <v>6</v>
      </c>
      <c r="C1228" s="446">
        <v>430390</v>
      </c>
      <c r="D1228" s="437" t="s">
        <v>118</v>
      </c>
      <c r="E1228" s="437" t="s">
        <v>1323</v>
      </c>
      <c r="F1228" s="437" t="s">
        <v>1323</v>
      </c>
      <c r="G1228" s="437" t="s">
        <v>1323</v>
      </c>
      <c r="I1228" s="437" t="s">
        <v>1323</v>
      </c>
      <c r="J1228" s="437" t="s">
        <v>1323</v>
      </c>
      <c r="K1228" s="437" t="s">
        <v>1323</v>
      </c>
      <c r="L1228" s="437" t="s">
        <v>1323</v>
      </c>
      <c r="M1228" s="437" t="s">
        <v>1323</v>
      </c>
      <c r="O1228" s="437" t="s">
        <v>1323</v>
      </c>
      <c r="Q1228" s="437">
        <v>430390</v>
      </c>
      <c r="R1228" s="446" t="s">
        <v>118</v>
      </c>
      <c r="S1228" s="437">
        <v>430390</v>
      </c>
    </row>
    <row r="1229" spans="1:19" ht="10.199999999999999" customHeight="1" x14ac:dyDescent="0.3">
      <c r="A1229" s="437">
        <v>4304</v>
      </c>
      <c r="B1229" s="437">
        <f t="shared" si="23"/>
        <v>4</v>
      </c>
      <c r="C1229" s="446">
        <v>4304</v>
      </c>
      <c r="D1229" s="437" t="s">
        <v>980</v>
      </c>
      <c r="E1229" s="437" t="s">
        <v>1323</v>
      </c>
      <c r="F1229" s="437" t="s">
        <v>1323</v>
      </c>
      <c r="G1229" s="437" t="s">
        <v>1323</v>
      </c>
      <c r="I1229" s="437" t="s">
        <v>1323</v>
      </c>
      <c r="J1229" s="437" t="s">
        <v>1323</v>
      </c>
      <c r="K1229" s="437" t="s">
        <v>1323</v>
      </c>
      <c r="L1229" s="437" t="s">
        <v>1323</v>
      </c>
      <c r="M1229" s="437" t="s">
        <v>1323</v>
      </c>
      <c r="N1229" s="437" t="s">
        <v>1323</v>
      </c>
      <c r="O1229" s="437" t="s">
        <v>1323</v>
      </c>
      <c r="Q1229" s="437">
        <v>4304</v>
      </c>
      <c r="R1229" s="446" t="s">
        <v>980</v>
      </c>
      <c r="S1229" s="437">
        <v>4304</v>
      </c>
    </row>
    <row r="1230" spans="1:19" ht="10.199999999999999" customHeight="1" x14ac:dyDescent="0.3">
      <c r="A1230" s="437">
        <v>4305</v>
      </c>
      <c r="B1230" s="437">
        <f t="shared" si="23"/>
        <v>4</v>
      </c>
      <c r="C1230" s="446">
        <v>4305</v>
      </c>
      <c r="D1230" s="437" t="s">
        <v>981</v>
      </c>
      <c r="E1230" s="437" t="s">
        <v>1323</v>
      </c>
      <c r="F1230" s="437" t="s">
        <v>1323</v>
      </c>
      <c r="G1230" s="437" t="s">
        <v>1323</v>
      </c>
      <c r="I1230" s="437" t="s">
        <v>1323</v>
      </c>
      <c r="J1230" s="437" t="s">
        <v>1323</v>
      </c>
      <c r="K1230" s="437" t="s">
        <v>1323</v>
      </c>
      <c r="L1230" s="437" t="s">
        <v>1323</v>
      </c>
      <c r="M1230" s="437" t="s">
        <v>1323</v>
      </c>
      <c r="N1230" s="437" t="s">
        <v>1323</v>
      </c>
      <c r="O1230" s="437" t="s">
        <v>1323</v>
      </c>
      <c r="Q1230" s="437">
        <v>4305</v>
      </c>
      <c r="R1230" s="446" t="s">
        <v>981</v>
      </c>
      <c r="S1230" s="437">
        <v>4305</v>
      </c>
    </row>
    <row r="1231" spans="1:19" ht="10.199999999999999" customHeight="1" x14ac:dyDescent="0.3">
      <c r="A1231" s="437">
        <v>4306</v>
      </c>
      <c r="B1231" s="437">
        <f t="shared" si="23"/>
        <v>4</v>
      </c>
      <c r="C1231" s="446">
        <v>4306</v>
      </c>
      <c r="D1231" s="437" t="s">
        <v>982</v>
      </c>
      <c r="E1231" s="437" t="s">
        <v>1323</v>
      </c>
      <c r="F1231" s="437" t="s">
        <v>1323</v>
      </c>
      <c r="G1231" s="437" t="s">
        <v>1323</v>
      </c>
      <c r="I1231" s="437" t="s">
        <v>1323</v>
      </c>
      <c r="J1231" s="437" t="s">
        <v>1323</v>
      </c>
      <c r="K1231" s="437" t="s">
        <v>1323</v>
      </c>
      <c r="N1231" s="437" t="s">
        <v>1323</v>
      </c>
      <c r="O1231" s="437" t="s">
        <v>1323</v>
      </c>
      <c r="Q1231" s="437">
        <v>4306</v>
      </c>
      <c r="R1231" s="446" t="s">
        <v>982</v>
      </c>
      <c r="S1231" s="437">
        <v>4306</v>
      </c>
    </row>
    <row r="1232" spans="1:19" ht="10.199999999999999" customHeight="1" x14ac:dyDescent="0.3">
      <c r="A1232" s="437">
        <v>4390</v>
      </c>
      <c r="B1232" s="437">
        <f t="shared" si="23"/>
        <v>4</v>
      </c>
      <c r="C1232" s="446">
        <v>4390</v>
      </c>
      <c r="D1232" s="437" t="s">
        <v>118</v>
      </c>
      <c r="J1232" s="437" t="s">
        <v>1323</v>
      </c>
      <c r="K1232" s="437" t="s">
        <v>1323</v>
      </c>
      <c r="Q1232" s="437">
        <v>4390</v>
      </c>
      <c r="R1232" s="446" t="s">
        <v>118</v>
      </c>
      <c r="S1232" s="437">
        <v>4390</v>
      </c>
    </row>
    <row r="1233" spans="1:19" ht="10.199999999999999" customHeight="1" x14ac:dyDescent="0.3">
      <c r="A1233" s="437">
        <v>44</v>
      </c>
      <c r="B1233" s="437">
        <f t="shared" si="23"/>
        <v>2</v>
      </c>
      <c r="C1233" s="446">
        <v>44</v>
      </c>
      <c r="D1233" s="437" t="s">
        <v>503</v>
      </c>
      <c r="E1233" s="437" t="s">
        <v>1323</v>
      </c>
      <c r="F1233" s="437" t="s">
        <v>1323</v>
      </c>
      <c r="G1233" s="437" t="s">
        <v>1323</v>
      </c>
      <c r="I1233" s="437" t="s">
        <v>1323</v>
      </c>
      <c r="J1233" s="437" t="s">
        <v>1323</v>
      </c>
      <c r="K1233" s="437" t="s">
        <v>1323</v>
      </c>
      <c r="L1233" s="437" t="s">
        <v>1323</v>
      </c>
      <c r="M1233" s="437" t="s">
        <v>1323</v>
      </c>
      <c r="N1233" s="437" t="s">
        <v>1323</v>
      </c>
      <c r="O1233" s="437" t="s">
        <v>1323</v>
      </c>
      <c r="Q1233" s="437">
        <v>44</v>
      </c>
      <c r="R1233" s="446" t="s">
        <v>503</v>
      </c>
      <c r="S1233" s="437">
        <v>44</v>
      </c>
    </row>
    <row r="1234" spans="1:19" ht="10.199999999999999" customHeight="1" x14ac:dyDescent="0.3">
      <c r="A1234" s="437">
        <v>4401</v>
      </c>
      <c r="B1234" s="437">
        <f t="shared" si="23"/>
        <v>4</v>
      </c>
      <c r="C1234" s="446">
        <v>4401</v>
      </c>
      <c r="D1234" s="437" t="s">
        <v>199</v>
      </c>
      <c r="E1234" s="437" t="s">
        <v>1323</v>
      </c>
      <c r="F1234" s="437" t="s">
        <v>1323</v>
      </c>
      <c r="G1234" s="437" t="s">
        <v>1323</v>
      </c>
      <c r="I1234" s="437" t="s">
        <v>1323</v>
      </c>
      <c r="J1234" s="437" t="s">
        <v>1323</v>
      </c>
      <c r="K1234" s="437" t="s">
        <v>1323</v>
      </c>
      <c r="L1234" s="437" t="s">
        <v>1323</v>
      </c>
      <c r="M1234" s="437" t="s">
        <v>1323</v>
      </c>
      <c r="N1234" s="437" t="s">
        <v>1323</v>
      </c>
      <c r="O1234" s="437" t="s">
        <v>1323</v>
      </c>
      <c r="Q1234" s="437">
        <v>4401</v>
      </c>
      <c r="R1234" s="446" t="s">
        <v>199</v>
      </c>
      <c r="S1234" s="437">
        <v>4401</v>
      </c>
    </row>
    <row r="1235" spans="1:19" ht="10.199999999999999" customHeight="1" x14ac:dyDescent="0.3">
      <c r="A1235" s="437">
        <v>4402</v>
      </c>
      <c r="B1235" s="437">
        <f t="shared" si="23"/>
        <v>4</v>
      </c>
      <c r="C1235" s="446">
        <v>4402</v>
      </c>
      <c r="D1235" s="437" t="s">
        <v>115</v>
      </c>
      <c r="E1235" s="437" t="s">
        <v>1323</v>
      </c>
      <c r="F1235" s="437" t="s">
        <v>1323</v>
      </c>
      <c r="G1235" s="437" t="s">
        <v>1323</v>
      </c>
      <c r="I1235" s="437" t="s">
        <v>1323</v>
      </c>
      <c r="J1235" s="437" t="s">
        <v>1323</v>
      </c>
      <c r="K1235" s="437" t="s">
        <v>1323</v>
      </c>
      <c r="O1235" s="437" t="s">
        <v>1323</v>
      </c>
      <c r="Q1235" s="437">
        <v>4402</v>
      </c>
      <c r="R1235" s="446" t="s">
        <v>737</v>
      </c>
      <c r="S1235" s="437">
        <v>4402</v>
      </c>
    </row>
    <row r="1236" spans="1:19" ht="10.199999999999999" customHeight="1" x14ac:dyDescent="0.3">
      <c r="A1236" s="437">
        <v>4402</v>
      </c>
      <c r="B1236" s="437">
        <f t="shared" si="23"/>
        <v>6</v>
      </c>
      <c r="C1236" s="446">
        <v>440205</v>
      </c>
      <c r="D1236" s="437" t="s">
        <v>1128</v>
      </c>
      <c r="E1236" s="437" t="s">
        <v>1323</v>
      </c>
      <c r="F1236" s="437" t="s">
        <v>1323</v>
      </c>
      <c r="G1236" s="437" t="s">
        <v>1323</v>
      </c>
      <c r="J1236" s="437" t="s">
        <v>1323</v>
      </c>
      <c r="K1236" s="437" t="s">
        <v>1323</v>
      </c>
      <c r="O1236" s="437" t="s">
        <v>1323</v>
      </c>
      <c r="Q1236" s="437" t="s">
        <v>1340</v>
      </c>
      <c r="R1236" s="446" t="s">
        <v>1340</v>
      </c>
      <c r="S1236" s="437" t="s">
        <v>1340</v>
      </c>
    </row>
    <row r="1237" spans="1:19" ht="10.199999999999999" customHeight="1" x14ac:dyDescent="0.3">
      <c r="A1237" s="437">
        <v>4402</v>
      </c>
      <c r="B1237" s="437">
        <f t="shared" si="23"/>
        <v>6</v>
      </c>
      <c r="C1237" s="446">
        <v>440210</v>
      </c>
      <c r="D1237" s="437" t="s">
        <v>1129</v>
      </c>
      <c r="E1237" s="437" t="s">
        <v>1323</v>
      </c>
      <c r="F1237" s="437" t="s">
        <v>1323</v>
      </c>
      <c r="G1237" s="437" t="s">
        <v>1323</v>
      </c>
      <c r="I1237" s="437" t="s">
        <v>1323</v>
      </c>
      <c r="J1237" s="437" t="s">
        <v>1323</v>
      </c>
      <c r="K1237" s="437" t="s">
        <v>1323</v>
      </c>
      <c r="O1237" s="437" t="s">
        <v>1323</v>
      </c>
      <c r="Q1237" s="437">
        <v>440210</v>
      </c>
      <c r="R1237" s="446" t="s">
        <v>1598</v>
      </c>
      <c r="S1237" s="437" t="s">
        <v>1599</v>
      </c>
    </row>
    <row r="1238" spans="1:19" ht="10.199999999999999" customHeight="1" x14ac:dyDescent="0.3">
      <c r="A1238" s="437">
        <v>4402</v>
      </c>
      <c r="B1238" s="437">
        <f t="shared" si="23"/>
        <v>6</v>
      </c>
      <c r="C1238" s="446">
        <v>440215</v>
      </c>
      <c r="D1238" s="437" t="s">
        <v>1130</v>
      </c>
      <c r="E1238" s="437" t="s">
        <v>1323</v>
      </c>
      <c r="F1238" s="437" t="s">
        <v>1323</v>
      </c>
      <c r="G1238" s="437" t="s">
        <v>1323</v>
      </c>
      <c r="J1238" s="437" t="s">
        <v>1323</v>
      </c>
      <c r="K1238" s="437" t="s">
        <v>1323</v>
      </c>
      <c r="O1238" s="437" t="s">
        <v>1323</v>
      </c>
      <c r="Q1238" s="437" t="s">
        <v>1340</v>
      </c>
      <c r="R1238" s="446" t="s">
        <v>1340</v>
      </c>
      <c r="S1238" s="437" t="s">
        <v>1340</v>
      </c>
    </row>
    <row r="1239" spans="1:19" ht="10.199999999999999" customHeight="1" x14ac:dyDescent="0.3">
      <c r="A1239" s="437">
        <v>4402</v>
      </c>
      <c r="B1239" s="437">
        <f t="shared" si="23"/>
        <v>6</v>
      </c>
      <c r="C1239" s="446">
        <v>440220</v>
      </c>
      <c r="D1239" s="437" t="s">
        <v>1131</v>
      </c>
      <c r="E1239" s="437" t="s">
        <v>1323</v>
      </c>
      <c r="F1239" s="437" t="s">
        <v>1323</v>
      </c>
      <c r="J1239" s="437" t="s">
        <v>1323</v>
      </c>
      <c r="K1239" s="437" t="s">
        <v>1323</v>
      </c>
      <c r="O1239" s="437" t="s">
        <v>1323</v>
      </c>
      <c r="Q1239" s="437">
        <v>440220</v>
      </c>
      <c r="R1239" s="446" t="s">
        <v>1600</v>
      </c>
      <c r="S1239" s="437" t="s">
        <v>1601</v>
      </c>
    </row>
    <row r="1240" spans="1:19" ht="10.199999999999999" customHeight="1" x14ac:dyDescent="0.3">
      <c r="A1240" s="437">
        <v>4402</v>
      </c>
      <c r="B1240" s="437">
        <f t="shared" si="23"/>
        <v>6</v>
      </c>
      <c r="C1240" s="446">
        <v>440225</v>
      </c>
      <c r="D1240" s="437" t="s">
        <v>1132</v>
      </c>
      <c r="E1240" s="437" t="s">
        <v>1323</v>
      </c>
      <c r="F1240" s="437" t="s">
        <v>1323</v>
      </c>
      <c r="J1240" s="437" t="s">
        <v>1323</v>
      </c>
      <c r="K1240" s="437" t="s">
        <v>1323</v>
      </c>
      <c r="O1240" s="437" t="s">
        <v>1323</v>
      </c>
      <c r="Q1240" s="437" t="s">
        <v>1340</v>
      </c>
      <c r="R1240" s="446" t="s">
        <v>1340</v>
      </c>
      <c r="S1240" s="437" t="s">
        <v>1340</v>
      </c>
    </row>
    <row r="1241" spans="1:19" ht="10.199999999999999" customHeight="1" x14ac:dyDescent="0.3">
      <c r="A1241" s="437">
        <v>4402</v>
      </c>
      <c r="B1241" s="437">
        <f t="shared" si="23"/>
        <v>6</v>
      </c>
      <c r="C1241" s="446">
        <v>440230</v>
      </c>
      <c r="D1241" s="437" t="s">
        <v>1133</v>
      </c>
      <c r="E1241" s="437" t="s">
        <v>1323</v>
      </c>
      <c r="F1241" s="437" t="s">
        <v>1323</v>
      </c>
      <c r="G1241" s="437" t="s">
        <v>1323</v>
      </c>
      <c r="I1241" s="437" t="s">
        <v>1323</v>
      </c>
      <c r="J1241" s="437" t="s">
        <v>1323</v>
      </c>
      <c r="K1241" s="437" t="s">
        <v>1323</v>
      </c>
      <c r="O1241" s="437" t="s">
        <v>1323</v>
      </c>
      <c r="Q1241" s="437">
        <v>440230</v>
      </c>
      <c r="R1241" s="446" t="s">
        <v>1602</v>
      </c>
      <c r="S1241" s="437">
        <v>440230</v>
      </c>
    </row>
    <row r="1242" spans="1:19" ht="10.199999999999999" customHeight="1" x14ac:dyDescent="0.3">
      <c r="A1242" s="437">
        <v>4402</v>
      </c>
      <c r="B1242" s="437">
        <f t="shared" si="23"/>
        <v>6</v>
      </c>
      <c r="C1242" s="446">
        <v>440235</v>
      </c>
      <c r="D1242" s="437" t="s">
        <v>1603</v>
      </c>
      <c r="E1242" s="437" t="s">
        <v>1323</v>
      </c>
      <c r="F1242" s="437" t="s">
        <v>1323</v>
      </c>
      <c r="G1242" s="437" t="s">
        <v>1323</v>
      </c>
      <c r="I1242" s="437" t="s">
        <v>1323</v>
      </c>
      <c r="J1242" s="437" t="s">
        <v>1323</v>
      </c>
      <c r="K1242" s="437" t="s">
        <v>1323</v>
      </c>
      <c r="O1242" s="437" t="s">
        <v>1323</v>
      </c>
      <c r="Q1242" s="437">
        <v>440235</v>
      </c>
      <c r="R1242" s="446" t="s">
        <v>1604</v>
      </c>
      <c r="S1242" s="437">
        <v>440235</v>
      </c>
    </row>
    <row r="1243" spans="1:19" ht="10.199999999999999" customHeight="1" x14ac:dyDescent="0.3">
      <c r="A1243" s="437">
        <v>4402</v>
      </c>
      <c r="B1243" s="437">
        <f t="shared" si="23"/>
        <v>6</v>
      </c>
      <c r="C1243" s="446">
        <v>440240</v>
      </c>
      <c r="D1243" s="437" t="s">
        <v>1134</v>
      </c>
      <c r="E1243" s="437" t="s">
        <v>1323</v>
      </c>
      <c r="F1243" s="437" t="s">
        <v>1323</v>
      </c>
      <c r="G1243" s="437" t="s">
        <v>1323</v>
      </c>
      <c r="J1243" s="437" t="s">
        <v>1323</v>
      </c>
      <c r="K1243" s="437" t="s">
        <v>1323</v>
      </c>
      <c r="O1243" s="437" t="s">
        <v>1323</v>
      </c>
      <c r="Q1243" s="437">
        <v>440240</v>
      </c>
      <c r="R1243" s="446" t="s">
        <v>1605</v>
      </c>
      <c r="S1243" s="437">
        <v>440240</v>
      </c>
    </row>
    <row r="1244" spans="1:19" ht="10.199999999999999" customHeight="1" x14ac:dyDescent="0.3">
      <c r="A1244" s="437">
        <v>4402</v>
      </c>
      <c r="B1244" s="437">
        <f t="shared" si="23"/>
        <v>6</v>
      </c>
      <c r="C1244" s="446">
        <v>440245</v>
      </c>
      <c r="D1244" s="437" t="s">
        <v>1135</v>
      </c>
      <c r="E1244" s="437" t="s">
        <v>1323</v>
      </c>
      <c r="F1244" s="437" t="s">
        <v>1323</v>
      </c>
      <c r="J1244" s="437" t="s">
        <v>1324</v>
      </c>
      <c r="K1244" s="437" t="s">
        <v>1324</v>
      </c>
      <c r="O1244" s="437" t="s">
        <v>1323</v>
      </c>
      <c r="Q1244" s="437">
        <v>440245</v>
      </c>
      <c r="R1244" s="446" t="s">
        <v>1606</v>
      </c>
      <c r="S1244" s="437">
        <v>440245</v>
      </c>
    </row>
    <row r="1245" spans="1:19" ht="10.199999999999999" customHeight="1" x14ac:dyDescent="0.3">
      <c r="A1245" s="437">
        <v>4402</v>
      </c>
      <c r="B1245" s="437">
        <f t="shared" si="23"/>
        <v>6</v>
      </c>
      <c r="C1245" s="446">
        <v>440250</v>
      </c>
      <c r="D1245" s="437" t="s">
        <v>1136</v>
      </c>
      <c r="F1245" s="437" t="s">
        <v>1323</v>
      </c>
      <c r="I1245" s="437" t="s">
        <v>1323</v>
      </c>
      <c r="J1245" s="437" t="s">
        <v>1324</v>
      </c>
      <c r="K1245" s="437" t="s">
        <v>1324</v>
      </c>
      <c r="Q1245" s="437">
        <v>440250</v>
      </c>
      <c r="R1245" s="446" t="s">
        <v>1607</v>
      </c>
      <c r="S1245" s="437">
        <v>440250</v>
      </c>
    </row>
    <row r="1246" spans="1:19" ht="10.199999999999999" customHeight="1" x14ac:dyDescent="0.3">
      <c r="A1246" s="437">
        <v>4403</v>
      </c>
      <c r="B1246" s="437">
        <f t="shared" si="23"/>
        <v>4</v>
      </c>
      <c r="C1246" s="446">
        <v>4403</v>
      </c>
      <c r="D1246" s="437" t="s">
        <v>209</v>
      </c>
      <c r="E1246" s="437" t="s">
        <v>1323</v>
      </c>
      <c r="F1246" s="437" t="s">
        <v>1323</v>
      </c>
      <c r="G1246" s="437" t="s">
        <v>1323</v>
      </c>
      <c r="I1246" s="437" t="s">
        <v>1323</v>
      </c>
      <c r="J1246" s="437" t="s">
        <v>1323</v>
      </c>
      <c r="K1246" s="437" t="s">
        <v>1323</v>
      </c>
      <c r="L1246" s="437" t="s">
        <v>1323</v>
      </c>
      <c r="M1246" s="437" t="s">
        <v>1323</v>
      </c>
      <c r="N1246" s="437" t="s">
        <v>1323</v>
      </c>
      <c r="O1246" s="437" t="s">
        <v>1323</v>
      </c>
      <c r="Q1246" s="437">
        <v>4403</v>
      </c>
      <c r="R1246" s="446" t="s">
        <v>209</v>
      </c>
      <c r="S1246" s="437">
        <v>4403</v>
      </c>
    </row>
    <row r="1247" spans="1:19" ht="10.199999999999999" customHeight="1" x14ac:dyDescent="0.3">
      <c r="A1247" s="437">
        <v>4404</v>
      </c>
      <c r="B1247" s="437">
        <f t="shared" si="23"/>
        <v>4</v>
      </c>
      <c r="C1247" s="446">
        <v>4404</v>
      </c>
      <c r="D1247" s="437" t="s">
        <v>983</v>
      </c>
      <c r="E1247" s="437" t="s">
        <v>1323</v>
      </c>
      <c r="F1247" s="437" t="s">
        <v>1323</v>
      </c>
      <c r="G1247" s="437" t="s">
        <v>1323</v>
      </c>
      <c r="I1247" s="437" t="s">
        <v>1323</v>
      </c>
      <c r="J1247" s="437" t="s">
        <v>1323</v>
      </c>
      <c r="K1247" s="437" t="s">
        <v>1323</v>
      </c>
      <c r="L1247" s="437" t="s">
        <v>1323</v>
      </c>
      <c r="M1247" s="437" t="s">
        <v>1323</v>
      </c>
      <c r="O1247" s="437" t="s">
        <v>1323</v>
      </c>
      <c r="Q1247" s="437">
        <v>4404</v>
      </c>
      <c r="R1247" s="446" t="s">
        <v>983</v>
      </c>
      <c r="S1247" s="437">
        <v>4404</v>
      </c>
    </row>
    <row r="1248" spans="1:19" ht="10.199999999999999" customHeight="1" x14ac:dyDescent="0.3">
      <c r="A1248" s="437">
        <v>4405</v>
      </c>
      <c r="B1248" s="437">
        <f t="shared" si="23"/>
        <v>4</v>
      </c>
      <c r="C1248" s="446">
        <v>4405</v>
      </c>
      <c r="D1248" s="437" t="s">
        <v>210</v>
      </c>
      <c r="E1248" s="437" t="s">
        <v>1323</v>
      </c>
      <c r="F1248" s="437" t="s">
        <v>1323</v>
      </c>
      <c r="G1248" s="437" t="s">
        <v>1323</v>
      </c>
      <c r="I1248" s="437" t="s">
        <v>1323</v>
      </c>
      <c r="J1248" s="437" t="s">
        <v>1323</v>
      </c>
      <c r="K1248" s="437" t="s">
        <v>1323</v>
      </c>
      <c r="L1248" s="437" t="s">
        <v>1323</v>
      </c>
      <c r="M1248" s="437" t="s">
        <v>1323</v>
      </c>
      <c r="N1248" s="437" t="s">
        <v>1323</v>
      </c>
      <c r="O1248" s="437" t="s">
        <v>1323</v>
      </c>
      <c r="Q1248" s="437">
        <v>4405</v>
      </c>
      <c r="R1248" s="446" t="s">
        <v>210</v>
      </c>
      <c r="S1248" s="437">
        <v>4405</v>
      </c>
    </row>
    <row r="1249" spans="1:19" ht="10.199999999999999" customHeight="1" x14ac:dyDescent="0.3">
      <c r="A1249" s="437">
        <v>4406</v>
      </c>
      <c r="B1249" s="437">
        <f t="shared" si="23"/>
        <v>4</v>
      </c>
      <c r="C1249" s="446">
        <v>4406</v>
      </c>
      <c r="D1249" s="437" t="s">
        <v>117</v>
      </c>
      <c r="E1249" s="437" t="s">
        <v>1323</v>
      </c>
      <c r="G1249" s="437" t="s">
        <v>1323</v>
      </c>
      <c r="J1249" s="437" t="s">
        <v>1323</v>
      </c>
      <c r="K1249" s="437" t="s">
        <v>1323</v>
      </c>
      <c r="M1249" s="437" t="s">
        <v>1323</v>
      </c>
      <c r="N1249" s="437" t="s">
        <v>1323</v>
      </c>
      <c r="O1249" s="437" t="s">
        <v>1323</v>
      </c>
      <c r="Q1249" s="437">
        <v>4406</v>
      </c>
      <c r="R1249" s="446" t="s">
        <v>117</v>
      </c>
      <c r="S1249" s="437">
        <v>4406</v>
      </c>
    </row>
    <row r="1250" spans="1:19" ht="10.199999999999999" customHeight="1" x14ac:dyDescent="0.3">
      <c r="A1250" s="437">
        <v>4407</v>
      </c>
      <c r="B1250" s="437">
        <f t="shared" si="23"/>
        <v>4</v>
      </c>
      <c r="C1250" s="446">
        <v>4407</v>
      </c>
      <c r="D1250" s="437" t="s">
        <v>984</v>
      </c>
      <c r="E1250" s="437" t="s">
        <v>1323</v>
      </c>
      <c r="F1250" s="437" t="s">
        <v>1323</v>
      </c>
      <c r="G1250" s="437" t="s">
        <v>1323</v>
      </c>
      <c r="I1250" s="437" t="s">
        <v>1323</v>
      </c>
      <c r="J1250" s="437" t="s">
        <v>1323</v>
      </c>
      <c r="K1250" s="437" t="s">
        <v>1323</v>
      </c>
      <c r="L1250" s="437" t="s">
        <v>1323</v>
      </c>
      <c r="M1250" s="437" t="s">
        <v>1323</v>
      </c>
      <c r="N1250" s="437" t="s">
        <v>1323</v>
      </c>
      <c r="O1250" s="437" t="s">
        <v>1323</v>
      </c>
      <c r="Q1250" s="437">
        <v>4407</v>
      </c>
      <c r="R1250" s="446" t="s">
        <v>984</v>
      </c>
      <c r="S1250" s="437">
        <v>4407</v>
      </c>
    </row>
    <row r="1251" spans="1:19" ht="10.199999999999999" customHeight="1" x14ac:dyDescent="0.3">
      <c r="A1251" s="437">
        <v>45</v>
      </c>
      <c r="B1251" s="437">
        <f t="shared" si="23"/>
        <v>2</v>
      </c>
      <c r="C1251" s="446">
        <v>45</v>
      </c>
      <c r="D1251" s="437" t="s">
        <v>985</v>
      </c>
      <c r="E1251" s="437" t="s">
        <v>1323</v>
      </c>
      <c r="F1251" s="437" t="s">
        <v>1323</v>
      </c>
      <c r="G1251" s="437" t="s">
        <v>1323</v>
      </c>
      <c r="I1251" s="437" t="s">
        <v>1323</v>
      </c>
      <c r="J1251" s="437" t="s">
        <v>1323</v>
      </c>
      <c r="K1251" s="437" t="s">
        <v>1323</v>
      </c>
      <c r="L1251" s="437" t="s">
        <v>1323</v>
      </c>
      <c r="M1251" s="437" t="s">
        <v>1323</v>
      </c>
      <c r="N1251" s="437" t="s">
        <v>1323</v>
      </c>
      <c r="O1251" s="437" t="s">
        <v>1323</v>
      </c>
      <c r="Q1251" s="437">
        <v>45</v>
      </c>
      <c r="R1251" s="446" t="s">
        <v>985</v>
      </c>
      <c r="S1251" s="437">
        <v>45</v>
      </c>
    </row>
    <row r="1252" spans="1:19" ht="10.199999999999999" customHeight="1" x14ac:dyDescent="0.3">
      <c r="A1252" s="437">
        <v>4501</v>
      </c>
      <c r="B1252" s="437">
        <f t="shared" si="23"/>
        <v>4</v>
      </c>
      <c r="C1252" s="446">
        <v>4501</v>
      </c>
      <c r="D1252" s="437" t="s">
        <v>986</v>
      </c>
      <c r="E1252" s="437" t="s">
        <v>1323</v>
      </c>
      <c r="F1252" s="437" t="s">
        <v>1323</v>
      </c>
      <c r="G1252" s="437" t="s">
        <v>1323</v>
      </c>
      <c r="I1252" s="437" t="s">
        <v>1323</v>
      </c>
      <c r="J1252" s="437" t="s">
        <v>1323</v>
      </c>
      <c r="K1252" s="437" t="s">
        <v>1323</v>
      </c>
      <c r="L1252" s="437" t="s">
        <v>1323</v>
      </c>
      <c r="M1252" s="437" t="s">
        <v>1323</v>
      </c>
      <c r="N1252" s="437" t="s">
        <v>1323</v>
      </c>
      <c r="O1252" s="437" t="s">
        <v>1323</v>
      </c>
      <c r="Q1252" s="437">
        <v>4501</v>
      </c>
      <c r="R1252" s="446" t="s">
        <v>986</v>
      </c>
      <c r="S1252" s="437">
        <v>4501</v>
      </c>
    </row>
    <row r="1253" spans="1:19" ht="10.199999999999999" customHeight="1" x14ac:dyDescent="0.3">
      <c r="A1253" s="437">
        <v>4501</v>
      </c>
      <c r="B1253" s="437">
        <f t="shared" si="23"/>
        <v>6</v>
      </c>
      <c r="C1253" s="446">
        <v>450105</v>
      </c>
      <c r="D1253" s="437" t="s">
        <v>1608</v>
      </c>
      <c r="E1253" s="437" t="s">
        <v>1323</v>
      </c>
      <c r="F1253" s="437" t="s">
        <v>1323</v>
      </c>
      <c r="G1253" s="437" t="s">
        <v>1323</v>
      </c>
      <c r="I1253" s="437" t="s">
        <v>1323</v>
      </c>
      <c r="J1253" s="437" t="s">
        <v>1323</v>
      </c>
      <c r="K1253" s="437" t="s">
        <v>1323</v>
      </c>
      <c r="L1253" s="437" t="s">
        <v>1323</v>
      </c>
      <c r="M1253" s="437" t="s">
        <v>1323</v>
      </c>
      <c r="N1253" s="437" t="s">
        <v>1323</v>
      </c>
      <c r="O1253" s="437" t="s">
        <v>1323</v>
      </c>
      <c r="Q1253" s="437">
        <v>450105</v>
      </c>
      <c r="R1253" s="446" t="s">
        <v>1608</v>
      </c>
      <c r="S1253" s="437">
        <v>450105</v>
      </c>
    </row>
    <row r="1254" spans="1:19" ht="10.199999999999999" customHeight="1" x14ac:dyDescent="0.3">
      <c r="A1254" s="437">
        <v>4501</v>
      </c>
      <c r="B1254" s="437">
        <f t="shared" si="23"/>
        <v>6</v>
      </c>
      <c r="C1254" s="446">
        <v>450110</v>
      </c>
      <c r="D1254" s="437" t="s">
        <v>1609</v>
      </c>
      <c r="E1254" s="437" t="s">
        <v>1323</v>
      </c>
      <c r="F1254" s="437" t="s">
        <v>1323</v>
      </c>
      <c r="G1254" s="437" t="s">
        <v>1323</v>
      </c>
      <c r="I1254" s="437" t="s">
        <v>1323</v>
      </c>
      <c r="J1254" s="437" t="s">
        <v>1323</v>
      </c>
      <c r="K1254" s="437" t="s">
        <v>1323</v>
      </c>
      <c r="L1254" s="437" t="s">
        <v>1323</v>
      </c>
      <c r="M1254" s="437" t="s">
        <v>1323</v>
      </c>
      <c r="N1254" s="437" t="s">
        <v>1323</v>
      </c>
      <c r="O1254" s="437" t="s">
        <v>1323</v>
      </c>
      <c r="Q1254" s="437">
        <v>450110</v>
      </c>
      <c r="R1254" s="446" t="s">
        <v>1609</v>
      </c>
      <c r="S1254" s="437">
        <v>450110</v>
      </c>
    </row>
    <row r="1255" spans="1:19" ht="10.199999999999999" customHeight="1" x14ac:dyDescent="0.3">
      <c r="A1255" s="437">
        <v>4501</v>
      </c>
      <c r="B1255" s="437">
        <f t="shared" si="23"/>
        <v>6</v>
      </c>
      <c r="C1255" s="446">
        <v>450115</v>
      </c>
      <c r="D1255" s="437" t="s">
        <v>1610</v>
      </c>
      <c r="E1255" s="437" t="s">
        <v>1323</v>
      </c>
      <c r="F1255" s="437" t="s">
        <v>1323</v>
      </c>
      <c r="G1255" s="437" t="s">
        <v>1323</v>
      </c>
      <c r="I1255" s="437" t="s">
        <v>1323</v>
      </c>
      <c r="J1255" s="437" t="s">
        <v>1323</v>
      </c>
      <c r="K1255" s="437" t="s">
        <v>1323</v>
      </c>
      <c r="L1255" s="437" t="s">
        <v>1323</v>
      </c>
      <c r="M1255" s="437" t="s">
        <v>1323</v>
      </c>
      <c r="N1255" s="437" t="s">
        <v>1323</v>
      </c>
      <c r="O1255" s="437" t="s">
        <v>1323</v>
      </c>
      <c r="Q1255" s="437">
        <v>450115</v>
      </c>
      <c r="R1255" s="446" t="s">
        <v>1610</v>
      </c>
      <c r="S1255" s="437">
        <v>450115</v>
      </c>
    </row>
    <row r="1256" spans="1:19" ht="10.199999999999999" customHeight="1" x14ac:dyDescent="0.3">
      <c r="A1256" s="437">
        <v>4501</v>
      </c>
      <c r="B1256" s="437">
        <f t="shared" si="23"/>
        <v>6</v>
      </c>
      <c r="C1256" s="446">
        <v>450120</v>
      </c>
      <c r="D1256" s="437" t="s">
        <v>282</v>
      </c>
      <c r="E1256" s="437" t="s">
        <v>1323</v>
      </c>
      <c r="F1256" s="437" t="s">
        <v>1323</v>
      </c>
      <c r="G1256" s="437" t="s">
        <v>1323</v>
      </c>
      <c r="I1256" s="437" t="s">
        <v>1323</v>
      </c>
      <c r="J1256" s="437" t="s">
        <v>1323</v>
      </c>
      <c r="K1256" s="437" t="s">
        <v>1323</v>
      </c>
      <c r="L1256" s="437" t="s">
        <v>1323</v>
      </c>
      <c r="M1256" s="437" t="s">
        <v>1323</v>
      </c>
      <c r="N1256" s="437" t="s">
        <v>1323</v>
      </c>
      <c r="O1256" s="437" t="s">
        <v>1323</v>
      </c>
      <c r="Q1256" s="437">
        <v>450120</v>
      </c>
      <c r="R1256" s="446" t="s">
        <v>282</v>
      </c>
      <c r="S1256" s="437">
        <v>450120</v>
      </c>
    </row>
    <row r="1257" spans="1:19" ht="10.199999999999999" customHeight="1" x14ac:dyDescent="0.3">
      <c r="A1257" s="437">
        <v>4501</v>
      </c>
      <c r="B1257" s="437">
        <f t="shared" si="23"/>
        <v>6</v>
      </c>
      <c r="C1257" s="446">
        <v>450125</v>
      </c>
      <c r="D1257" s="437" t="s">
        <v>1611</v>
      </c>
      <c r="E1257" s="437" t="s">
        <v>1323</v>
      </c>
      <c r="F1257" s="437" t="s">
        <v>1323</v>
      </c>
      <c r="G1257" s="437" t="s">
        <v>1323</v>
      </c>
      <c r="I1257" s="437" t="s">
        <v>1323</v>
      </c>
      <c r="J1257" s="437" t="s">
        <v>1323</v>
      </c>
      <c r="K1257" s="437" t="s">
        <v>1323</v>
      </c>
      <c r="L1257" s="437" t="s">
        <v>1323</v>
      </c>
      <c r="M1257" s="437" t="s">
        <v>1323</v>
      </c>
      <c r="N1257" s="437" t="s">
        <v>1323</v>
      </c>
      <c r="O1257" s="437" t="s">
        <v>1323</v>
      </c>
      <c r="Q1257" s="437">
        <v>450125</v>
      </c>
      <c r="R1257" s="446" t="s">
        <v>1611</v>
      </c>
      <c r="S1257" s="437">
        <v>450125</v>
      </c>
    </row>
    <row r="1258" spans="1:19" ht="10.199999999999999" customHeight="1" x14ac:dyDescent="0.3">
      <c r="A1258" s="437">
        <v>4501</v>
      </c>
      <c r="B1258" s="437">
        <f t="shared" si="23"/>
        <v>6</v>
      </c>
      <c r="C1258" s="446">
        <v>450130</v>
      </c>
      <c r="D1258" s="437" t="s">
        <v>1612</v>
      </c>
      <c r="E1258" s="437" t="s">
        <v>1323</v>
      </c>
      <c r="F1258" s="437" t="s">
        <v>1323</v>
      </c>
      <c r="G1258" s="437" t="s">
        <v>1323</v>
      </c>
      <c r="I1258" s="437" t="s">
        <v>1323</v>
      </c>
      <c r="J1258" s="437" t="s">
        <v>1323</v>
      </c>
      <c r="K1258" s="437" t="s">
        <v>1323</v>
      </c>
      <c r="L1258" s="437" t="s">
        <v>1323</v>
      </c>
      <c r="M1258" s="437" t="s">
        <v>1323</v>
      </c>
      <c r="N1258" s="437" t="s">
        <v>1323</v>
      </c>
      <c r="O1258" s="437" t="s">
        <v>1323</v>
      </c>
      <c r="Q1258" s="437">
        <v>450130</v>
      </c>
      <c r="R1258" s="446" t="s">
        <v>1612</v>
      </c>
      <c r="S1258" s="437">
        <v>450130</v>
      </c>
    </row>
    <row r="1259" spans="1:19" ht="10.199999999999999" customHeight="1" x14ac:dyDescent="0.3">
      <c r="A1259" s="437">
        <v>4501</v>
      </c>
      <c r="B1259" s="437">
        <f t="shared" si="23"/>
        <v>6</v>
      </c>
      <c r="C1259" s="446">
        <v>450135</v>
      </c>
      <c r="D1259" s="437" t="s">
        <v>283</v>
      </c>
      <c r="E1259" s="437" t="s">
        <v>1323</v>
      </c>
      <c r="F1259" s="437" t="s">
        <v>1323</v>
      </c>
      <c r="G1259" s="437" t="s">
        <v>1323</v>
      </c>
      <c r="I1259" s="437" t="s">
        <v>1323</v>
      </c>
      <c r="J1259" s="437" t="s">
        <v>1323</v>
      </c>
      <c r="K1259" s="437" t="s">
        <v>1323</v>
      </c>
      <c r="L1259" s="437" t="s">
        <v>1323</v>
      </c>
      <c r="M1259" s="437" t="s">
        <v>1323</v>
      </c>
      <c r="N1259" s="437" t="s">
        <v>1323</v>
      </c>
      <c r="O1259" s="437" t="s">
        <v>1323</v>
      </c>
      <c r="Q1259" s="437">
        <v>450135</v>
      </c>
      <c r="R1259" s="446" t="s">
        <v>283</v>
      </c>
      <c r="S1259" s="437">
        <v>450135</v>
      </c>
    </row>
    <row r="1260" spans="1:19" ht="10.199999999999999" customHeight="1" x14ac:dyDescent="0.3">
      <c r="A1260" s="437">
        <v>4501</v>
      </c>
      <c r="B1260" s="437">
        <f t="shared" si="23"/>
        <v>6</v>
      </c>
      <c r="C1260" s="446">
        <v>450190</v>
      </c>
      <c r="D1260" s="437" t="s">
        <v>53</v>
      </c>
      <c r="E1260" s="437" t="s">
        <v>1323</v>
      </c>
      <c r="F1260" s="437" t="s">
        <v>1323</v>
      </c>
      <c r="G1260" s="437" t="s">
        <v>1323</v>
      </c>
      <c r="I1260" s="437" t="s">
        <v>1323</v>
      </c>
      <c r="J1260" s="437" t="s">
        <v>1323</v>
      </c>
      <c r="K1260" s="437" t="s">
        <v>1323</v>
      </c>
      <c r="L1260" s="437" t="s">
        <v>1323</v>
      </c>
      <c r="M1260" s="437" t="s">
        <v>1323</v>
      </c>
      <c r="N1260" s="437" t="s">
        <v>1323</v>
      </c>
      <c r="O1260" s="437" t="s">
        <v>1323</v>
      </c>
      <c r="Q1260" s="437">
        <v>450190</v>
      </c>
      <c r="R1260" s="446" t="s">
        <v>53</v>
      </c>
      <c r="S1260" s="437">
        <v>450190</v>
      </c>
    </row>
    <row r="1261" spans="1:19" ht="10.199999999999999" customHeight="1" x14ac:dyDescent="0.3">
      <c r="A1261" s="437">
        <v>4502</v>
      </c>
      <c r="B1261" s="437">
        <f t="shared" si="23"/>
        <v>4</v>
      </c>
      <c r="C1261" s="446">
        <v>4502</v>
      </c>
      <c r="D1261" s="437" t="s">
        <v>987</v>
      </c>
      <c r="E1261" s="437" t="s">
        <v>1323</v>
      </c>
      <c r="F1261" s="437" t="s">
        <v>1323</v>
      </c>
      <c r="G1261" s="437" t="s">
        <v>1323</v>
      </c>
      <c r="I1261" s="437" t="s">
        <v>1323</v>
      </c>
      <c r="J1261" s="437" t="s">
        <v>1323</v>
      </c>
      <c r="K1261" s="437" t="s">
        <v>1323</v>
      </c>
      <c r="L1261" s="437" t="s">
        <v>1323</v>
      </c>
      <c r="M1261" s="437" t="s">
        <v>1323</v>
      </c>
      <c r="N1261" s="437" t="s">
        <v>1323</v>
      </c>
      <c r="O1261" s="437" t="s">
        <v>1323</v>
      </c>
      <c r="Q1261" s="437">
        <v>4502</v>
      </c>
      <c r="R1261" s="446" t="s">
        <v>987</v>
      </c>
      <c r="S1261" s="437">
        <v>4502</v>
      </c>
    </row>
    <row r="1262" spans="1:19" ht="10.199999999999999" customHeight="1" x14ac:dyDescent="0.3">
      <c r="A1262" s="437">
        <v>4502</v>
      </c>
      <c r="B1262" s="437">
        <f t="shared" si="23"/>
        <v>6</v>
      </c>
      <c r="C1262" s="446">
        <v>450205</v>
      </c>
      <c r="D1262" s="437" t="s">
        <v>1613</v>
      </c>
      <c r="E1262" s="437" t="s">
        <v>1323</v>
      </c>
      <c r="F1262" s="437" t="s">
        <v>1323</v>
      </c>
      <c r="G1262" s="437" t="s">
        <v>1323</v>
      </c>
      <c r="I1262" s="437" t="s">
        <v>1323</v>
      </c>
      <c r="J1262" s="437" t="s">
        <v>1323</v>
      </c>
      <c r="K1262" s="437" t="s">
        <v>1323</v>
      </c>
      <c r="L1262" s="437" t="s">
        <v>1323</v>
      </c>
      <c r="M1262" s="437" t="s">
        <v>1323</v>
      </c>
      <c r="N1262" s="437" t="s">
        <v>1323</v>
      </c>
      <c r="O1262" s="437" t="s">
        <v>1323</v>
      </c>
      <c r="Q1262" s="437">
        <v>450205</v>
      </c>
      <c r="R1262" s="446" t="s">
        <v>1613</v>
      </c>
      <c r="S1262" s="437">
        <v>450205</v>
      </c>
    </row>
    <row r="1263" spans="1:19" ht="10.199999999999999" customHeight="1" x14ac:dyDescent="0.3">
      <c r="A1263" s="437">
        <v>4502</v>
      </c>
      <c r="B1263" s="437">
        <f t="shared" si="23"/>
        <v>6</v>
      </c>
      <c r="C1263" s="446">
        <v>450210</v>
      </c>
      <c r="D1263" s="437" t="s">
        <v>1614</v>
      </c>
      <c r="E1263" s="437" t="s">
        <v>1323</v>
      </c>
      <c r="F1263" s="437" t="s">
        <v>1323</v>
      </c>
      <c r="G1263" s="437" t="s">
        <v>1323</v>
      </c>
      <c r="I1263" s="437" t="s">
        <v>1323</v>
      </c>
      <c r="J1263" s="437" t="s">
        <v>1323</v>
      </c>
      <c r="K1263" s="437" t="s">
        <v>1323</v>
      </c>
      <c r="L1263" s="437" t="s">
        <v>1323</v>
      </c>
      <c r="M1263" s="437" t="s">
        <v>1323</v>
      </c>
      <c r="N1263" s="437" t="s">
        <v>1323</v>
      </c>
      <c r="O1263" s="437" t="s">
        <v>1323</v>
      </c>
      <c r="Q1263" s="437">
        <v>450210</v>
      </c>
      <c r="R1263" s="446" t="s">
        <v>1614</v>
      </c>
      <c r="S1263" s="437">
        <v>450210</v>
      </c>
    </row>
    <row r="1264" spans="1:19" ht="10.199999999999999" customHeight="1" x14ac:dyDescent="0.3">
      <c r="A1264" s="437">
        <v>4503</v>
      </c>
      <c r="B1264" s="437">
        <f t="shared" si="23"/>
        <v>4</v>
      </c>
      <c r="C1264" s="446">
        <v>4503</v>
      </c>
      <c r="D1264" s="437" t="s">
        <v>988</v>
      </c>
      <c r="E1264" s="437" t="s">
        <v>1323</v>
      </c>
      <c r="F1264" s="437" t="s">
        <v>1323</v>
      </c>
      <c r="G1264" s="437" t="s">
        <v>1323</v>
      </c>
      <c r="I1264" s="437" t="s">
        <v>1323</v>
      </c>
      <c r="J1264" s="437" t="s">
        <v>1323</v>
      </c>
      <c r="K1264" s="437" t="s">
        <v>1323</v>
      </c>
      <c r="L1264" s="437" t="s">
        <v>1323</v>
      </c>
      <c r="M1264" s="437" t="s">
        <v>1323</v>
      </c>
      <c r="N1264" s="437" t="s">
        <v>1323</v>
      </c>
      <c r="O1264" s="437" t="s">
        <v>1323</v>
      </c>
      <c r="Q1264" s="437">
        <v>4503</v>
      </c>
      <c r="R1264" s="446" t="s">
        <v>988</v>
      </c>
      <c r="S1264" s="437">
        <v>4503</v>
      </c>
    </row>
    <row r="1265" spans="1:19" ht="10.199999999999999" customHeight="1" x14ac:dyDescent="0.3">
      <c r="A1265" s="437">
        <v>4503</v>
      </c>
      <c r="B1265" s="437">
        <f t="shared" si="23"/>
        <v>6</v>
      </c>
      <c r="C1265" s="446">
        <v>450305</v>
      </c>
      <c r="D1265" s="437" t="s">
        <v>1615</v>
      </c>
      <c r="E1265" s="437" t="s">
        <v>1323</v>
      </c>
      <c r="F1265" s="437" t="s">
        <v>1323</v>
      </c>
      <c r="G1265" s="437" t="s">
        <v>1323</v>
      </c>
      <c r="I1265" s="437" t="s">
        <v>1323</v>
      </c>
      <c r="J1265" s="437" t="s">
        <v>1323</v>
      </c>
      <c r="K1265" s="437" t="s">
        <v>1323</v>
      </c>
      <c r="L1265" s="437" t="s">
        <v>1323</v>
      </c>
      <c r="M1265" s="437" t="s">
        <v>1323</v>
      </c>
      <c r="N1265" s="437" t="s">
        <v>1323</v>
      </c>
      <c r="O1265" s="437" t="s">
        <v>1323</v>
      </c>
      <c r="Q1265" s="437">
        <v>450305</v>
      </c>
      <c r="R1265" s="446" t="s">
        <v>1615</v>
      </c>
      <c r="S1265" s="437">
        <v>450305</v>
      </c>
    </row>
    <row r="1266" spans="1:19" ht="10.199999999999999" customHeight="1" x14ac:dyDescent="0.3">
      <c r="A1266" s="437">
        <v>4503</v>
      </c>
      <c r="B1266" s="437">
        <f t="shared" si="23"/>
        <v>6</v>
      </c>
      <c r="C1266" s="446">
        <v>450310</v>
      </c>
      <c r="D1266" s="437" t="s">
        <v>1616</v>
      </c>
      <c r="E1266" s="437" t="s">
        <v>1323</v>
      </c>
      <c r="F1266" s="437" t="s">
        <v>1323</v>
      </c>
      <c r="G1266" s="437" t="s">
        <v>1323</v>
      </c>
      <c r="I1266" s="437" t="s">
        <v>1323</v>
      </c>
      <c r="J1266" s="437" t="s">
        <v>1323</v>
      </c>
      <c r="K1266" s="437" t="s">
        <v>1323</v>
      </c>
      <c r="L1266" s="437" t="s">
        <v>1323</v>
      </c>
      <c r="M1266" s="437" t="s">
        <v>1323</v>
      </c>
      <c r="N1266" s="437" t="s">
        <v>1323</v>
      </c>
      <c r="O1266" s="437" t="s">
        <v>1323</v>
      </c>
      <c r="Q1266" s="437">
        <v>450310</v>
      </c>
      <c r="R1266" s="446" t="s">
        <v>1616</v>
      </c>
      <c r="S1266" s="437">
        <v>450310</v>
      </c>
    </row>
    <row r="1267" spans="1:19" ht="10.199999999999999" customHeight="1" x14ac:dyDescent="0.3">
      <c r="A1267" s="437">
        <v>4503</v>
      </c>
      <c r="B1267" s="437">
        <f t="shared" si="23"/>
        <v>6</v>
      </c>
      <c r="C1267" s="446">
        <v>450315</v>
      </c>
      <c r="D1267" s="437" t="s">
        <v>1617</v>
      </c>
      <c r="E1267" s="437" t="s">
        <v>1323</v>
      </c>
      <c r="F1267" s="437" t="s">
        <v>1323</v>
      </c>
      <c r="G1267" s="437" t="s">
        <v>1323</v>
      </c>
      <c r="I1267" s="437" t="s">
        <v>1323</v>
      </c>
      <c r="J1267" s="437" t="s">
        <v>1323</v>
      </c>
      <c r="K1267" s="437" t="s">
        <v>1323</v>
      </c>
      <c r="L1267" s="437" t="s">
        <v>1323</v>
      </c>
      <c r="M1267" s="437" t="s">
        <v>1323</v>
      </c>
      <c r="N1267" s="437" t="s">
        <v>1323</v>
      </c>
      <c r="O1267" s="437" t="s">
        <v>1323</v>
      </c>
      <c r="Q1267" s="437">
        <v>450315</v>
      </c>
      <c r="R1267" s="446" t="s">
        <v>1617</v>
      </c>
      <c r="S1267" s="437">
        <v>450315</v>
      </c>
    </row>
    <row r="1268" spans="1:19" ht="10.199999999999999" customHeight="1" x14ac:dyDescent="0.3">
      <c r="A1268" s="437">
        <v>4503</v>
      </c>
      <c r="B1268" s="437">
        <f t="shared" si="23"/>
        <v>6</v>
      </c>
      <c r="C1268" s="446">
        <v>450320</v>
      </c>
      <c r="D1268" s="437" t="s">
        <v>1618</v>
      </c>
      <c r="E1268" s="437" t="s">
        <v>1323</v>
      </c>
      <c r="F1268" s="437" t="s">
        <v>1323</v>
      </c>
      <c r="G1268" s="437" t="s">
        <v>1323</v>
      </c>
      <c r="I1268" s="437" t="s">
        <v>1323</v>
      </c>
      <c r="J1268" s="437" t="s">
        <v>1323</v>
      </c>
      <c r="K1268" s="437" t="s">
        <v>1323</v>
      </c>
      <c r="L1268" s="437" t="s">
        <v>1323</v>
      </c>
      <c r="M1268" s="437" t="s">
        <v>1323</v>
      </c>
      <c r="N1268" s="437" t="s">
        <v>1323</v>
      </c>
      <c r="O1268" s="437" t="s">
        <v>1323</v>
      </c>
      <c r="Q1268" s="437">
        <v>450320</v>
      </c>
      <c r="R1268" s="446" t="s">
        <v>1618</v>
      </c>
      <c r="S1268" s="437">
        <v>450320</v>
      </c>
    </row>
    <row r="1269" spans="1:19" ht="10.199999999999999" customHeight="1" x14ac:dyDescent="0.3">
      <c r="A1269" s="437">
        <v>4503</v>
      </c>
      <c r="B1269" s="437">
        <f t="shared" si="23"/>
        <v>6</v>
      </c>
      <c r="C1269" s="446">
        <v>450325</v>
      </c>
      <c r="D1269" s="437" t="s">
        <v>129</v>
      </c>
      <c r="E1269" s="437" t="s">
        <v>1323</v>
      </c>
      <c r="F1269" s="437" t="s">
        <v>1323</v>
      </c>
      <c r="G1269" s="437" t="s">
        <v>1323</v>
      </c>
      <c r="I1269" s="437" t="s">
        <v>1323</v>
      </c>
      <c r="J1269" s="437" t="s">
        <v>1323</v>
      </c>
      <c r="K1269" s="437" t="s">
        <v>1323</v>
      </c>
      <c r="L1269" s="437" t="s">
        <v>1323</v>
      </c>
      <c r="M1269" s="437" t="s">
        <v>1323</v>
      </c>
      <c r="N1269" s="437" t="s">
        <v>1323</v>
      </c>
      <c r="O1269" s="437" t="s">
        <v>1323</v>
      </c>
      <c r="Q1269" s="437">
        <v>450325</v>
      </c>
      <c r="R1269" s="446" t="s">
        <v>129</v>
      </c>
      <c r="S1269" s="437">
        <v>450325</v>
      </c>
    </row>
    <row r="1270" spans="1:19" ht="10.199999999999999" customHeight="1" x14ac:dyDescent="0.3">
      <c r="A1270" s="437">
        <v>4503</v>
      </c>
      <c r="B1270" s="437">
        <f t="shared" si="23"/>
        <v>6</v>
      </c>
      <c r="C1270" s="446">
        <v>450330</v>
      </c>
      <c r="D1270" s="437" t="s">
        <v>140</v>
      </c>
      <c r="E1270" s="437" t="s">
        <v>1323</v>
      </c>
      <c r="F1270" s="437" t="s">
        <v>1323</v>
      </c>
      <c r="G1270" s="437" t="s">
        <v>1323</v>
      </c>
      <c r="I1270" s="437" t="s">
        <v>1323</v>
      </c>
      <c r="J1270" s="437" t="s">
        <v>1323</v>
      </c>
      <c r="K1270" s="437" t="s">
        <v>1323</v>
      </c>
      <c r="L1270" s="437" t="s">
        <v>1323</v>
      </c>
      <c r="M1270" s="437" t="s">
        <v>1323</v>
      </c>
      <c r="N1270" s="437" t="s">
        <v>1323</v>
      </c>
      <c r="O1270" s="437" t="s">
        <v>1323</v>
      </c>
      <c r="Q1270" s="437">
        <v>450330</v>
      </c>
      <c r="R1270" s="446" t="s">
        <v>140</v>
      </c>
      <c r="S1270" s="437">
        <v>450330</v>
      </c>
    </row>
    <row r="1271" spans="1:19" ht="10.199999999999999" customHeight="1" x14ac:dyDescent="0.3">
      <c r="A1271" s="437">
        <v>4503</v>
      </c>
      <c r="B1271" s="437">
        <f t="shared" si="23"/>
        <v>6</v>
      </c>
      <c r="C1271" s="446">
        <v>450390</v>
      </c>
      <c r="D1271" s="437" t="s">
        <v>969</v>
      </c>
      <c r="E1271" s="437" t="s">
        <v>1323</v>
      </c>
      <c r="F1271" s="437" t="s">
        <v>1323</v>
      </c>
      <c r="G1271" s="437" t="s">
        <v>1323</v>
      </c>
      <c r="I1271" s="437" t="s">
        <v>1323</v>
      </c>
      <c r="J1271" s="437" t="s">
        <v>1323</v>
      </c>
      <c r="K1271" s="437" t="s">
        <v>1323</v>
      </c>
      <c r="L1271" s="437" t="s">
        <v>1323</v>
      </c>
      <c r="M1271" s="437" t="s">
        <v>1323</v>
      </c>
      <c r="N1271" s="437" t="s">
        <v>1323</v>
      </c>
      <c r="O1271" s="437" t="s">
        <v>1323</v>
      </c>
      <c r="Q1271" s="437">
        <v>450390</v>
      </c>
      <c r="R1271" s="446" t="s">
        <v>969</v>
      </c>
      <c r="S1271" s="437">
        <v>450390</v>
      </c>
    </row>
    <row r="1272" spans="1:19" ht="10.199999999999999" customHeight="1" x14ac:dyDescent="0.3">
      <c r="A1272" s="437">
        <v>4504</v>
      </c>
      <c r="B1272" s="437">
        <f t="shared" si="23"/>
        <v>4</v>
      </c>
      <c r="C1272" s="446">
        <v>4504</v>
      </c>
      <c r="D1272" s="437" t="s">
        <v>989</v>
      </c>
      <c r="E1272" s="437" t="s">
        <v>1323</v>
      </c>
      <c r="F1272" s="437" t="s">
        <v>1323</v>
      </c>
      <c r="G1272" s="437" t="s">
        <v>1323</v>
      </c>
      <c r="I1272" s="437" t="s">
        <v>1323</v>
      </c>
      <c r="J1272" s="437" t="s">
        <v>1323</v>
      </c>
      <c r="K1272" s="437" t="s">
        <v>1323</v>
      </c>
      <c r="L1272" s="437" t="s">
        <v>1323</v>
      </c>
      <c r="M1272" s="437" t="s">
        <v>1323</v>
      </c>
      <c r="N1272" s="437" t="s">
        <v>1323</v>
      </c>
      <c r="O1272" s="437" t="s">
        <v>1323</v>
      </c>
      <c r="Q1272" s="437">
        <v>4504</v>
      </c>
      <c r="R1272" s="446" t="s">
        <v>989</v>
      </c>
      <c r="S1272" s="437">
        <v>4504</v>
      </c>
    </row>
    <row r="1273" spans="1:19" ht="10.199999999999999" customHeight="1" x14ac:dyDescent="0.3">
      <c r="A1273" s="437">
        <v>4504</v>
      </c>
      <c r="B1273" s="437">
        <f t="shared" si="23"/>
        <v>6</v>
      </c>
      <c r="C1273" s="446">
        <v>450405</v>
      </c>
      <c r="D1273" s="437" t="s">
        <v>1619</v>
      </c>
      <c r="E1273" s="437" t="s">
        <v>1323</v>
      </c>
      <c r="F1273" s="437" t="s">
        <v>1323</v>
      </c>
      <c r="J1273" s="437" t="s">
        <v>1324</v>
      </c>
      <c r="K1273" s="437" t="s">
        <v>1324</v>
      </c>
      <c r="L1273" s="437" t="s">
        <v>1323</v>
      </c>
      <c r="M1273" s="437" t="s">
        <v>1323</v>
      </c>
      <c r="N1273" s="437" t="s">
        <v>1323</v>
      </c>
      <c r="O1273" s="437" t="s">
        <v>1323</v>
      </c>
      <c r="Q1273" s="437">
        <v>450405</v>
      </c>
      <c r="R1273" s="446" t="s">
        <v>1619</v>
      </c>
      <c r="S1273" s="437">
        <v>450405</v>
      </c>
    </row>
    <row r="1274" spans="1:19" ht="10.199999999999999" customHeight="1" x14ac:dyDescent="0.3">
      <c r="A1274" s="437">
        <v>4504</v>
      </c>
      <c r="B1274" s="437">
        <f t="shared" si="23"/>
        <v>6</v>
      </c>
      <c r="C1274" s="446">
        <v>450410</v>
      </c>
      <c r="D1274" s="437" t="s">
        <v>1620</v>
      </c>
      <c r="E1274" s="437" t="s">
        <v>1323</v>
      </c>
      <c r="F1274" s="437" t="s">
        <v>1323</v>
      </c>
      <c r="G1274" s="437" t="s">
        <v>1323</v>
      </c>
      <c r="I1274" s="437" t="s">
        <v>1323</v>
      </c>
      <c r="J1274" s="437" t="s">
        <v>1323</v>
      </c>
      <c r="K1274" s="437" t="s">
        <v>1323</v>
      </c>
      <c r="L1274" s="437" t="s">
        <v>1323</v>
      </c>
      <c r="M1274" s="437" t="s">
        <v>1323</v>
      </c>
      <c r="N1274" s="437" t="s">
        <v>1323</v>
      </c>
      <c r="O1274" s="437" t="s">
        <v>1323</v>
      </c>
      <c r="Q1274" s="437">
        <v>450410</v>
      </c>
      <c r="R1274" s="446" t="s">
        <v>1620</v>
      </c>
      <c r="S1274" s="437">
        <v>450410</v>
      </c>
    </row>
    <row r="1275" spans="1:19" ht="10.199999999999999" customHeight="1" x14ac:dyDescent="0.3">
      <c r="A1275" s="437">
        <v>4504</v>
      </c>
      <c r="B1275" s="437">
        <f t="shared" si="23"/>
        <v>6</v>
      </c>
      <c r="C1275" s="446">
        <v>450415</v>
      </c>
      <c r="D1275" s="437" t="s">
        <v>1621</v>
      </c>
      <c r="E1275" s="437" t="s">
        <v>1323</v>
      </c>
      <c r="F1275" s="437" t="s">
        <v>1323</v>
      </c>
      <c r="G1275" s="437" t="s">
        <v>1323</v>
      </c>
      <c r="I1275" s="437" t="s">
        <v>1323</v>
      </c>
      <c r="J1275" s="437" t="s">
        <v>1323</v>
      </c>
      <c r="K1275" s="437" t="s">
        <v>1323</v>
      </c>
      <c r="L1275" s="437" t="s">
        <v>1323</v>
      </c>
      <c r="M1275" s="437" t="s">
        <v>1323</v>
      </c>
      <c r="O1275" s="437" t="s">
        <v>1323</v>
      </c>
      <c r="Q1275" s="437">
        <v>450415</v>
      </c>
      <c r="R1275" s="446" t="s">
        <v>1621</v>
      </c>
      <c r="S1275" s="437">
        <v>450415</v>
      </c>
    </row>
    <row r="1276" spans="1:19" ht="10.199999999999999" customHeight="1" x14ac:dyDescent="0.3">
      <c r="A1276" s="437">
        <v>4504</v>
      </c>
      <c r="B1276" s="437">
        <f t="shared" si="23"/>
        <v>6</v>
      </c>
      <c r="C1276" s="446">
        <v>450420</v>
      </c>
      <c r="D1276" s="437" t="s">
        <v>1622</v>
      </c>
      <c r="E1276" s="437" t="s">
        <v>1323</v>
      </c>
      <c r="F1276" s="437" t="s">
        <v>1323</v>
      </c>
      <c r="J1276" s="437" t="s">
        <v>1324</v>
      </c>
      <c r="K1276" s="437" t="s">
        <v>1324</v>
      </c>
      <c r="O1276" s="437" t="s">
        <v>1323</v>
      </c>
      <c r="Q1276" s="437">
        <v>450420</v>
      </c>
      <c r="R1276" s="446" t="s">
        <v>1622</v>
      </c>
      <c r="S1276" s="437">
        <v>450420</v>
      </c>
    </row>
    <row r="1277" spans="1:19" ht="10.199999999999999" customHeight="1" x14ac:dyDescent="0.3">
      <c r="A1277" s="437">
        <v>4504</v>
      </c>
      <c r="B1277" s="437">
        <f t="shared" si="23"/>
        <v>6</v>
      </c>
      <c r="C1277" s="446">
        <v>450421</v>
      </c>
      <c r="D1277" s="437" t="s">
        <v>1623</v>
      </c>
      <c r="E1277" s="437" t="s">
        <v>1323</v>
      </c>
      <c r="F1277" s="437" t="s">
        <v>1323</v>
      </c>
      <c r="J1277" s="437" t="s">
        <v>1324</v>
      </c>
      <c r="K1277" s="437" t="s">
        <v>1324</v>
      </c>
      <c r="O1277" s="437" t="s">
        <v>1323</v>
      </c>
      <c r="Q1277" s="437">
        <v>450421</v>
      </c>
      <c r="R1277" s="446" t="s">
        <v>1623</v>
      </c>
      <c r="S1277" s="437">
        <v>450421</v>
      </c>
    </row>
    <row r="1278" spans="1:19" ht="10.199999999999999" customHeight="1" x14ac:dyDescent="0.3">
      <c r="A1278" s="437">
        <v>4504</v>
      </c>
      <c r="B1278" s="437">
        <f t="shared" si="23"/>
        <v>6</v>
      </c>
      <c r="C1278" s="446">
        <v>450425</v>
      </c>
      <c r="D1278" s="437" t="s">
        <v>1624</v>
      </c>
      <c r="F1278" s="437" t="s">
        <v>1323</v>
      </c>
      <c r="J1278" s="437" t="s">
        <v>1324</v>
      </c>
      <c r="K1278" s="437" t="s">
        <v>1324</v>
      </c>
      <c r="Q1278" s="437">
        <v>450425</v>
      </c>
      <c r="R1278" s="446" t="s">
        <v>1624</v>
      </c>
      <c r="S1278" s="437">
        <v>450425</v>
      </c>
    </row>
    <row r="1279" spans="1:19" ht="10.199999999999999" customHeight="1" x14ac:dyDescent="0.3">
      <c r="A1279" s="437">
        <v>4504</v>
      </c>
      <c r="B1279" s="437">
        <f t="shared" si="23"/>
        <v>6</v>
      </c>
      <c r="C1279" s="446">
        <v>450430</v>
      </c>
      <c r="D1279" s="437" t="s">
        <v>1625</v>
      </c>
      <c r="E1279" s="437" t="s">
        <v>1323</v>
      </c>
      <c r="F1279" s="437" t="s">
        <v>1323</v>
      </c>
      <c r="G1279" s="437" t="s">
        <v>1323</v>
      </c>
      <c r="I1279" s="437" t="s">
        <v>1323</v>
      </c>
      <c r="J1279" s="437" t="s">
        <v>1323</v>
      </c>
      <c r="K1279" s="437" t="s">
        <v>1323</v>
      </c>
      <c r="L1279" s="437" t="s">
        <v>1323</v>
      </c>
      <c r="M1279" s="437" t="s">
        <v>1323</v>
      </c>
      <c r="N1279" s="437" t="s">
        <v>1323</v>
      </c>
      <c r="O1279" s="437" t="s">
        <v>1323</v>
      </c>
      <c r="Q1279" s="437">
        <v>450430</v>
      </c>
      <c r="R1279" s="446" t="s">
        <v>1625</v>
      </c>
      <c r="S1279" s="437">
        <v>450430</v>
      </c>
    </row>
    <row r="1280" spans="1:19" ht="10.199999999999999" customHeight="1" x14ac:dyDescent="0.3">
      <c r="A1280" s="437">
        <v>4504</v>
      </c>
      <c r="B1280" s="437">
        <f t="shared" si="23"/>
        <v>6</v>
      </c>
      <c r="C1280" s="446">
        <v>450490</v>
      </c>
      <c r="D1280" s="437" t="s">
        <v>1626</v>
      </c>
      <c r="E1280" s="437" t="s">
        <v>1323</v>
      </c>
      <c r="F1280" s="437" t="s">
        <v>1323</v>
      </c>
      <c r="G1280" s="437" t="s">
        <v>1323</v>
      </c>
      <c r="I1280" s="437" t="s">
        <v>1323</v>
      </c>
      <c r="J1280" s="437" t="s">
        <v>1323</v>
      </c>
      <c r="K1280" s="437" t="s">
        <v>1323</v>
      </c>
      <c r="L1280" s="437" t="s">
        <v>1323</v>
      </c>
      <c r="M1280" s="437" t="s">
        <v>1323</v>
      </c>
      <c r="N1280" s="437" t="s">
        <v>1323</v>
      </c>
      <c r="O1280" s="437" t="s">
        <v>1323</v>
      </c>
      <c r="Q1280" s="437">
        <v>450490</v>
      </c>
      <c r="R1280" s="446" t="s">
        <v>1626</v>
      </c>
      <c r="S1280" s="437">
        <v>450490</v>
      </c>
    </row>
    <row r="1281" spans="1:19" ht="10.199999999999999" customHeight="1" x14ac:dyDescent="0.3">
      <c r="A1281" s="437">
        <v>4505</v>
      </c>
      <c r="B1281" s="437">
        <f t="shared" si="23"/>
        <v>4</v>
      </c>
      <c r="C1281" s="446">
        <v>4505</v>
      </c>
      <c r="D1281" s="437" t="s">
        <v>990</v>
      </c>
      <c r="E1281" s="437" t="s">
        <v>1323</v>
      </c>
      <c r="F1281" s="437" t="s">
        <v>1323</v>
      </c>
      <c r="G1281" s="437" t="s">
        <v>1323</v>
      </c>
      <c r="I1281" s="437" t="s">
        <v>1323</v>
      </c>
      <c r="J1281" s="437" t="s">
        <v>1323</v>
      </c>
      <c r="K1281" s="437" t="s">
        <v>1323</v>
      </c>
      <c r="L1281" s="437" t="s">
        <v>1323</v>
      </c>
      <c r="M1281" s="437" t="s">
        <v>1323</v>
      </c>
      <c r="N1281" s="437" t="s">
        <v>1323</v>
      </c>
      <c r="O1281" s="437" t="s">
        <v>1323</v>
      </c>
      <c r="Q1281" s="437">
        <v>4505</v>
      </c>
      <c r="R1281" s="446" t="s">
        <v>990</v>
      </c>
      <c r="S1281" s="437">
        <v>4505</v>
      </c>
    </row>
    <row r="1282" spans="1:19" ht="10.199999999999999" customHeight="1" x14ac:dyDescent="0.3">
      <c r="A1282" s="437">
        <v>4505</v>
      </c>
      <c r="B1282" s="437">
        <f t="shared" si="23"/>
        <v>6</v>
      </c>
      <c r="C1282" s="446">
        <v>450505</v>
      </c>
      <c r="D1282" s="437" t="s">
        <v>169</v>
      </c>
      <c r="E1282" s="437" t="s">
        <v>1323</v>
      </c>
      <c r="F1282" s="437" t="s">
        <v>1323</v>
      </c>
      <c r="G1282" s="437" t="s">
        <v>1323</v>
      </c>
      <c r="J1282" s="437" t="s">
        <v>1323</v>
      </c>
      <c r="K1282" s="437" t="s">
        <v>1323</v>
      </c>
      <c r="O1282" s="437" t="s">
        <v>1323</v>
      </c>
      <c r="Q1282" s="437">
        <v>450505</v>
      </c>
      <c r="R1282" s="446" t="s">
        <v>169</v>
      </c>
      <c r="S1282" s="437">
        <v>450505</v>
      </c>
    </row>
    <row r="1283" spans="1:19" ht="10.199999999999999" customHeight="1" x14ac:dyDescent="0.3">
      <c r="A1283" s="437">
        <v>4505</v>
      </c>
      <c r="B1283" s="437">
        <f t="shared" si="23"/>
        <v>6</v>
      </c>
      <c r="C1283" s="446">
        <v>450510</v>
      </c>
      <c r="D1283" s="437" t="s">
        <v>171</v>
      </c>
      <c r="E1283" s="437" t="s">
        <v>1323</v>
      </c>
      <c r="F1283" s="437" t="s">
        <v>1323</v>
      </c>
      <c r="G1283" s="437" t="s">
        <v>1323</v>
      </c>
      <c r="I1283" s="437" t="s">
        <v>1323</v>
      </c>
      <c r="J1283" s="437" t="s">
        <v>1323</v>
      </c>
      <c r="K1283" s="437" t="s">
        <v>1323</v>
      </c>
      <c r="L1283" s="437" t="s">
        <v>1323</v>
      </c>
      <c r="M1283" s="437" t="s">
        <v>1323</v>
      </c>
      <c r="N1283" s="437" t="s">
        <v>1323</v>
      </c>
      <c r="O1283" s="437" t="s">
        <v>1323</v>
      </c>
      <c r="Q1283" s="437">
        <v>450510</v>
      </c>
      <c r="R1283" s="446" t="s">
        <v>171</v>
      </c>
      <c r="S1283" s="437">
        <v>450510</v>
      </c>
    </row>
    <row r="1284" spans="1:19" ht="10.199999999999999" customHeight="1" x14ac:dyDescent="0.3">
      <c r="A1284" s="437">
        <v>4505</v>
      </c>
      <c r="B1284" s="437">
        <f t="shared" si="23"/>
        <v>6</v>
      </c>
      <c r="C1284" s="446">
        <v>450515</v>
      </c>
      <c r="D1284" s="437" t="s">
        <v>172</v>
      </c>
      <c r="E1284" s="437" t="s">
        <v>1323</v>
      </c>
      <c r="F1284" s="437" t="s">
        <v>1323</v>
      </c>
      <c r="G1284" s="437" t="s">
        <v>1323</v>
      </c>
      <c r="I1284" s="437" t="s">
        <v>1323</v>
      </c>
      <c r="J1284" s="437" t="s">
        <v>1323</v>
      </c>
      <c r="K1284" s="437" t="s">
        <v>1323</v>
      </c>
      <c r="L1284" s="437" t="s">
        <v>1323</v>
      </c>
      <c r="M1284" s="437" t="s">
        <v>1323</v>
      </c>
      <c r="N1284" s="437" t="s">
        <v>1323</v>
      </c>
      <c r="O1284" s="437" t="s">
        <v>1323</v>
      </c>
      <c r="Q1284" s="437">
        <v>450515</v>
      </c>
      <c r="R1284" s="446" t="s">
        <v>172</v>
      </c>
      <c r="S1284" s="437">
        <v>450515</v>
      </c>
    </row>
    <row r="1285" spans="1:19" ht="10.199999999999999" customHeight="1" x14ac:dyDescent="0.3">
      <c r="A1285" s="437">
        <v>4505</v>
      </c>
      <c r="B1285" s="437">
        <f t="shared" si="23"/>
        <v>6</v>
      </c>
      <c r="C1285" s="446">
        <v>450520</v>
      </c>
      <c r="D1285" s="437" t="s">
        <v>173</v>
      </c>
      <c r="E1285" s="437" t="s">
        <v>1323</v>
      </c>
      <c r="F1285" s="437" t="s">
        <v>1323</v>
      </c>
      <c r="G1285" s="437" t="s">
        <v>1323</v>
      </c>
      <c r="I1285" s="437" t="s">
        <v>1323</v>
      </c>
      <c r="J1285" s="437" t="s">
        <v>1323</v>
      </c>
      <c r="K1285" s="437" t="s">
        <v>1323</v>
      </c>
      <c r="L1285" s="437" t="s">
        <v>1323</v>
      </c>
      <c r="M1285" s="437" t="s">
        <v>1323</v>
      </c>
      <c r="O1285" s="437" t="s">
        <v>1323</v>
      </c>
      <c r="Q1285" s="437">
        <v>450520</v>
      </c>
      <c r="R1285" s="446" t="s">
        <v>173</v>
      </c>
      <c r="S1285" s="437">
        <v>450520</v>
      </c>
    </row>
    <row r="1286" spans="1:19" ht="10.199999999999999" customHeight="1" x14ac:dyDescent="0.3">
      <c r="A1286" s="437">
        <v>4505</v>
      </c>
      <c r="B1286" s="437">
        <f t="shared" si="23"/>
        <v>6</v>
      </c>
      <c r="C1286" s="446">
        <v>450525</v>
      </c>
      <c r="D1286" s="437" t="s">
        <v>166</v>
      </c>
      <c r="E1286" s="437" t="s">
        <v>1323</v>
      </c>
      <c r="F1286" s="437" t="s">
        <v>1323</v>
      </c>
      <c r="G1286" s="437" t="s">
        <v>1323</v>
      </c>
      <c r="I1286" s="437" t="s">
        <v>1323</v>
      </c>
      <c r="J1286" s="437" t="s">
        <v>1323</v>
      </c>
      <c r="K1286" s="437" t="s">
        <v>1323</v>
      </c>
      <c r="L1286" s="437" t="s">
        <v>1323</v>
      </c>
      <c r="M1286" s="437" t="s">
        <v>1323</v>
      </c>
      <c r="N1286" s="437" t="s">
        <v>1323</v>
      </c>
      <c r="O1286" s="437" t="s">
        <v>1323</v>
      </c>
      <c r="Q1286" s="437">
        <v>450525</v>
      </c>
      <c r="R1286" s="446" t="s">
        <v>166</v>
      </c>
      <c r="S1286" s="437">
        <v>450525</v>
      </c>
    </row>
    <row r="1287" spans="1:19" ht="10.199999999999999" customHeight="1" x14ac:dyDescent="0.3">
      <c r="A1287" s="437">
        <v>4505</v>
      </c>
      <c r="B1287" s="437">
        <f t="shared" si="23"/>
        <v>6</v>
      </c>
      <c r="C1287" s="446">
        <v>450530</v>
      </c>
      <c r="D1287" s="437" t="s">
        <v>182</v>
      </c>
      <c r="E1287" s="437" t="s">
        <v>1323</v>
      </c>
      <c r="F1287" s="437" t="s">
        <v>1323</v>
      </c>
      <c r="G1287" s="437" t="s">
        <v>1323</v>
      </c>
      <c r="I1287" s="437" t="s">
        <v>1323</v>
      </c>
      <c r="J1287" s="437" t="s">
        <v>1323</v>
      </c>
      <c r="K1287" s="437" t="s">
        <v>1323</v>
      </c>
      <c r="L1287" s="437" t="s">
        <v>1323</v>
      </c>
      <c r="M1287" s="437" t="s">
        <v>1323</v>
      </c>
      <c r="N1287" s="437" t="s">
        <v>1323</v>
      </c>
      <c r="O1287" s="437" t="s">
        <v>1323</v>
      </c>
      <c r="Q1287" s="437">
        <v>450530</v>
      </c>
      <c r="R1287" s="446" t="s">
        <v>182</v>
      </c>
      <c r="S1287" s="437">
        <v>450530</v>
      </c>
    </row>
    <row r="1288" spans="1:19" ht="10.199999999999999" customHeight="1" x14ac:dyDescent="0.3">
      <c r="A1288" s="437">
        <v>4505</v>
      </c>
      <c r="B1288" s="437">
        <f t="shared" ref="B1288:B1351" si="24">LEN(C1288)</f>
        <v>6</v>
      </c>
      <c r="C1288" s="446">
        <v>450535</v>
      </c>
      <c r="D1288" s="437" t="s">
        <v>155</v>
      </c>
      <c r="E1288" s="437" t="s">
        <v>1323</v>
      </c>
      <c r="F1288" s="437" t="s">
        <v>1323</v>
      </c>
      <c r="G1288" s="437" t="s">
        <v>1323</v>
      </c>
      <c r="I1288" s="437" t="s">
        <v>1323</v>
      </c>
      <c r="J1288" s="437" t="s">
        <v>1323</v>
      </c>
      <c r="K1288" s="437" t="s">
        <v>1323</v>
      </c>
      <c r="L1288" s="437" t="s">
        <v>1323</v>
      </c>
      <c r="M1288" s="437" t="s">
        <v>1323</v>
      </c>
      <c r="O1288" s="437" t="s">
        <v>1323</v>
      </c>
      <c r="Q1288" s="437">
        <v>450535</v>
      </c>
      <c r="R1288" s="446" t="s">
        <v>155</v>
      </c>
      <c r="S1288" s="437">
        <v>450535</v>
      </c>
    </row>
    <row r="1289" spans="1:19" ht="10.199999999999999" customHeight="1" x14ac:dyDescent="0.3">
      <c r="A1289" s="437">
        <v>4505</v>
      </c>
      <c r="B1289" s="437">
        <f t="shared" si="24"/>
        <v>6</v>
      </c>
      <c r="C1289" s="446">
        <v>450540</v>
      </c>
      <c r="D1289" s="437" t="s">
        <v>167</v>
      </c>
      <c r="E1289" s="437" t="s">
        <v>1323</v>
      </c>
      <c r="F1289" s="437" t="s">
        <v>1323</v>
      </c>
      <c r="G1289" s="437" t="s">
        <v>1323</v>
      </c>
      <c r="I1289" s="437" t="s">
        <v>1323</v>
      </c>
      <c r="J1289" s="437" t="s">
        <v>1323</v>
      </c>
      <c r="K1289" s="437" t="s">
        <v>1323</v>
      </c>
      <c r="L1289" s="437" t="s">
        <v>1323</v>
      </c>
      <c r="M1289" s="437" t="s">
        <v>1323</v>
      </c>
      <c r="O1289" s="437" t="s">
        <v>1323</v>
      </c>
      <c r="Q1289" s="437">
        <v>450540</v>
      </c>
      <c r="R1289" s="446" t="s">
        <v>167</v>
      </c>
      <c r="S1289" s="437">
        <v>450540</v>
      </c>
    </row>
    <row r="1290" spans="1:19" ht="10.199999999999999" customHeight="1" x14ac:dyDescent="0.3">
      <c r="A1290" s="437">
        <v>4505</v>
      </c>
      <c r="B1290" s="437">
        <f t="shared" si="24"/>
        <v>6</v>
      </c>
      <c r="C1290" s="446">
        <v>450545</v>
      </c>
      <c r="D1290" s="437" t="s">
        <v>168</v>
      </c>
      <c r="E1290" s="437" t="s">
        <v>1323</v>
      </c>
      <c r="F1290" s="437" t="s">
        <v>1323</v>
      </c>
      <c r="G1290" s="437" t="s">
        <v>1323</v>
      </c>
      <c r="I1290" s="437" t="s">
        <v>1323</v>
      </c>
      <c r="J1290" s="437" t="s">
        <v>1323</v>
      </c>
      <c r="K1290" s="437" t="s">
        <v>1323</v>
      </c>
      <c r="L1290" s="437" t="s">
        <v>1323</v>
      </c>
      <c r="M1290" s="437" t="s">
        <v>1323</v>
      </c>
      <c r="O1290" s="437" t="s">
        <v>1323</v>
      </c>
      <c r="Q1290" s="437">
        <v>450545</v>
      </c>
      <c r="R1290" s="446" t="s">
        <v>168</v>
      </c>
      <c r="S1290" s="437">
        <v>450545</v>
      </c>
    </row>
    <row r="1291" spans="1:19" ht="10.199999999999999" customHeight="1" x14ac:dyDescent="0.3">
      <c r="A1291" s="437">
        <v>4505</v>
      </c>
      <c r="B1291" s="437">
        <f t="shared" si="24"/>
        <v>6</v>
      </c>
      <c r="C1291" s="446">
        <v>450590</v>
      </c>
      <c r="D1291" s="437" t="s">
        <v>53</v>
      </c>
      <c r="E1291" s="437" t="s">
        <v>1323</v>
      </c>
      <c r="F1291" s="437" t="s">
        <v>1323</v>
      </c>
      <c r="G1291" s="437" t="s">
        <v>1323</v>
      </c>
      <c r="I1291" s="437" t="s">
        <v>1323</v>
      </c>
      <c r="J1291" s="437" t="s">
        <v>1323</v>
      </c>
      <c r="K1291" s="437" t="s">
        <v>1323</v>
      </c>
      <c r="L1291" s="437" t="s">
        <v>1323</v>
      </c>
      <c r="M1291" s="437" t="s">
        <v>1323</v>
      </c>
      <c r="N1291" s="437" t="s">
        <v>1323</v>
      </c>
      <c r="O1291" s="437" t="s">
        <v>1323</v>
      </c>
      <c r="Q1291" s="437">
        <v>450590</v>
      </c>
      <c r="R1291" s="446" t="s">
        <v>53</v>
      </c>
      <c r="S1291" s="437">
        <v>450590</v>
      </c>
    </row>
    <row r="1292" spans="1:19" ht="10.199999999999999" customHeight="1" x14ac:dyDescent="0.3">
      <c r="A1292" s="437">
        <v>4506</v>
      </c>
      <c r="B1292" s="437">
        <f t="shared" si="24"/>
        <v>4</v>
      </c>
      <c r="C1292" s="446">
        <v>4506</v>
      </c>
      <c r="D1292" s="437" t="s">
        <v>991</v>
      </c>
      <c r="E1292" s="437" t="s">
        <v>1323</v>
      </c>
      <c r="F1292" s="437" t="s">
        <v>1323</v>
      </c>
      <c r="G1292" s="437" t="s">
        <v>1323</v>
      </c>
      <c r="I1292" s="437" t="s">
        <v>1323</v>
      </c>
      <c r="J1292" s="437" t="s">
        <v>1323</v>
      </c>
      <c r="K1292" s="437" t="s">
        <v>1323</v>
      </c>
      <c r="L1292" s="437" t="s">
        <v>1323</v>
      </c>
      <c r="M1292" s="437" t="s">
        <v>1323</v>
      </c>
      <c r="N1292" s="437" t="s">
        <v>1323</v>
      </c>
      <c r="O1292" s="437" t="s">
        <v>1323</v>
      </c>
      <c r="Q1292" s="437">
        <v>4506</v>
      </c>
      <c r="R1292" s="446" t="s">
        <v>991</v>
      </c>
      <c r="S1292" s="437">
        <v>4506</v>
      </c>
    </row>
    <row r="1293" spans="1:19" ht="10.199999999999999" customHeight="1" x14ac:dyDescent="0.3">
      <c r="A1293" s="437">
        <v>4506</v>
      </c>
      <c r="B1293" s="437">
        <f t="shared" si="24"/>
        <v>6</v>
      </c>
      <c r="C1293" s="446">
        <v>450605</v>
      </c>
      <c r="D1293" s="437" t="s">
        <v>1627</v>
      </c>
      <c r="E1293" s="437" t="s">
        <v>1323</v>
      </c>
      <c r="F1293" s="437" t="s">
        <v>1323</v>
      </c>
      <c r="G1293" s="437" t="s">
        <v>1323</v>
      </c>
      <c r="I1293" s="437" t="s">
        <v>1323</v>
      </c>
      <c r="J1293" s="437" t="s">
        <v>1323</v>
      </c>
      <c r="K1293" s="437" t="s">
        <v>1323</v>
      </c>
      <c r="L1293" s="437" t="s">
        <v>1323</v>
      </c>
      <c r="M1293" s="437" t="s">
        <v>1323</v>
      </c>
      <c r="N1293" s="437" t="s">
        <v>1323</v>
      </c>
      <c r="O1293" s="437" t="s">
        <v>1323</v>
      </c>
      <c r="Q1293" s="437">
        <v>450605</v>
      </c>
      <c r="R1293" s="446" t="s">
        <v>1627</v>
      </c>
      <c r="S1293" s="437">
        <v>450605</v>
      </c>
    </row>
    <row r="1294" spans="1:19" ht="10.199999999999999" customHeight="1" x14ac:dyDescent="0.3">
      <c r="A1294" s="437">
        <v>4506</v>
      </c>
      <c r="B1294" s="437">
        <f t="shared" si="24"/>
        <v>6</v>
      </c>
      <c r="C1294" s="446">
        <v>450610</v>
      </c>
      <c r="D1294" s="437" t="s">
        <v>219</v>
      </c>
      <c r="E1294" s="437" t="s">
        <v>1323</v>
      </c>
      <c r="F1294" s="437" t="s">
        <v>1323</v>
      </c>
      <c r="J1294" s="437" t="s">
        <v>1324</v>
      </c>
      <c r="K1294" s="437" t="s">
        <v>1324</v>
      </c>
      <c r="L1294" s="437" t="s">
        <v>1323</v>
      </c>
      <c r="M1294" s="437" t="s">
        <v>1323</v>
      </c>
      <c r="N1294" s="437" t="s">
        <v>1323</v>
      </c>
      <c r="O1294" s="437" t="s">
        <v>1323</v>
      </c>
      <c r="Q1294" s="437">
        <v>450610</v>
      </c>
      <c r="R1294" s="446" t="s">
        <v>219</v>
      </c>
      <c r="S1294" s="437">
        <v>450610</v>
      </c>
    </row>
    <row r="1295" spans="1:19" ht="10.199999999999999" customHeight="1" x14ac:dyDescent="0.3">
      <c r="A1295" s="437">
        <v>4506</v>
      </c>
      <c r="B1295" s="437">
        <f t="shared" si="24"/>
        <v>6</v>
      </c>
      <c r="C1295" s="446">
        <v>450615</v>
      </c>
      <c r="D1295" s="437" t="s">
        <v>220</v>
      </c>
      <c r="E1295" s="437" t="s">
        <v>1323</v>
      </c>
      <c r="F1295" s="437" t="s">
        <v>1323</v>
      </c>
      <c r="J1295" s="437" t="s">
        <v>1323</v>
      </c>
      <c r="K1295" s="437" t="s">
        <v>1323</v>
      </c>
      <c r="L1295" s="437" t="s">
        <v>1323</v>
      </c>
      <c r="M1295" s="437" t="s">
        <v>1323</v>
      </c>
      <c r="N1295" s="437" t="s">
        <v>1323</v>
      </c>
      <c r="O1295" s="437" t="s">
        <v>1323</v>
      </c>
      <c r="Q1295" s="437">
        <v>450615</v>
      </c>
      <c r="R1295" s="446" t="s">
        <v>220</v>
      </c>
      <c r="S1295" s="437">
        <v>450615</v>
      </c>
    </row>
    <row r="1296" spans="1:19" ht="10.199999999999999" customHeight="1" x14ac:dyDescent="0.3">
      <c r="A1296" s="437">
        <v>4506</v>
      </c>
      <c r="B1296" s="437">
        <f t="shared" si="24"/>
        <v>6</v>
      </c>
      <c r="C1296" s="446">
        <v>450620</v>
      </c>
      <c r="D1296" s="437" t="s">
        <v>221</v>
      </c>
      <c r="E1296" s="437" t="s">
        <v>1323</v>
      </c>
      <c r="F1296" s="437" t="s">
        <v>1323</v>
      </c>
      <c r="G1296" s="437" t="s">
        <v>1323</v>
      </c>
      <c r="I1296" s="437" t="s">
        <v>1323</v>
      </c>
      <c r="J1296" s="437" t="s">
        <v>1323</v>
      </c>
      <c r="K1296" s="437" t="s">
        <v>1323</v>
      </c>
      <c r="L1296" s="437" t="s">
        <v>1323</v>
      </c>
      <c r="M1296" s="437" t="s">
        <v>1323</v>
      </c>
      <c r="N1296" s="437" t="s">
        <v>1323</v>
      </c>
      <c r="O1296" s="437" t="s">
        <v>1323</v>
      </c>
      <c r="Q1296" s="437">
        <v>450620</v>
      </c>
      <c r="R1296" s="446" t="s">
        <v>221</v>
      </c>
      <c r="S1296" s="437">
        <v>450620</v>
      </c>
    </row>
    <row r="1297" spans="1:19" ht="10.199999999999999" customHeight="1" x14ac:dyDescent="0.3">
      <c r="A1297" s="437">
        <v>4506</v>
      </c>
      <c r="B1297" s="437">
        <f t="shared" si="24"/>
        <v>6</v>
      </c>
      <c r="C1297" s="446">
        <v>450625</v>
      </c>
      <c r="D1297" s="437" t="s">
        <v>222</v>
      </c>
      <c r="E1297" s="437" t="s">
        <v>1323</v>
      </c>
      <c r="F1297" s="437" t="s">
        <v>1323</v>
      </c>
      <c r="G1297" s="437" t="s">
        <v>1323</v>
      </c>
      <c r="I1297" s="437" t="s">
        <v>1323</v>
      </c>
      <c r="J1297" s="437" t="s">
        <v>1323</v>
      </c>
      <c r="K1297" s="437" t="s">
        <v>1323</v>
      </c>
      <c r="L1297" s="437" t="s">
        <v>1323</v>
      </c>
      <c r="M1297" s="437" t="s">
        <v>1323</v>
      </c>
      <c r="N1297" s="437" t="s">
        <v>1323</v>
      </c>
      <c r="O1297" s="437" t="s">
        <v>1323</v>
      </c>
      <c r="Q1297" s="437">
        <v>450625</v>
      </c>
      <c r="R1297" s="446" t="s">
        <v>222</v>
      </c>
      <c r="S1297" s="437">
        <v>450625</v>
      </c>
    </row>
    <row r="1298" spans="1:19" ht="10.199999999999999" customHeight="1" x14ac:dyDescent="0.3">
      <c r="A1298" s="437">
        <v>4506</v>
      </c>
      <c r="B1298" s="437">
        <f t="shared" si="24"/>
        <v>6</v>
      </c>
      <c r="C1298" s="446">
        <v>450630</v>
      </c>
      <c r="D1298" s="437" t="s">
        <v>223</v>
      </c>
      <c r="E1298" s="437" t="s">
        <v>1323</v>
      </c>
      <c r="F1298" s="437" t="s">
        <v>1323</v>
      </c>
      <c r="G1298" s="437" t="s">
        <v>1323</v>
      </c>
      <c r="I1298" s="437" t="s">
        <v>1323</v>
      </c>
      <c r="J1298" s="437" t="s">
        <v>1323</v>
      </c>
      <c r="K1298" s="437" t="s">
        <v>1323</v>
      </c>
      <c r="L1298" s="437" t="s">
        <v>1323</v>
      </c>
      <c r="M1298" s="437" t="s">
        <v>1323</v>
      </c>
      <c r="N1298" s="437" t="s">
        <v>1323</v>
      </c>
      <c r="O1298" s="437" t="s">
        <v>1323</v>
      </c>
      <c r="Q1298" s="437">
        <v>450630</v>
      </c>
      <c r="R1298" s="446" t="s">
        <v>223</v>
      </c>
      <c r="S1298" s="437">
        <v>450630</v>
      </c>
    </row>
    <row r="1299" spans="1:19" ht="10.199999999999999" customHeight="1" x14ac:dyDescent="0.3">
      <c r="A1299" s="437">
        <v>4506</v>
      </c>
      <c r="B1299" s="437">
        <f t="shared" si="24"/>
        <v>6</v>
      </c>
      <c r="C1299" s="446">
        <v>450635</v>
      </c>
      <c r="D1299" s="437" t="s">
        <v>224</v>
      </c>
      <c r="E1299" s="437" t="s">
        <v>1323</v>
      </c>
      <c r="F1299" s="437" t="s">
        <v>1323</v>
      </c>
      <c r="G1299" s="437" t="s">
        <v>1323</v>
      </c>
      <c r="I1299" s="437" t="s">
        <v>1323</v>
      </c>
      <c r="J1299" s="437" t="s">
        <v>1323</v>
      </c>
      <c r="K1299" s="437" t="s">
        <v>1323</v>
      </c>
      <c r="O1299" s="437" t="s">
        <v>1323</v>
      </c>
      <c r="Q1299" s="437">
        <v>450635</v>
      </c>
      <c r="R1299" s="446" t="s">
        <v>224</v>
      </c>
      <c r="S1299" s="437">
        <v>450635</v>
      </c>
    </row>
    <row r="1300" spans="1:19" ht="10.199999999999999" customHeight="1" x14ac:dyDescent="0.3">
      <c r="A1300" s="437">
        <v>4506</v>
      </c>
      <c r="B1300" s="437">
        <f t="shared" si="24"/>
        <v>6</v>
      </c>
      <c r="C1300" s="446">
        <v>450690</v>
      </c>
      <c r="D1300" s="437" t="s">
        <v>53</v>
      </c>
      <c r="E1300" s="437" t="s">
        <v>1323</v>
      </c>
      <c r="F1300" s="437" t="s">
        <v>1323</v>
      </c>
      <c r="G1300" s="437" t="s">
        <v>1323</v>
      </c>
      <c r="I1300" s="437" t="s">
        <v>1323</v>
      </c>
      <c r="J1300" s="437" t="s">
        <v>1323</v>
      </c>
      <c r="K1300" s="437" t="s">
        <v>1323</v>
      </c>
      <c r="L1300" s="437" t="s">
        <v>1323</v>
      </c>
      <c r="M1300" s="437" t="s">
        <v>1323</v>
      </c>
      <c r="N1300" s="437" t="s">
        <v>1323</v>
      </c>
      <c r="O1300" s="437" t="s">
        <v>1323</v>
      </c>
      <c r="Q1300" s="437">
        <v>450690</v>
      </c>
      <c r="R1300" s="446" t="s">
        <v>53</v>
      </c>
      <c r="S1300" s="437">
        <v>450690</v>
      </c>
    </row>
    <row r="1301" spans="1:19" ht="10.199999999999999" customHeight="1" x14ac:dyDescent="0.3">
      <c r="A1301" s="437">
        <v>4507</v>
      </c>
      <c r="B1301" s="437">
        <f t="shared" si="24"/>
        <v>4</v>
      </c>
      <c r="C1301" s="446">
        <v>4507</v>
      </c>
      <c r="D1301" s="437" t="s">
        <v>992</v>
      </c>
      <c r="E1301" s="437" t="s">
        <v>1323</v>
      </c>
      <c r="F1301" s="437" t="s">
        <v>1323</v>
      </c>
      <c r="G1301" s="437" t="s">
        <v>1323</v>
      </c>
      <c r="I1301" s="437" t="s">
        <v>1323</v>
      </c>
      <c r="J1301" s="437" t="s">
        <v>1323</v>
      </c>
      <c r="K1301" s="437" t="s">
        <v>1323</v>
      </c>
      <c r="L1301" s="437" t="s">
        <v>1323</v>
      </c>
      <c r="M1301" s="437" t="s">
        <v>1323</v>
      </c>
      <c r="N1301" s="437" t="s">
        <v>1323</v>
      </c>
      <c r="O1301" s="437" t="s">
        <v>1323</v>
      </c>
      <c r="Q1301" s="437">
        <v>4507</v>
      </c>
      <c r="R1301" s="446" t="s">
        <v>992</v>
      </c>
      <c r="S1301" s="437">
        <v>4507</v>
      </c>
    </row>
    <row r="1302" spans="1:19" ht="10.199999999999999" customHeight="1" x14ac:dyDescent="0.3">
      <c r="A1302" s="437">
        <v>4507</v>
      </c>
      <c r="B1302" s="437">
        <f t="shared" si="24"/>
        <v>6</v>
      </c>
      <c r="C1302" s="446">
        <v>450705</v>
      </c>
      <c r="D1302" s="437" t="s">
        <v>1628</v>
      </c>
      <c r="E1302" s="437" t="s">
        <v>1323</v>
      </c>
      <c r="F1302" s="437" t="s">
        <v>1323</v>
      </c>
      <c r="G1302" s="437" t="s">
        <v>1323</v>
      </c>
      <c r="I1302" s="437" t="s">
        <v>1323</v>
      </c>
      <c r="J1302" s="437" t="s">
        <v>1323</v>
      </c>
      <c r="K1302" s="437" t="s">
        <v>1323</v>
      </c>
      <c r="L1302" s="437" t="s">
        <v>1323</v>
      </c>
      <c r="M1302" s="437" t="s">
        <v>1323</v>
      </c>
      <c r="N1302" s="437" t="s">
        <v>1323</v>
      </c>
      <c r="O1302" s="437" t="s">
        <v>1323</v>
      </c>
      <c r="Q1302" s="437">
        <v>450705</v>
      </c>
      <c r="R1302" s="446" t="s">
        <v>1628</v>
      </c>
      <c r="S1302" s="437">
        <v>450705</v>
      </c>
    </row>
    <row r="1303" spans="1:19" ht="10.199999999999999" customHeight="1" x14ac:dyDescent="0.3">
      <c r="A1303" s="437">
        <v>4507</v>
      </c>
      <c r="B1303" s="437">
        <f t="shared" si="24"/>
        <v>6</v>
      </c>
      <c r="C1303" s="446">
        <v>450710</v>
      </c>
      <c r="D1303" s="437" t="s">
        <v>354</v>
      </c>
      <c r="E1303" s="437" t="s">
        <v>1323</v>
      </c>
      <c r="F1303" s="437" t="s">
        <v>1323</v>
      </c>
      <c r="J1303" s="437" t="s">
        <v>1324</v>
      </c>
      <c r="K1303" s="437" t="s">
        <v>1324</v>
      </c>
      <c r="L1303" s="437" t="s">
        <v>1323</v>
      </c>
      <c r="M1303" s="437" t="s">
        <v>1323</v>
      </c>
      <c r="O1303" s="437" t="s">
        <v>1323</v>
      </c>
      <c r="Q1303" s="437">
        <v>450710</v>
      </c>
      <c r="R1303" s="446" t="s">
        <v>354</v>
      </c>
      <c r="S1303" s="437">
        <v>450710</v>
      </c>
    </row>
    <row r="1304" spans="1:19" ht="10.199999999999999" customHeight="1" x14ac:dyDescent="0.3">
      <c r="A1304" s="437">
        <v>4507</v>
      </c>
      <c r="B1304" s="437">
        <f t="shared" si="24"/>
        <v>6</v>
      </c>
      <c r="C1304" s="446">
        <v>450715</v>
      </c>
      <c r="D1304" s="437" t="s">
        <v>1629</v>
      </c>
      <c r="E1304" s="437" t="s">
        <v>1323</v>
      </c>
      <c r="F1304" s="437" t="s">
        <v>1323</v>
      </c>
      <c r="G1304" s="437" t="s">
        <v>1323</v>
      </c>
      <c r="I1304" s="437" t="s">
        <v>1323</v>
      </c>
      <c r="J1304" s="437" t="s">
        <v>1323</v>
      </c>
      <c r="K1304" s="437" t="s">
        <v>1323</v>
      </c>
      <c r="L1304" s="437" t="s">
        <v>1323</v>
      </c>
      <c r="M1304" s="437" t="s">
        <v>1323</v>
      </c>
      <c r="N1304" s="437" t="s">
        <v>1323</v>
      </c>
      <c r="O1304" s="437" t="s">
        <v>1323</v>
      </c>
      <c r="Q1304" s="437">
        <v>450715</v>
      </c>
      <c r="R1304" s="446" t="s">
        <v>1629</v>
      </c>
      <c r="S1304" s="437">
        <v>450715</v>
      </c>
    </row>
    <row r="1305" spans="1:19" ht="10.199999999999999" customHeight="1" x14ac:dyDescent="0.3">
      <c r="A1305" s="437">
        <v>4507</v>
      </c>
      <c r="B1305" s="437">
        <f t="shared" si="24"/>
        <v>6</v>
      </c>
      <c r="C1305" s="446">
        <v>450720</v>
      </c>
      <c r="D1305" s="437" t="s">
        <v>1630</v>
      </c>
      <c r="F1305" s="437" t="s">
        <v>1323</v>
      </c>
      <c r="J1305" s="437" t="s">
        <v>1324</v>
      </c>
      <c r="K1305" s="437" t="s">
        <v>1324</v>
      </c>
      <c r="M1305" s="437" t="s">
        <v>1323</v>
      </c>
      <c r="Q1305" s="437">
        <v>450720</v>
      </c>
      <c r="R1305" s="446" t="s">
        <v>1630</v>
      </c>
      <c r="S1305" s="437">
        <v>450720</v>
      </c>
    </row>
    <row r="1306" spans="1:19" ht="10.199999999999999" customHeight="1" x14ac:dyDescent="0.3">
      <c r="A1306" s="437">
        <v>4507</v>
      </c>
      <c r="B1306" s="437">
        <f t="shared" si="24"/>
        <v>6</v>
      </c>
      <c r="C1306" s="446">
        <v>450790</v>
      </c>
      <c r="D1306" s="437" t="s">
        <v>53</v>
      </c>
      <c r="E1306" s="437" t="s">
        <v>1323</v>
      </c>
      <c r="F1306" s="437" t="s">
        <v>1323</v>
      </c>
      <c r="G1306" s="437" t="s">
        <v>1323</v>
      </c>
      <c r="I1306" s="437" t="s">
        <v>1323</v>
      </c>
      <c r="J1306" s="437" t="s">
        <v>1323</v>
      </c>
      <c r="K1306" s="437" t="s">
        <v>1323</v>
      </c>
      <c r="L1306" s="437" t="s">
        <v>1323</v>
      </c>
      <c r="M1306" s="437" t="s">
        <v>1323</v>
      </c>
      <c r="N1306" s="437" t="s">
        <v>1323</v>
      </c>
      <c r="O1306" s="437" t="s">
        <v>1323</v>
      </c>
      <c r="Q1306" s="437">
        <v>450790</v>
      </c>
      <c r="R1306" s="446" t="s">
        <v>53</v>
      </c>
      <c r="S1306" s="437">
        <v>450790</v>
      </c>
    </row>
    <row r="1307" spans="1:19" ht="10.199999999999999" customHeight="1" x14ac:dyDescent="0.3">
      <c r="A1307" s="437">
        <v>46</v>
      </c>
      <c r="B1307" s="437">
        <f t="shared" si="24"/>
        <v>2</v>
      </c>
      <c r="C1307" s="446">
        <v>46</v>
      </c>
      <c r="D1307" s="437" t="s">
        <v>1000</v>
      </c>
      <c r="E1307" s="437" t="s">
        <v>1323</v>
      </c>
      <c r="F1307" s="437" t="s">
        <v>1323</v>
      </c>
      <c r="G1307" s="437" t="s">
        <v>1323</v>
      </c>
      <c r="I1307" s="437" t="s">
        <v>1323</v>
      </c>
      <c r="J1307" s="437" t="s">
        <v>1323</v>
      </c>
      <c r="K1307" s="437" t="s">
        <v>1323</v>
      </c>
      <c r="L1307" s="437" t="s">
        <v>1323</v>
      </c>
      <c r="M1307" s="437" t="s">
        <v>1323</v>
      </c>
      <c r="N1307" s="437" t="s">
        <v>1323</v>
      </c>
      <c r="O1307" s="437" t="s">
        <v>1323</v>
      </c>
      <c r="Q1307" s="437">
        <v>46</v>
      </c>
      <c r="R1307" s="446" t="s">
        <v>1000</v>
      </c>
      <c r="S1307" s="437">
        <v>46</v>
      </c>
    </row>
    <row r="1308" spans="1:19" ht="10.199999999999999" customHeight="1" x14ac:dyDescent="0.3">
      <c r="A1308" s="437">
        <v>4601</v>
      </c>
      <c r="B1308" s="437">
        <f t="shared" si="24"/>
        <v>4</v>
      </c>
      <c r="C1308" s="446">
        <v>4601</v>
      </c>
      <c r="D1308" s="437" t="s">
        <v>1001</v>
      </c>
      <c r="E1308" s="437" t="s">
        <v>1323</v>
      </c>
      <c r="F1308" s="437" t="s">
        <v>1323</v>
      </c>
      <c r="G1308" s="437" t="s">
        <v>1323</v>
      </c>
      <c r="I1308" s="437" t="s">
        <v>1323</v>
      </c>
      <c r="J1308" s="437" t="s">
        <v>1323</v>
      </c>
      <c r="K1308" s="437" t="s">
        <v>1323</v>
      </c>
      <c r="O1308" s="437" t="s">
        <v>1323</v>
      </c>
      <c r="Q1308" s="437">
        <v>4601</v>
      </c>
      <c r="R1308" s="446" t="s">
        <v>1001</v>
      </c>
      <c r="S1308" s="437">
        <v>4601</v>
      </c>
    </row>
    <row r="1309" spans="1:19" ht="10.199999999999999" customHeight="1" x14ac:dyDescent="0.3">
      <c r="A1309" s="437">
        <v>4602</v>
      </c>
      <c r="B1309" s="437">
        <f t="shared" si="24"/>
        <v>4</v>
      </c>
      <c r="C1309" s="446">
        <v>4602</v>
      </c>
      <c r="D1309" s="437" t="s">
        <v>1002</v>
      </c>
      <c r="E1309" s="437" t="s">
        <v>1323</v>
      </c>
      <c r="G1309" s="437" t="s">
        <v>1323</v>
      </c>
      <c r="J1309" s="437" t="s">
        <v>1323</v>
      </c>
      <c r="K1309" s="437" t="s">
        <v>1323</v>
      </c>
      <c r="O1309" s="437" t="s">
        <v>1323</v>
      </c>
      <c r="Q1309" s="437">
        <v>4602</v>
      </c>
      <c r="R1309" s="446" t="s">
        <v>1002</v>
      </c>
      <c r="S1309" s="437">
        <v>4602</v>
      </c>
    </row>
    <row r="1310" spans="1:19" ht="10.199999999999999" customHeight="1" x14ac:dyDescent="0.3">
      <c r="A1310" s="437">
        <v>4690</v>
      </c>
      <c r="B1310" s="437">
        <f t="shared" si="24"/>
        <v>4</v>
      </c>
      <c r="C1310" s="446">
        <v>4690</v>
      </c>
      <c r="D1310" s="437" t="s">
        <v>118</v>
      </c>
      <c r="E1310" s="437" t="s">
        <v>1323</v>
      </c>
      <c r="F1310" s="437" t="s">
        <v>1323</v>
      </c>
      <c r="G1310" s="437" t="s">
        <v>1323</v>
      </c>
      <c r="I1310" s="437" t="s">
        <v>1323</v>
      </c>
      <c r="J1310" s="437" t="s">
        <v>1323</v>
      </c>
      <c r="K1310" s="437" t="s">
        <v>1323</v>
      </c>
      <c r="L1310" s="437" t="s">
        <v>1323</v>
      </c>
      <c r="M1310" s="437" t="s">
        <v>1323</v>
      </c>
      <c r="N1310" s="437" t="s">
        <v>1323</v>
      </c>
      <c r="O1310" s="437" t="s">
        <v>1323</v>
      </c>
      <c r="Q1310" s="437">
        <v>4690</v>
      </c>
      <c r="R1310" s="446" t="s">
        <v>118</v>
      </c>
      <c r="S1310" s="437">
        <v>4690</v>
      </c>
    </row>
    <row r="1311" spans="1:19" ht="10.199999999999999" customHeight="1" x14ac:dyDescent="0.3">
      <c r="A1311" s="437">
        <v>47</v>
      </c>
      <c r="B1311" s="437">
        <f t="shared" si="24"/>
        <v>2</v>
      </c>
      <c r="C1311" s="446">
        <v>47</v>
      </c>
      <c r="D1311" s="437" t="s">
        <v>1631</v>
      </c>
      <c r="E1311" s="437" t="s">
        <v>1323</v>
      </c>
      <c r="F1311" s="437" t="s">
        <v>1323</v>
      </c>
      <c r="G1311" s="437" t="s">
        <v>1323</v>
      </c>
      <c r="I1311" s="437" t="s">
        <v>1323</v>
      </c>
      <c r="J1311" s="437" t="s">
        <v>1323</v>
      </c>
      <c r="K1311" s="437" t="s">
        <v>1323</v>
      </c>
      <c r="L1311" s="437" t="s">
        <v>1323</v>
      </c>
      <c r="M1311" s="437" t="s">
        <v>1323</v>
      </c>
      <c r="N1311" s="437" t="s">
        <v>1323</v>
      </c>
      <c r="O1311" s="437" t="s">
        <v>1323</v>
      </c>
      <c r="Q1311" s="437">
        <v>47</v>
      </c>
      <c r="R1311" s="446" t="s">
        <v>1217</v>
      </c>
      <c r="S1311" s="437">
        <v>47</v>
      </c>
    </row>
    <row r="1312" spans="1:19" ht="10.199999999999999" customHeight="1" x14ac:dyDescent="0.3">
      <c r="A1312" s="437">
        <v>4701</v>
      </c>
      <c r="B1312" s="437">
        <f t="shared" si="24"/>
        <v>4</v>
      </c>
      <c r="C1312" s="446">
        <v>4701</v>
      </c>
      <c r="D1312" s="437" t="s">
        <v>1006</v>
      </c>
      <c r="E1312" s="437" t="s">
        <v>1323</v>
      </c>
      <c r="F1312" s="437" t="s">
        <v>1323</v>
      </c>
      <c r="G1312" s="437" t="s">
        <v>1323</v>
      </c>
      <c r="I1312" s="437" t="s">
        <v>1323</v>
      </c>
      <c r="J1312" s="437" t="s">
        <v>1323</v>
      </c>
      <c r="K1312" s="437" t="s">
        <v>1323</v>
      </c>
      <c r="L1312" s="437" t="s">
        <v>1323</v>
      </c>
      <c r="M1312" s="437" t="s">
        <v>1323</v>
      </c>
      <c r="N1312" s="437" t="s">
        <v>1323</v>
      </c>
      <c r="O1312" s="437" t="s">
        <v>1323</v>
      </c>
      <c r="Q1312" s="437">
        <v>4701</v>
      </c>
      <c r="R1312" s="446" t="s">
        <v>1006</v>
      </c>
      <c r="S1312" s="437">
        <v>4701</v>
      </c>
    </row>
    <row r="1313" spans="1:19" ht="10.199999999999999" customHeight="1" x14ac:dyDescent="0.3">
      <c r="A1313" s="437">
        <v>4702</v>
      </c>
      <c r="B1313" s="437">
        <f t="shared" si="24"/>
        <v>4</v>
      </c>
      <c r="C1313" s="446">
        <v>4702</v>
      </c>
      <c r="D1313" s="437" t="s">
        <v>1007</v>
      </c>
      <c r="E1313" s="437" t="s">
        <v>1323</v>
      </c>
      <c r="F1313" s="437" t="s">
        <v>1323</v>
      </c>
      <c r="G1313" s="437" t="s">
        <v>1323</v>
      </c>
      <c r="I1313" s="437" t="s">
        <v>1323</v>
      </c>
      <c r="J1313" s="437" t="s">
        <v>1323</v>
      </c>
      <c r="K1313" s="437" t="s">
        <v>1323</v>
      </c>
      <c r="O1313" s="437" t="s">
        <v>1323</v>
      </c>
      <c r="Q1313" s="437">
        <v>4702</v>
      </c>
      <c r="R1313" s="446" t="s">
        <v>1007</v>
      </c>
      <c r="S1313" s="437">
        <v>4702</v>
      </c>
    </row>
    <row r="1314" spans="1:19" ht="10.199999999999999" customHeight="1" x14ac:dyDescent="0.3">
      <c r="A1314" s="437">
        <v>4703</v>
      </c>
      <c r="B1314" s="437">
        <f t="shared" si="24"/>
        <v>4</v>
      </c>
      <c r="C1314" s="446">
        <v>4703</v>
      </c>
      <c r="D1314" s="437" t="s">
        <v>1008</v>
      </c>
      <c r="E1314" s="437" t="s">
        <v>1323</v>
      </c>
      <c r="F1314" s="437" t="s">
        <v>1323</v>
      </c>
      <c r="G1314" s="437" t="s">
        <v>1323</v>
      </c>
      <c r="I1314" s="437" t="s">
        <v>1323</v>
      </c>
      <c r="J1314" s="437" t="s">
        <v>1323</v>
      </c>
      <c r="K1314" s="437" t="s">
        <v>1323</v>
      </c>
      <c r="L1314" s="437" t="s">
        <v>1323</v>
      </c>
      <c r="M1314" s="437" t="s">
        <v>1323</v>
      </c>
      <c r="N1314" s="437" t="s">
        <v>1323</v>
      </c>
      <c r="O1314" s="437" t="s">
        <v>1323</v>
      </c>
      <c r="Q1314" s="437">
        <v>4703</v>
      </c>
      <c r="R1314" s="446" t="s">
        <v>1632</v>
      </c>
      <c r="S1314" s="437">
        <v>4703</v>
      </c>
    </row>
    <row r="1315" spans="1:19" ht="10.199999999999999" customHeight="1" x14ac:dyDescent="0.3">
      <c r="A1315" s="437">
        <v>4790</v>
      </c>
      <c r="B1315" s="437">
        <f t="shared" si="24"/>
        <v>4</v>
      </c>
      <c r="C1315" s="446">
        <v>4790</v>
      </c>
      <c r="D1315" s="437" t="s">
        <v>53</v>
      </c>
      <c r="E1315" s="437" t="s">
        <v>1323</v>
      </c>
      <c r="F1315" s="437" t="s">
        <v>1323</v>
      </c>
      <c r="G1315" s="437" t="s">
        <v>1323</v>
      </c>
      <c r="I1315" s="437" t="s">
        <v>1323</v>
      </c>
      <c r="J1315" s="437" t="s">
        <v>1323</v>
      </c>
      <c r="K1315" s="437" t="s">
        <v>1323</v>
      </c>
      <c r="L1315" s="437" t="s">
        <v>1323</v>
      </c>
      <c r="M1315" s="437" t="s">
        <v>1323</v>
      </c>
      <c r="N1315" s="437" t="s">
        <v>1323</v>
      </c>
      <c r="O1315" s="437" t="s">
        <v>1323</v>
      </c>
      <c r="Q1315" s="437">
        <v>4790</v>
      </c>
      <c r="R1315" s="446" t="s">
        <v>53</v>
      </c>
      <c r="S1315" s="437">
        <v>4790</v>
      </c>
    </row>
    <row r="1316" spans="1:19" ht="10.199999999999999" customHeight="1" x14ac:dyDescent="0.3">
      <c r="A1316" s="437">
        <v>48</v>
      </c>
      <c r="B1316" s="437">
        <f t="shared" si="24"/>
        <v>2</v>
      </c>
      <c r="C1316" s="446">
        <v>48</v>
      </c>
      <c r="D1316" s="437" t="s">
        <v>1218</v>
      </c>
      <c r="E1316" s="437" t="s">
        <v>1323</v>
      </c>
      <c r="F1316" s="437" t="s">
        <v>1323</v>
      </c>
      <c r="G1316" s="437" t="s">
        <v>1323</v>
      </c>
      <c r="I1316" s="437" t="s">
        <v>1323</v>
      </c>
      <c r="J1316" s="437" t="s">
        <v>1324</v>
      </c>
      <c r="K1316" s="437" t="s">
        <v>1324</v>
      </c>
      <c r="L1316" s="437" t="s">
        <v>1323</v>
      </c>
      <c r="M1316" s="437" t="s">
        <v>1323</v>
      </c>
      <c r="N1316" s="437" t="s">
        <v>1323</v>
      </c>
      <c r="O1316" s="437" t="s">
        <v>1323</v>
      </c>
      <c r="Q1316" s="437">
        <v>48</v>
      </c>
      <c r="R1316" s="446" t="s">
        <v>1218</v>
      </c>
      <c r="S1316" s="437">
        <v>48</v>
      </c>
    </row>
    <row r="1317" spans="1:19" ht="10.199999999999999" customHeight="1" x14ac:dyDescent="0.3">
      <c r="A1317" s="437">
        <v>4810</v>
      </c>
      <c r="B1317" s="437">
        <f t="shared" si="24"/>
        <v>4</v>
      </c>
      <c r="C1317" s="446">
        <v>4810</v>
      </c>
      <c r="D1317" s="437" t="s">
        <v>284</v>
      </c>
      <c r="E1317" s="437" t="s">
        <v>1323</v>
      </c>
      <c r="F1317" s="437" t="s">
        <v>1323</v>
      </c>
      <c r="J1317" s="437" t="s">
        <v>1324</v>
      </c>
      <c r="K1317" s="437" t="s">
        <v>1324</v>
      </c>
      <c r="L1317" s="437" t="s">
        <v>1323</v>
      </c>
      <c r="M1317" s="437" t="s">
        <v>1323</v>
      </c>
      <c r="N1317" s="437" t="s">
        <v>1323</v>
      </c>
      <c r="O1317" s="437" t="s">
        <v>1323</v>
      </c>
      <c r="Q1317" s="437">
        <v>4810</v>
      </c>
      <c r="R1317" s="446" t="s">
        <v>284</v>
      </c>
      <c r="S1317" s="437">
        <v>4810</v>
      </c>
    </row>
    <row r="1318" spans="1:19" ht="10.199999999999999" customHeight="1" x14ac:dyDescent="0.3">
      <c r="A1318" s="437">
        <v>4815</v>
      </c>
      <c r="B1318" s="437">
        <f t="shared" si="24"/>
        <v>4</v>
      </c>
      <c r="C1318" s="446">
        <v>4815</v>
      </c>
      <c r="D1318" s="437" t="s">
        <v>290</v>
      </c>
      <c r="E1318" s="437" t="s">
        <v>1323</v>
      </c>
      <c r="F1318" s="437" t="s">
        <v>1323</v>
      </c>
      <c r="J1318" s="437" t="s">
        <v>1324</v>
      </c>
      <c r="K1318" s="437" t="s">
        <v>1324</v>
      </c>
      <c r="L1318" s="437" t="s">
        <v>1323</v>
      </c>
      <c r="M1318" s="437" t="s">
        <v>1323</v>
      </c>
      <c r="N1318" s="437" t="s">
        <v>1323</v>
      </c>
      <c r="O1318" s="437" t="s">
        <v>1323</v>
      </c>
      <c r="Q1318" s="437">
        <v>4815</v>
      </c>
      <c r="R1318" s="446" t="s">
        <v>290</v>
      </c>
      <c r="S1318" s="437">
        <v>4815</v>
      </c>
    </row>
    <row r="1319" spans="1:19" ht="10.199999999999999" customHeight="1" x14ac:dyDescent="0.3">
      <c r="A1319" s="437">
        <v>4890</v>
      </c>
      <c r="B1319" s="437">
        <f t="shared" si="24"/>
        <v>4</v>
      </c>
      <c r="C1319" s="446">
        <v>4890</v>
      </c>
      <c r="D1319" s="437" t="s">
        <v>53</v>
      </c>
      <c r="E1319" s="437" t="s">
        <v>1323</v>
      </c>
      <c r="F1319" s="437" t="s">
        <v>1323</v>
      </c>
      <c r="G1319" s="437" t="s">
        <v>1323</v>
      </c>
      <c r="I1319" s="437" t="s">
        <v>1323</v>
      </c>
      <c r="J1319" s="437" t="s">
        <v>1324</v>
      </c>
      <c r="K1319" s="437" t="s">
        <v>1324</v>
      </c>
      <c r="L1319" s="437" t="s">
        <v>1323</v>
      </c>
      <c r="M1319" s="437" t="s">
        <v>1323</v>
      </c>
      <c r="N1319" s="437" t="s">
        <v>1323</v>
      </c>
      <c r="O1319" s="437" t="s">
        <v>1323</v>
      </c>
      <c r="Q1319" s="437">
        <v>4890</v>
      </c>
      <c r="R1319" s="446" t="s">
        <v>53</v>
      </c>
      <c r="S1319" s="437">
        <v>4890</v>
      </c>
    </row>
    <row r="1320" spans="1:19" ht="10.199999999999999" customHeight="1" x14ac:dyDescent="0.3">
      <c r="A1320" s="437">
        <v>5</v>
      </c>
      <c r="B1320" s="437">
        <f t="shared" si="24"/>
        <v>1</v>
      </c>
      <c r="C1320" s="446">
        <v>5</v>
      </c>
      <c r="D1320" s="437" t="s">
        <v>362</v>
      </c>
      <c r="E1320" s="437" t="s">
        <v>1323</v>
      </c>
      <c r="F1320" s="437" t="s">
        <v>1323</v>
      </c>
      <c r="G1320" s="437" t="s">
        <v>1323</v>
      </c>
      <c r="I1320" s="437" t="s">
        <v>1323</v>
      </c>
      <c r="J1320" s="437" t="s">
        <v>1323</v>
      </c>
      <c r="K1320" s="437" t="s">
        <v>1323</v>
      </c>
      <c r="L1320" s="437" t="s">
        <v>1323</v>
      </c>
      <c r="M1320" s="437" t="s">
        <v>1323</v>
      </c>
      <c r="N1320" s="437" t="s">
        <v>1323</v>
      </c>
      <c r="O1320" s="437" t="s">
        <v>1323</v>
      </c>
      <c r="Q1320" s="437">
        <v>5</v>
      </c>
      <c r="R1320" s="446" t="s">
        <v>362</v>
      </c>
      <c r="S1320" s="437">
        <v>5</v>
      </c>
    </row>
    <row r="1321" spans="1:19" ht="10.199999999999999" customHeight="1" x14ac:dyDescent="0.3">
      <c r="A1321" s="437">
        <v>51</v>
      </c>
      <c r="B1321" s="437">
        <f t="shared" si="24"/>
        <v>2</v>
      </c>
      <c r="C1321" s="446">
        <v>51</v>
      </c>
      <c r="D1321" s="437" t="s">
        <v>533</v>
      </c>
      <c r="E1321" s="437" t="s">
        <v>1323</v>
      </c>
      <c r="F1321" s="437" t="s">
        <v>1323</v>
      </c>
      <c r="G1321" s="437" t="s">
        <v>1323</v>
      </c>
      <c r="I1321" s="437" t="s">
        <v>1323</v>
      </c>
      <c r="J1321" s="437" t="s">
        <v>1323</v>
      </c>
      <c r="K1321" s="437" t="s">
        <v>1323</v>
      </c>
      <c r="L1321" s="437" t="s">
        <v>1323</v>
      </c>
      <c r="M1321" s="437" t="s">
        <v>1323</v>
      </c>
      <c r="N1321" s="437" t="s">
        <v>1323</v>
      </c>
      <c r="O1321" s="437" t="s">
        <v>1323</v>
      </c>
      <c r="Q1321" s="437">
        <v>51</v>
      </c>
      <c r="R1321" s="446" t="s">
        <v>533</v>
      </c>
      <c r="S1321" s="437">
        <v>51</v>
      </c>
    </row>
    <row r="1322" spans="1:19" ht="10.199999999999999" customHeight="1" x14ac:dyDescent="0.3">
      <c r="A1322" s="437">
        <v>5101</v>
      </c>
      <c r="B1322" s="437">
        <f t="shared" si="24"/>
        <v>4</v>
      </c>
      <c r="C1322" s="446">
        <v>5101</v>
      </c>
      <c r="D1322" s="437" t="s">
        <v>950</v>
      </c>
      <c r="E1322" s="437" t="s">
        <v>1323</v>
      </c>
      <c r="F1322" s="437" t="s">
        <v>1323</v>
      </c>
      <c r="G1322" s="437" t="s">
        <v>1323</v>
      </c>
      <c r="I1322" s="437" t="s">
        <v>1323</v>
      </c>
      <c r="J1322" s="437" t="s">
        <v>1323</v>
      </c>
      <c r="K1322" s="437" t="s">
        <v>1323</v>
      </c>
      <c r="L1322" s="437" t="s">
        <v>1323</v>
      </c>
      <c r="M1322" s="437" t="s">
        <v>1323</v>
      </c>
      <c r="N1322" s="437" t="s">
        <v>1323</v>
      </c>
      <c r="O1322" s="437" t="s">
        <v>1323</v>
      </c>
      <c r="Q1322" s="437">
        <v>5101</v>
      </c>
      <c r="R1322" s="446" t="s">
        <v>950</v>
      </c>
      <c r="S1322" s="437">
        <v>5101</v>
      </c>
    </row>
    <row r="1323" spans="1:19" ht="10.199999999999999" customHeight="1" x14ac:dyDescent="0.3">
      <c r="A1323" s="437">
        <v>5101</v>
      </c>
      <c r="B1323" s="437">
        <f t="shared" si="24"/>
        <v>6</v>
      </c>
      <c r="C1323" s="446">
        <v>510105</v>
      </c>
      <c r="D1323" s="437" t="s">
        <v>16</v>
      </c>
      <c r="E1323" s="437" t="s">
        <v>1323</v>
      </c>
      <c r="F1323" s="437" t="s">
        <v>1323</v>
      </c>
      <c r="G1323" s="437" t="s">
        <v>1323</v>
      </c>
      <c r="I1323" s="437" t="s">
        <v>1323</v>
      </c>
      <c r="J1323" s="437" t="s">
        <v>1323</v>
      </c>
      <c r="K1323" s="437" t="s">
        <v>1323</v>
      </c>
      <c r="O1323" s="437" t="s">
        <v>1323</v>
      </c>
      <c r="Q1323" s="437">
        <v>510105</v>
      </c>
      <c r="R1323" s="446" t="s">
        <v>16</v>
      </c>
      <c r="S1323" s="437">
        <v>510105</v>
      </c>
    </row>
    <row r="1324" spans="1:19" ht="10.199999999999999" customHeight="1" x14ac:dyDescent="0.3">
      <c r="A1324" s="437">
        <v>5101</v>
      </c>
      <c r="B1324" s="437">
        <f t="shared" si="24"/>
        <v>6</v>
      </c>
      <c r="C1324" s="446">
        <v>510110</v>
      </c>
      <c r="D1324" s="437" t="s">
        <v>1633</v>
      </c>
      <c r="E1324" s="437" t="s">
        <v>1323</v>
      </c>
      <c r="F1324" s="437" t="s">
        <v>1323</v>
      </c>
      <c r="G1324" s="437" t="s">
        <v>1323</v>
      </c>
      <c r="I1324" s="437" t="s">
        <v>1323</v>
      </c>
      <c r="J1324" s="437" t="s">
        <v>1323</v>
      </c>
      <c r="K1324" s="437" t="s">
        <v>1323</v>
      </c>
      <c r="L1324" s="437" t="s">
        <v>1323</v>
      </c>
      <c r="M1324" s="437" t="s">
        <v>1323</v>
      </c>
      <c r="N1324" s="437" t="s">
        <v>1323</v>
      </c>
      <c r="O1324" s="437" t="s">
        <v>1323</v>
      </c>
      <c r="Q1324" s="437">
        <v>510110</v>
      </c>
      <c r="R1324" s="446" t="s">
        <v>1633</v>
      </c>
      <c r="S1324" s="437">
        <v>510110</v>
      </c>
    </row>
    <row r="1325" spans="1:19" ht="10.199999999999999" customHeight="1" x14ac:dyDescent="0.3">
      <c r="A1325" s="437">
        <v>5101</v>
      </c>
      <c r="B1325" s="437">
        <f t="shared" si="24"/>
        <v>6</v>
      </c>
      <c r="C1325" s="446">
        <v>510115</v>
      </c>
      <c r="D1325" s="437" t="s">
        <v>1634</v>
      </c>
      <c r="E1325" s="437" t="s">
        <v>1323</v>
      </c>
      <c r="F1325" s="437" t="s">
        <v>1323</v>
      </c>
      <c r="G1325" s="437" t="s">
        <v>1323</v>
      </c>
      <c r="I1325" s="437" t="s">
        <v>1323</v>
      </c>
      <c r="J1325" s="437" t="s">
        <v>1323</v>
      </c>
      <c r="K1325" s="437" t="s">
        <v>1323</v>
      </c>
      <c r="L1325" s="437" t="s">
        <v>1323</v>
      </c>
      <c r="M1325" s="437" t="s">
        <v>1323</v>
      </c>
      <c r="N1325" s="437" t="s">
        <v>1323</v>
      </c>
      <c r="O1325" s="437" t="s">
        <v>1323</v>
      </c>
      <c r="Q1325" s="437">
        <v>510115</v>
      </c>
      <c r="R1325" s="446" t="s">
        <v>1634</v>
      </c>
      <c r="S1325" s="437">
        <v>510115</v>
      </c>
    </row>
    <row r="1326" spans="1:19" ht="10.199999999999999" customHeight="1" x14ac:dyDescent="0.3">
      <c r="A1326" s="437">
        <v>5102</v>
      </c>
      <c r="B1326" s="437">
        <f t="shared" si="24"/>
        <v>4</v>
      </c>
      <c r="C1326" s="446">
        <v>5102</v>
      </c>
      <c r="D1326" s="437" t="s">
        <v>435</v>
      </c>
      <c r="E1326" s="437" t="s">
        <v>1323</v>
      </c>
      <c r="F1326" s="437" t="s">
        <v>1323</v>
      </c>
      <c r="G1326" s="437" t="s">
        <v>1323</v>
      </c>
      <c r="I1326" s="437" t="s">
        <v>1323</v>
      </c>
      <c r="J1326" s="437" t="s">
        <v>1323</v>
      </c>
      <c r="K1326" s="437" t="s">
        <v>1323</v>
      </c>
      <c r="L1326" s="437" t="s">
        <v>1323</v>
      </c>
      <c r="M1326" s="437" t="s">
        <v>1323</v>
      </c>
      <c r="N1326" s="437" t="s">
        <v>1323</v>
      </c>
      <c r="O1326" s="437" t="s">
        <v>1323</v>
      </c>
      <c r="Q1326" s="437">
        <v>5102</v>
      </c>
      <c r="R1326" s="446" t="s">
        <v>435</v>
      </c>
      <c r="S1326" s="437">
        <v>5102</v>
      </c>
    </row>
    <row r="1327" spans="1:19" ht="10.199999999999999" customHeight="1" x14ac:dyDescent="0.3">
      <c r="A1327" s="437">
        <v>5102</v>
      </c>
      <c r="B1327" s="437">
        <f t="shared" si="24"/>
        <v>6</v>
      </c>
      <c r="C1327" s="446">
        <v>510205</v>
      </c>
      <c r="D1327" s="437" t="s">
        <v>28</v>
      </c>
      <c r="E1327" s="437" t="s">
        <v>1323</v>
      </c>
      <c r="F1327" s="437" t="s">
        <v>1323</v>
      </c>
      <c r="G1327" s="437" t="s">
        <v>1323</v>
      </c>
      <c r="I1327" s="437" t="s">
        <v>1323</v>
      </c>
      <c r="J1327" s="437" t="s">
        <v>1323</v>
      </c>
      <c r="K1327" s="437" t="s">
        <v>1323</v>
      </c>
      <c r="O1327" s="437" t="s">
        <v>1323</v>
      </c>
      <c r="Q1327" s="437">
        <v>510205</v>
      </c>
      <c r="R1327" s="446" t="s">
        <v>28</v>
      </c>
      <c r="S1327" s="437">
        <v>510205</v>
      </c>
    </row>
    <row r="1328" spans="1:19" ht="10.199999999999999" customHeight="1" x14ac:dyDescent="0.3">
      <c r="A1328" s="437">
        <v>5102</v>
      </c>
      <c r="B1328" s="437">
        <f t="shared" si="24"/>
        <v>6</v>
      </c>
      <c r="C1328" s="446">
        <v>510210</v>
      </c>
      <c r="D1328" s="437" t="s">
        <v>254</v>
      </c>
      <c r="E1328" s="437" t="s">
        <v>1323</v>
      </c>
      <c r="F1328" s="437" t="s">
        <v>1323</v>
      </c>
      <c r="G1328" s="437" t="s">
        <v>1323</v>
      </c>
      <c r="I1328" s="437" t="s">
        <v>1323</v>
      </c>
      <c r="J1328" s="437" t="s">
        <v>1323</v>
      </c>
      <c r="K1328" s="437" t="s">
        <v>1323</v>
      </c>
      <c r="L1328" s="437" t="s">
        <v>1323</v>
      </c>
      <c r="M1328" s="437" t="s">
        <v>1323</v>
      </c>
      <c r="N1328" s="437" t="s">
        <v>1323</v>
      </c>
      <c r="O1328" s="437" t="s">
        <v>1323</v>
      </c>
      <c r="Q1328" s="437">
        <v>510210</v>
      </c>
      <c r="R1328" s="446" t="s">
        <v>254</v>
      </c>
      <c r="S1328" s="437">
        <v>510210</v>
      </c>
    </row>
    <row r="1329" spans="1:22" ht="10.199999999999999" customHeight="1" x14ac:dyDescent="0.3">
      <c r="A1329" s="437">
        <v>5103</v>
      </c>
      <c r="B1329" s="437">
        <f t="shared" si="24"/>
        <v>4</v>
      </c>
      <c r="C1329" s="446">
        <v>5103</v>
      </c>
      <c r="D1329" s="437" t="s">
        <v>951</v>
      </c>
      <c r="E1329" s="437" t="s">
        <v>1323</v>
      </c>
      <c r="F1329" s="437" t="s">
        <v>1323</v>
      </c>
      <c r="G1329" s="437" t="s">
        <v>1323</v>
      </c>
      <c r="I1329" s="437" t="s">
        <v>1323</v>
      </c>
      <c r="J1329" s="437" t="s">
        <v>1323</v>
      </c>
      <c r="K1329" s="437" t="s">
        <v>1323</v>
      </c>
      <c r="L1329" s="437" t="s">
        <v>1323</v>
      </c>
      <c r="M1329" s="437" t="s">
        <v>1323</v>
      </c>
      <c r="N1329" s="437" t="s">
        <v>1323</v>
      </c>
      <c r="O1329" s="437" t="s">
        <v>1323</v>
      </c>
      <c r="Q1329" s="437">
        <v>5103</v>
      </c>
      <c r="R1329" s="446" t="s">
        <v>1635</v>
      </c>
      <c r="S1329" s="437">
        <v>5103</v>
      </c>
    </row>
    <row r="1330" spans="1:22" ht="10.199999999999999" customHeight="1" x14ac:dyDescent="0.3">
      <c r="A1330" s="437">
        <v>5103</v>
      </c>
      <c r="B1330" s="437">
        <f t="shared" si="24"/>
        <v>6</v>
      </c>
      <c r="C1330" s="446">
        <v>510305</v>
      </c>
      <c r="D1330" s="437" t="s">
        <v>1636</v>
      </c>
      <c r="E1330" s="437" t="s">
        <v>1323</v>
      </c>
      <c r="F1330" s="437" t="s">
        <v>1323</v>
      </c>
      <c r="G1330" s="437" t="s">
        <v>1323</v>
      </c>
      <c r="I1330" s="437" t="s">
        <v>1323</v>
      </c>
      <c r="J1330" s="437" t="s">
        <v>1323</v>
      </c>
      <c r="K1330" s="437" t="s">
        <v>1323</v>
      </c>
      <c r="L1330" s="437" t="s">
        <v>1323</v>
      </c>
      <c r="M1330" s="437" t="s">
        <v>1323</v>
      </c>
      <c r="N1330" s="437" t="s">
        <v>1323</v>
      </c>
      <c r="O1330" s="437" t="s">
        <v>1323</v>
      </c>
      <c r="Q1330" s="437">
        <v>510305</v>
      </c>
      <c r="R1330" s="446" t="s">
        <v>1636</v>
      </c>
      <c r="S1330" s="437">
        <v>510305</v>
      </c>
    </row>
    <row r="1331" spans="1:22" ht="10.199999999999999" customHeight="1" x14ac:dyDescent="0.3">
      <c r="A1331" s="437">
        <v>5103</v>
      </c>
      <c r="B1331" s="437">
        <f t="shared" si="24"/>
        <v>6</v>
      </c>
      <c r="C1331" s="446">
        <v>510310</v>
      </c>
      <c r="D1331" s="437" t="s">
        <v>102</v>
      </c>
      <c r="E1331" s="437" t="s">
        <v>1323</v>
      </c>
      <c r="F1331" s="437" t="s">
        <v>1323</v>
      </c>
      <c r="G1331" s="437" t="s">
        <v>1323</v>
      </c>
      <c r="I1331" s="437" t="s">
        <v>1323</v>
      </c>
      <c r="J1331" s="437" t="s">
        <v>1323</v>
      </c>
      <c r="K1331" s="437" t="s">
        <v>1323</v>
      </c>
      <c r="L1331" s="437" t="s">
        <v>1323</v>
      </c>
      <c r="M1331" s="437" t="s">
        <v>1323</v>
      </c>
      <c r="N1331" s="437" t="s">
        <v>1323</v>
      </c>
      <c r="O1331" s="437" t="s">
        <v>1323</v>
      </c>
      <c r="Q1331" s="437">
        <v>510310</v>
      </c>
      <c r="R1331" s="446" t="s">
        <v>102</v>
      </c>
      <c r="S1331" s="437">
        <v>510310</v>
      </c>
    </row>
    <row r="1332" spans="1:22" ht="10.199999999999999" customHeight="1" x14ac:dyDescent="0.3">
      <c r="A1332" s="437">
        <v>5103</v>
      </c>
      <c r="B1332" s="437">
        <f t="shared" si="24"/>
        <v>6</v>
      </c>
      <c r="C1332" s="446">
        <v>510315</v>
      </c>
      <c r="D1332" s="437" t="s">
        <v>103</v>
      </c>
      <c r="E1332" s="437" t="s">
        <v>1323</v>
      </c>
      <c r="F1332" s="437" t="s">
        <v>1323</v>
      </c>
      <c r="G1332" s="437" t="s">
        <v>1323</v>
      </c>
      <c r="I1332" s="437" t="s">
        <v>1323</v>
      </c>
      <c r="J1332" s="437" t="s">
        <v>1323</v>
      </c>
      <c r="K1332" s="437" t="s">
        <v>1323</v>
      </c>
      <c r="L1332" s="437" t="s">
        <v>1323</v>
      </c>
      <c r="M1332" s="437" t="s">
        <v>1323</v>
      </c>
      <c r="N1332" s="437" t="s">
        <v>1323</v>
      </c>
      <c r="O1332" s="437" t="s">
        <v>1323</v>
      </c>
      <c r="Q1332" s="437">
        <v>510315</v>
      </c>
      <c r="R1332" s="446" t="s">
        <v>103</v>
      </c>
      <c r="S1332" s="437">
        <v>510315</v>
      </c>
    </row>
    <row r="1333" spans="1:22" ht="10.199999999999999" customHeight="1" x14ac:dyDescent="0.3">
      <c r="A1333" s="437">
        <v>5103</v>
      </c>
      <c r="B1333" s="437">
        <f t="shared" si="24"/>
        <v>6</v>
      </c>
      <c r="C1333" s="446">
        <v>510320</v>
      </c>
      <c r="D1333" s="437" t="s">
        <v>48</v>
      </c>
      <c r="E1333" s="437" t="s">
        <v>1323</v>
      </c>
      <c r="F1333" s="437" t="s">
        <v>1323</v>
      </c>
      <c r="G1333" s="437" t="s">
        <v>1323</v>
      </c>
      <c r="I1333" s="437" t="s">
        <v>1323</v>
      </c>
      <c r="J1333" s="437" t="s">
        <v>1323</v>
      </c>
      <c r="K1333" s="437" t="s">
        <v>1323</v>
      </c>
      <c r="L1333" s="437" t="s">
        <v>1323</v>
      </c>
      <c r="M1333" s="437" t="s">
        <v>1323</v>
      </c>
      <c r="N1333" s="437" t="s">
        <v>1323</v>
      </c>
      <c r="O1333" s="437" t="s">
        <v>1323</v>
      </c>
      <c r="Q1333" s="437">
        <v>510320</v>
      </c>
      <c r="R1333" s="446" t="s">
        <v>48</v>
      </c>
      <c r="S1333" s="437">
        <v>510320</v>
      </c>
    </row>
    <row r="1334" spans="1:22" ht="10.199999999999999" customHeight="1" x14ac:dyDescent="0.3">
      <c r="A1334" s="437">
        <v>5104</v>
      </c>
      <c r="B1334" s="437">
        <f t="shared" si="24"/>
        <v>4</v>
      </c>
      <c r="C1334" s="446">
        <v>5104</v>
      </c>
      <c r="D1334" s="437" t="s">
        <v>952</v>
      </c>
      <c r="E1334" s="437" t="s">
        <v>1323</v>
      </c>
      <c r="F1334" s="437" t="s">
        <v>1323</v>
      </c>
      <c r="G1334" s="437" t="s">
        <v>1323</v>
      </c>
      <c r="I1334" s="437" t="s">
        <v>1323</v>
      </c>
      <c r="J1334" s="437" t="s">
        <v>1323</v>
      </c>
      <c r="K1334" s="437" t="s">
        <v>1323</v>
      </c>
      <c r="O1334" s="437" t="s">
        <v>1323</v>
      </c>
      <c r="Q1334" s="437">
        <v>5104</v>
      </c>
      <c r="R1334" s="446" t="s">
        <v>1637</v>
      </c>
      <c r="S1334" s="437">
        <v>5104</v>
      </c>
    </row>
    <row r="1335" spans="1:22" ht="10.199999999999999" customHeight="1" x14ac:dyDescent="0.3">
      <c r="A1335" s="437">
        <v>5104</v>
      </c>
      <c r="B1335" s="437">
        <f t="shared" si="24"/>
        <v>6</v>
      </c>
      <c r="C1335" s="446">
        <v>510405</v>
      </c>
      <c r="D1335" s="437" t="s">
        <v>802</v>
      </c>
      <c r="E1335" s="437" t="s">
        <v>1323</v>
      </c>
      <c r="F1335" s="437" t="s">
        <v>1323</v>
      </c>
      <c r="G1335" s="437" t="s">
        <v>1323</v>
      </c>
      <c r="I1335" s="437" t="s">
        <v>1323</v>
      </c>
      <c r="J1335" s="437" t="s">
        <v>1323</v>
      </c>
      <c r="K1335" s="437" t="s">
        <v>1323</v>
      </c>
      <c r="O1335" s="437" t="s">
        <v>1323</v>
      </c>
      <c r="Q1335" s="437">
        <v>510405</v>
      </c>
      <c r="R1335" s="446" t="s">
        <v>1011</v>
      </c>
      <c r="S1335" s="437">
        <f>510405+510421+510425</f>
        <v>1531251</v>
      </c>
      <c r="V1335" s="437" t="s">
        <v>1638</v>
      </c>
    </row>
    <row r="1336" spans="1:22" ht="10.199999999999999" customHeight="1" x14ac:dyDescent="0.3">
      <c r="A1336" s="437">
        <v>5104</v>
      </c>
      <c r="B1336" s="437">
        <f t="shared" si="24"/>
        <v>6</v>
      </c>
      <c r="C1336" s="446">
        <v>510410</v>
      </c>
      <c r="D1336" s="437" t="s">
        <v>803</v>
      </c>
      <c r="E1336" s="437" t="s">
        <v>1323</v>
      </c>
      <c r="F1336" s="437" t="s">
        <v>1323</v>
      </c>
      <c r="J1336" s="437" t="s">
        <v>1323</v>
      </c>
      <c r="K1336" s="437" t="s">
        <v>1323</v>
      </c>
      <c r="O1336" s="437" t="s">
        <v>1323</v>
      </c>
      <c r="Q1336" s="437">
        <v>510410</v>
      </c>
      <c r="R1336" s="446" t="s">
        <v>1639</v>
      </c>
      <c r="S1336" s="437" t="s">
        <v>1640</v>
      </c>
    </row>
    <row r="1337" spans="1:22" ht="10.199999999999999" customHeight="1" x14ac:dyDescent="0.3">
      <c r="A1337" s="437">
        <v>5104</v>
      </c>
      <c r="B1337" s="437">
        <f t="shared" si="24"/>
        <v>6</v>
      </c>
      <c r="C1337" s="446">
        <v>510415</v>
      </c>
      <c r="D1337" s="437" t="s">
        <v>804</v>
      </c>
      <c r="E1337" s="437" t="s">
        <v>1323</v>
      </c>
      <c r="F1337" s="437" t="s">
        <v>1323</v>
      </c>
      <c r="G1337" s="437" t="s">
        <v>1323</v>
      </c>
      <c r="I1337" s="437" t="s">
        <v>1323</v>
      </c>
      <c r="J1337" s="437" t="s">
        <v>1323</v>
      </c>
      <c r="K1337" s="437" t="s">
        <v>1323</v>
      </c>
      <c r="O1337" s="437" t="s">
        <v>1323</v>
      </c>
      <c r="Q1337" s="437">
        <v>510415</v>
      </c>
      <c r="R1337" s="446" t="s">
        <v>1010</v>
      </c>
      <c r="S1337" s="437">
        <v>510415</v>
      </c>
    </row>
    <row r="1338" spans="1:22" ht="10.199999999999999" customHeight="1" x14ac:dyDescent="0.3">
      <c r="A1338" s="437">
        <v>5104</v>
      </c>
      <c r="B1338" s="437">
        <f t="shared" si="24"/>
        <v>6</v>
      </c>
      <c r="C1338" s="446">
        <v>510420</v>
      </c>
      <c r="D1338" s="437" t="s">
        <v>108</v>
      </c>
      <c r="E1338" s="437" t="s">
        <v>1323</v>
      </c>
      <c r="F1338" s="437" t="s">
        <v>1323</v>
      </c>
      <c r="G1338" s="437" t="s">
        <v>1323</v>
      </c>
      <c r="J1338" s="437" t="s">
        <v>1323</v>
      </c>
      <c r="K1338" s="437" t="s">
        <v>1323</v>
      </c>
      <c r="O1338" s="437" t="s">
        <v>1323</v>
      </c>
      <c r="Q1338" s="437">
        <v>510420</v>
      </c>
      <c r="R1338" s="446" t="s">
        <v>1547</v>
      </c>
      <c r="S1338" s="437">
        <v>510420</v>
      </c>
    </row>
    <row r="1339" spans="1:22" ht="10.199999999999999" customHeight="1" x14ac:dyDescent="0.3">
      <c r="A1339" s="437">
        <v>5104</v>
      </c>
      <c r="B1339" s="437">
        <f t="shared" si="24"/>
        <v>6</v>
      </c>
      <c r="C1339" s="446">
        <v>510421</v>
      </c>
      <c r="D1339" s="437" t="s">
        <v>805</v>
      </c>
      <c r="E1339" s="437" t="s">
        <v>1323</v>
      </c>
      <c r="F1339" s="437" t="s">
        <v>1323</v>
      </c>
      <c r="G1339" s="437" t="s">
        <v>1323</v>
      </c>
      <c r="J1339" s="437" t="s">
        <v>1323</v>
      </c>
      <c r="K1339" s="437" t="s">
        <v>1323</v>
      </c>
      <c r="O1339" s="437" t="s">
        <v>1323</v>
      </c>
      <c r="Q1339" s="437" t="s">
        <v>1340</v>
      </c>
      <c r="R1339" s="446" t="s">
        <v>1340</v>
      </c>
      <c r="S1339" s="437" t="s">
        <v>1340</v>
      </c>
    </row>
    <row r="1340" spans="1:22" ht="10.199999999999999" customHeight="1" x14ac:dyDescent="0.3">
      <c r="A1340" s="437">
        <v>5104</v>
      </c>
      <c r="B1340" s="437">
        <f t="shared" si="24"/>
        <v>6</v>
      </c>
      <c r="C1340" s="446">
        <v>510425</v>
      </c>
      <c r="D1340" s="437" t="s">
        <v>806</v>
      </c>
      <c r="E1340" s="437" t="s">
        <v>1323</v>
      </c>
      <c r="F1340" s="437" t="s">
        <v>1323</v>
      </c>
      <c r="G1340" s="437" t="s">
        <v>1323</v>
      </c>
      <c r="J1340" s="437" t="s">
        <v>1323</v>
      </c>
      <c r="K1340" s="437" t="s">
        <v>1323</v>
      </c>
      <c r="O1340" s="437" t="s">
        <v>1323</v>
      </c>
      <c r="Q1340" s="437" t="s">
        <v>1340</v>
      </c>
      <c r="R1340" s="446" t="s">
        <v>1340</v>
      </c>
      <c r="S1340" s="437" t="s">
        <v>1340</v>
      </c>
    </row>
    <row r="1341" spans="1:22" ht="10.199999999999999" customHeight="1" x14ac:dyDescent="0.3">
      <c r="A1341" s="437">
        <v>5104</v>
      </c>
      <c r="B1341" s="437">
        <f t="shared" si="24"/>
        <v>6</v>
      </c>
      <c r="C1341" s="446">
        <v>510426</v>
      </c>
      <c r="D1341" s="437" t="s">
        <v>807</v>
      </c>
      <c r="E1341" s="437" t="s">
        <v>1323</v>
      </c>
      <c r="F1341" s="437" t="s">
        <v>1323</v>
      </c>
      <c r="J1341" s="437" t="s">
        <v>1323</v>
      </c>
      <c r="K1341" s="437" t="s">
        <v>1323</v>
      </c>
      <c r="O1341" s="437" t="s">
        <v>1323</v>
      </c>
      <c r="Q1341" s="437" t="s">
        <v>1340</v>
      </c>
      <c r="R1341" s="446" t="s">
        <v>1340</v>
      </c>
      <c r="S1341" s="437" t="s">
        <v>1340</v>
      </c>
    </row>
    <row r="1342" spans="1:22" ht="10.199999999999999" customHeight="1" x14ac:dyDescent="0.3">
      <c r="A1342" s="437">
        <v>5104</v>
      </c>
      <c r="B1342" s="437">
        <f t="shared" si="24"/>
        <v>6</v>
      </c>
      <c r="C1342" s="446">
        <v>510427</v>
      </c>
      <c r="D1342" s="437" t="s">
        <v>1641</v>
      </c>
      <c r="E1342" s="437" t="s">
        <v>1323</v>
      </c>
      <c r="F1342" s="437" t="s">
        <v>1323</v>
      </c>
      <c r="G1342" s="437" t="s">
        <v>1323</v>
      </c>
      <c r="I1342" s="437" t="s">
        <v>1323</v>
      </c>
      <c r="J1342" s="437" t="s">
        <v>1323</v>
      </c>
      <c r="K1342" s="437" t="s">
        <v>1323</v>
      </c>
      <c r="O1342" s="437" t="s">
        <v>1323</v>
      </c>
      <c r="Q1342" s="437">
        <v>510427</v>
      </c>
      <c r="R1342" s="446" t="s">
        <v>1642</v>
      </c>
      <c r="S1342" s="437">
        <v>510427</v>
      </c>
    </row>
    <row r="1343" spans="1:22" ht="10.199999999999999" customHeight="1" x14ac:dyDescent="0.3">
      <c r="A1343" s="437">
        <v>5104</v>
      </c>
      <c r="B1343" s="437">
        <f t="shared" si="24"/>
        <v>6</v>
      </c>
      <c r="C1343" s="446">
        <v>510428</v>
      </c>
      <c r="D1343" s="437" t="s">
        <v>109</v>
      </c>
      <c r="E1343" s="437" t="s">
        <v>1323</v>
      </c>
      <c r="F1343" s="437" t="s">
        <v>1323</v>
      </c>
      <c r="J1343" s="437" t="s">
        <v>1324</v>
      </c>
      <c r="K1343" s="437" t="s">
        <v>1324</v>
      </c>
      <c r="O1343" s="437" t="s">
        <v>1323</v>
      </c>
      <c r="Q1343" s="437">
        <v>510428</v>
      </c>
      <c r="R1343" s="446" t="s">
        <v>1550</v>
      </c>
      <c r="S1343" s="437">
        <v>510428</v>
      </c>
    </row>
    <row r="1344" spans="1:22" ht="10.199999999999999" customHeight="1" x14ac:dyDescent="0.3">
      <c r="A1344" s="437">
        <v>5104</v>
      </c>
      <c r="B1344" s="437">
        <f t="shared" si="24"/>
        <v>6</v>
      </c>
      <c r="C1344" s="446">
        <v>510429</v>
      </c>
      <c r="D1344" s="437" t="s">
        <v>110</v>
      </c>
      <c r="F1344" s="437" t="s">
        <v>1323</v>
      </c>
      <c r="I1344" s="437" t="s">
        <v>1323</v>
      </c>
      <c r="J1344" s="437" t="s">
        <v>1324</v>
      </c>
      <c r="K1344" s="437" t="s">
        <v>1324</v>
      </c>
      <c r="Q1344" s="437">
        <v>510429</v>
      </c>
      <c r="R1344" s="446" t="s">
        <v>1551</v>
      </c>
      <c r="S1344" s="437">
        <v>510429</v>
      </c>
    </row>
    <row r="1345" spans="1:20" ht="10.199999999999999" customHeight="1" x14ac:dyDescent="0.3">
      <c r="A1345" s="437">
        <v>5104</v>
      </c>
      <c r="B1345" s="437">
        <f t="shared" si="24"/>
        <v>6</v>
      </c>
      <c r="C1345" s="446">
        <v>510430</v>
      </c>
      <c r="D1345" s="437" t="s">
        <v>111</v>
      </c>
      <c r="E1345" s="437" t="s">
        <v>1323</v>
      </c>
      <c r="F1345" s="437" t="s">
        <v>1323</v>
      </c>
      <c r="G1345" s="437" t="s">
        <v>1323</v>
      </c>
      <c r="I1345" s="437" t="s">
        <v>1323</v>
      </c>
      <c r="J1345" s="437" t="s">
        <v>1323</v>
      </c>
      <c r="K1345" s="437" t="s">
        <v>1323</v>
      </c>
      <c r="O1345" s="437" t="s">
        <v>1323</v>
      </c>
      <c r="Q1345" s="437">
        <v>510430</v>
      </c>
      <c r="R1345" s="446" t="s">
        <v>1643</v>
      </c>
      <c r="S1345" s="437">
        <v>510430</v>
      </c>
    </row>
    <row r="1346" spans="1:20" ht="10.199999999999999" customHeight="1" x14ac:dyDescent="0.3">
      <c r="A1346" s="437">
        <v>5104</v>
      </c>
      <c r="B1346" s="437">
        <f t="shared" si="24"/>
        <v>6</v>
      </c>
      <c r="C1346" s="446">
        <v>510435</v>
      </c>
      <c r="D1346" s="437" t="s">
        <v>112</v>
      </c>
      <c r="E1346" s="437" t="s">
        <v>1323</v>
      </c>
      <c r="F1346" s="437" t="s">
        <v>1323</v>
      </c>
      <c r="G1346" s="437" t="s">
        <v>1323</v>
      </c>
      <c r="I1346" s="437" t="s">
        <v>1323</v>
      </c>
      <c r="J1346" s="437" t="s">
        <v>1323</v>
      </c>
      <c r="K1346" s="437" t="s">
        <v>1323</v>
      </c>
      <c r="O1346" s="437" t="s">
        <v>1323</v>
      </c>
      <c r="Q1346" s="437">
        <v>510435</v>
      </c>
      <c r="R1346" s="446" t="s">
        <v>1644</v>
      </c>
      <c r="S1346" s="437">
        <v>510435</v>
      </c>
    </row>
    <row r="1347" spans="1:20" ht="10.199999999999999" customHeight="1" x14ac:dyDescent="0.3">
      <c r="A1347" s="437">
        <v>5104</v>
      </c>
      <c r="B1347" s="437">
        <f t="shared" si="24"/>
        <v>6</v>
      </c>
      <c r="C1347" s="446">
        <v>510450</v>
      </c>
      <c r="D1347" s="437" t="s">
        <v>953</v>
      </c>
      <c r="E1347" s="437" t="s">
        <v>1323</v>
      </c>
      <c r="F1347" s="437" t="s">
        <v>1323</v>
      </c>
      <c r="G1347" s="437" t="s">
        <v>1323</v>
      </c>
      <c r="I1347" s="437" t="s">
        <v>1323</v>
      </c>
      <c r="J1347" s="437" t="s">
        <v>1323</v>
      </c>
      <c r="K1347" s="437" t="s">
        <v>1323</v>
      </c>
      <c r="O1347" s="437" t="s">
        <v>1323</v>
      </c>
      <c r="Q1347" s="437">
        <v>510450</v>
      </c>
      <c r="R1347" s="446" t="s">
        <v>1645</v>
      </c>
      <c r="S1347" s="437">
        <v>510450</v>
      </c>
    </row>
    <row r="1348" spans="1:20" ht="10.199999999999999" customHeight="1" x14ac:dyDescent="0.3">
      <c r="A1348" s="437">
        <v>5104</v>
      </c>
      <c r="B1348" s="437">
        <f t="shared" si="24"/>
        <v>6</v>
      </c>
      <c r="C1348" s="446">
        <v>510455</v>
      </c>
      <c r="D1348" s="437" t="s">
        <v>954</v>
      </c>
      <c r="E1348" s="437" t="s">
        <v>1323</v>
      </c>
      <c r="F1348" s="437" t="s">
        <v>1323</v>
      </c>
      <c r="G1348" s="437" t="s">
        <v>1323</v>
      </c>
      <c r="I1348" s="437" t="s">
        <v>1323</v>
      </c>
      <c r="J1348" s="437" t="s">
        <v>1323</v>
      </c>
      <c r="K1348" s="437" t="s">
        <v>1323</v>
      </c>
      <c r="O1348" s="437" t="s">
        <v>1323</v>
      </c>
      <c r="Q1348" s="437">
        <v>510455</v>
      </c>
      <c r="R1348" s="446" t="s">
        <v>1646</v>
      </c>
      <c r="S1348" s="437">
        <v>510455</v>
      </c>
    </row>
    <row r="1349" spans="1:20" ht="10.199999999999999" customHeight="1" x14ac:dyDescent="0.3">
      <c r="A1349" s="437">
        <v>5190</v>
      </c>
      <c r="B1349" s="437">
        <f t="shared" si="24"/>
        <v>4</v>
      </c>
      <c r="C1349" s="446">
        <v>5190</v>
      </c>
      <c r="D1349" s="437" t="s">
        <v>955</v>
      </c>
      <c r="E1349" s="437" t="s">
        <v>1323</v>
      </c>
      <c r="F1349" s="437" t="s">
        <v>1323</v>
      </c>
      <c r="G1349" s="437" t="s">
        <v>1323</v>
      </c>
      <c r="I1349" s="437" t="s">
        <v>1323</v>
      </c>
      <c r="J1349" s="437" t="s">
        <v>1323</v>
      </c>
      <c r="K1349" s="437" t="s">
        <v>1323</v>
      </c>
      <c r="L1349" s="437" t="s">
        <v>1323</v>
      </c>
      <c r="M1349" s="437" t="s">
        <v>1323</v>
      </c>
      <c r="N1349" s="437" t="s">
        <v>1323</v>
      </c>
      <c r="O1349" s="437" t="s">
        <v>1323</v>
      </c>
      <c r="Q1349" s="437">
        <v>5190</v>
      </c>
      <c r="R1349" s="446" t="s">
        <v>1647</v>
      </c>
      <c r="S1349" s="437">
        <v>5190</v>
      </c>
    </row>
    <row r="1350" spans="1:20" ht="10.199999999999999" customHeight="1" x14ac:dyDescent="0.3">
      <c r="A1350" s="437">
        <v>5190</v>
      </c>
      <c r="B1350" s="437">
        <f t="shared" si="24"/>
        <v>6</v>
      </c>
      <c r="C1350" s="446">
        <v>519005</v>
      </c>
      <c r="D1350" s="437" t="s">
        <v>1648</v>
      </c>
      <c r="E1350" s="437" t="s">
        <v>1323</v>
      </c>
      <c r="F1350" s="437" t="s">
        <v>1323</v>
      </c>
      <c r="G1350" s="437" t="s">
        <v>1323</v>
      </c>
      <c r="J1350" s="437" t="s">
        <v>1323</v>
      </c>
      <c r="K1350" s="437" t="s">
        <v>1323</v>
      </c>
      <c r="O1350" s="437" t="s">
        <v>1323</v>
      </c>
      <c r="Q1350" s="437">
        <v>519005</v>
      </c>
      <c r="R1350" s="446" t="s">
        <v>1648</v>
      </c>
      <c r="S1350" s="437">
        <v>519005</v>
      </c>
    </row>
    <row r="1351" spans="1:20" ht="10.199999999999999" customHeight="1" x14ac:dyDescent="0.3">
      <c r="A1351" s="437">
        <v>5190</v>
      </c>
      <c r="B1351" s="437">
        <f t="shared" si="24"/>
        <v>6</v>
      </c>
      <c r="C1351" s="446">
        <v>519090</v>
      </c>
      <c r="D1351" s="437" t="s">
        <v>53</v>
      </c>
      <c r="E1351" s="437" t="s">
        <v>1323</v>
      </c>
      <c r="F1351" s="437" t="s">
        <v>1323</v>
      </c>
      <c r="G1351" s="437" t="s">
        <v>1323</v>
      </c>
      <c r="I1351" s="437" t="s">
        <v>1323</v>
      </c>
      <c r="J1351" s="437" t="s">
        <v>1323</v>
      </c>
      <c r="K1351" s="437" t="s">
        <v>1323</v>
      </c>
      <c r="L1351" s="437" t="s">
        <v>1323</v>
      </c>
      <c r="M1351" s="437" t="s">
        <v>1323</v>
      </c>
      <c r="N1351" s="437" t="s">
        <v>1323</v>
      </c>
      <c r="O1351" s="437" t="s">
        <v>1323</v>
      </c>
      <c r="Q1351" s="437">
        <v>519090</v>
      </c>
      <c r="R1351" s="446" t="s">
        <v>53</v>
      </c>
      <c r="S1351" s="437">
        <v>519090</v>
      </c>
    </row>
    <row r="1352" spans="1:20" ht="10.199999999999999" customHeight="1" x14ac:dyDescent="0.3">
      <c r="A1352" s="437">
        <v>52</v>
      </c>
      <c r="B1352" s="437">
        <f t="shared" ref="B1352:B1415" si="25">LEN(C1352)</f>
        <v>2</v>
      </c>
      <c r="C1352" s="446">
        <v>52</v>
      </c>
      <c r="D1352" s="437" t="s">
        <v>536</v>
      </c>
      <c r="E1352" s="437" t="s">
        <v>1323</v>
      </c>
      <c r="F1352" s="437" t="s">
        <v>1323</v>
      </c>
      <c r="G1352" s="437" t="s">
        <v>1323</v>
      </c>
      <c r="I1352" s="437" t="s">
        <v>1323</v>
      </c>
      <c r="J1352" s="437" t="s">
        <v>1323</v>
      </c>
      <c r="K1352" s="437" t="s">
        <v>1323</v>
      </c>
      <c r="O1352" s="437" t="s">
        <v>1323</v>
      </c>
      <c r="Q1352" s="437">
        <v>52</v>
      </c>
      <c r="R1352" s="446" t="s">
        <v>536</v>
      </c>
      <c r="S1352" s="437">
        <v>52</v>
      </c>
    </row>
    <row r="1353" spans="1:20" ht="10.199999999999999" customHeight="1" x14ac:dyDescent="0.3">
      <c r="A1353" s="437">
        <v>5201</v>
      </c>
      <c r="B1353" s="437">
        <f t="shared" si="25"/>
        <v>4</v>
      </c>
      <c r="C1353" s="446">
        <v>5201</v>
      </c>
      <c r="D1353" s="437" t="s">
        <v>115</v>
      </c>
      <c r="E1353" s="437" t="s">
        <v>1323</v>
      </c>
      <c r="F1353" s="437" t="s">
        <v>1323</v>
      </c>
      <c r="G1353" s="437" t="s">
        <v>1323</v>
      </c>
      <c r="I1353" s="437" t="s">
        <v>1323</v>
      </c>
      <c r="J1353" s="437" t="s">
        <v>1323</v>
      </c>
      <c r="K1353" s="437" t="s">
        <v>1323</v>
      </c>
      <c r="O1353" s="437" t="s">
        <v>1323</v>
      </c>
      <c r="Q1353" s="437">
        <v>5201</v>
      </c>
      <c r="R1353" s="446" t="s">
        <v>115</v>
      </c>
      <c r="S1353" s="437">
        <v>5201</v>
      </c>
    </row>
    <row r="1354" spans="1:20" ht="10.199999999999999" customHeight="1" x14ac:dyDescent="0.3">
      <c r="A1354" s="437">
        <v>5201</v>
      </c>
      <c r="B1354" s="437">
        <f t="shared" si="25"/>
        <v>6</v>
      </c>
      <c r="C1354" s="446">
        <v>520105</v>
      </c>
      <c r="D1354" s="437" t="s">
        <v>105</v>
      </c>
      <c r="E1354" s="437" t="s">
        <v>1323</v>
      </c>
      <c r="F1354" s="437" t="s">
        <v>1323</v>
      </c>
      <c r="G1354" s="437" t="s">
        <v>1323</v>
      </c>
      <c r="I1354" s="437" t="s">
        <v>1323</v>
      </c>
      <c r="J1354" s="437" t="s">
        <v>1323</v>
      </c>
      <c r="K1354" s="437" t="s">
        <v>1323</v>
      </c>
      <c r="O1354" s="437" t="s">
        <v>1323</v>
      </c>
      <c r="Q1354" s="437">
        <v>520105</v>
      </c>
      <c r="R1354" s="446" t="s">
        <v>1649</v>
      </c>
      <c r="S1354" s="437">
        <v>520105</v>
      </c>
      <c r="T1354" s="437" t="s">
        <v>1650</v>
      </c>
    </row>
    <row r="1355" spans="1:20" ht="10.199999999999999" customHeight="1" x14ac:dyDescent="0.3">
      <c r="A1355" s="437">
        <v>5201</v>
      </c>
      <c r="B1355" s="437">
        <f t="shared" si="25"/>
        <v>6</v>
      </c>
      <c r="C1355" s="446">
        <v>520110</v>
      </c>
      <c r="D1355" s="437" t="s">
        <v>106</v>
      </c>
      <c r="E1355" s="437" t="s">
        <v>1323</v>
      </c>
      <c r="F1355" s="437" t="s">
        <v>1323</v>
      </c>
      <c r="J1355" s="437" t="s">
        <v>1323</v>
      </c>
      <c r="K1355" s="437" t="s">
        <v>1323</v>
      </c>
      <c r="O1355" s="437" t="s">
        <v>1323</v>
      </c>
      <c r="Q1355" s="437">
        <v>520110</v>
      </c>
      <c r="R1355" s="446" t="s">
        <v>106</v>
      </c>
      <c r="S1355" s="437">
        <v>520110</v>
      </c>
    </row>
    <row r="1356" spans="1:20" ht="10.199999999999999" customHeight="1" x14ac:dyDescent="0.3">
      <c r="A1356" s="437">
        <v>5201</v>
      </c>
      <c r="B1356" s="437">
        <f t="shared" si="25"/>
        <v>6</v>
      </c>
      <c r="C1356" s="446">
        <v>520115</v>
      </c>
      <c r="D1356" s="437" t="s">
        <v>107</v>
      </c>
      <c r="E1356" s="437" t="s">
        <v>1323</v>
      </c>
      <c r="F1356" s="437" t="s">
        <v>1323</v>
      </c>
      <c r="G1356" s="437" t="s">
        <v>1323</v>
      </c>
      <c r="J1356" s="437" t="s">
        <v>1324</v>
      </c>
      <c r="K1356" s="437" t="s">
        <v>1324</v>
      </c>
      <c r="O1356" s="437" t="s">
        <v>1323</v>
      </c>
      <c r="Q1356" s="437">
        <v>520115</v>
      </c>
      <c r="R1356" s="446" t="s">
        <v>107</v>
      </c>
      <c r="S1356" s="437">
        <v>520115</v>
      </c>
    </row>
    <row r="1357" spans="1:20" ht="10.199999999999999" customHeight="1" x14ac:dyDescent="0.3">
      <c r="A1357" s="437">
        <v>5201</v>
      </c>
      <c r="B1357" s="437">
        <f t="shared" si="25"/>
        <v>6</v>
      </c>
      <c r="C1357" s="446">
        <v>520120</v>
      </c>
      <c r="D1357" s="437" t="s">
        <v>108</v>
      </c>
      <c r="E1357" s="437" t="s">
        <v>1323</v>
      </c>
      <c r="F1357" s="437" t="s">
        <v>1323</v>
      </c>
      <c r="G1357" s="437" t="s">
        <v>1323</v>
      </c>
      <c r="J1357" s="437" t="s">
        <v>1323</v>
      </c>
      <c r="K1357" s="437" t="s">
        <v>1323</v>
      </c>
      <c r="O1357" s="437" t="s">
        <v>1323</v>
      </c>
      <c r="Q1357" s="437">
        <v>520120</v>
      </c>
      <c r="R1357" s="446" t="s">
        <v>1651</v>
      </c>
      <c r="S1357" s="437">
        <v>520120</v>
      </c>
    </row>
    <row r="1358" spans="1:20" ht="10.199999999999999" customHeight="1" x14ac:dyDescent="0.3">
      <c r="A1358" s="437">
        <v>5201</v>
      </c>
      <c r="B1358" s="437">
        <f t="shared" si="25"/>
        <v>6</v>
      </c>
      <c r="C1358" s="446">
        <v>520125</v>
      </c>
      <c r="D1358" s="437" t="s">
        <v>112</v>
      </c>
      <c r="E1358" s="437" t="s">
        <v>1323</v>
      </c>
      <c r="F1358" s="437" t="s">
        <v>1323</v>
      </c>
      <c r="G1358" s="437" t="s">
        <v>1323</v>
      </c>
      <c r="I1358" s="437" t="s">
        <v>1323</v>
      </c>
      <c r="J1358" s="437" t="s">
        <v>1323</v>
      </c>
      <c r="K1358" s="437" t="s">
        <v>1323</v>
      </c>
      <c r="O1358" s="437" t="s">
        <v>1323</v>
      </c>
      <c r="Q1358" s="437">
        <v>520125</v>
      </c>
      <c r="R1358" s="446" t="s">
        <v>112</v>
      </c>
      <c r="S1358" s="437">
        <v>520125</v>
      </c>
    </row>
    <row r="1359" spans="1:20" ht="10.199999999999999" customHeight="1" x14ac:dyDescent="0.3">
      <c r="A1359" s="437">
        <v>5202</v>
      </c>
      <c r="B1359" s="437">
        <f t="shared" si="25"/>
        <v>4</v>
      </c>
      <c r="C1359" s="446">
        <v>5202</v>
      </c>
      <c r="D1359" s="437" t="s">
        <v>116</v>
      </c>
      <c r="E1359" s="437" t="s">
        <v>1323</v>
      </c>
      <c r="G1359" s="437" t="s">
        <v>1323</v>
      </c>
      <c r="J1359" s="437" t="s">
        <v>1323</v>
      </c>
      <c r="K1359" s="437" t="s">
        <v>1323</v>
      </c>
      <c r="O1359" s="437" t="s">
        <v>1323</v>
      </c>
      <c r="Q1359" s="437">
        <v>5202</v>
      </c>
      <c r="R1359" s="446" t="s">
        <v>116</v>
      </c>
      <c r="S1359" s="437">
        <v>5202</v>
      </c>
    </row>
    <row r="1360" spans="1:20" ht="10.199999999999999" customHeight="1" x14ac:dyDescent="0.3">
      <c r="A1360" s="437">
        <v>5203</v>
      </c>
      <c r="B1360" s="437">
        <f t="shared" si="25"/>
        <v>4</v>
      </c>
      <c r="C1360" s="446">
        <v>5203</v>
      </c>
      <c r="D1360" s="437" t="s">
        <v>378</v>
      </c>
      <c r="E1360" s="437" t="s">
        <v>1323</v>
      </c>
      <c r="G1360" s="437" t="s">
        <v>1323</v>
      </c>
      <c r="J1360" s="437" t="s">
        <v>1323</v>
      </c>
      <c r="K1360" s="437" t="s">
        <v>1323</v>
      </c>
      <c r="O1360" s="437" t="s">
        <v>1323</v>
      </c>
      <c r="Q1360" s="437">
        <v>5203</v>
      </c>
      <c r="R1360" s="446" t="s">
        <v>378</v>
      </c>
      <c r="S1360" s="437">
        <v>5203</v>
      </c>
    </row>
    <row r="1361" spans="1:19" ht="10.199999999999999" customHeight="1" x14ac:dyDescent="0.3">
      <c r="A1361" s="437">
        <v>5204</v>
      </c>
      <c r="B1361" s="437">
        <f t="shared" si="25"/>
        <v>4</v>
      </c>
      <c r="C1361" s="446">
        <v>5204</v>
      </c>
      <c r="D1361" s="437" t="s">
        <v>958</v>
      </c>
      <c r="E1361" s="437" t="s">
        <v>1323</v>
      </c>
      <c r="G1361" s="437" t="s">
        <v>1323</v>
      </c>
      <c r="J1361" s="437" t="s">
        <v>1323</v>
      </c>
      <c r="K1361" s="437" t="s">
        <v>1323</v>
      </c>
      <c r="O1361" s="437" t="s">
        <v>1323</v>
      </c>
      <c r="Q1361" s="437">
        <v>5204</v>
      </c>
      <c r="R1361" s="446" t="s">
        <v>958</v>
      </c>
      <c r="S1361" s="437">
        <v>5204</v>
      </c>
    </row>
    <row r="1362" spans="1:19" ht="10.199999999999999" customHeight="1" x14ac:dyDescent="0.3">
      <c r="A1362" s="437">
        <v>5205</v>
      </c>
      <c r="B1362" s="437">
        <f t="shared" si="25"/>
        <v>4</v>
      </c>
      <c r="C1362" s="446">
        <v>5205</v>
      </c>
      <c r="D1362" s="437" t="s">
        <v>959</v>
      </c>
      <c r="E1362" s="437" t="s">
        <v>1323</v>
      </c>
      <c r="G1362" s="437" t="s">
        <v>1323</v>
      </c>
      <c r="J1362" s="437" t="s">
        <v>1323</v>
      </c>
      <c r="K1362" s="437" t="s">
        <v>1323</v>
      </c>
      <c r="O1362" s="437" t="s">
        <v>1323</v>
      </c>
      <c r="Q1362" s="437">
        <v>5205</v>
      </c>
      <c r="R1362" s="446" t="s">
        <v>959</v>
      </c>
      <c r="S1362" s="437">
        <v>5205</v>
      </c>
    </row>
    <row r="1363" spans="1:19" ht="10.199999999999999" customHeight="1" x14ac:dyDescent="0.3">
      <c r="A1363" s="437">
        <v>5290</v>
      </c>
      <c r="B1363" s="437">
        <f t="shared" si="25"/>
        <v>4</v>
      </c>
      <c r="C1363" s="446">
        <v>5290</v>
      </c>
      <c r="D1363" s="437" t="s">
        <v>118</v>
      </c>
      <c r="E1363" s="437" t="s">
        <v>1323</v>
      </c>
      <c r="F1363" s="437" t="s">
        <v>1323</v>
      </c>
      <c r="G1363" s="437" t="s">
        <v>1323</v>
      </c>
      <c r="I1363" s="437" t="s">
        <v>1323</v>
      </c>
      <c r="J1363" s="437" t="s">
        <v>1323</v>
      </c>
      <c r="K1363" s="437" t="s">
        <v>1323</v>
      </c>
      <c r="O1363" s="437" t="s">
        <v>1323</v>
      </c>
      <c r="Q1363" s="437">
        <v>5290</v>
      </c>
      <c r="R1363" s="446" t="s">
        <v>118</v>
      </c>
      <c r="S1363" s="437">
        <v>5290</v>
      </c>
    </row>
    <row r="1364" spans="1:19" ht="10.199999999999999" customHeight="1" x14ac:dyDescent="0.3">
      <c r="A1364" s="437">
        <v>53</v>
      </c>
      <c r="B1364" s="437">
        <f t="shared" si="25"/>
        <v>2</v>
      </c>
      <c r="C1364" s="446">
        <v>53</v>
      </c>
      <c r="D1364" s="437" t="s">
        <v>539</v>
      </c>
      <c r="E1364" s="437" t="s">
        <v>1323</v>
      </c>
      <c r="F1364" s="437" t="s">
        <v>1323</v>
      </c>
      <c r="G1364" s="437" t="s">
        <v>1323</v>
      </c>
      <c r="I1364" s="437" t="s">
        <v>1323</v>
      </c>
      <c r="J1364" s="437" t="s">
        <v>1323</v>
      </c>
      <c r="K1364" s="437" t="s">
        <v>1323</v>
      </c>
      <c r="L1364" s="437" t="s">
        <v>1323</v>
      </c>
      <c r="M1364" s="437" t="s">
        <v>1323</v>
      </c>
      <c r="N1364" s="437" t="s">
        <v>1323</v>
      </c>
      <c r="O1364" s="437" t="s">
        <v>1323</v>
      </c>
      <c r="Q1364" s="437">
        <v>53</v>
      </c>
      <c r="R1364" s="446" t="s">
        <v>539</v>
      </c>
      <c r="S1364" s="437">
        <v>53</v>
      </c>
    </row>
    <row r="1365" spans="1:19" ht="10.199999999999999" customHeight="1" x14ac:dyDescent="0.3">
      <c r="A1365" s="437">
        <v>5301</v>
      </c>
      <c r="B1365" s="437">
        <f t="shared" si="25"/>
        <v>4</v>
      </c>
      <c r="C1365" s="446">
        <v>5301</v>
      </c>
      <c r="D1365" s="437" t="s">
        <v>973</v>
      </c>
      <c r="E1365" s="437" t="s">
        <v>1323</v>
      </c>
      <c r="F1365" s="437" t="s">
        <v>1323</v>
      </c>
      <c r="G1365" s="437" t="s">
        <v>1323</v>
      </c>
      <c r="I1365" s="437" t="s">
        <v>1323</v>
      </c>
      <c r="J1365" s="437" t="s">
        <v>1323</v>
      </c>
      <c r="K1365" s="437" t="s">
        <v>1323</v>
      </c>
      <c r="L1365" s="437" t="s">
        <v>1323</v>
      </c>
      <c r="M1365" s="437" t="s">
        <v>1323</v>
      </c>
      <c r="O1365" s="437" t="s">
        <v>1323</v>
      </c>
      <c r="Q1365" s="437">
        <v>5301</v>
      </c>
      <c r="R1365" s="446" t="s">
        <v>973</v>
      </c>
      <c r="S1365" s="437">
        <v>5301</v>
      </c>
    </row>
    <row r="1366" spans="1:19" ht="10.199999999999999" customHeight="1" x14ac:dyDescent="0.3">
      <c r="A1366" s="437">
        <v>5302</v>
      </c>
      <c r="B1366" s="437">
        <f t="shared" si="25"/>
        <v>4</v>
      </c>
      <c r="C1366" s="446">
        <v>5302</v>
      </c>
      <c r="D1366" s="437" t="s">
        <v>974</v>
      </c>
      <c r="E1366" s="437" t="s">
        <v>1323</v>
      </c>
      <c r="F1366" s="437" t="s">
        <v>1323</v>
      </c>
      <c r="G1366" s="437" t="s">
        <v>1323</v>
      </c>
      <c r="I1366" s="437" t="s">
        <v>1323</v>
      </c>
      <c r="J1366" s="437" t="s">
        <v>1323</v>
      </c>
      <c r="K1366" s="437" t="s">
        <v>1323</v>
      </c>
      <c r="L1366" s="437" t="s">
        <v>1323</v>
      </c>
      <c r="M1366" s="437" t="s">
        <v>1323</v>
      </c>
      <c r="N1366" s="437" t="s">
        <v>1323</v>
      </c>
      <c r="O1366" s="437" t="s">
        <v>1323</v>
      </c>
      <c r="Q1366" s="437">
        <v>5302</v>
      </c>
      <c r="R1366" s="446" t="s">
        <v>974</v>
      </c>
      <c r="S1366" s="437">
        <v>5302</v>
      </c>
    </row>
    <row r="1367" spans="1:19" ht="10.199999999999999" customHeight="1" x14ac:dyDescent="0.3">
      <c r="A1367" s="437">
        <v>5303</v>
      </c>
      <c r="B1367" s="437">
        <f t="shared" si="25"/>
        <v>4</v>
      </c>
      <c r="C1367" s="446">
        <v>5303</v>
      </c>
      <c r="D1367" s="437" t="s">
        <v>975</v>
      </c>
      <c r="E1367" s="437" t="s">
        <v>1323</v>
      </c>
      <c r="F1367" s="437" t="s">
        <v>1323</v>
      </c>
      <c r="G1367" s="437" t="s">
        <v>1323</v>
      </c>
      <c r="I1367" s="437" t="s">
        <v>1323</v>
      </c>
      <c r="J1367" s="437" t="s">
        <v>1323</v>
      </c>
      <c r="K1367" s="437" t="s">
        <v>1323</v>
      </c>
      <c r="L1367" s="437" t="s">
        <v>1323</v>
      </c>
      <c r="M1367" s="437" t="s">
        <v>1323</v>
      </c>
      <c r="N1367" s="437" t="s">
        <v>1323</v>
      </c>
      <c r="O1367" s="437" t="s">
        <v>1323</v>
      </c>
      <c r="Q1367" s="437">
        <v>5303</v>
      </c>
      <c r="R1367" s="446" t="s">
        <v>975</v>
      </c>
      <c r="S1367" s="437">
        <v>5303</v>
      </c>
    </row>
    <row r="1368" spans="1:19" ht="10.199999999999999" customHeight="1" x14ac:dyDescent="0.3">
      <c r="A1368" s="437">
        <v>5303</v>
      </c>
      <c r="B1368" s="437">
        <f t="shared" si="25"/>
        <v>6</v>
      </c>
      <c r="C1368" s="446">
        <v>530305</v>
      </c>
      <c r="D1368" s="437" t="s">
        <v>1596</v>
      </c>
      <c r="E1368" s="437" t="s">
        <v>1323</v>
      </c>
      <c r="F1368" s="437" t="s">
        <v>1323</v>
      </c>
      <c r="G1368" s="437" t="s">
        <v>1323</v>
      </c>
      <c r="I1368" s="437" t="s">
        <v>1323</v>
      </c>
      <c r="J1368" s="437" t="s">
        <v>1323</v>
      </c>
      <c r="K1368" s="437" t="s">
        <v>1323</v>
      </c>
      <c r="L1368" s="437" t="s">
        <v>1323</v>
      </c>
      <c r="M1368" s="437" t="s">
        <v>1323</v>
      </c>
      <c r="N1368" s="437" t="s">
        <v>1323</v>
      </c>
      <c r="O1368" s="437" t="s">
        <v>1323</v>
      </c>
      <c r="Q1368" s="437">
        <v>530305</v>
      </c>
      <c r="R1368" s="446" t="s">
        <v>1596</v>
      </c>
      <c r="S1368" s="437">
        <v>530305</v>
      </c>
    </row>
    <row r="1369" spans="1:19" ht="10.199999999999999" customHeight="1" x14ac:dyDescent="0.3">
      <c r="A1369" s="437">
        <v>5303</v>
      </c>
      <c r="B1369" s="437">
        <f t="shared" si="25"/>
        <v>6</v>
      </c>
      <c r="C1369" s="446">
        <v>530310</v>
      </c>
      <c r="D1369" s="437" t="s">
        <v>1597</v>
      </c>
      <c r="E1369" s="437" t="s">
        <v>1323</v>
      </c>
      <c r="F1369" s="437" t="s">
        <v>1323</v>
      </c>
      <c r="G1369" s="437" t="s">
        <v>1323</v>
      </c>
      <c r="I1369" s="437" t="s">
        <v>1323</v>
      </c>
      <c r="J1369" s="437" t="s">
        <v>1323</v>
      </c>
      <c r="K1369" s="437" t="s">
        <v>1323</v>
      </c>
      <c r="O1369" s="437" t="s">
        <v>1323</v>
      </c>
      <c r="Q1369" s="437">
        <v>530310</v>
      </c>
      <c r="R1369" s="446" t="s">
        <v>1597</v>
      </c>
      <c r="S1369" s="437">
        <v>530310</v>
      </c>
    </row>
    <row r="1370" spans="1:19" ht="10.199999999999999" customHeight="1" x14ac:dyDescent="0.3">
      <c r="A1370" s="437">
        <v>5303</v>
      </c>
      <c r="B1370" s="437">
        <f t="shared" si="25"/>
        <v>6</v>
      </c>
      <c r="C1370" s="446">
        <v>530390</v>
      </c>
      <c r="D1370" s="437" t="s">
        <v>118</v>
      </c>
      <c r="E1370" s="437" t="s">
        <v>1323</v>
      </c>
      <c r="F1370" s="437" t="s">
        <v>1323</v>
      </c>
      <c r="G1370" s="437" t="s">
        <v>1323</v>
      </c>
      <c r="I1370" s="437" t="s">
        <v>1323</v>
      </c>
      <c r="J1370" s="437" t="s">
        <v>1323</v>
      </c>
      <c r="K1370" s="437" t="s">
        <v>1323</v>
      </c>
      <c r="L1370" s="437" t="s">
        <v>1323</v>
      </c>
      <c r="M1370" s="437" t="s">
        <v>1323</v>
      </c>
      <c r="O1370" s="437" t="s">
        <v>1323</v>
      </c>
      <c r="Q1370" s="437">
        <v>530390</v>
      </c>
      <c r="R1370" s="446" t="s">
        <v>118</v>
      </c>
      <c r="S1370" s="437">
        <v>530390</v>
      </c>
    </row>
    <row r="1371" spans="1:19" ht="10.199999999999999" customHeight="1" x14ac:dyDescent="0.3">
      <c r="A1371" s="437">
        <v>5304</v>
      </c>
      <c r="B1371" s="437">
        <f t="shared" si="25"/>
        <v>4</v>
      </c>
      <c r="C1371" s="446">
        <v>5304</v>
      </c>
      <c r="D1371" s="437" t="s">
        <v>976</v>
      </c>
      <c r="E1371" s="437" t="s">
        <v>1323</v>
      </c>
      <c r="F1371" s="437" t="s">
        <v>1323</v>
      </c>
      <c r="G1371" s="437" t="s">
        <v>1323</v>
      </c>
      <c r="I1371" s="437" t="s">
        <v>1323</v>
      </c>
      <c r="J1371" s="437" t="s">
        <v>1323</v>
      </c>
      <c r="K1371" s="437" t="s">
        <v>1323</v>
      </c>
      <c r="L1371" s="437" t="s">
        <v>1323</v>
      </c>
      <c r="M1371" s="437" t="s">
        <v>1323</v>
      </c>
      <c r="N1371" s="437" t="s">
        <v>1323</v>
      </c>
      <c r="O1371" s="437" t="s">
        <v>1323</v>
      </c>
      <c r="Q1371" s="437">
        <v>5304</v>
      </c>
      <c r="R1371" s="446" t="s">
        <v>976</v>
      </c>
      <c r="S1371" s="437">
        <v>5304</v>
      </c>
    </row>
    <row r="1372" spans="1:19" ht="10.199999999999999" customHeight="1" x14ac:dyDescent="0.3">
      <c r="A1372" s="437">
        <v>5305</v>
      </c>
      <c r="B1372" s="437">
        <f t="shared" si="25"/>
        <v>4</v>
      </c>
      <c r="C1372" s="446">
        <v>5305</v>
      </c>
      <c r="D1372" s="437" t="s">
        <v>977</v>
      </c>
      <c r="E1372" s="437" t="s">
        <v>1323</v>
      </c>
      <c r="G1372" s="437" t="s">
        <v>1323</v>
      </c>
      <c r="J1372" s="437" t="s">
        <v>1323</v>
      </c>
      <c r="K1372" s="437" t="s">
        <v>1323</v>
      </c>
      <c r="O1372" s="437" t="s">
        <v>1323</v>
      </c>
      <c r="Q1372" s="437">
        <v>5305</v>
      </c>
      <c r="R1372" s="446" t="s">
        <v>977</v>
      </c>
      <c r="S1372" s="437">
        <v>5305</v>
      </c>
    </row>
    <row r="1373" spans="1:19" ht="10.199999999999999" customHeight="1" x14ac:dyDescent="0.3">
      <c r="A1373" s="437">
        <v>5390</v>
      </c>
      <c r="B1373" s="437">
        <f t="shared" si="25"/>
        <v>4</v>
      </c>
      <c r="C1373" s="446">
        <v>5390</v>
      </c>
      <c r="D1373" s="437" t="s">
        <v>118</v>
      </c>
      <c r="J1373" s="437" t="s">
        <v>1323</v>
      </c>
      <c r="K1373" s="437" t="s">
        <v>1323</v>
      </c>
      <c r="Q1373" s="437">
        <v>5390</v>
      </c>
      <c r="R1373" s="446" t="s">
        <v>118</v>
      </c>
      <c r="S1373" s="437">
        <v>5390</v>
      </c>
    </row>
    <row r="1374" spans="1:19" ht="10.199999999999999" customHeight="1" x14ac:dyDescent="0.3">
      <c r="A1374" s="437">
        <v>54</v>
      </c>
      <c r="B1374" s="437">
        <f t="shared" si="25"/>
        <v>2</v>
      </c>
      <c r="C1374" s="446">
        <v>54</v>
      </c>
      <c r="D1374" s="437" t="s">
        <v>537</v>
      </c>
      <c r="E1374" s="437" t="s">
        <v>1323</v>
      </c>
      <c r="F1374" s="437" t="s">
        <v>1323</v>
      </c>
      <c r="G1374" s="437" t="s">
        <v>1323</v>
      </c>
      <c r="I1374" s="437" t="s">
        <v>1323</v>
      </c>
      <c r="J1374" s="437" t="s">
        <v>1323</v>
      </c>
      <c r="K1374" s="437" t="s">
        <v>1323</v>
      </c>
      <c r="M1374" s="437" t="s">
        <v>1323</v>
      </c>
      <c r="N1374" s="437" t="s">
        <v>1323</v>
      </c>
      <c r="O1374" s="437" t="s">
        <v>1323</v>
      </c>
      <c r="Q1374" s="437">
        <v>54</v>
      </c>
      <c r="R1374" s="446" t="s">
        <v>537</v>
      </c>
      <c r="S1374" s="437">
        <v>54</v>
      </c>
    </row>
    <row r="1375" spans="1:19" ht="10.199999999999999" customHeight="1" x14ac:dyDescent="0.3">
      <c r="A1375" s="437">
        <v>5401</v>
      </c>
      <c r="B1375" s="437">
        <f t="shared" si="25"/>
        <v>4</v>
      </c>
      <c r="C1375" s="446">
        <v>5401</v>
      </c>
      <c r="D1375" s="437" t="s">
        <v>960</v>
      </c>
      <c r="F1375" s="437" t="s">
        <v>1323</v>
      </c>
      <c r="G1375" s="437" t="s">
        <v>1323</v>
      </c>
      <c r="J1375" s="437" t="s">
        <v>1323</v>
      </c>
      <c r="K1375" s="437" t="s">
        <v>1323</v>
      </c>
      <c r="Q1375" s="437">
        <v>5401</v>
      </c>
      <c r="R1375" s="446" t="s">
        <v>960</v>
      </c>
      <c r="S1375" s="437">
        <v>5401</v>
      </c>
    </row>
    <row r="1376" spans="1:19" ht="10.199999999999999" customHeight="1" x14ac:dyDescent="0.3">
      <c r="A1376" s="437">
        <v>5402</v>
      </c>
      <c r="B1376" s="437">
        <f t="shared" si="25"/>
        <v>4</v>
      </c>
      <c r="C1376" s="446">
        <v>5402</v>
      </c>
      <c r="D1376" s="437" t="s">
        <v>961</v>
      </c>
      <c r="J1376" s="437" t="s">
        <v>1324</v>
      </c>
      <c r="K1376" s="437" t="s">
        <v>1324</v>
      </c>
      <c r="M1376" s="437" t="s">
        <v>1323</v>
      </c>
      <c r="Q1376" s="437">
        <v>5402</v>
      </c>
      <c r="R1376" s="446" t="s">
        <v>961</v>
      </c>
      <c r="S1376" s="437">
        <v>5402</v>
      </c>
    </row>
    <row r="1377" spans="1:19" ht="10.199999999999999" customHeight="1" x14ac:dyDescent="0.3">
      <c r="A1377" s="437">
        <v>5402</v>
      </c>
      <c r="B1377" s="437">
        <f t="shared" si="25"/>
        <v>6</v>
      </c>
      <c r="C1377" s="446">
        <v>540205</v>
      </c>
      <c r="D1377" s="437" t="s">
        <v>962</v>
      </c>
      <c r="J1377" s="437" t="s">
        <v>1324</v>
      </c>
      <c r="K1377" s="437" t="s">
        <v>1324</v>
      </c>
      <c r="M1377" s="437" t="s">
        <v>1323</v>
      </c>
      <c r="Q1377" s="437">
        <v>540205</v>
      </c>
      <c r="R1377" s="446" t="s">
        <v>962</v>
      </c>
      <c r="S1377" s="437">
        <v>540205</v>
      </c>
    </row>
    <row r="1378" spans="1:19" ht="10.199999999999999" customHeight="1" x14ac:dyDescent="0.3">
      <c r="A1378" s="437">
        <v>5402</v>
      </c>
      <c r="B1378" s="437">
        <f t="shared" si="25"/>
        <v>6</v>
      </c>
      <c r="C1378" s="446">
        <v>540210</v>
      </c>
      <c r="D1378" s="437" t="s">
        <v>963</v>
      </c>
      <c r="J1378" s="437" t="s">
        <v>1324</v>
      </c>
      <c r="K1378" s="437" t="s">
        <v>1324</v>
      </c>
      <c r="M1378" s="437" t="s">
        <v>1323</v>
      </c>
      <c r="Q1378" s="437">
        <v>540210</v>
      </c>
      <c r="R1378" s="446" t="s">
        <v>963</v>
      </c>
      <c r="S1378" s="437">
        <v>540210</v>
      </c>
    </row>
    <row r="1379" spans="1:19" ht="10.199999999999999" customHeight="1" x14ac:dyDescent="0.3">
      <c r="A1379" s="437">
        <v>5402</v>
      </c>
      <c r="B1379" s="437">
        <f t="shared" si="25"/>
        <v>6</v>
      </c>
      <c r="C1379" s="446">
        <v>540215</v>
      </c>
      <c r="D1379" s="437" t="s">
        <v>964</v>
      </c>
      <c r="J1379" s="437" t="s">
        <v>1324</v>
      </c>
      <c r="K1379" s="437" t="s">
        <v>1324</v>
      </c>
      <c r="M1379" s="437" t="s">
        <v>1323</v>
      </c>
      <c r="Q1379" s="437">
        <v>540215</v>
      </c>
      <c r="R1379" s="446" t="s">
        <v>964</v>
      </c>
      <c r="S1379" s="437">
        <v>540215</v>
      </c>
    </row>
    <row r="1380" spans="1:19" ht="10.199999999999999" customHeight="1" x14ac:dyDescent="0.3">
      <c r="A1380" s="437">
        <v>5402</v>
      </c>
      <c r="B1380" s="437">
        <f t="shared" si="25"/>
        <v>6</v>
      </c>
      <c r="C1380" s="446">
        <v>540290</v>
      </c>
      <c r="D1380" s="437" t="s">
        <v>53</v>
      </c>
      <c r="J1380" s="437" t="s">
        <v>1324</v>
      </c>
      <c r="K1380" s="437" t="s">
        <v>1324</v>
      </c>
      <c r="M1380" s="437" t="s">
        <v>1323</v>
      </c>
      <c r="Q1380" s="437">
        <v>540290</v>
      </c>
      <c r="R1380" s="446" t="s">
        <v>53</v>
      </c>
      <c r="S1380" s="437">
        <v>540290</v>
      </c>
    </row>
    <row r="1381" spans="1:19" ht="10.199999999999999" customHeight="1" x14ac:dyDescent="0.3">
      <c r="A1381" s="437">
        <v>5404</v>
      </c>
      <c r="B1381" s="437">
        <f t="shared" si="25"/>
        <v>4</v>
      </c>
      <c r="C1381" s="446">
        <v>5404</v>
      </c>
      <c r="D1381" s="437" t="s">
        <v>965</v>
      </c>
      <c r="E1381" s="437" t="s">
        <v>1323</v>
      </c>
      <c r="F1381" s="437" t="s">
        <v>1323</v>
      </c>
      <c r="G1381" s="437" t="s">
        <v>1323</v>
      </c>
      <c r="J1381" s="437" t="s">
        <v>1324</v>
      </c>
      <c r="K1381" s="437" t="s">
        <v>1324</v>
      </c>
      <c r="O1381" s="437" t="s">
        <v>1323</v>
      </c>
      <c r="Q1381" s="437">
        <v>5404</v>
      </c>
      <c r="R1381" s="446" t="s">
        <v>965</v>
      </c>
      <c r="S1381" s="437">
        <v>5404</v>
      </c>
    </row>
    <row r="1382" spans="1:19" ht="10.199999999999999" customHeight="1" x14ac:dyDescent="0.3">
      <c r="A1382" s="437">
        <v>5405</v>
      </c>
      <c r="B1382" s="437">
        <f t="shared" si="25"/>
        <v>4</v>
      </c>
      <c r="C1382" s="446">
        <v>5405</v>
      </c>
      <c r="D1382" s="437" t="s">
        <v>966</v>
      </c>
      <c r="J1382" s="437" t="s">
        <v>1324</v>
      </c>
      <c r="K1382" s="437" t="s">
        <v>1324</v>
      </c>
      <c r="N1382" s="437" t="s">
        <v>1323</v>
      </c>
      <c r="Q1382" s="437">
        <v>5405</v>
      </c>
      <c r="R1382" s="446" t="s">
        <v>966</v>
      </c>
      <c r="S1382" s="437">
        <v>5405</v>
      </c>
    </row>
    <row r="1383" spans="1:19" ht="10.199999999999999" customHeight="1" x14ac:dyDescent="0.3">
      <c r="A1383" s="437">
        <v>5405</v>
      </c>
      <c r="B1383" s="437">
        <f t="shared" si="25"/>
        <v>6</v>
      </c>
      <c r="C1383" s="446">
        <v>540505</v>
      </c>
      <c r="D1383" s="437" t="s">
        <v>967</v>
      </c>
      <c r="J1383" s="437" t="s">
        <v>1324</v>
      </c>
      <c r="K1383" s="437" t="s">
        <v>1324</v>
      </c>
      <c r="N1383" s="437" t="s">
        <v>1323</v>
      </c>
      <c r="Q1383" s="437">
        <v>540505</v>
      </c>
      <c r="R1383" s="446" t="s">
        <v>967</v>
      </c>
      <c r="S1383" s="437">
        <v>540505</v>
      </c>
    </row>
    <row r="1384" spans="1:19" ht="10.199999999999999" customHeight="1" x14ac:dyDescent="0.3">
      <c r="A1384" s="437">
        <v>5405</v>
      </c>
      <c r="B1384" s="437">
        <f t="shared" si="25"/>
        <v>6</v>
      </c>
      <c r="C1384" s="446">
        <v>540510</v>
      </c>
      <c r="D1384" s="437" t="s">
        <v>968</v>
      </c>
      <c r="J1384" s="437" t="s">
        <v>1324</v>
      </c>
      <c r="K1384" s="437" t="s">
        <v>1324</v>
      </c>
      <c r="N1384" s="437" t="s">
        <v>1323</v>
      </c>
      <c r="Q1384" s="437">
        <v>540510</v>
      </c>
      <c r="R1384" s="446" t="s">
        <v>968</v>
      </c>
      <c r="S1384" s="437">
        <v>540510</v>
      </c>
    </row>
    <row r="1385" spans="1:19" ht="10.199999999999999" customHeight="1" x14ac:dyDescent="0.3">
      <c r="A1385" s="437">
        <v>5406</v>
      </c>
      <c r="B1385" s="437">
        <f t="shared" si="25"/>
        <v>4</v>
      </c>
      <c r="C1385" s="446">
        <v>5406</v>
      </c>
      <c r="D1385" s="437" t="s">
        <v>1652</v>
      </c>
      <c r="E1385" s="437" t="s">
        <v>1323</v>
      </c>
      <c r="F1385" s="437" t="s">
        <v>1323</v>
      </c>
      <c r="J1385" s="437" t="s">
        <v>1323</v>
      </c>
      <c r="K1385" s="437" t="s">
        <v>1323</v>
      </c>
      <c r="O1385" s="437" t="s">
        <v>1323</v>
      </c>
      <c r="Q1385" s="437">
        <v>5406</v>
      </c>
      <c r="R1385" s="446" t="s">
        <v>1652</v>
      </c>
      <c r="S1385" s="437">
        <v>5406</v>
      </c>
    </row>
    <row r="1386" spans="1:19" ht="10.199999999999999" customHeight="1" x14ac:dyDescent="0.3">
      <c r="A1386" s="437">
        <v>5406</v>
      </c>
      <c r="B1386" s="437">
        <f t="shared" si="25"/>
        <v>6</v>
      </c>
      <c r="C1386" s="446">
        <v>540601</v>
      </c>
      <c r="D1386" s="437" t="s">
        <v>1653</v>
      </c>
      <c r="E1386" s="437" t="s">
        <v>1323</v>
      </c>
      <c r="F1386" s="437" t="s">
        <v>1323</v>
      </c>
      <c r="J1386" s="437" t="s">
        <v>1323</v>
      </c>
      <c r="K1386" s="437" t="s">
        <v>1323</v>
      </c>
      <c r="O1386" s="437" t="s">
        <v>1323</v>
      </c>
      <c r="Q1386" s="437">
        <v>540601</v>
      </c>
      <c r="R1386" s="446" t="s">
        <v>1653</v>
      </c>
      <c r="S1386" s="437">
        <v>540601</v>
      </c>
    </row>
    <row r="1387" spans="1:19" ht="10.199999999999999" customHeight="1" x14ac:dyDescent="0.3">
      <c r="A1387" s="437">
        <v>5406</v>
      </c>
      <c r="B1387" s="437">
        <f t="shared" si="25"/>
        <v>6</v>
      </c>
      <c r="C1387" s="446">
        <v>540602</v>
      </c>
      <c r="D1387" s="437" t="s">
        <v>1654</v>
      </c>
      <c r="E1387" s="437" t="s">
        <v>1323</v>
      </c>
      <c r="F1387" s="437" t="s">
        <v>1323</v>
      </c>
      <c r="J1387" s="437" t="s">
        <v>1323</v>
      </c>
      <c r="K1387" s="437" t="s">
        <v>1323</v>
      </c>
      <c r="O1387" s="437" t="s">
        <v>1323</v>
      </c>
      <c r="Q1387" s="437">
        <v>540602</v>
      </c>
      <c r="R1387" s="446" t="s">
        <v>1654</v>
      </c>
      <c r="S1387" s="437">
        <v>540602</v>
      </c>
    </row>
    <row r="1388" spans="1:19" ht="10.199999999999999" customHeight="1" x14ac:dyDescent="0.3">
      <c r="A1388" s="437">
        <v>5406</v>
      </c>
      <c r="B1388" s="437">
        <f t="shared" si="25"/>
        <v>6</v>
      </c>
      <c r="C1388" s="446">
        <v>540603</v>
      </c>
      <c r="D1388" s="437" t="s">
        <v>1655</v>
      </c>
      <c r="E1388" s="437" t="s">
        <v>1323</v>
      </c>
      <c r="F1388" s="437" t="s">
        <v>1323</v>
      </c>
      <c r="J1388" s="437" t="s">
        <v>1323</v>
      </c>
      <c r="K1388" s="437" t="s">
        <v>1323</v>
      </c>
      <c r="O1388" s="437" t="s">
        <v>1323</v>
      </c>
      <c r="Q1388" s="437">
        <v>540603</v>
      </c>
      <c r="R1388" s="446" t="s">
        <v>1655</v>
      </c>
      <c r="S1388" s="437">
        <v>540603</v>
      </c>
    </row>
    <row r="1389" spans="1:19" ht="10.199999999999999" customHeight="1" x14ac:dyDescent="0.3">
      <c r="A1389" s="437">
        <v>5406</v>
      </c>
      <c r="B1389" s="437">
        <f t="shared" si="25"/>
        <v>6</v>
      </c>
      <c r="C1389" s="446">
        <v>540604</v>
      </c>
      <c r="D1389" s="437" t="s">
        <v>1656</v>
      </c>
      <c r="E1389" s="437" t="s">
        <v>1323</v>
      </c>
      <c r="F1389" s="437" t="s">
        <v>1323</v>
      </c>
      <c r="J1389" s="437" t="s">
        <v>1323</v>
      </c>
      <c r="K1389" s="437" t="s">
        <v>1323</v>
      </c>
      <c r="O1389" s="437" t="s">
        <v>1323</v>
      </c>
      <c r="Q1389" s="437">
        <v>540604</v>
      </c>
      <c r="R1389" s="446" t="s">
        <v>1656</v>
      </c>
      <c r="S1389" s="437">
        <v>540604</v>
      </c>
    </row>
    <row r="1390" spans="1:19" ht="10.199999999999999" customHeight="1" x14ac:dyDescent="0.3">
      <c r="A1390" s="437">
        <v>5406</v>
      </c>
      <c r="B1390" s="437">
        <f t="shared" si="25"/>
        <v>6</v>
      </c>
      <c r="C1390" s="446">
        <v>540605</v>
      </c>
      <c r="D1390" s="437" t="s">
        <v>1657</v>
      </c>
      <c r="E1390" s="437" t="s">
        <v>1323</v>
      </c>
      <c r="F1390" s="437" t="s">
        <v>1323</v>
      </c>
      <c r="J1390" s="437" t="s">
        <v>1323</v>
      </c>
      <c r="K1390" s="437" t="s">
        <v>1323</v>
      </c>
      <c r="O1390" s="437" t="s">
        <v>1323</v>
      </c>
      <c r="Q1390" s="437">
        <v>540605</v>
      </c>
      <c r="R1390" s="446" t="s">
        <v>1657</v>
      </c>
      <c r="S1390" s="437">
        <v>540605</v>
      </c>
    </row>
    <row r="1391" spans="1:19" ht="10.199999999999999" customHeight="1" x14ac:dyDescent="0.3">
      <c r="A1391" s="437">
        <v>5406</v>
      </c>
      <c r="B1391" s="437">
        <f t="shared" si="25"/>
        <v>6</v>
      </c>
      <c r="C1391" s="446">
        <v>540606</v>
      </c>
      <c r="D1391" s="437" t="s">
        <v>1658</v>
      </c>
      <c r="E1391" s="437" t="s">
        <v>1323</v>
      </c>
      <c r="F1391" s="437" t="s">
        <v>1323</v>
      </c>
      <c r="J1391" s="437" t="s">
        <v>1323</v>
      </c>
      <c r="K1391" s="437" t="s">
        <v>1323</v>
      </c>
      <c r="O1391" s="437" t="s">
        <v>1323</v>
      </c>
      <c r="Q1391" s="437">
        <v>540606</v>
      </c>
      <c r="R1391" s="446" t="s">
        <v>1658</v>
      </c>
      <c r="S1391" s="437">
        <v>540606</v>
      </c>
    </row>
    <row r="1392" spans="1:19" ht="10.199999999999999" customHeight="1" x14ac:dyDescent="0.3">
      <c r="A1392" s="437">
        <v>5406</v>
      </c>
      <c r="B1392" s="437">
        <f t="shared" si="25"/>
        <v>6</v>
      </c>
      <c r="C1392" s="446">
        <v>540607</v>
      </c>
      <c r="D1392" s="437" t="s">
        <v>1659</v>
      </c>
      <c r="E1392" s="437" t="s">
        <v>1323</v>
      </c>
      <c r="F1392" s="437" t="s">
        <v>1323</v>
      </c>
      <c r="J1392" s="437" t="s">
        <v>1323</v>
      </c>
      <c r="K1392" s="437" t="s">
        <v>1323</v>
      </c>
      <c r="O1392" s="437" t="s">
        <v>1323</v>
      </c>
      <c r="Q1392" s="437">
        <v>540607</v>
      </c>
      <c r="R1392" s="446" t="s">
        <v>1659</v>
      </c>
      <c r="S1392" s="437">
        <v>540607</v>
      </c>
    </row>
    <row r="1393" spans="1:19" ht="10.199999999999999" customHeight="1" x14ac:dyDescent="0.3">
      <c r="A1393" s="437">
        <v>5406</v>
      </c>
      <c r="B1393" s="437">
        <f t="shared" si="25"/>
        <v>6</v>
      </c>
      <c r="C1393" s="446">
        <v>540608</v>
      </c>
      <c r="D1393" s="437" t="s">
        <v>1660</v>
      </c>
      <c r="E1393" s="437" t="s">
        <v>1323</v>
      </c>
      <c r="F1393" s="437" t="s">
        <v>1323</v>
      </c>
      <c r="J1393" s="437" t="s">
        <v>1323</v>
      </c>
      <c r="K1393" s="437" t="s">
        <v>1323</v>
      </c>
      <c r="O1393" s="437" t="s">
        <v>1323</v>
      </c>
      <c r="Q1393" s="437">
        <v>540608</v>
      </c>
      <c r="R1393" s="446" t="s">
        <v>1660</v>
      </c>
      <c r="S1393" s="437">
        <v>540608</v>
      </c>
    </row>
    <row r="1394" spans="1:19" ht="10.199999999999999" customHeight="1" x14ac:dyDescent="0.3">
      <c r="A1394" s="437">
        <v>5406</v>
      </c>
      <c r="B1394" s="437">
        <f t="shared" si="25"/>
        <v>6</v>
      </c>
      <c r="C1394" s="446">
        <v>540609</v>
      </c>
      <c r="D1394" s="437" t="s">
        <v>1661</v>
      </c>
      <c r="E1394" s="437" t="s">
        <v>1323</v>
      </c>
      <c r="F1394" s="437" t="s">
        <v>1323</v>
      </c>
      <c r="J1394" s="437" t="s">
        <v>1323</v>
      </c>
      <c r="K1394" s="437" t="s">
        <v>1323</v>
      </c>
      <c r="O1394" s="437" t="s">
        <v>1323</v>
      </c>
      <c r="Q1394" s="437">
        <v>540609</v>
      </c>
      <c r="R1394" s="446" t="s">
        <v>1661</v>
      </c>
      <c r="S1394" s="437">
        <v>540609</v>
      </c>
    </row>
    <row r="1395" spans="1:19" ht="10.199999999999999" customHeight="1" x14ac:dyDescent="0.3">
      <c r="A1395" s="437">
        <v>5406</v>
      </c>
      <c r="B1395" s="437">
        <f t="shared" si="25"/>
        <v>6</v>
      </c>
      <c r="C1395" s="446">
        <v>540610</v>
      </c>
      <c r="D1395" s="437" t="s">
        <v>1662</v>
      </c>
      <c r="E1395" s="437" t="s">
        <v>1323</v>
      </c>
      <c r="F1395" s="437" t="s">
        <v>1323</v>
      </c>
      <c r="J1395" s="437" t="s">
        <v>1323</v>
      </c>
      <c r="K1395" s="437" t="s">
        <v>1323</v>
      </c>
      <c r="O1395" s="437" t="s">
        <v>1323</v>
      </c>
      <c r="Q1395" s="437">
        <v>540610</v>
      </c>
      <c r="R1395" s="446" t="s">
        <v>1662</v>
      </c>
      <c r="S1395" s="437">
        <v>540610</v>
      </c>
    </row>
    <row r="1396" spans="1:19" ht="10.199999999999999" customHeight="1" x14ac:dyDescent="0.3">
      <c r="A1396" s="437">
        <v>5406</v>
      </c>
      <c r="B1396" s="437">
        <f t="shared" si="25"/>
        <v>6</v>
      </c>
      <c r="C1396" s="446">
        <v>540611</v>
      </c>
      <c r="D1396" s="437" t="s">
        <v>1663</v>
      </c>
      <c r="E1396" s="437" t="s">
        <v>1323</v>
      </c>
      <c r="F1396" s="437" t="s">
        <v>1323</v>
      </c>
      <c r="J1396" s="437" t="s">
        <v>1323</v>
      </c>
      <c r="K1396" s="437" t="s">
        <v>1323</v>
      </c>
      <c r="O1396" s="437" t="s">
        <v>1323</v>
      </c>
      <c r="Q1396" s="437">
        <v>540611</v>
      </c>
      <c r="R1396" s="446" t="s">
        <v>1663</v>
      </c>
      <c r="S1396" s="437">
        <v>540611</v>
      </c>
    </row>
    <row r="1397" spans="1:19" ht="10.199999999999999" customHeight="1" x14ac:dyDescent="0.3">
      <c r="A1397" s="437">
        <v>5406</v>
      </c>
      <c r="B1397" s="437">
        <f t="shared" si="25"/>
        <v>6</v>
      </c>
      <c r="C1397" s="446">
        <v>540612</v>
      </c>
      <c r="D1397" s="437" t="s">
        <v>1664</v>
      </c>
      <c r="E1397" s="437" t="s">
        <v>1323</v>
      </c>
      <c r="F1397" s="437" t="s">
        <v>1323</v>
      </c>
      <c r="J1397" s="437" t="s">
        <v>1323</v>
      </c>
      <c r="K1397" s="437" t="s">
        <v>1323</v>
      </c>
      <c r="O1397" s="437" t="s">
        <v>1323</v>
      </c>
      <c r="Q1397" s="437">
        <v>540612</v>
      </c>
      <c r="R1397" s="446" t="s">
        <v>1664</v>
      </c>
      <c r="S1397" s="437">
        <v>540612</v>
      </c>
    </row>
    <row r="1398" spans="1:19" ht="10.199999999999999" customHeight="1" x14ac:dyDescent="0.3">
      <c r="A1398" s="437">
        <v>5406</v>
      </c>
      <c r="B1398" s="437">
        <f t="shared" si="25"/>
        <v>6</v>
      </c>
      <c r="C1398" s="446">
        <v>540613</v>
      </c>
      <c r="D1398" s="437" t="s">
        <v>1665</v>
      </c>
      <c r="E1398" s="437" t="s">
        <v>1323</v>
      </c>
      <c r="F1398" s="437" t="s">
        <v>1323</v>
      </c>
      <c r="J1398" s="437" t="s">
        <v>1323</v>
      </c>
      <c r="K1398" s="437" t="s">
        <v>1323</v>
      </c>
      <c r="O1398" s="437" t="s">
        <v>1323</v>
      </c>
      <c r="Q1398" s="437">
        <v>540613</v>
      </c>
      <c r="R1398" s="446" t="s">
        <v>1665</v>
      </c>
      <c r="S1398" s="437">
        <v>540613</v>
      </c>
    </row>
    <row r="1399" spans="1:19" ht="10.199999999999999" customHeight="1" x14ac:dyDescent="0.3">
      <c r="A1399" s="437">
        <v>5406</v>
      </c>
      <c r="B1399" s="437">
        <f t="shared" si="25"/>
        <v>6</v>
      </c>
      <c r="C1399" s="446">
        <v>540614</v>
      </c>
      <c r="D1399" s="437" t="s">
        <v>1666</v>
      </c>
      <c r="E1399" s="437" t="s">
        <v>1323</v>
      </c>
      <c r="F1399" s="437" t="s">
        <v>1323</v>
      </c>
      <c r="J1399" s="437" t="s">
        <v>1323</v>
      </c>
      <c r="K1399" s="437" t="s">
        <v>1323</v>
      </c>
      <c r="O1399" s="437" t="s">
        <v>1323</v>
      </c>
      <c r="Q1399" s="437">
        <v>540614</v>
      </c>
      <c r="R1399" s="446" t="s">
        <v>1666</v>
      </c>
      <c r="S1399" s="437">
        <v>540614</v>
      </c>
    </row>
    <row r="1400" spans="1:19" ht="10.199999999999999" customHeight="1" x14ac:dyDescent="0.3">
      <c r="A1400" s="437">
        <v>5406</v>
      </c>
      <c r="B1400" s="437">
        <f t="shared" si="25"/>
        <v>6</v>
      </c>
      <c r="C1400" s="446">
        <v>540615</v>
      </c>
      <c r="D1400" s="437" t="s">
        <v>1667</v>
      </c>
      <c r="E1400" s="437" t="s">
        <v>1323</v>
      </c>
      <c r="F1400" s="437" t="s">
        <v>1323</v>
      </c>
      <c r="J1400" s="437" t="s">
        <v>1323</v>
      </c>
      <c r="K1400" s="437" t="s">
        <v>1323</v>
      </c>
      <c r="O1400" s="437" t="s">
        <v>1323</v>
      </c>
      <c r="Q1400" s="437">
        <v>540615</v>
      </c>
      <c r="R1400" s="446" t="s">
        <v>1667</v>
      </c>
      <c r="S1400" s="437">
        <v>540615</v>
      </c>
    </row>
    <row r="1401" spans="1:19" ht="10.199999999999999" customHeight="1" x14ac:dyDescent="0.3">
      <c r="A1401" s="437">
        <v>5406</v>
      </c>
      <c r="B1401" s="437">
        <f t="shared" si="25"/>
        <v>6</v>
      </c>
      <c r="C1401" s="446">
        <v>540616</v>
      </c>
      <c r="D1401" s="437" t="s">
        <v>1668</v>
      </c>
      <c r="E1401" s="437" t="s">
        <v>1323</v>
      </c>
      <c r="F1401" s="437" t="s">
        <v>1323</v>
      </c>
      <c r="J1401" s="437" t="s">
        <v>1323</v>
      </c>
      <c r="K1401" s="437" t="s">
        <v>1323</v>
      </c>
      <c r="O1401" s="437" t="s">
        <v>1323</v>
      </c>
      <c r="Q1401" s="437">
        <v>540616</v>
      </c>
      <c r="R1401" s="446" t="s">
        <v>1668</v>
      </c>
      <c r="S1401" s="437">
        <v>540616</v>
      </c>
    </row>
    <row r="1402" spans="1:19" ht="10.199999999999999" customHeight="1" x14ac:dyDescent="0.3">
      <c r="A1402" s="437">
        <v>5406</v>
      </c>
      <c r="B1402" s="437">
        <f t="shared" si="25"/>
        <v>6</v>
      </c>
      <c r="C1402" s="446">
        <v>540617</v>
      </c>
      <c r="D1402" s="437" t="s">
        <v>1669</v>
      </c>
      <c r="E1402" s="437" t="s">
        <v>1323</v>
      </c>
      <c r="F1402" s="437" t="s">
        <v>1323</v>
      </c>
      <c r="J1402" s="437" t="s">
        <v>1323</v>
      </c>
      <c r="K1402" s="437" t="s">
        <v>1323</v>
      </c>
      <c r="O1402" s="437" t="s">
        <v>1323</v>
      </c>
      <c r="Q1402" s="437">
        <v>540617</v>
      </c>
      <c r="R1402" s="446" t="s">
        <v>1669</v>
      </c>
      <c r="S1402" s="437">
        <v>540617</v>
      </c>
    </row>
    <row r="1403" spans="1:19" ht="10.199999999999999" customHeight="1" x14ac:dyDescent="0.3">
      <c r="A1403" s="437">
        <v>5406</v>
      </c>
      <c r="B1403" s="437">
        <f t="shared" si="25"/>
        <v>6</v>
      </c>
      <c r="C1403" s="446">
        <v>540618</v>
      </c>
      <c r="D1403" s="437" t="s">
        <v>1670</v>
      </c>
      <c r="E1403" s="437" t="s">
        <v>1323</v>
      </c>
      <c r="F1403" s="437" t="s">
        <v>1323</v>
      </c>
      <c r="J1403" s="437" t="s">
        <v>1323</v>
      </c>
      <c r="K1403" s="437" t="s">
        <v>1323</v>
      </c>
      <c r="O1403" s="437" t="s">
        <v>1323</v>
      </c>
      <c r="Q1403" s="437">
        <v>540618</v>
      </c>
      <c r="R1403" s="446" t="s">
        <v>1670</v>
      </c>
      <c r="S1403" s="437">
        <v>540618</v>
      </c>
    </row>
    <row r="1404" spans="1:19" ht="10.199999999999999" customHeight="1" x14ac:dyDescent="0.3">
      <c r="A1404" s="437">
        <v>5406</v>
      </c>
      <c r="B1404" s="437">
        <f t="shared" si="25"/>
        <v>6</v>
      </c>
      <c r="C1404" s="446">
        <v>540619</v>
      </c>
      <c r="D1404" s="437" t="s">
        <v>1671</v>
      </c>
      <c r="E1404" s="437" t="s">
        <v>1323</v>
      </c>
      <c r="F1404" s="437" t="s">
        <v>1323</v>
      </c>
      <c r="J1404" s="437" t="s">
        <v>1323</v>
      </c>
      <c r="K1404" s="437" t="s">
        <v>1323</v>
      </c>
      <c r="O1404" s="437" t="s">
        <v>1323</v>
      </c>
      <c r="Q1404" s="437">
        <v>540619</v>
      </c>
      <c r="R1404" s="446" t="s">
        <v>1671</v>
      </c>
      <c r="S1404" s="437">
        <v>540619</v>
      </c>
    </row>
    <row r="1405" spans="1:19" ht="10.199999999999999" customHeight="1" x14ac:dyDescent="0.3">
      <c r="A1405" s="437">
        <v>5406</v>
      </c>
      <c r="B1405" s="437">
        <f t="shared" si="25"/>
        <v>6</v>
      </c>
      <c r="C1405" s="446">
        <v>540620</v>
      </c>
      <c r="D1405" s="437" t="s">
        <v>1672</v>
      </c>
      <c r="E1405" s="437" t="s">
        <v>1323</v>
      </c>
      <c r="F1405" s="437" t="s">
        <v>1323</v>
      </c>
      <c r="J1405" s="437" t="s">
        <v>1323</v>
      </c>
      <c r="K1405" s="437" t="s">
        <v>1323</v>
      </c>
      <c r="O1405" s="437" t="s">
        <v>1323</v>
      </c>
      <c r="Q1405" s="437">
        <v>540620</v>
      </c>
      <c r="R1405" s="446" t="s">
        <v>1672</v>
      </c>
      <c r="S1405" s="437">
        <v>540620</v>
      </c>
    </row>
    <row r="1406" spans="1:19" ht="10.199999999999999" customHeight="1" x14ac:dyDescent="0.3">
      <c r="A1406" s="437">
        <v>5406</v>
      </c>
      <c r="B1406" s="437">
        <f t="shared" si="25"/>
        <v>6</v>
      </c>
      <c r="C1406" s="446">
        <v>540621</v>
      </c>
      <c r="D1406" s="437" t="s">
        <v>1673</v>
      </c>
      <c r="E1406" s="437" t="s">
        <v>1323</v>
      </c>
      <c r="F1406" s="437" t="s">
        <v>1323</v>
      </c>
      <c r="J1406" s="437" t="s">
        <v>1323</v>
      </c>
      <c r="K1406" s="437" t="s">
        <v>1323</v>
      </c>
      <c r="O1406" s="437" t="s">
        <v>1323</v>
      </c>
      <c r="Q1406" s="437">
        <v>540621</v>
      </c>
      <c r="R1406" s="446" t="s">
        <v>1673</v>
      </c>
      <c r="S1406" s="437">
        <v>540621</v>
      </c>
    </row>
    <row r="1407" spans="1:19" ht="10.199999999999999" customHeight="1" x14ac:dyDescent="0.3">
      <c r="A1407" s="437">
        <v>5406</v>
      </c>
      <c r="B1407" s="437">
        <f t="shared" si="25"/>
        <v>6</v>
      </c>
      <c r="C1407" s="446">
        <v>540690</v>
      </c>
      <c r="D1407" s="437" t="s">
        <v>1674</v>
      </c>
      <c r="E1407" s="437" t="s">
        <v>1323</v>
      </c>
      <c r="F1407" s="437" t="s">
        <v>1323</v>
      </c>
      <c r="J1407" s="437" t="s">
        <v>1323</v>
      </c>
      <c r="K1407" s="437" t="s">
        <v>1323</v>
      </c>
      <c r="O1407" s="437" t="s">
        <v>1323</v>
      </c>
      <c r="Q1407" s="437">
        <v>540690</v>
      </c>
      <c r="R1407" s="446" t="s">
        <v>1674</v>
      </c>
      <c r="S1407" s="437">
        <v>540690</v>
      </c>
    </row>
    <row r="1408" spans="1:19" ht="10.199999999999999" customHeight="1" x14ac:dyDescent="0.3">
      <c r="A1408" s="437">
        <v>5407</v>
      </c>
      <c r="B1408" s="437">
        <f t="shared" si="25"/>
        <v>4</v>
      </c>
      <c r="C1408" s="446">
        <v>5407</v>
      </c>
      <c r="D1408" s="437" t="s">
        <v>1675</v>
      </c>
      <c r="E1408" s="437" t="s">
        <v>1323</v>
      </c>
      <c r="J1408" s="437" t="s">
        <v>1323</v>
      </c>
      <c r="K1408" s="437" t="s">
        <v>1323</v>
      </c>
      <c r="O1408" s="437" t="s">
        <v>1323</v>
      </c>
      <c r="Q1408" s="437">
        <v>5407</v>
      </c>
      <c r="R1408" s="446" t="s">
        <v>1675</v>
      </c>
      <c r="S1408" s="437">
        <v>5407</v>
      </c>
    </row>
    <row r="1409" spans="1:19" ht="10.199999999999999" customHeight="1" x14ac:dyDescent="0.3">
      <c r="A1409" s="437">
        <v>5407</v>
      </c>
      <c r="B1409" s="437">
        <f t="shared" si="25"/>
        <v>6</v>
      </c>
      <c r="C1409" s="446">
        <v>540701</v>
      </c>
      <c r="D1409" s="437" t="s">
        <v>1653</v>
      </c>
      <c r="E1409" s="437" t="s">
        <v>1323</v>
      </c>
      <c r="J1409" s="437" t="s">
        <v>1323</v>
      </c>
      <c r="K1409" s="437" t="s">
        <v>1323</v>
      </c>
      <c r="O1409" s="437" t="s">
        <v>1323</v>
      </c>
      <c r="Q1409" s="437">
        <v>540701</v>
      </c>
      <c r="R1409" s="446" t="s">
        <v>1653</v>
      </c>
      <c r="S1409" s="437">
        <v>540701</v>
      </c>
    </row>
    <row r="1410" spans="1:19" ht="10.199999999999999" customHeight="1" x14ac:dyDescent="0.3">
      <c r="A1410" s="437">
        <v>5407</v>
      </c>
      <c r="B1410" s="437">
        <f t="shared" si="25"/>
        <v>6</v>
      </c>
      <c r="C1410" s="446">
        <v>540702</v>
      </c>
      <c r="D1410" s="437" t="s">
        <v>1654</v>
      </c>
      <c r="E1410" s="437" t="s">
        <v>1323</v>
      </c>
      <c r="J1410" s="437" t="s">
        <v>1323</v>
      </c>
      <c r="K1410" s="437" t="s">
        <v>1323</v>
      </c>
      <c r="O1410" s="437" t="s">
        <v>1323</v>
      </c>
      <c r="Q1410" s="437">
        <v>540702</v>
      </c>
      <c r="R1410" s="446" t="s">
        <v>1654</v>
      </c>
      <c r="S1410" s="437">
        <v>540702</v>
      </c>
    </row>
    <row r="1411" spans="1:19" ht="10.199999999999999" customHeight="1" x14ac:dyDescent="0.3">
      <c r="A1411" s="437">
        <v>5407</v>
      </c>
      <c r="B1411" s="437">
        <f t="shared" si="25"/>
        <v>6</v>
      </c>
      <c r="C1411" s="446">
        <v>540703</v>
      </c>
      <c r="D1411" s="437" t="s">
        <v>1655</v>
      </c>
      <c r="E1411" s="437" t="s">
        <v>1323</v>
      </c>
      <c r="J1411" s="437" t="s">
        <v>1323</v>
      </c>
      <c r="K1411" s="437" t="s">
        <v>1323</v>
      </c>
      <c r="O1411" s="437" t="s">
        <v>1323</v>
      </c>
      <c r="Q1411" s="437">
        <v>540703</v>
      </c>
      <c r="R1411" s="446" t="s">
        <v>1655</v>
      </c>
      <c r="S1411" s="437">
        <v>540703</v>
      </c>
    </row>
    <row r="1412" spans="1:19" ht="10.199999999999999" customHeight="1" x14ac:dyDescent="0.3">
      <c r="A1412" s="437">
        <v>5407</v>
      </c>
      <c r="B1412" s="437">
        <f t="shared" si="25"/>
        <v>6</v>
      </c>
      <c r="C1412" s="446">
        <v>540704</v>
      </c>
      <c r="D1412" s="437" t="s">
        <v>1656</v>
      </c>
      <c r="E1412" s="437" t="s">
        <v>1323</v>
      </c>
      <c r="J1412" s="437" t="s">
        <v>1323</v>
      </c>
      <c r="K1412" s="437" t="s">
        <v>1323</v>
      </c>
      <c r="O1412" s="437" t="s">
        <v>1323</v>
      </c>
      <c r="Q1412" s="437">
        <v>540704</v>
      </c>
      <c r="R1412" s="446" t="s">
        <v>1656</v>
      </c>
      <c r="S1412" s="437">
        <v>540704</v>
      </c>
    </row>
    <row r="1413" spans="1:19" ht="10.199999999999999" customHeight="1" x14ac:dyDescent="0.3">
      <c r="A1413" s="437">
        <v>5407</v>
      </c>
      <c r="B1413" s="437">
        <f t="shared" si="25"/>
        <v>6</v>
      </c>
      <c r="C1413" s="446">
        <v>540705</v>
      </c>
      <c r="D1413" s="437" t="s">
        <v>1657</v>
      </c>
      <c r="E1413" s="437" t="s">
        <v>1323</v>
      </c>
      <c r="J1413" s="437" t="s">
        <v>1323</v>
      </c>
      <c r="K1413" s="437" t="s">
        <v>1323</v>
      </c>
      <c r="O1413" s="437" t="s">
        <v>1323</v>
      </c>
      <c r="Q1413" s="437">
        <v>540705</v>
      </c>
      <c r="R1413" s="446" t="s">
        <v>1657</v>
      </c>
      <c r="S1413" s="437">
        <v>540705</v>
      </c>
    </row>
    <row r="1414" spans="1:19" ht="10.199999999999999" customHeight="1" x14ac:dyDescent="0.3">
      <c r="A1414" s="437">
        <v>5407</v>
      </c>
      <c r="B1414" s="437">
        <f t="shared" si="25"/>
        <v>6</v>
      </c>
      <c r="C1414" s="446">
        <v>540706</v>
      </c>
      <c r="D1414" s="437" t="s">
        <v>1658</v>
      </c>
      <c r="E1414" s="437" t="s">
        <v>1323</v>
      </c>
      <c r="J1414" s="437" t="s">
        <v>1323</v>
      </c>
      <c r="K1414" s="437" t="s">
        <v>1323</v>
      </c>
      <c r="O1414" s="437" t="s">
        <v>1323</v>
      </c>
      <c r="Q1414" s="437">
        <v>540706</v>
      </c>
      <c r="R1414" s="446" t="s">
        <v>1658</v>
      </c>
      <c r="S1414" s="437">
        <v>540706</v>
      </c>
    </row>
    <row r="1415" spans="1:19" ht="10.199999999999999" customHeight="1" x14ac:dyDescent="0.3">
      <c r="A1415" s="437">
        <v>5407</v>
      </c>
      <c r="B1415" s="437">
        <f t="shared" si="25"/>
        <v>6</v>
      </c>
      <c r="C1415" s="446">
        <v>540707</v>
      </c>
      <c r="D1415" s="437" t="s">
        <v>1659</v>
      </c>
      <c r="E1415" s="437" t="s">
        <v>1323</v>
      </c>
      <c r="J1415" s="437" t="s">
        <v>1323</v>
      </c>
      <c r="K1415" s="437" t="s">
        <v>1323</v>
      </c>
      <c r="O1415" s="437" t="s">
        <v>1323</v>
      </c>
      <c r="Q1415" s="437">
        <v>540707</v>
      </c>
      <c r="R1415" s="446" t="s">
        <v>1659</v>
      </c>
      <c r="S1415" s="437">
        <v>540707</v>
      </c>
    </row>
    <row r="1416" spans="1:19" ht="10.199999999999999" customHeight="1" x14ac:dyDescent="0.3">
      <c r="A1416" s="437">
        <v>5407</v>
      </c>
      <c r="B1416" s="437">
        <f t="shared" ref="B1416:B1479" si="26">LEN(C1416)</f>
        <v>6</v>
      </c>
      <c r="C1416" s="446">
        <v>540708</v>
      </c>
      <c r="D1416" s="437" t="s">
        <v>1660</v>
      </c>
      <c r="E1416" s="437" t="s">
        <v>1323</v>
      </c>
      <c r="J1416" s="437" t="s">
        <v>1323</v>
      </c>
      <c r="K1416" s="437" t="s">
        <v>1323</v>
      </c>
      <c r="O1416" s="437" t="s">
        <v>1323</v>
      </c>
      <c r="Q1416" s="437">
        <v>540708</v>
      </c>
      <c r="R1416" s="446" t="s">
        <v>1660</v>
      </c>
      <c r="S1416" s="437">
        <v>540708</v>
      </c>
    </row>
    <row r="1417" spans="1:19" ht="10.199999999999999" customHeight="1" x14ac:dyDescent="0.3">
      <c r="A1417" s="437">
        <v>5407</v>
      </c>
      <c r="B1417" s="437">
        <f t="shared" si="26"/>
        <v>6</v>
      </c>
      <c r="C1417" s="446">
        <v>540709</v>
      </c>
      <c r="D1417" s="437" t="s">
        <v>1661</v>
      </c>
      <c r="E1417" s="437" t="s">
        <v>1323</v>
      </c>
      <c r="J1417" s="437" t="s">
        <v>1323</v>
      </c>
      <c r="K1417" s="437" t="s">
        <v>1323</v>
      </c>
      <c r="O1417" s="437" t="s">
        <v>1323</v>
      </c>
      <c r="Q1417" s="437">
        <v>540709</v>
      </c>
      <c r="R1417" s="446" t="s">
        <v>1661</v>
      </c>
      <c r="S1417" s="437">
        <v>540709</v>
      </c>
    </row>
    <row r="1418" spans="1:19" ht="10.199999999999999" customHeight="1" x14ac:dyDescent="0.3">
      <c r="A1418" s="437">
        <v>5407</v>
      </c>
      <c r="B1418" s="437">
        <f t="shared" si="26"/>
        <v>6</v>
      </c>
      <c r="C1418" s="446">
        <v>540710</v>
      </c>
      <c r="D1418" s="437" t="s">
        <v>1662</v>
      </c>
      <c r="E1418" s="437" t="s">
        <v>1323</v>
      </c>
      <c r="J1418" s="437" t="s">
        <v>1323</v>
      </c>
      <c r="K1418" s="437" t="s">
        <v>1323</v>
      </c>
      <c r="O1418" s="437" t="s">
        <v>1323</v>
      </c>
      <c r="Q1418" s="437">
        <v>540710</v>
      </c>
      <c r="R1418" s="446" t="s">
        <v>1662</v>
      </c>
      <c r="S1418" s="437">
        <v>540710</v>
      </c>
    </row>
    <row r="1419" spans="1:19" ht="10.199999999999999" customHeight="1" x14ac:dyDescent="0.3">
      <c r="A1419" s="437">
        <v>5407</v>
      </c>
      <c r="B1419" s="437">
        <f t="shared" si="26"/>
        <v>6</v>
      </c>
      <c r="C1419" s="446">
        <v>540711</v>
      </c>
      <c r="D1419" s="437" t="s">
        <v>1663</v>
      </c>
      <c r="E1419" s="437" t="s">
        <v>1323</v>
      </c>
      <c r="J1419" s="437" t="s">
        <v>1323</v>
      </c>
      <c r="K1419" s="437" t="s">
        <v>1323</v>
      </c>
      <c r="O1419" s="437" t="s">
        <v>1323</v>
      </c>
      <c r="Q1419" s="437">
        <v>540711</v>
      </c>
      <c r="R1419" s="446" t="s">
        <v>1663</v>
      </c>
      <c r="S1419" s="437">
        <v>540711</v>
      </c>
    </row>
    <row r="1420" spans="1:19" ht="10.199999999999999" customHeight="1" x14ac:dyDescent="0.3">
      <c r="A1420" s="437">
        <v>5407</v>
      </c>
      <c r="B1420" s="437">
        <f t="shared" si="26"/>
        <v>6</v>
      </c>
      <c r="C1420" s="446">
        <v>540712</v>
      </c>
      <c r="D1420" s="437" t="s">
        <v>1664</v>
      </c>
      <c r="E1420" s="437" t="s">
        <v>1323</v>
      </c>
      <c r="J1420" s="437" t="s">
        <v>1323</v>
      </c>
      <c r="K1420" s="437" t="s">
        <v>1323</v>
      </c>
      <c r="O1420" s="437" t="s">
        <v>1323</v>
      </c>
      <c r="Q1420" s="437">
        <v>540712</v>
      </c>
      <c r="R1420" s="446" t="s">
        <v>1664</v>
      </c>
      <c r="S1420" s="437">
        <v>540712</v>
      </c>
    </row>
    <row r="1421" spans="1:19" ht="10.199999999999999" customHeight="1" x14ac:dyDescent="0.3">
      <c r="A1421" s="437">
        <v>5407</v>
      </c>
      <c r="B1421" s="437">
        <f t="shared" si="26"/>
        <v>6</v>
      </c>
      <c r="C1421" s="446">
        <v>540713</v>
      </c>
      <c r="D1421" s="437" t="s">
        <v>1665</v>
      </c>
      <c r="E1421" s="437" t="s">
        <v>1323</v>
      </c>
      <c r="J1421" s="437" t="s">
        <v>1323</v>
      </c>
      <c r="K1421" s="437" t="s">
        <v>1323</v>
      </c>
      <c r="O1421" s="437" t="s">
        <v>1323</v>
      </c>
      <c r="Q1421" s="437">
        <v>540713</v>
      </c>
      <c r="R1421" s="446" t="s">
        <v>1665</v>
      </c>
      <c r="S1421" s="437">
        <v>540713</v>
      </c>
    </row>
    <row r="1422" spans="1:19" ht="10.199999999999999" customHeight="1" x14ac:dyDescent="0.3">
      <c r="A1422" s="437">
        <v>5407</v>
      </c>
      <c r="B1422" s="437">
        <f t="shared" si="26"/>
        <v>6</v>
      </c>
      <c r="C1422" s="446">
        <v>540714</v>
      </c>
      <c r="D1422" s="437" t="s">
        <v>1666</v>
      </c>
      <c r="E1422" s="437" t="s">
        <v>1323</v>
      </c>
      <c r="J1422" s="437" t="s">
        <v>1323</v>
      </c>
      <c r="K1422" s="437" t="s">
        <v>1323</v>
      </c>
      <c r="O1422" s="437" t="s">
        <v>1323</v>
      </c>
      <c r="Q1422" s="437">
        <v>540714</v>
      </c>
      <c r="R1422" s="446" t="s">
        <v>1666</v>
      </c>
      <c r="S1422" s="437">
        <v>540714</v>
      </c>
    </row>
    <row r="1423" spans="1:19" ht="10.199999999999999" customHeight="1" x14ac:dyDescent="0.3">
      <c r="A1423" s="437">
        <v>5407</v>
      </c>
      <c r="B1423" s="437">
        <f t="shared" si="26"/>
        <v>6</v>
      </c>
      <c r="C1423" s="446">
        <v>540715</v>
      </c>
      <c r="D1423" s="437" t="s">
        <v>1667</v>
      </c>
      <c r="E1423" s="437" t="s">
        <v>1323</v>
      </c>
      <c r="J1423" s="437" t="s">
        <v>1323</v>
      </c>
      <c r="K1423" s="437" t="s">
        <v>1323</v>
      </c>
      <c r="O1423" s="437" t="s">
        <v>1323</v>
      </c>
      <c r="Q1423" s="437">
        <v>540715</v>
      </c>
      <c r="R1423" s="446" t="s">
        <v>1667</v>
      </c>
      <c r="S1423" s="437">
        <v>540715</v>
      </c>
    </row>
    <row r="1424" spans="1:19" ht="10.199999999999999" customHeight="1" x14ac:dyDescent="0.3">
      <c r="A1424" s="437">
        <v>5407</v>
      </c>
      <c r="B1424" s="437">
        <f t="shared" si="26"/>
        <v>6</v>
      </c>
      <c r="C1424" s="446">
        <v>540716</v>
      </c>
      <c r="D1424" s="437" t="s">
        <v>1668</v>
      </c>
      <c r="E1424" s="437" t="s">
        <v>1323</v>
      </c>
      <c r="J1424" s="437" t="s">
        <v>1323</v>
      </c>
      <c r="K1424" s="437" t="s">
        <v>1323</v>
      </c>
      <c r="O1424" s="437" t="s">
        <v>1323</v>
      </c>
      <c r="Q1424" s="437">
        <v>540716</v>
      </c>
      <c r="R1424" s="446" t="s">
        <v>1668</v>
      </c>
      <c r="S1424" s="437">
        <v>540716</v>
      </c>
    </row>
    <row r="1425" spans="1:19" ht="10.199999999999999" customHeight="1" x14ac:dyDescent="0.3">
      <c r="A1425" s="437">
        <v>5407</v>
      </c>
      <c r="B1425" s="437">
        <f t="shared" si="26"/>
        <v>6</v>
      </c>
      <c r="C1425" s="446">
        <v>540717</v>
      </c>
      <c r="D1425" s="437" t="s">
        <v>1669</v>
      </c>
      <c r="E1425" s="437" t="s">
        <v>1323</v>
      </c>
      <c r="J1425" s="437" t="s">
        <v>1323</v>
      </c>
      <c r="K1425" s="437" t="s">
        <v>1323</v>
      </c>
      <c r="O1425" s="437" t="s">
        <v>1323</v>
      </c>
      <c r="Q1425" s="437">
        <v>540717</v>
      </c>
      <c r="R1425" s="446" t="s">
        <v>1669</v>
      </c>
      <c r="S1425" s="437">
        <v>540717</v>
      </c>
    </row>
    <row r="1426" spans="1:19" ht="10.199999999999999" customHeight="1" x14ac:dyDescent="0.3">
      <c r="A1426" s="437">
        <v>5407</v>
      </c>
      <c r="B1426" s="437">
        <f t="shared" si="26"/>
        <v>6</v>
      </c>
      <c r="C1426" s="446">
        <v>540718</v>
      </c>
      <c r="D1426" s="437" t="s">
        <v>1670</v>
      </c>
      <c r="E1426" s="437" t="s">
        <v>1323</v>
      </c>
      <c r="J1426" s="437" t="s">
        <v>1323</v>
      </c>
      <c r="K1426" s="437" t="s">
        <v>1323</v>
      </c>
      <c r="O1426" s="437" t="s">
        <v>1323</v>
      </c>
      <c r="Q1426" s="437">
        <v>540718</v>
      </c>
      <c r="R1426" s="446" t="s">
        <v>1670</v>
      </c>
      <c r="S1426" s="437">
        <v>540718</v>
      </c>
    </row>
    <row r="1427" spans="1:19" ht="10.199999999999999" customHeight="1" x14ac:dyDescent="0.3">
      <c r="A1427" s="437">
        <v>5407</v>
      </c>
      <c r="B1427" s="437">
        <f t="shared" si="26"/>
        <v>6</v>
      </c>
      <c r="C1427" s="446">
        <v>540719</v>
      </c>
      <c r="D1427" s="437" t="s">
        <v>1671</v>
      </c>
      <c r="E1427" s="437" t="s">
        <v>1323</v>
      </c>
      <c r="J1427" s="437" t="s">
        <v>1323</v>
      </c>
      <c r="K1427" s="437" t="s">
        <v>1323</v>
      </c>
      <c r="O1427" s="437" t="s">
        <v>1323</v>
      </c>
      <c r="Q1427" s="437">
        <v>540719</v>
      </c>
      <c r="R1427" s="446" t="s">
        <v>1671</v>
      </c>
      <c r="S1427" s="437">
        <v>540719</v>
      </c>
    </row>
    <row r="1428" spans="1:19" ht="10.199999999999999" customHeight="1" x14ac:dyDescent="0.3">
      <c r="A1428" s="437">
        <v>5407</v>
      </c>
      <c r="B1428" s="437">
        <f t="shared" si="26"/>
        <v>6</v>
      </c>
      <c r="C1428" s="446">
        <v>540720</v>
      </c>
      <c r="D1428" s="437" t="s">
        <v>1672</v>
      </c>
      <c r="E1428" s="437" t="s">
        <v>1323</v>
      </c>
      <c r="J1428" s="437" t="s">
        <v>1323</v>
      </c>
      <c r="K1428" s="437" t="s">
        <v>1323</v>
      </c>
      <c r="O1428" s="437" t="s">
        <v>1323</v>
      </c>
      <c r="Q1428" s="437">
        <v>540720</v>
      </c>
      <c r="R1428" s="446" t="s">
        <v>1672</v>
      </c>
      <c r="S1428" s="437">
        <v>540720</v>
      </c>
    </row>
    <row r="1429" spans="1:19" ht="10.199999999999999" customHeight="1" x14ac:dyDescent="0.3">
      <c r="A1429" s="437">
        <v>5407</v>
      </c>
      <c r="B1429" s="437">
        <f t="shared" si="26"/>
        <v>6</v>
      </c>
      <c r="C1429" s="446">
        <v>540721</v>
      </c>
      <c r="D1429" s="437" t="s">
        <v>1673</v>
      </c>
      <c r="E1429" s="437" t="s">
        <v>1323</v>
      </c>
      <c r="J1429" s="437" t="s">
        <v>1323</v>
      </c>
      <c r="K1429" s="437" t="s">
        <v>1323</v>
      </c>
      <c r="O1429" s="437" t="s">
        <v>1323</v>
      </c>
      <c r="Q1429" s="437">
        <v>540721</v>
      </c>
      <c r="R1429" s="446" t="s">
        <v>1673</v>
      </c>
      <c r="S1429" s="437">
        <v>540721</v>
      </c>
    </row>
    <row r="1430" spans="1:19" ht="10.199999999999999" customHeight="1" x14ac:dyDescent="0.3">
      <c r="A1430" s="437">
        <v>5490</v>
      </c>
      <c r="B1430" s="437">
        <f t="shared" si="26"/>
        <v>4</v>
      </c>
      <c r="C1430" s="446">
        <v>5490</v>
      </c>
      <c r="D1430" s="437" t="s">
        <v>969</v>
      </c>
      <c r="E1430" s="437" t="s">
        <v>1323</v>
      </c>
      <c r="F1430" s="437" t="s">
        <v>1323</v>
      </c>
      <c r="G1430" s="437" t="s">
        <v>1323</v>
      </c>
      <c r="I1430" s="437" t="s">
        <v>1323</v>
      </c>
      <c r="J1430" s="437" t="s">
        <v>1323</v>
      </c>
      <c r="K1430" s="437" t="s">
        <v>1323</v>
      </c>
      <c r="M1430" s="437" t="s">
        <v>1323</v>
      </c>
      <c r="O1430" s="437" t="s">
        <v>1323</v>
      </c>
      <c r="Q1430" s="437">
        <v>5490</v>
      </c>
      <c r="R1430" s="446" t="s">
        <v>969</v>
      </c>
      <c r="S1430" s="437">
        <v>5490</v>
      </c>
    </row>
    <row r="1431" spans="1:19" ht="10.199999999999999" customHeight="1" x14ac:dyDescent="0.3">
      <c r="A1431" s="437">
        <v>55</v>
      </c>
      <c r="B1431" s="437">
        <f t="shared" si="26"/>
        <v>2</v>
      </c>
      <c r="C1431" s="446">
        <v>55</v>
      </c>
      <c r="D1431" s="437" t="s">
        <v>542</v>
      </c>
      <c r="E1431" s="437" t="s">
        <v>1323</v>
      </c>
      <c r="F1431" s="437" t="s">
        <v>1323</v>
      </c>
      <c r="G1431" s="437" t="s">
        <v>1323</v>
      </c>
      <c r="I1431" s="437" t="s">
        <v>1323</v>
      </c>
      <c r="J1431" s="437" t="s">
        <v>1323</v>
      </c>
      <c r="K1431" s="437" t="s">
        <v>1323</v>
      </c>
      <c r="L1431" s="437" t="s">
        <v>1323</v>
      </c>
      <c r="M1431" s="437" t="s">
        <v>1323</v>
      </c>
      <c r="N1431" s="437" t="s">
        <v>1323</v>
      </c>
      <c r="O1431" s="437" t="s">
        <v>1323</v>
      </c>
      <c r="Q1431" s="437">
        <v>55</v>
      </c>
      <c r="R1431" s="446" t="s">
        <v>542</v>
      </c>
      <c r="S1431" s="437">
        <v>55</v>
      </c>
    </row>
    <row r="1432" spans="1:19" ht="10.199999999999999" customHeight="1" x14ac:dyDescent="0.3">
      <c r="A1432" s="437">
        <v>5501</v>
      </c>
      <c r="B1432" s="437">
        <f t="shared" si="26"/>
        <v>4</v>
      </c>
      <c r="C1432" s="446">
        <v>5501</v>
      </c>
      <c r="D1432" s="437" t="s">
        <v>993</v>
      </c>
      <c r="E1432" s="437" t="s">
        <v>1323</v>
      </c>
      <c r="F1432" s="437" t="s">
        <v>1323</v>
      </c>
      <c r="G1432" s="437" t="s">
        <v>1323</v>
      </c>
      <c r="I1432" s="437" t="s">
        <v>1323</v>
      </c>
      <c r="J1432" s="437" t="s">
        <v>1323</v>
      </c>
      <c r="K1432" s="437" t="s">
        <v>1323</v>
      </c>
      <c r="N1432" s="437" t="s">
        <v>1323</v>
      </c>
      <c r="O1432" s="437" t="s">
        <v>1323</v>
      </c>
      <c r="Q1432" s="437">
        <v>5501</v>
      </c>
      <c r="R1432" s="446" t="s">
        <v>993</v>
      </c>
      <c r="S1432" s="437">
        <v>5501</v>
      </c>
    </row>
    <row r="1433" spans="1:19" ht="10.199999999999999" customHeight="1" x14ac:dyDescent="0.3">
      <c r="A1433" s="437">
        <v>5502</v>
      </c>
      <c r="B1433" s="437">
        <f t="shared" si="26"/>
        <v>4</v>
      </c>
      <c r="C1433" s="446">
        <v>5502</v>
      </c>
      <c r="D1433" s="437" t="s">
        <v>994</v>
      </c>
      <c r="E1433" s="437" t="s">
        <v>1323</v>
      </c>
      <c r="G1433" s="437" t="s">
        <v>1323</v>
      </c>
      <c r="J1433" s="437" t="s">
        <v>1323</v>
      </c>
      <c r="K1433" s="437" t="s">
        <v>1323</v>
      </c>
      <c r="O1433" s="437" t="s">
        <v>1323</v>
      </c>
      <c r="Q1433" s="437">
        <v>5502</v>
      </c>
      <c r="R1433" s="446" t="s">
        <v>994</v>
      </c>
      <c r="S1433" s="437">
        <v>5502</v>
      </c>
    </row>
    <row r="1434" spans="1:19" ht="10.199999999999999" customHeight="1" x14ac:dyDescent="0.3">
      <c r="A1434" s="437">
        <v>5505</v>
      </c>
      <c r="B1434" s="437">
        <f t="shared" si="26"/>
        <v>4</v>
      </c>
      <c r="C1434" s="446">
        <v>5505</v>
      </c>
      <c r="D1434" s="437" t="s">
        <v>997</v>
      </c>
      <c r="G1434" s="437" t="s">
        <v>1323</v>
      </c>
      <c r="I1434" s="437" t="s">
        <v>1323</v>
      </c>
      <c r="J1434" s="437" t="s">
        <v>1323</v>
      </c>
      <c r="K1434" s="437" t="s">
        <v>1323</v>
      </c>
      <c r="Q1434" s="437">
        <v>5505</v>
      </c>
      <c r="R1434" s="446" t="s">
        <v>997</v>
      </c>
      <c r="S1434" s="437">
        <v>5505</v>
      </c>
    </row>
    <row r="1435" spans="1:19" ht="10.199999999999999" customHeight="1" x14ac:dyDescent="0.3">
      <c r="A1435" s="437">
        <v>5506</v>
      </c>
      <c r="B1435" s="437">
        <f t="shared" si="26"/>
        <v>4</v>
      </c>
      <c r="C1435" s="446">
        <v>5506</v>
      </c>
      <c r="D1435" s="437" t="s">
        <v>998</v>
      </c>
      <c r="G1435" s="437" t="s">
        <v>1323</v>
      </c>
      <c r="I1435" s="437" t="s">
        <v>1323</v>
      </c>
      <c r="J1435" s="437" t="s">
        <v>1323</v>
      </c>
      <c r="K1435" s="437" t="s">
        <v>1323</v>
      </c>
      <c r="Q1435" s="437">
        <v>5506</v>
      </c>
      <c r="R1435" s="446" t="s">
        <v>998</v>
      </c>
      <c r="S1435" s="437">
        <v>5506</v>
      </c>
    </row>
    <row r="1436" spans="1:19" ht="10.199999999999999" customHeight="1" x14ac:dyDescent="0.3">
      <c r="A1436" s="437">
        <v>5507</v>
      </c>
      <c r="B1436" s="437">
        <f t="shared" si="26"/>
        <v>4</v>
      </c>
      <c r="C1436" s="446">
        <v>5507</v>
      </c>
      <c r="D1436" s="437" t="s">
        <v>999</v>
      </c>
      <c r="J1436" s="437" t="s">
        <v>1324</v>
      </c>
      <c r="K1436" s="437" t="s">
        <v>1324</v>
      </c>
      <c r="N1436" s="437" t="s">
        <v>1323</v>
      </c>
      <c r="Q1436" s="437">
        <v>5507</v>
      </c>
      <c r="R1436" s="446" t="s">
        <v>999</v>
      </c>
      <c r="S1436" s="437">
        <v>5507</v>
      </c>
    </row>
    <row r="1437" spans="1:19" ht="10.199999999999999" customHeight="1" x14ac:dyDescent="0.3">
      <c r="A1437" s="437">
        <v>5590</v>
      </c>
      <c r="B1437" s="437">
        <f t="shared" si="26"/>
        <v>4</v>
      </c>
      <c r="C1437" s="446">
        <v>5590</v>
      </c>
      <c r="D1437" s="437" t="s">
        <v>53</v>
      </c>
      <c r="E1437" s="437" t="s">
        <v>1323</v>
      </c>
      <c r="F1437" s="437" t="s">
        <v>1323</v>
      </c>
      <c r="G1437" s="437" t="s">
        <v>1323</v>
      </c>
      <c r="I1437" s="437" t="s">
        <v>1323</v>
      </c>
      <c r="J1437" s="437" t="s">
        <v>1323</v>
      </c>
      <c r="K1437" s="437" t="s">
        <v>1323</v>
      </c>
      <c r="L1437" s="437" t="s">
        <v>1323</v>
      </c>
      <c r="M1437" s="437" t="s">
        <v>1323</v>
      </c>
      <c r="N1437" s="437" t="s">
        <v>1323</v>
      </c>
      <c r="O1437" s="437" t="s">
        <v>1323</v>
      </c>
      <c r="Q1437" s="437">
        <v>5590</v>
      </c>
      <c r="R1437" s="446" t="s">
        <v>53</v>
      </c>
      <c r="S1437" s="437">
        <v>5590</v>
      </c>
    </row>
    <row r="1438" spans="1:19" ht="10.199999999999999" customHeight="1" x14ac:dyDescent="0.3">
      <c r="A1438" s="437">
        <v>56</v>
      </c>
      <c r="B1438" s="437">
        <f t="shared" si="26"/>
        <v>2</v>
      </c>
      <c r="C1438" s="446">
        <v>56</v>
      </c>
      <c r="D1438" s="437" t="s">
        <v>544</v>
      </c>
      <c r="E1438" s="437" t="s">
        <v>1323</v>
      </c>
      <c r="F1438" s="437" t="s">
        <v>1323</v>
      </c>
      <c r="G1438" s="437" t="s">
        <v>1323</v>
      </c>
      <c r="I1438" s="437" t="s">
        <v>1323</v>
      </c>
      <c r="J1438" s="437" t="s">
        <v>1323</v>
      </c>
      <c r="K1438" s="437" t="s">
        <v>1323</v>
      </c>
      <c r="L1438" s="437" t="s">
        <v>1323</v>
      </c>
      <c r="M1438" s="437" t="s">
        <v>1323</v>
      </c>
      <c r="N1438" s="437" t="s">
        <v>1323</v>
      </c>
      <c r="O1438" s="437" t="s">
        <v>1323</v>
      </c>
      <c r="Q1438" s="437">
        <v>56</v>
      </c>
      <c r="R1438" s="446" t="s">
        <v>544</v>
      </c>
      <c r="S1438" s="437">
        <v>56</v>
      </c>
    </row>
    <row r="1439" spans="1:19" ht="10.199999999999999" customHeight="1" x14ac:dyDescent="0.3">
      <c r="A1439" s="437">
        <v>5601</v>
      </c>
      <c r="B1439" s="437">
        <f t="shared" si="26"/>
        <v>4</v>
      </c>
      <c r="C1439" s="446">
        <v>5601</v>
      </c>
      <c r="D1439" s="437" t="s">
        <v>1003</v>
      </c>
      <c r="E1439" s="437" t="s">
        <v>1323</v>
      </c>
      <c r="F1439" s="437" t="s">
        <v>1323</v>
      </c>
      <c r="G1439" s="437" t="s">
        <v>1323</v>
      </c>
      <c r="I1439" s="437" t="s">
        <v>1323</v>
      </c>
      <c r="J1439" s="437" t="s">
        <v>1323</v>
      </c>
      <c r="K1439" s="437" t="s">
        <v>1323</v>
      </c>
      <c r="L1439" s="437" t="s">
        <v>1323</v>
      </c>
      <c r="M1439" s="437" t="s">
        <v>1323</v>
      </c>
      <c r="N1439" s="437" t="s">
        <v>1323</v>
      </c>
      <c r="O1439" s="437" t="s">
        <v>1323</v>
      </c>
      <c r="Q1439" s="437">
        <v>5601</v>
      </c>
      <c r="R1439" s="446" t="s">
        <v>1003</v>
      </c>
      <c r="S1439" s="437">
        <v>5601</v>
      </c>
    </row>
    <row r="1440" spans="1:19" ht="10.199999999999999" customHeight="1" x14ac:dyDescent="0.3">
      <c r="A1440" s="437">
        <v>5602</v>
      </c>
      <c r="B1440" s="437">
        <f t="shared" si="26"/>
        <v>4</v>
      </c>
      <c r="C1440" s="446">
        <v>5602</v>
      </c>
      <c r="D1440" s="437" t="s">
        <v>1004</v>
      </c>
      <c r="E1440" s="437" t="s">
        <v>1323</v>
      </c>
      <c r="F1440" s="437" t="s">
        <v>1323</v>
      </c>
      <c r="G1440" s="437" t="s">
        <v>1323</v>
      </c>
      <c r="I1440" s="437" t="s">
        <v>1323</v>
      </c>
      <c r="J1440" s="437" t="s">
        <v>1323</v>
      </c>
      <c r="K1440" s="437" t="s">
        <v>1323</v>
      </c>
      <c r="O1440" s="437" t="s">
        <v>1323</v>
      </c>
      <c r="Q1440" s="437">
        <v>5602</v>
      </c>
      <c r="R1440" s="446" t="s">
        <v>1004</v>
      </c>
      <c r="S1440" s="437">
        <v>5602</v>
      </c>
    </row>
    <row r="1441" spans="1:19" ht="10.199999999999999" customHeight="1" x14ac:dyDescent="0.3">
      <c r="A1441" s="437">
        <v>5603</v>
      </c>
      <c r="B1441" s="437">
        <f t="shared" si="26"/>
        <v>4</v>
      </c>
      <c r="C1441" s="446">
        <v>5603</v>
      </c>
      <c r="D1441" s="437" t="s">
        <v>140</v>
      </c>
      <c r="E1441" s="437" t="s">
        <v>1323</v>
      </c>
      <c r="F1441" s="437" t="s">
        <v>1323</v>
      </c>
      <c r="G1441" s="437" t="s">
        <v>1323</v>
      </c>
      <c r="I1441" s="437" t="s">
        <v>1323</v>
      </c>
      <c r="J1441" s="437" t="s">
        <v>1323</v>
      </c>
      <c r="K1441" s="437" t="s">
        <v>1323</v>
      </c>
      <c r="L1441" s="437" t="s">
        <v>1323</v>
      </c>
      <c r="M1441" s="437" t="s">
        <v>1323</v>
      </c>
      <c r="N1441" s="437" t="s">
        <v>1323</v>
      </c>
      <c r="O1441" s="437" t="s">
        <v>1323</v>
      </c>
      <c r="Q1441" s="437">
        <v>5603</v>
      </c>
      <c r="R1441" s="446" t="s">
        <v>140</v>
      </c>
      <c r="S1441" s="437">
        <v>5603</v>
      </c>
    </row>
    <row r="1442" spans="1:19" ht="10.199999999999999" customHeight="1" x14ac:dyDescent="0.3">
      <c r="A1442" s="437">
        <v>5604</v>
      </c>
      <c r="B1442" s="437">
        <f t="shared" si="26"/>
        <v>4</v>
      </c>
      <c r="C1442" s="446">
        <v>5604</v>
      </c>
      <c r="D1442" s="437" t="s">
        <v>1005</v>
      </c>
      <c r="E1442" s="437" t="s">
        <v>1323</v>
      </c>
      <c r="F1442" s="437" t="s">
        <v>1323</v>
      </c>
      <c r="G1442" s="437" t="s">
        <v>1323</v>
      </c>
      <c r="I1442" s="437" t="s">
        <v>1323</v>
      </c>
      <c r="J1442" s="437" t="s">
        <v>1323</v>
      </c>
      <c r="K1442" s="437" t="s">
        <v>1323</v>
      </c>
      <c r="L1442" s="437" t="s">
        <v>1323</v>
      </c>
      <c r="M1442" s="437" t="s">
        <v>1323</v>
      </c>
      <c r="N1442" s="437" t="s">
        <v>1323</v>
      </c>
      <c r="O1442" s="437" t="s">
        <v>1323</v>
      </c>
      <c r="Q1442" s="437">
        <v>5604</v>
      </c>
      <c r="R1442" s="446" t="s">
        <v>1005</v>
      </c>
      <c r="S1442" s="437">
        <v>5604</v>
      </c>
    </row>
    <row r="1443" spans="1:19" ht="10.199999999999999" customHeight="1" x14ac:dyDescent="0.3">
      <c r="A1443" s="437">
        <v>5604</v>
      </c>
      <c r="B1443" s="437">
        <f t="shared" si="26"/>
        <v>6</v>
      </c>
      <c r="C1443" s="446">
        <v>560405</v>
      </c>
      <c r="D1443" s="437" t="s">
        <v>1676</v>
      </c>
      <c r="E1443" s="437" t="s">
        <v>1323</v>
      </c>
      <c r="F1443" s="437" t="s">
        <v>1323</v>
      </c>
      <c r="G1443" s="437" t="s">
        <v>1323</v>
      </c>
      <c r="I1443" s="437" t="s">
        <v>1323</v>
      </c>
      <c r="J1443" s="437" t="s">
        <v>1323</v>
      </c>
      <c r="K1443" s="437" t="s">
        <v>1323</v>
      </c>
      <c r="L1443" s="437" t="s">
        <v>1323</v>
      </c>
      <c r="M1443" s="437" t="s">
        <v>1323</v>
      </c>
      <c r="N1443" s="437" t="s">
        <v>1323</v>
      </c>
      <c r="O1443" s="437" t="s">
        <v>1323</v>
      </c>
      <c r="Q1443" s="437">
        <v>560405</v>
      </c>
      <c r="R1443" s="446" t="s">
        <v>1676</v>
      </c>
      <c r="S1443" s="437">
        <v>560405</v>
      </c>
    </row>
    <row r="1444" spans="1:19" ht="10.199999999999999" customHeight="1" x14ac:dyDescent="0.3">
      <c r="A1444" s="437">
        <v>5604</v>
      </c>
      <c r="B1444" s="437">
        <f t="shared" si="26"/>
        <v>6</v>
      </c>
      <c r="C1444" s="446">
        <v>560410</v>
      </c>
      <c r="D1444" s="437" t="s">
        <v>1677</v>
      </c>
      <c r="E1444" s="437" t="s">
        <v>1323</v>
      </c>
      <c r="F1444" s="437" t="s">
        <v>1323</v>
      </c>
      <c r="G1444" s="437" t="s">
        <v>1323</v>
      </c>
      <c r="I1444" s="437" t="s">
        <v>1323</v>
      </c>
      <c r="J1444" s="437" t="s">
        <v>1323</v>
      </c>
      <c r="K1444" s="437" t="s">
        <v>1323</v>
      </c>
      <c r="L1444" s="437" t="s">
        <v>1323</v>
      </c>
      <c r="M1444" s="437" t="s">
        <v>1323</v>
      </c>
      <c r="N1444" s="437" t="s">
        <v>1323</v>
      </c>
      <c r="O1444" s="437" t="s">
        <v>1323</v>
      </c>
      <c r="Q1444" s="437">
        <v>560410</v>
      </c>
      <c r="R1444" s="446" t="s">
        <v>1677</v>
      </c>
      <c r="S1444" s="437">
        <v>560410</v>
      </c>
    </row>
    <row r="1445" spans="1:19" ht="10.199999999999999" customHeight="1" x14ac:dyDescent="0.3">
      <c r="A1445" s="437">
        <v>5604</v>
      </c>
      <c r="B1445" s="437">
        <f t="shared" si="26"/>
        <v>6</v>
      </c>
      <c r="C1445" s="446">
        <v>560415</v>
      </c>
      <c r="D1445" s="437" t="s">
        <v>1678</v>
      </c>
      <c r="E1445" s="437" t="s">
        <v>1323</v>
      </c>
      <c r="F1445" s="437" t="s">
        <v>1323</v>
      </c>
      <c r="J1445" s="437" t="s">
        <v>1324</v>
      </c>
      <c r="K1445" s="437" t="s">
        <v>1324</v>
      </c>
      <c r="L1445" s="437" t="s">
        <v>1323</v>
      </c>
      <c r="M1445" s="437" t="s">
        <v>1323</v>
      </c>
      <c r="N1445" s="437" t="s">
        <v>1323</v>
      </c>
      <c r="O1445" s="437" t="s">
        <v>1323</v>
      </c>
      <c r="Q1445" s="437">
        <v>560415</v>
      </c>
      <c r="R1445" s="446" t="s">
        <v>1678</v>
      </c>
      <c r="S1445" s="437">
        <v>560415</v>
      </c>
    </row>
    <row r="1446" spans="1:19" ht="10.199999999999999" customHeight="1" x14ac:dyDescent="0.3">
      <c r="A1446" s="437">
        <v>5604</v>
      </c>
      <c r="B1446" s="437">
        <f t="shared" si="26"/>
        <v>6</v>
      </c>
      <c r="C1446" s="446">
        <v>560420</v>
      </c>
      <c r="D1446" s="437" t="s">
        <v>1679</v>
      </c>
      <c r="E1446" s="437" t="s">
        <v>1323</v>
      </c>
      <c r="F1446" s="437" t="s">
        <v>1323</v>
      </c>
      <c r="G1446" s="437" t="s">
        <v>1323</v>
      </c>
      <c r="I1446" s="437" t="s">
        <v>1323</v>
      </c>
      <c r="J1446" s="437" t="s">
        <v>1323</v>
      </c>
      <c r="K1446" s="437" t="s">
        <v>1323</v>
      </c>
      <c r="L1446" s="437" t="s">
        <v>1323</v>
      </c>
      <c r="M1446" s="437" t="s">
        <v>1323</v>
      </c>
      <c r="N1446" s="437" t="s">
        <v>1323</v>
      </c>
      <c r="O1446" s="437" t="s">
        <v>1323</v>
      </c>
      <c r="Q1446" s="437">
        <v>560420</v>
      </c>
      <c r="R1446" s="446" t="s">
        <v>1680</v>
      </c>
      <c r="S1446" s="437">
        <v>560420</v>
      </c>
    </row>
    <row r="1447" spans="1:19" ht="10.199999999999999" customHeight="1" x14ac:dyDescent="0.3">
      <c r="A1447" s="437">
        <v>5690</v>
      </c>
      <c r="B1447" s="437">
        <f t="shared" si="26"/>
        <v>4</v>
      </c>
      <c r="C1447" s="446">
        <v>5690</v>
      </c>
      <c r="D1447" s="437" t="s">
        <v>53</v>
      </c>
      <c r="E1447" s="437" t="s">
        <v>1323</v>
      </c>
      <c r="F1447" s="437" t="s">
        <v>1323</v>
      </c>
      <c r="G1447" s="437" t="s">
        <v>1323</v>
      </c>
      <c r="I1447" s="437" t="s">
        <v>1323</v>
      </c>
      <c r="J1447" s="437" t="s">
        <v>1323</v>
      </c>
      <c r="K1447" s="437" t="s">
        <v>1323</v>
      </c>
      <c r="L1447" s="437" t="s">
        <v>1323</v>
      </c>
      <c r="M1447" s="437" t="s">
        <v>1323</v>
      </c>
      <c r="N1447" s="437" t="s">
        <v>1323</v>
      </c>
      <c r="O1447" s="437" t="s">
        <v>1323</v>
      </c>
      <c r="Q1447" s="437">
        <v>5690</v>
      </c>
      <c r="R1447" s="446" t="s">
        <v>53</v>
      </c>
      <c r="S1447" s="437">
        <v>5690</v>
      </c>
    </row>
    <row r="1448" spans="1:19" ht="10.199999999999999" customHeight="1" x14ac:dyDescent="0.3">
      <c r="A1448" s="437">
        <v>59</v>
      </c>
      <c r="B1448" s="437">
        <f t="shared" si="26"/>
        <v>2</v>
      </c>
      <c r="C1448" s="446">
        <v>59</v>
      </c>
      <c r="D1448" s="437" t="s">
        <v>1681</v>
      </c>
      <c r="E1448" s="437" t="s">
        <v>1323</v>
      </c>
      <c r="F1448" s="437" t="s">
        <v>1323</v>
      </c>
      <c r="G1448" s="437" t="s">
        <v>1323</v>
      </c>
      <c r="I1448" s="437" t="s">
        <v>1323</v>
      </c>
      <c r="J1448" s="437" t="s">
        <v>1323</v>
      </c>
      <c r="K1448" s="437" t="s">
        <v>1323</v>
      </c>
      <c r="L1448" s="437" t="s">
        <v>1323</v>
      </c>
      <c r="M1448" s="437" t="s">
        <v>1323</v>
      </c>
      <c r="N1448" s="437" t="s">
        <v>1323</v>
      </c>
      <c r="O1448" s="437" t="s">
        <v>1323</v>
      </c>
      <c r="Q1448" s="437">
        <v>59</v>
      </c>
      <c r="R1448" s="446" t="s">
        <v>1681</v>
      </c>
      <c r="S1448" s="437">
        <v>59</v>
      </c>
    </row>
    <row r="1449" spans="1:19" ht="10.199999999999999" customHeight="1" x14ac:dyDescent="0.3">
      <c r="A1449" s="437">
        <v>6</v>
      </c>
      <c r="B1449" s="437">
        <f t="shared" si="26"/>
        <v>1</v>
      </c>
      <c r="C1449" s="446">
        <v>6</v>
      </c>
      <c r="D1449" s="437" t="s">
        <v>365</v>
      </c>
      <c r="E1449" s="437" t="s">
        <v>1323</v>
      </c>
      <c r="F1449" s="437" t="s">
        <v>1323</v>
      </c>
      <c r="G1449" s="437" t="s">
        <v>1323</v>
      </c>
      <c r="I1449" s="437" t="s">
        <v>1323</v>
      </c>
      <c r="J1449" s="437" t="s">
        <v>1323</v>
      </c>
      <c r="K1449" s="437" t="s">
        <v>1323</v>
      </c>
      <c r="L1449" s="437" t="s">
        <v>1323</v>
      </c>
      <c r="M1449" s="437" t="s">
        <v>1323</v>
      </c>
      <c r="N1449" s="437" t="s">
        <v>1323</v>
      </c>
      <c r="O1449" s="437" t="s">
        <v>1323</v>
      </c>
      <c r="Q1449" s="437">
        <v>6</v>
      </c>
      <c r="R1449" s="446" t="s">
        <v>365</v>
      </c>
      <c r="S1449" s="437">
        <v>6</v>
      </c>
    </row>
    <row r="1450" spans="1:19" ht="10.199999999999999" customHeight="1" x14ac:dyDescent="0.3">
      <c r="A1450" s="437">
        <v>61</v>
      </c>
      <c r="B1450" s="437">
        <f t="shared" si="26"/>
        <v>2</v>
      </c>
      <c r="C1450" s="446">
        <v>61</v>
      </c>
      <c r="D1450" s="437" t="s">
        <v>366</v>
      </c>
      <c r="E1450" s="437" t="s">
        <v>1323</v>
      </c>
      <c r="F1450" s="437" t="s">
        <v>1323</v>
      </c>
      <c r="G1450" s="437" t="s">
        <v>1323</v>
      </c>
      <c r="I1450" s="437" t="s">
        <v>1323</v>
      </c>
      <c r="J1450" s="437" t="s">
        <v>1323</v>
      </c>
      <c r="K1450" s="437" t="s">
        <v>1323</v>
      </c>
      <c r="O1450" s="437" t="s">
        <v>1323</v>
      </c>
      <c r="Q1450" s="437">
        <v>61</v>
      </c>
      <c r="R1450" s="446" t="s">
        <v>366</v>
      </c>
      <c r="S1450" s="437">
        <v>61</v>
      </c>
    </row>
    <row r="1451" spans="1:19" ht="10.199999999999999" customHeight="1" x14ac:dyDescent="0.3">
      <c r="A1451" s="437">
        <v>6101</v>
      </c>
      <c r="B1451" s="437">
        <f t="shared" si="26"/>
        <v>4</v>
      </c>
      <c r="C1451" s="446">
        <v>6101</v>
      </c>
      <c r="D1451" s="437" t="s">
        <v>367</v>
      </c>
      <c r="E1451" s="437" t="s">
        <v>1323</v>
      </c>
      <c r="G1451" s="437" t="s">
        <v>1323</v>
      </c>
      <c r="J1451" s="437" t="s">
        <v>1324</v>
      </c>
      <c r="K1451" s="437" t="s">
        <v>1324</v>
      </c>
      <c r="O1451" s="437" t="s">
        <v>1323</v>
      </c>
      <c r="Q1451" s="437">
        <v>6101</v>
      </c>
      <c r="R1451" s="446" t="s">
        <v>367</v>
      </c>
      <c r="S1451" s="437">
        <v>6101</v>
      </c>
    </row>
    <row r="1452" spans="1:19" ht="10.199999999999999" customHeight="1" x14ac:dyDescent="0.3">
      <c r="A1452" s="437">
        <v>6101</v>
      </c>
      <c r="B1452" s="437">
        <f t="shared" si="26"/>
        <v>6</v>
      </c>
      <c r="C1452" s="446">
        <v>610105</v>
      </c>
      <c r="D1452" s="437" t="s">
        <v>368</v>
      </c>
      <c r="E1452" s="437" t="s">
        <v>1323</v>
      </c>
      <c r="G1452" s="437" t="s">
        <v>1323</v>
      </c>
      <c r="J1452" s="437" t="s">
        <v>1324</v>
      </c>
      <c r="K1452" s="437" t="s">
        <v>1324</v>
      </c>
      <c r="O1452" s="437" t="s">
        <v>1323</v>
      </c>
      <c r="Q1452" s="437">
        <v>610105</v>
      </c>
      <c r="R1452" s="446" t="s">
        <v>368</v>
      </c>
      <c r="S1452" s="437">
        <v>610105</v>
      </c>
    </row>
    <row r="1453" spans="1:19" ht="10.199999999999999" customHeight="1" x14ac:dyDescent="0.3">
      <c r="A1453" s="437">
        <v>6101</v>
      </c>
      <c r="B1453" s="437">
        <f t="shared" si="26"/>
        <v>6</v>
      </c>
      <c r="C1453" s="446">
        <v>610110</v>
      </c>
      <c r="D1453" s="437" t="s">
        <v>369</v>
      </c>
      <c r="E1453" s="437" t="s">
        <v>1323</v>
      </c>
      <c r="G1453" s="437" t="s">
        <v>1323</v>
      </c>
      <c r="J1453" s="437" t="s">
        <v>1324</v>
      </c>
      <c r="K1453" s="437" t="s">
        <v>1324</v>
      </c>
      <c r="O1453" s="437" t="s">
        <v>1323</v>
      </c>
      <c r="Q1453" s="437">
        <v>610110</v>
      </c>
      <c r="R1453" s="446" t="s">
        <v>369</v>
      </c>
      <c r="S1453" s="437">
        <v>610110</v>
      </c>
    </row>
    <row r="1454" spans="1:19" ht="10.199999999999999" customHeight="1" x14ac:dyDescent="0.3">
      <c r="A1454" s="437">
        <v>6101</v>
      </c>
      <c r="B1454" s="437">
        <f t="shared" si="26"/>
        <v>6</v>
      </c>
      <c r="C1454" s="446">
        <v>610115</v>
      </c>
      <c r="D1454" s="437" t="s">
        <v>370</v>
      </c>
      <c r="E1454" s="437" t="s">
        <v>1323</v>
      </c>
      <c r="G1454" s="437" t="s">
        <v>1323</v>
      </c>
      <c r="J1454" s="437" t="s">
        <v>1324</v>
      </c>
      <c r="K1454" s="437" t="s">
        <v>1324</v>
      </c>
      <c r="O1454" s="437" t="s">
        <v>1323</v>
      </c>
      <c r="Q1454" s="437">
        <v>610115</v>
      </c>
      <c r="R1454" s="446" t="s">
        <v>370</v>
      </c>
      <c r="S1454" s="437">
        <v>610115</v>
      </c>
    </row>
    <row r="1455" spans="1:19" ht="10.199999999999999" customHeight="1" x14ac:dyDescent="0.3">
      <c r="A1455" s="437">
        <v>6101</v>
      </c>
      <c r="B1455" s="437">
        <f t="shared" si="26"/>
        <v>6</v>
      </c>
      <c r="C1455" s="446">
        <v>610120</v>
      </c>
      <c r="D1455" s="437" t="s">
        <v>371</v>
      </c>
      <c r="E1455" s="437" t="s">
        <v>1323</v>
      </c>
      <c r="G1455" s="437" t="s">
        <v>1323</v>
      </c>
      <c r="J1455" s="437" t="s">
        <v>1324</v>
      </c>
      <c r="K1455" s="437" t="s">
        <v>1324</v>
      </c>
      <c r="O1455" s="437" t="s">
        <v>1323</v>
      </c>
      <c r="Q1455" s="437">
        <v>610120</v>
      </c>
      <c r="R1455" s="446" t="s">
        <v>371</v>
      </c>
      <c r="S1455" s="437">
        <v>610120</v>
      </c>
    </row>
    <row r="1456" spans="1:19" ht="10.199999999999999" customHeight="1" x14ac:dyDescent="0.3">
      <c r="A1456" s="437">
        <v>6102</v>
      </c>
      <c r="B1456" s="437">
        <f t="shared" si="26"/>
        <v>4</v>
      </c>
      <c r="C1456" s="446">
        <v>6102</v>
      </c>
      <c r="D1456" s="437" t="s">
        <v>372</v>
      </c>
      <c r="E1456" s="437" t="s">
        <v>1323</v>
      </c>
      <c r="G1456" s="437" t="s">
        <v>1323</v>
      </c>
      <c r="J1456" s="437" t="s">
        <v>1324</v>
      </c>
      <c r="K1456" s="437" t="s">
        <v>1324</v>
      </c>
      <c r="O1456" s="437" t="s">
        <v>1323</v>
      </c>
      <c r="Q1456" s="437">
        <v>6102</v>
      </c>
      <c r="R1456" s="446" t="s">
        <v>372</v>
      </c>
      <c r="S1456" s="437">
        <v>6102</v>
      </c>
    </row>
    <row r="1457" spans="1:19" ht="10.199999999999999" customHeight="1" x14ac:dyDescent="0.3">
      <c r="A1457" s="437">
        <v>6102</v>
      </c>
      <c r="B1457" s="437">
        <f t="shared" si="26"/>
        <v>6</v>
      </c>
      <c r="C1457" s="446">
        <v>610205</v>
      </c>
      <c r="D1457" s="437" t="s">
        <v>368</v>
      </c>
      <c r="E1457" s="437" t="s">
        <v>1323</v>
      </c>
      <c r="G1457" s="437" t="s">
        <v>1323</v>
      </c>
      <c r="J1457" s="437" t="s">
        <v>1324</v>
      </c>
      <c r="K1457" s="437" t="s">
        <v>1324</v>
      </c>
      <c r="O1457" s="437" t="s">
        <v>1323</v>
      </c>
      <c r="Q1457" s="437">
        <v>610205</v>
      </c>
      <c r="R1457" s="446" t="s">
        <v>368</v>
      </c>
      <c r="S1457" s="437">
        <v>610205</v>
      </c>
    </row>
    <row r="1458" spans="1:19" ht="10.199999999999999" customHeight="1" x14ac:dyDescent="0.3">
      <c r="A1458" s="437">
        <v>6102</v>
      </c>
      <c r="B1458" s="437">
        <f t="shared" si="26"/>
        <v>6</v>
      </c>
      <c r="C1458" s="446">
        <v>610210</v>
      </c>
      <c r="D1458" s="437" t="s">
        <v>369</v>
      </c>
      <c r="E1458" s="437" t="s">
        <v>1323</v>
      </c>
      <c r="G1458" s="437" t="s">
        <v>1323</v>
      </c>
      <c r="J1458" s="437" t="s">
        <v>1324</v>
      </c>
      <c r="K1458" s="437" t="s">
        <v>1324</v>
      </c>
      <c r="O1458" s="437" t="s">
        <v>1323</v>
      </c>
      <c r="Q1458" s="437">
        <v>610210</v>
      </c>
      <c r="R1458" s="446" t="s">
        <v>369</v>
      </c>
      <c r="S1458" s="437">
        <v>610210</v>
      </c>
    </row>
    <row r="1459" spans="1:19" ht="10.199999999999999" customHeight="1" x14ac:dyDescent="0.3">
      <c r="A1459" s="437">
        <v>6102</v>
      </c>
      <c r="B1459" s="437">
        <f t="shared" si="26"/>
        <v>6</v>
      </c>
      <c r="C1459" s="446">
        <v>610215</v>
      </c>
      <c r="D1459" s="437" t="s">
        <v>370</v>
      </c>
      <c r="E1459" s="437" t="s">
        <v>1323</v>
      </c>
      <c r="G1459" s="437" t="s">
        <v>1323</v>
      </c>
      <c r="J1459" s="437" t="s">
        <v>1324</v>
      </c>
      <c r="K1459" s="437" t="s">
        <v>1324</v>
      </c>
      <c r="O1459" s="437" t="s">
        <v>1323</v>
      </c>
      <c r="Q1459" s="437">
        <v>610215</v>
      </c>
      <c r="R1459" s="446" t="s">
        <v>370</v>
      </c>
      <c r="S1459" s="437">
        <v>610215</v>
      </c>
    </row>
    <row r="1460" spans="1:19" ht="10.199999999999999" customHeight="1" x14ac:dyDescent="0.3">
      <c r="A1460" s="437">
        <v>6102</v>
      </c>
      <c r="B1460" s="437">
        <f t="shared" si="26"/>
        <v>6</v>
      </c>
      <c r="C1460" s="446">
        <v>610220</v>
      </c>
      <c r="D1460" s="437" t="s">
        <v>371</v>
      </c>
      <c r="E1460" s="437" t="s">
        <v>1323</v>
      </c>
      <c r="G1460" s="437" t="s">
        <v>1323</v>
      </c>
      <c r="J1460" s="437" t="s">
        <v>1324</v>
      </c>
      <c r="K1460" s="437" t="s">
        <v>1324</v>
      </c>
      <c r="O1460" s="437" t="s">
        <v>1323</v>
      </c>
      <c r="Q1460" s="437">
        <v>610220</v>
      </c>
      <c r="R1460" s="446" t="s">
        <v>371</v>
      </c>
      <c r="S1460" s="437">
        <v>610220</v>
      </c>
    </row>
    <row r="1461" spans="1:19" ht="10.199999999999999" customHeight="1" x14ac:dyDescent="0.3">
      <c r="A1461" s="437">
        <v>6103</v>
      </c>
      <c r="B1461" s="437">
        <f t="shared" si="26"/>
        <v>4</v>
      </c>
      <c r="C1461" s="446">
        <v>6103</v>
      </c>
      <c r="D1461" s="437" t="s">
        <v>373</v>
      </c>
      <c r="E1461" s="437" t="s">
        <v>1323</v>
      </c>
      <c r="G1461" s="437" t="s">
        <v>1323</v>
      </c>
      <c r="J1461" s="437" t="s">
        <v>1324</v>
      </c>
      <c r="K1461" s="437" t="s">
        <v>1324</v>
      </c>
      <c r="O1461" s="437" t="s">
        <v>1323</v>
      </c>
      <c r="Q1461" s="437">
        <v>6103</v>
      </c>
      <c r="R1461" s="446" t="s">
        <v>373</v>
      </c>
      <c r="S1461" s="437">
        <v>6103</v>
      </c>
    </row>
    <row r="1462" spans="1:19" ht="10.199999999999999" customHeight="1" x14ac:dyDescent="0.3">
      <c r="A1462" s="437">
        <v>6104</v>
      </c>
      <c r="B1462" s="437">
        <f t="shared" si="26"/>
        <v>4</v>
      </c>
      <c r="C1462" s="446">
        <v>6104</v>
      </c>
      <c r="D1462" s="437" t="s">
        <v>374</v>
      </c>
      <c r="E1462" s="437" t="s">
        <v>1323</v>
      </c>
      <c r="G1462" s="437" t="s">
        <v>1323</v>
      </c>
      <c r="J1462" s="437" t="s">
        <v>1324</v>
      </c>
      <c r="K1462" s="437" t="s">
        <v>1324</v>
      </c>
      <c r="O1462" s="437" t="s">
        <v>1323</v>
      </c>
      <c r="Q1462" s="437">
        <v>6104</v>
      </c>
      <c r="R1462" s="446" t="s">
        <v>374</v>
      </c>
      <c r="S1462" s="437">
        <v>6104</v>
      </c>
    </row>
    <row r="1463" spans="1:19" ht="10.199999999999999" customHeight="1" x14ac:dyDescent="0.3">
      <c r="A1463" s="437">
        <v>6105</v>
      </c>
      <c r="B1463" s="437">
        <f t="shared" si="26"/>
        <v>4</v>
      </c>
      <c r="C1463" s="446">
        <v>6105</v>
      </c>
      <c r="D1463" s="437" t="s">
        <v>375</v>
      </c>
      <c r="E1463" s="437" t="s">
        <v>1323</v>
      </c>
      <c r="G1463" s="437" t="s">
        <v>1323</v>
      </c>
      <c r="J1463" s="437" t="s">
        <v>1324</v>
      </c>
      <c r="K1463" s="437" t="s">
        <v>1324</v>
      </c>
      <c r="O1463" s="437" t="s">
        <v>1323</v>
      </c>
      <c r="Q1463" s="437">
        <v>6105</v>
      </c>
      <c r="R1463" s="446" t="s">
        <v>375</v>
      </c>
      <c r="S1463" s="437">
        <v>6105</v>
      </c>
    </row>
    <row r="1464" spans="1:19" ht="10.199999999999999" customHeight="1" x14ac:dyDescent="0.3">
      <c r="A1464" s="437">
        <v>6190</v>
      </c>
      <c r="B1464" s="437">
        <f t="shared" si="26"/>
        <v>4</v>
      </c>
      <c r="C1464" s="446">
        <v>6190</v>
      </c>
      <c r="D1464" s="437" t="s">
        <v>376</v>
      </c>
      <c r="E1464" s="437" t="s">
        <v>1323</v>
      </c>
      <c r="F1464" s="437" t="s">
        <v>1323</v>
      </c>
      <c r="G1464" s="437" t="s">
        <v>1323</v>
      </c>
      <c r="I1464" s="437" t="s">
        <v>1323</v>
      </c>
      <c r="J1464" s="437" t="s">
        <v>1323</v>
      </c>
      <c r="K1464" s="437" t="s">
        <v>1323</v>
      </c>
      <c r="O1464" s="437" t="s">
        <v>1323</v>
      </c>
      <c r="Q1464" s="437">
        <v>6190</v>
      </c>
      <c r="R1464" s="446" t="s">
        <v>376</v>
      </c>
      <c r="S1464" s="437">
        <v>6190</v>
      </c>
    </row>
    <row r="1465" spans="1:19" ht="10.199999999999999" customHeight="1" x14ac:dyDescent="0.3">
      <c r="A1465" s="437">
        <v>62</v>
      </c>
      <c r="B1465" s="437">
        <f t="shared" si="26"/>
        <v>2</v>
      </c>
      <c r="C1465" s="446">
        <v>62</v>
      </c>
      <c r="D1465" s="437" t="s">
        <v>862</v>
      </c>
      <c r="F1465" s="437" t="s">
        <v>1323</v>
      </c>
      <c r="J1465" s="437" t="s">
        <v>1324</v>
      </c>
      <c r="K1465" s="437" t="s">
        <v>1324</v>
      </c>
      <c r="N1465" s="437" t="s">
        <v>1323</v>
      </c>
      <c r="Q1465" s="437">
        <v>62</v>
      </c>
      <c r="R1465" s="446" t="s">
        <v>862</v>
      </c>
      <c r="S1465" s="437">
        <v>62</v>
      </c>
    </row>
    <row r="1466" spans="1:19" ht="10.199999999999999" customHeight="1" x14ac:dyDescent="0.3">
      <c r="A1466" s="437">
        <v>6201</v>
      </c>
      <c r="B1466" s="437">
        <f t="shared" si="26"/>
        <v>4</v>
      </c>
      <c r="C1466" s="446">
        <v>6201</v>
      </c>
      <c r="D1466" s="437" t="s">
        <v>863</v>
      </c>
      <c r="J1466" s="437" t="s">
        <v>1324</v>
      </c>
      <c r="K1466" s="437" t="s">
        <v>1324</v>
      </c>
      <c r="Q1466" s="437">
        <v>6201</v>
      </c>
      <c r="R1466" s="446" t="s">
        <v>863</v>
      </c>
      <c r="S1466" s="437">
        <v>6201</v>
      </c>
    </row>
    <row r="1467" spans="1:19" ht="10.199999999999999" customHeight="1" x14ac:dyDescent="0.3">
      <c r="A1467" s="437">
        <v>6202</v>
      </c>
      <c r="B1467" s="437">
        <f t="shared" si="26"/>
        <v>4</v>
      </c>
      <c r="C1467" s="446">
        <v>6202</v>
      </c>
      <c r="D1467" s="437" t="s">
        <v>372</v>
      </c>
      <c r="J1467" s="437" t="s">
        <v>1324</v>
      </c>
      <c r="K1467" s="437" t="s">
        <v>1324</v>
      </c>
      <c r="Q1467" s="437">
        <v>6202</v>
      </c>
      <c r="R1467" s="446" t="s">
        <v>372</v>
      </c>
      <c r="S1467" s="437">
        <v>6202</v>
      </c>
    </row>
    <row r="1468" spans="1:19" ht="10.199999999999999" customHeight="1" x14ac:dyDescent="0.3">
      <c r="A1468" s="437">
        <v>6203</v>
      </c>
      <c r="B1468" s="437">
        <f t="shared" si="26"/>
        <v>4</v>
      </c>
      <c r="C1468" s="446">
        <v>6203</v>
      </c>
      <c r="D1468" s="437" t="s">
        <v>373</v>
      </c>
      <c r="J1468" s="437" t="s">
        <v>1324</v>
      </c>
      <c r="K1468" s="437" t="s">
        <v>1324</v>
      </c>
      <c r="Q1468" s="437">
        <v>6203</v>
      </c>
      <c r="R1468" s="446" t="s">
        <v>373</v>
      </c>
      <c r="S1468" s="437">
        <v>6203</v>
      </c>
    </row>
    <row r="1469" spans="1:19" ht="10.199999999999999" customHeight="1" x14ac:dyDescent="0.3">
      <c r="A1469" s="437">
        <v>6204</v>
      </c>
      <c r="B1469" s="437">
        <f t="shared" si="26"/>
        <v>4</v>
      </c>
      <c r="C1469" s="446">
        <v>6204</v>
      </c>
      <c r="D1469" s="437" t="s">
        <v>374</v>
      </c>
      <c r="J1469" s="437" t="s">
        <v>1324</v>
      </c>
      <c r="K1469" s="437" t="s">
        <v>1324</v>
      </c>
      <c r="Q1469" s="437">
        <v>6204</v>
      </c>
      <c r="R1469" s="446" t="s">
        <v>374</v>
      </c>
      <c r="S1469" s="437">
        <v>6204</v>
      </c>
    </row>
    <row r="1470" spans="1:19" ht="10.199999999999999" customHeight="1" x14ac:dyDescent="0.3">
      <c r="A1470" s="437">
        <v>6205</v>
      </c>
      <c r="B1470" s="437">
        <f t="shared" si="26"/>
        <v>4</v>
      </c>
      <c r="C1470" s="446">
        <v>6205</v>
      </c>
      <c r="D1470" s="437" t="s">
        <v>375</v>
      </c>
      <c r="J1470" s="437" t="s">
        <v>1324</v>
      </c>
      <c r="K1470" s="437" t="s">
        <v>1324</v>
      </c>
      <c r="Q1470" s="437">
        <v>6205</v>
      </c>
      <c r="R1470" s="446" t="s">
        <v>375</v>
      </c>
      <c r="S1470" s="437">
        <v>6205</v>
      </c>
    </row>
    <row r="1471" spans="1:19" ht="10.199999999999999" customHeight="1" x14ac:dyDescent="0.3">
      <c r="A1471" s="437">
        <v>6290</v>
      </c>
      <c r="B1471" s="437">
        <f t="shared" si="26"/>
        <v>4</v>
      </c>
      <c r="C1471" s="446">
        <v>6290</v>
      </c>
      <c r="D1471" s="437" t="s">
        <v>376</v>
      </c>
      <c r="F1471" s="437" t="s">
        <v>1323</v>
      </c>
      <c r="J1471" s="437" t="s">
        <v>1324</v>
      </c>
      <c r="K1471" s="437" t="s">
        <v>1324</v>
      </c>
      <c r="N1471" s="437" t="s">
        <v>1323</v>
      </c>
      <c r="Q1471" s="437">
        <v>6290</v>
      </c>
      <c r="R1471" s="446" t="s">
        <v>376</v>
      </c>
      <c r="S1471" s="437">
        <v>6290</v>
      </c>
    </row>
    <row r="1472" spans="1:19" ht="10.199999999999999" customHeight="1" x14ac:dyDescent="0.3">
      <c r="A1472" s="437">
        <v>63</v>
      </c>
      <c r="B1472" s="437">
        <f t="shared" si="26"/>
        <v>2</v>
      </c>
      <c r="C1472" s="446">
        <v>63</v>
      </c>
      <c r="D1472" s="437" t="s">
        <v>864</v>
      </c>
      <c r="F1472" s="437" t="s">
        <v>1323</v>
      </c>
      <c r="J1472" s="437" t="s">
        <v>1324</v>
      </c>
      <c r="K1472" s="437" t="s">
        <v>1324</v>
      </c>
      <c r="L1472" s="437" t="s">
        <v>1323</v>
      </c>
      <c r="N1472" s="437" t="s">
        <v>1323</v>
      </c>
      <c r="Q1472" s="437">
        <v>63</v>
      </c>
      <c r="R1472" s="446" t="s">
        <v>864</v>
      </c>
      <c r="S1472" s="437">
        <v>63</v>
      </c>
    </row>
    <row r="1473" spans="1:19" ht="10.199999999999999" customHeight="1" x14ac:dyDescent="0.3">
      <c r="A1473" s="437">
        <v>6301</v>
      </c>
      <c r="B1473" s="437">
        <f t="shared" si="26"/>
        <v>4</v>
      </c>
      <c r="C1473" s="446">
        <v>6301</v>
      </c>
      <c r="D1473" s="437" t="s">
        <v>378</v>
      </c>
      <c r="J1473" s="437" t="s">
        <v>1324</v>
      </c>
      <c r="K1473" s="437" t="s">
        <v>1324</v>
      </c>
      <c r="Q1473" s="437">
        <v>6301</v>
      </c>
      <c r="R1473" s="446" t="s">
        <v>378</v>
      </c>
      <c r="S1473" s="437">
        <v>6301</v>
      </c>
    </row>
    <row r="1474" spans="1:19" ht="10.199999999999999" customHeight="1" x14ac:dyDescent="0.3">
      <c r="A1474" s="437">
        <v>6302</v>
      </c>
      <c r="B1474" s="437">
        <f t="shared" si="26"/>
        <v>4</v>
      </c>
      <c r="C1474" s="446">
        <v>6302</v>
      </c>
      <c r="D1474" s="437" t="s">
        <v>381</v>
      </c>
      <c r="J1474" s="437" t="s">
        <v>1324</v>
      </c>
      <c r="K1474" s="437" t="s">
        <v>1324</v>
      </c>
      <c r="Q1474" s="437">
        <v>6302</v>
      </c>
      <c r="R1474" s="446" t="s">
        <v>381</v>
      </c>
      <c r="S1474" s="437">
        <v>6302</v>
      </c>
    </row>
    <row r="1475" spans="1:19" ht="10.199999999999999" customHeight="1" x14ac:dyDescent="0.3">
      <c r="A1475" s="437">
        <v>6303</v>
      </c>
      <c r="B1475" s="437">
        <f t="shared" si="26"/>
        <v>4</v>
      </c>
      <c r="C1475" s="446">
        <v>6303</v>
      </c>
      <c r="D1475" s="437" t="s">
        <v>385</v>
      </c>
      <c r="J1475" s="437" t="s">
        <v>1324</v>
      </c>
      <c r="K1475" s="437" t="s">
        <v>1324</v>
      </c>
      <c r="Q1475" s="437">
        <v>6303</v>
      </c>
      <c r="R1475" s="446" t="s">
        <v>385</v>
      </c>
      <c r="S1475" s="437">
        <v>6303</v>
      </c>
    </row>
    <row r="1476" spans="1:19" ht="10.199999999999999" customHeight="1" x14ac:dyDescent="0.3">
      <c r="A1476" s="437">
        <v>6304</v>
      </c>
      <c r="B1476" s="437">
        <f t="shared" si="26"/>
        <v>4</v>
      </c>
      <c r="C1476" s="446">
        <v>6304</v>
      </c>
      <c r="D1476" s="437" t="s">
        <v>389</v>
      </c>
      <c r="J1476" s="437" t="s">
        <v>1324</v>
      </c>
      <c r="K1476" s="437" t="s">
        <v>1324</v>
      </c>
      <c r="Q1476" s="437">
        <v>6304</v>
      </c>
      <c r="R1476" s="446" t="s">
        <v>389</v>
      </c>
      <c r="S1476" s="437">
        <v>6304</v>
      </c>
    </row>
    <row r="1477" spans="1:19" ht="10.199999999999999" customHeight="1" x14ac:dyDescent="0.3">
      <c r="A1477" s="437">
        <v>6305</v>
      </c>
      <c r="B1477" s="437">
        <f t="shared" si="26"/>
        <v>4</v>
      </c>
      <c r="C1477" s="446">
        <v>6305</v>
      </c>
      <c r="D1477" s="437" t="s">
        <v>390</v>
      </c>
      <c r="F1477" s="437" t="s">
        <v>1323</v>
      </c>
      <c r="J1477" s="437" t="s">
        <v>1324</v>
      </c>
      <c r="K1477" s="437" t="s">
        <v>1324</v>
      </c>
      <c r="L1477" s="437" t="s">
        <v>1323</v>
      </c>
      <c r="Q1477" s="437">
        <v>6305</v>
      </c>
      <c r="R1477" s="446" t="s">
        <v>390</v>
      </c>
      <c r="S1477" s="437">
        <v>6305</v>
      </c>
    </row>
    <row r="1478" spans="1:19" ht="10.199999999999999" customHeight="1" x14ac:dyDescent="0.3">
      <c r="A1478" s="437">
        <v>6306</v>
      </c>
      <c r="B1478" s="437">
        <f t="shared" si="26"/>
        <v>4</v>
      </c>
      <c r="C1478" s="446">
        <v>6306</v>
      </c>
      <c r="D1478" s="437" t="s">
        <v>865</v>
      </c>
      <c r="J1478" s="437" t="s">
        <v>1324</v>
      </c>
      <c r="K1478" s="437" t="s">
        <v>1324</v>
      </c>
      <c r="Q1478" s="437">
        <v>6306</v>
      </c>
      <c r="R1478" s="446" t="s">
        <v>865</v>
      </c>
      <c r="S1478" s="437">
        <v>6306</v>
      </c>
    </row>
    <row r="1479" spans="1:19" ht="10.199999999999999" customHeight="1" x14ac:dyDescent="0.3">
      <c r="A1479" s="437">
        <v>6307</v>
      </c>
      <c r="B1479" s="437">
        <f t="shared" si="26"/>
        <v>4</v>
      </c>
      <c r="C1479" s="446">
        <v>6307</v>
      </c>
      <c r="D1479" s="437" t="s">
        <v>396</v>
      </c>
      <c r="J1479" s="437" t="s">
        <v>1324</v>
      </c>
      <c r="K1479" s="437" t="s">
        <v>1324</v>
      </c>
      <c r="Q1479" s="437">
        <v>6307</v>
      </c>
      <c r="R1479" s="446" t="s">
        <v>396</v>
      </c>
      <c r="S1479" s="437">
        <v>6307</v>
      </c>
    </row>
    <row r="1480" spans="1:19" ht="10.199999999999999" customHeight="1" x14ac:dyDescent="0.3">
      <c r="A1480" s="437">
        <v>6308</v>
      </c>
      <c r="B1480" s="437">
        <f t="shared" ref="B1480:B1543" si="27">LEN(C1480)</f>
        <v>4</v>
      </c>
      <c r="C1480" s="446">
        <v>6308</v>
      </c>
      <c r="D1480" s="437" t="s">
        <v>398</v>
      </c>
      <c r="J1480" s="437" t="s">
        <v>1324</v>
      </c>
      <c r="K1480" s="437" t="s">
        <v>1324</v>
      </c>
      <c r="Q1480" s="437">
        <v>6308</v>
      </c>
      <c r="R1480" s="446" t="s">
        <v>398</v>
      </c>
      <c r="S1480" s="437">
        <v>6308</v>
      </c>
    </row>
    <row r="1481" spans="1:19" ht="10.199999999999999" customHeight="1" x14ac:dyDescent="0.3">
      <c r="A1481" s="437">
        <v>6309</v>
      </c>
      <c r="B1481" s="437">
        <f t="shared" si="27"/>
        <v>4</v>
      </c>
      <c r="C1481" s="446">
        <v>6309</v>
      </c>
      <c r="D1481" s="437" t="s">
        <v>399</v>
      </c>
      <c r="J1481" s="437" t="s">
        <v>1324</v>
      </c>
      <c r="K1481" s="437" t="s">
        <v>1324</v>
      </c>
      <c r="Q1481" s="437">
        <v>6309</v>
      </c>
      <c r="R1481" s="446" t="s">
        <v>399</v>
      </c>
      <c r="S1481" s="437">
        <v>6309</v>
      </c>
    </row>
    <row r="1482" spans="1:19" ht="10.199999999999999" customHeight="1" x14ac:dyDescent="0.3">
      <c r="A1482" s="437">
        <v>6310</v>
      </c>
      <c r="B1482" s="437">
        <f t="shared" si="27"/>
        <v>4</v>
      </c>
      <c r="C1482" s="446">
        <v>6310</v>
      </c>
      <c r="D1482" s="437" t="s">
        <v>400</v>
      </c>
      <c r="J1482" s="437" t="s">
        <v>1324</v>
      </c>
      <c r="K1482" s="437" t="s">
        <v>1324</v>
      </c>
      <c r="Q1482" s="437">
        <v>6310</v>
      </c>
      <c r="R1482" s="446" t="s">
        <v>400</v>
      </c>
      <c r="S1482" s="437">
        <v>6310</v>
      </c>
    </row>
    <row r="1483" spans="1:19" ht="10.199999999999999" customHeight="1" x14ac:dyDescent="0.3">
      <c r="A1483" s="437">
        <v>6311</v>
      </c>
      <c r="B1483" s="437">
        <f t="shared" si="27"/>
        <v>4</v>
      </c>
      <c r="C1483" s="446">
        <v>6311</v>
      </c>
      <c r="D1483" s="437" t="s">
        <v>375</v>
      </c>
      <c r="J1483" s="437" t="s">
        <v>1324</v>
      </c>
      <c r="K1483" s="437" t="s">
        <v>1324</v>
      </c>
      <c r="Q1483" s="437">
        <v>6311</v>
      </c>
      <c r="R1483" s="446" t="s">
        <v>375</v>
      </c>
      <c r="S1483" s="437">
        <v>6311</v>
      </c>
    </row>
    <row r="1484" spans="1:19" ht="10.199999999999999" customHeight="1" x14ac:dyDescent="0.3">
      <c r="A1484" s="437">
        <v>6312</v>
      </c>
      <c r="B1484" s="437">
        <f t="shared" si="27"/>
        <v>4</v>
      </c>
      <c r="C1484" s="446">
        <v>6312</v>
      </c>
      <c r="D1484" s="437" t="s">
        <v>1682</v>
      </c>
      <c r="J1484" s="437" t="s">
        <v>1324</v>
      </c>
      <c r="K1484" s="437" t="s">
        <v>1324</v>
      </c>
      <c r="N1484" s="437" t="s">
        <v>1323</v>
      </c>
      <c r="Q1484" s="437">
        <v>6312</v>
      </c>
      <c r="R1484" s="446" t="s">
        <v>1682</v>
      </c>
      <c r="S1484" s="437">
        <v>6312</v>
      </c>
    </row>
    <row r="1485" spans="1:19" ht="10.199999999999999" customHeight="1" x14ac:dyDescent="0.3">
      <c r="A1485" s="437">
        <v>6390</v>
      </c>
      <c r="B1485" s="437">
        <f t="shared" si="27"/>
        <v>4</v>
      </c>
      <c r="C1485" s="446">
        <v>6390</v>
      </c>
      <c r="D1485" s="437" t="s">
        <v>401</v>
      </c>
      <c r="J1485" s="437" t="s">
        <v>1324</v>
      </c>
      <c r="K1485" s="437" t="s">
        <v>1324</v>
      </c>
      <c r="N1485" s="437" t="s">
        <v>1323</v>
      </c>
      <c r="Q1485" s="437">
        <v>6390</v>
      </c>
      <c r="R1485" s="446" t="s">
        <v>401</v>
      </c>
      <c r="S1485" s="437">
        <v>6390</v>
      </c>
    </row>
    <row r="1486" spans="1:19" ht="10.199999999999999" customHeight="1" x14ac:dyDescent="0.3">
      <c r="A1486" s="437">
        <v>64</v>
      </c>
      <c r="B1486" s="437">
        <f t="shared" si="27"/>
        <v>2</v>
      </c>
      <c r="C1486" s="446">
        <v>64</v>
      </c>
      <c r="D1486" s="437" t="s">
        <v>377</v>
      </c>
      <c r="E1486" s="437" t="s">
        <v>1323</v>
      </c>
      <c r="F1486" s="437" t="s">
        <v>1323</v>
      </c>
      <c r="G1486" s="437" t="s">
        <v>1323</v>
      </c>
      <c r="I1486" s="437" t="s">
        <v>1323</v>
      </c>
      <c r="J1486" s="437" t="s">
        <v>1323</v>
      </c>
      <c r="K1486" s="437" t="s">
        <v>1323</v>
      </c>
      <c r="L1486" s="437" t="s">
        <v>1323</v>
      </c>
      <c r="M1486" s="437" t="s">
        <v>1323</v>
      </c>
      <c r="N1486" s="437" t="s">
        <v>1323</v>
      </c>
      <c r="O1486" s="437" t="s">
        <v>1323</v>
      </c>
      <c r="Q1486" s="437">
        <v>64</v>
      </c>
      <c r="R1486" s="446" t="s">
        <v>377</v>
      </c>
      <c r="S1486" s="437">
        <v>64</v>
      </c>
    </row>
    <row r="1487" spans="1:19" ht="10.199999999999999" customHeight="1" x14ac:dyDescent="0.3">
      <c r="A1487" s="437">
        <v>6401</v>
      </c>
      <c r="B1487" s="437">
        <f t="shared" si="27"/>
        <v>4</v>
      </c>
      <c r="C1487" s="446">
        <v>6401</v>
      </c>
      <c r="D1487" s="437" t="s">
        <v>378</v>
      </c>
      <c r="E1487" s="437" t="s">
        <v>1323</v>
      </c>
      <c r="G1487" s="437" t="s">
        <v>1323</v>
      </c>
      <c r="J1487" s="437" t="s">
        <v>1323</v>
      </c>
      <c r="K1487" s="437" t="s">
        <v>1323</v>
      </c>
      <c r="O1487" s="437" t="s">
        <v>1323</v>
      </c>
      <c r="Q1487" s="437">
        <v>6401</v>
      </c>
      <c r="R1487" s="446" t="s">
        <v>378</v>
      </c>
      <c r="S1487" s="437">
        <v>6401</v>
      </c>
    </row>
    <row r="1488" spans="1:19" ht="10.199999999999999" customHeight="1" x14ac:dyDescent="0.3">
      <c r="A1488" s="437">
        <v>6401</v>
      </c>
      <c r="B1488" s="437">
        <f t="shared" si="27"/>
        <v>6</v>
      </c>
      <c r="C1488" s="446">
        <v>640105</v>
      </c>
      <c r="D1488" s="437" t="s">
        <v>379</v>
      </c>
      <c r="E1488" s="437" t="s">
        <v>1323</v>
      </c>
      <c r="G1488" s="437" t="s">
        <v>1323</v>
      </c>
      <c r="J1488" s="437" t="s">
        <v>1323</v>
      </c>
      <c r="K1488" s="437" t="s">
        <v>1323</v>
      </c>
      <c r="O1488" s="437" t="s">
        <v>1323</v>
      </c>
      <c r="Q1488" s="437">
        <v>640105</v>
      </c>
      <c r="R1488" s="446" t="s">
        <v>379</v>
      </c>
      <c r="S1488" s="437">
        <v>640105</v>
      </c>
    </row>
    <row r="1489" spans="1:19" ht="10.199999999999999" customHeight="1" x14ac:dyDescent="0.3">
      <c r="A1489" s="437">
        <v>6401</v>
      </c>
      <c r="B1489" s="437">
        <f t="shared" si="27"/>
        <v>6</v>
      </c>
      <c r="C1489" s="446">
        <v>640110</v>
      </c>
      <c r="D1489" s="437" t="s">
        <v>380</v>
      </c>
      <c r="E1489" s="437" t="s">
        <v>1323</v>
      </c>
      <c r="G1489" s="437" t="s">
        <v>1323</v>
      </c>
      <c r="J1489" s="437" t="s">
        <v>1323</v>
      </c>
      <c r="K1489" s="437" t="s">
        <v>1323</v>
      </c>
      <c r="O1489" s="437" t="s">
        <v>1323</v>
      </c>
      <c r="Q1489" s="437">
        <v>640110</v>
      </c>
      <c r="R1489" s="446" t="s">
        <v>380</v>
      </c>
      <c r="S1489" s="437">
        <v>640110</v>
      </c>
    </row>
    <row r="1490" spans="1:19" ht="10.199999999999999" customHeight="1" x14ac:dyDescent="0.3">
      <c r="A1490" s="437">
        <v>6402</v>
      </c>
      <c r="B1490" s="437">
        <f t="shared" si="27"/>
        <v>4</v>
      </c>
      <c r="C1490" s="446">
        <v>6402</v>
      </c>
      <c r="D1490" s="437" t="s">
        <v>381</v>
      </c>
      <c r="E1490" s="437" t="s">
        <v>1323</v>
      </c>
      <c r="G1490" s="437" t="s">
        <v>1323</v>
      </c>
      <c r="J1490" s="437" t="s">
        <v>1323</v>
      </c>
      <c r="K1490" s="437" t="s">
        <v>1323</v>
      </c>
      <c r="O1490" s="437" t="s">
        <v>1323</v>
      </c>
      <c r="Q1490" s="437">
        <v>6402</v>
      </c>
      <c r="R1490" s="446" t="s">
        <v>381</v>
      </c>
      <c r="S1490" s="437">
        <v>6402</v>
      </c>
    </row>
    <row r="1491" spans="1:19" ht="10.199999999999999" customHeight="1" x14ac:dyDescent="0.3">
      <c r="A1491" s="437">
        <v>6402</v>
      </c>
      <c r="B1491" s="437">
        <f t="shared" si="27"/>
        <v>6</v>
      </c>
      <c r="C1491" s="446">
        <v>640205</v>
      </c>
      <c r="D1491" s="437" t="s">
        <v>382</v>
      </c>
      <c r="E1491" s="437" t="s">
        <v>1323</v>
      </c>
      <c r="G1491" s="437" t="s">
        <v>1323</v>
      </c>
      <c r="J1491" s="437" t="s">
        <v>1323</v>
      </c>
      <c r="K1491" s="437" t="s">
        <v>1323</v>
      </c>
      <c r="O1491" s="437" t="s">
        <v>1323</v>
      </c>
      <c r="Q1491" s="437">
        <v>640205</v>
      </c>
      <c r="R1491" s="446" t="s">
        <v>382</v>
      </c>
      <c r="S1491" s="437">
        <v>640205</v>
      </c>
    </row>
    <row r="1492" spans="1:19" ht="10.199999999999999" customHeight="1" x14ac:dyDescent="0.3">
      <c r="A1492" s="437">
        <v>6402</v>
      </c>
      <c r="B1492" s="437">
        <f t="shared" si="27"/>
        <v>6</v>
      </c>
      <c r="C1492" s="446">
        <v>640210</v>
      </c>
      <c r="D1492" s="437" t="s">
        <v>383</v>
      </c>
      <c r="E1492" s="437" t="s">
        <v>1323</v>
      </c>
      <c r="J1492" s="437" t="s">
        <v>1323</v>
      </c>
      <c r="K1492" s="437" t="s">
        <v>1323</v>
      </c>
      <c r="O1492" s="437" t="s">
        <v>1323</v>
      </c>
      <c r="Q1492" s="437">
        <v>640210</v>
      </c>
      <c r="R1492" s="446" t="s">
        <v>383</v>
      </c>
      <c r="S1492" s="437">
        <v>640210</v>
      </c>
    </row>
    <row r="1493" spans="1:19" ht="10.199999999999999" customHeight="1" x14ac:dyDescent="0.3">
      <c r="A1493" s="437">
        <v>6402</v>
      </c>
      <c r="B1493" s="437">
        <f t="shared" si="27"/>
        <v>6</v>
      </c>
      <c r="C1493" s="446">
        <v>640215</v>
      </c>
      <c r="D1493" s="437" t="s">
        <v>384</v>
      </c>
      <c r="E1493" s="437" t="s">
        <v>1323</v>
      </c>
      <c r="G1493" s="437" t="s">
        <v>1323</v>
      </c>
      <c r="J1493" s="437" t="s">
        <v>1323</v>
      </c>
      <c r="K1493" s="437" t="s">
        <v>1323</v>
      </c>
      <c r="O1493" s="437" t="s">
        <v>1323</v>
      </c>
      <c r="Q1493" s="437">
        <v>640215</v>
      </c>
      <c r="R1493" s="446" t="s">
        <v>384</v>
      </c>
      <c r="S1493" s="437">
        <v>640215</v>
      </c>
    </row>
    <row r="1494" spans="1:19" ht="10.199999999999999" customHeight="1" x14ac:dyDescent="0.3">
      <c r="A1494" s="437">
        <v>6402</v>
      </c>
      <c r="B1494" s="437">
        <f t="shared" si="27"/>
        <v>6</v>
      </c>
      <c r="C1494" s="446">
        <v>640290</v>
      </c>
      <c r="D1494" s="437" t="s">
        <v>118</v>
      </c>
      <c r="E1494" s="437" t="s">
        <v>1323</v>
      </c>
      <c r="G1494" s="437" t="s">
        <v>1323</v>
      </c>
      <c r="J1494" s="437" t="s">
        <v>1323</v>
      </c>
      <c r="K1494" s="437" t="s">
        <v>1323</v>
      </c>
      <c r="O1494" s="437" t="s">
        <v>1323</v>
      </c>
      <c r="Q1494" s="437">
        <v>640290</v>
      </c>
      <c r="R1494" s="446" t="s">
        <v>118</v>
      </c>
      <c r="S1494" s="437">
        <v>640290</v>
      </c>
    </row>
    <row r="1495" spans="1:19" ht="10.199999999999999" customHeight="1" x14ac:dyDescent="0.3">
      <c r="A1495" s="437">
        <v>6403</v>
      </c>
      <c r="B1495" s="437">
        <f t="shared" si="27"/>
        <v>4</v>
      </c>
      <c r="C1495" s="446">
        <v>6403</v>
      </c>
      <c r="D1495" s="437" t="s">
        <v>385</v>
      </c>
      <c r="E1495" s="437" t="s">
        <v>1323</v>
      </c>
      <c r="G1495" s="437" t="s">
        <v>1323</v>
      </c>
      <c r="J1495" s="437" t="s">
        <v>1323</v>
      </c>
      <c r="K1495" s="437" t="s">
        <v>1323</v>
      </c>
      <c r="O1495" s="437" t="s">
        <v>1323</v>
      </c>
      <c r="Q1495" s="437">
        <v>6403</v>
      </c>
      <c r="R1495" s="446" t="s">
        <v>385</v>
      </c>
      <c r="S1495" s="437">
        <v>6403</v>
      </c>
    </row>
    <row r="1496" spans="1:19" ht="10.199999999999999" customHeight="1" x14ac:dyDescent="0.3">
      <c r="A1496" s="437">
        <v>6403</v>
      </c>
      <c r="B1496" s="437">
        <f t="shared" si="27"/>
        <v>6</v>
      </c>
      <c r="C1496" s="446">
        <v>640305</v>
      </c>
      <c r="D1496" s="437" t="s">
        <v>386</v>
      </c>
      <c r="E1496" s="437" t="s">
        <v>1323</v>
      </c>
      <c r="G1496" s="437" t="s">
        <v>1323</v>
      </c>
      <c r="J1496" s="437" t="s">
        <v>1323</v>
      </c>
      <c r="K1496" s="437" t="s">
        <v>1323</v>
      </c>
      <c r="O1496" s="437" t="s">
        <v>1323</v>
      </c>
      <c r="Q1496" s="437">
        <v>640305</v>
      </c>
      <c r="R1496" s="446" t="s">
        <v>386</v>
      </c>
      <c r="S1496" s="437">
        <v>640305</v>
      </c>
    </row>
    <row r="1497" spans="1:19" ht="10.199999999999999" customHeight="1" x14ac:dyDescent="0.3">
      <c r="A1497" s="437">
        <v>6403</v>
      </c>
      <c r="B1497" s="437">
        <f t="shared" si="27"/>
        <v>6</v>
      </c>
      <c r="C1497" s="446">
        <v>640310</v>
      </c>
      <c r="D1497" s="437" t="s">
        <v>387</v>
      </c>
      <c r="E1497" s="437" t="s">
        <v>1323</v>
      </c>
      <c r="G1497" s="437" t="s">
        <v>1323</v>
      </c>
      <c r="J1497" s="437" t="s">
        <v>1323</v>
      </c>
      <c r="K1497" s="437" t="s">
        <v>1323</v>
      </c>
      <c r="O1497" s="437" t="s">
        <v>1323</v>
      </c>
      <c r="Q1497" s="437">
        <v>640310</v>
      </c>
      <c r="R1497" s="446" t="s">
        <v>387</v>
      </c>
      <c r="S1497" s="437">
        <v>640310</v>
      </c>
    </row>
    <row r="1498" spans="1:19" ht="10.199999999999999" customHeight="1" x14ac:dyDescent="0.3">
      <c r="A1498" s="437">
        <v>6403</v>
      </c>
      <c r="B1498" s="437">
        <f t="shared" si="27"/>
        <v>6</v>
      </c>
      <c r="C1498" s="446">
        <v>640315</v>
      </c>
      <c r="D1498" s="437" t="s">
        <v>388</v>
      </c>
      <c r="E1498" s="437" t="s">
        <v>1323</v>
      </c>
      <c r="G1498" s="437" t="s">
        <v>1323</v>
      </c>
      <c r="J1498" s="437" t="s">
        <v>1323</v>
      </c>
      <c r="K1498" s="437" t="s">
        <v>1323</v>
      </c>
      <c r="O1498" s="437" t="s">
        <v>1323</v>
      </c>
      <c r="Q1498" s="437">
        <v>640315</v>
      </c>
      <c r="R1498" s="446" t="s">
        <v>388</v>
      </c>
      <c r="S1498" s="437">
        <v>640315</v>
      </c>
    </row>
    <row r="1499" spans="1:19" ht="10.199999999999999" customHeight="1" x14ac:dyDescent="0.3">
      <c r="A1499" s="437">
        <v>6404</v>
      </c>
      <c r="B1499" s="437">
        <f t="shared" si="27"/>
        <v>4</v>
      </c>
      <c r="C1499" s="446">
        <v>6404</v>
      </c>
      <c r="D1499" s="437" t="s">
        <v>389</v>
      </c>
      <c r="E1499" s="437" t="s">
        <v>1323</v>
      </c>
      <c r="G1499" s="437" t="s">
        <v>1323</v>
      </c>
      <c r="I1499" s="437" t="s">
        <v>1323</v>
      </c>
      <c r="J1499" s="437" t="s">
        <v>1323</v>
      </c>
      <c r="K1499" s="437" t="s">
        <v>1323</v>
      </c>
      <c r="O1499" s="437" t="s">
        <v>1323</v>
      </c>
      <c r="Q1499" s="437">
        <v>6404</v>
      </c>
      <c r="R1499" s="446" t="s">
        <v>1683</v>
      </c>
      <c r="S1499" s="437">
        <v>6404</v>
      </c>
    </row>
    <row r="1500" spans="1:19" ht="10.199999999999999" customHeight="1" x14ac:dyDescent="0.3">
      <c r="A1500" s="437">
        <v>6404</v>
      </c>
      <c r="B1500" s="437">
        <f t="shared" si="27"/>
        <v>6</v>
      </c>
      <c r="C1500" s="446">
        <v>640405</v>
      </c>
      <c r="D1500" s="437" t="s">
        <v>802</v>
      </c>
      <c r="E1500" s="437" t="s">
        <v>1323</v>
      </c>
      <c r="G1500" s="437" t="s">
        <v>1323</v>
      </c>
      <c r="I1500" s="437" t="s">
        <v>1323</v>
      </c>
      <c r="J1500" s="437" t="s">
        <v>1323</v>
      </c>
      <c r="K1500" s="437" t="s">
        <v>1323</v>
      </c>
      <c r="O1500" s="437" t="s">
        <v>1323</v>
      </c>
      <c r="Q1500" s="437">
        <v>640405</v>
      </c>
      <c r="R1500" s="446" t="s">
        <v>1011</v>
      </c>
      <c r="S1500" s="439" t="s">
        <v>1684</v>
      </c>
    </row>
    <row r="1501" spans="1:19" ht="10.199999999999999" customHeight="1" x14ac:dyDescent="0.3">
      <c r="A1501" s="437">
        <v>6404</v>
      </c>
      <c r="B1501" s="437">
        <f t="shared" si="27"/>
        <v>6</v>
      </c>
      <c r="C1501" s="446">
        <v>640410</v>
      </c>
      <c r="D1501" s="437" t="s">
        <v>803</v>
      </c>
      <c r="E1501" s="437" t="s">
        <v>1323</v>
      </c>
      <c r="J1501" s="437" t="s">
        <v>1323</v>
      </c>
      <c r="K1501" s="437" t="s">
        <v>1323</v>
      </c>
      <c r="O1501" s="437" t="s">
        <v>1323</v>
      </c>
      <c r="Q1501" s="437">
        <v>640410</v>
      </c>
      <c r="R1501" s="446" t="s">
        <v>1639</v>
      </c>
      <c r="S1501" s="439" t="s">
        <v>1685</v>
      </c>
    </row>
    <row r="1502" spans="1:19" ht="10.199999999999999" customHeight="1" x14ac:dyDescent="0.3">
      <c r="A1502" s="437">
        <v>6404</v>
      </c>
      <c r="B1502" s="437">
        <f t="shared" si="27"/>
        <v>6</v>
      </c>
      <c r="C1502" s="446">
        <v>640415</v>
      </c>
      <c r="D1502" s="437" t="s">
        <v>804</v>
      </c>
      <c r="E1502" s="437" t="s">
        <v>1323</v>
      </c>
      <c r="G1502" s="437" t="s">
        <v>1323</v>
      </c>
      <c r="I1502" s="437" t="s">
        <v>1323</v>
      </c>
      <c r="J1502" s="437" t="s">
        <v>1323</v>
      </c>
      <c r="K1502" s="437" t="s">
        <v>1323</v>
      </c>
      <c r="O1502" s="437" t="s">
        <v>1323</v>
      </c>
      <c r="Q1502" s="437">
        <v>640415</v>
      </c>
      <c r="R1502" s="446" t="s">
        <v>1010</v>
      </c>
      <c r="S1502" s="437">
        <v>640415</v>
      </c>
    </row>
    <row r="1503" spans="1:19" ht="10.199999999999999" customHeight="1" x14ac:dyDescent="0.3">
      <c r="A1503" s="437">
        <v>6404</v>
      </c>
      <c r="B1503" s="437">
        <f t="shared" si="27"/>
        <v>6</v>
      </c>
      <c r="C1503" s="446">
        <v>640420</v>
      </c>
      <c r="D1503" s="437" t="s">
        <v>108</v>
      </c>
      <c r="E1503" s="437" t="s">
        <v>1323</v>
      </c>
      <c r="G1503" s="437" t="s">
        <v>1323</v>
      </c>
      <c r="J1503" s="437" t="s">
        <v>1323</v>
      </c>
      <c r="K1503" s="437" t="s">
        <v>1323</v>
      </c>
      <c r="O1503" s="437" t="s">
        <v>1323</v>
      </c>
      <c r="Q1503" s="437">
        <v>640420</v>
      </c>
      <c r="R1503" s="446" t="s">
        <v>1547</v>
      </c>
      <c r="S1503" s="437">
        <v>640420</v>
      </c>
    </row>
    <row r="1504" spans="1:19" ht="10.199999999999999" customHeight="1" x14ac:dyDescent="0.3">
      <c r="A1504" s="437">
        <v>6404</v>
      </c>
      <c r="B1504" s="437">
        <f t="shared" si="27"/>
        <v>6</v>
      </c>
      <c r="C1504" s="446">
        <v>640425</v>
      </c>
      <c r="D1504" s="437" t="s">
        <v>805</v>
      </c>
      <c r="E1504" s="437" t="s">
        <v>1323</v>
      </c>
      <c r="G1504" s="437" t="s">
        <v>1323</v>
      </c>
      <c r="J1504" s="437" t="s">
        <v>1323</v>
      </c>
      <c r="K1504" s="437" t="s">
        <v>1323</v>
      </c>
      <c r="O1504" s="437" t="s">
        <v>1323</v>
      </c>
      <c r="Q1504" s="437" t="s">
        <v>1340</v>
      </c>
      <c r="R1504" s="446" t="s">
        <v>1340</v>
      </c>
      <c r="S1504" s="437" t="s">
        <v>1340</v>
      </c>
    </row>
    <row r="1505" spans="1:19" ht="10.199999999999999" customHeight="1" x14ac:dyDescent="0.3">
      <c r="A1505" s="437">
        <v>6404</v>
      </c>
      <c r="B1505" s="437">
        <f t="shared" si="27"/>
        <v>6</v>
      </c>
      <c r="C1505" s="446">
        <v>640430</v>
      </c>
      <c r="D1505" s="437" t="s">
        <v>806</v>
      </c>
      <c r="E1505" s="437" t="s">
        <v>1323</v>
      </c>
      <c r="G1505" s="437" t="s">
        <v>1323</v>
      </c>
      <c r="J1505" s="437" t="s">
        <v>1323</v>
      </c>
      <c r="K1505" s="437" t="s">
        <v>1323</v>
      </c>
      <c r="O1505" s="437" t="s">
        <v>1323</v>
      </c>
      <c r="Q1505" s="437" t="s">
        <v>1340</v>
      </c>
      <c r="R1505" s="446" t="s">
        <v>1340</v>
      </c>
      <c r="S1505" s="437" t="s">
        <v>1340</v>
      </c>
    </row>
    <row r="1506" spans="1:19" ht="10.199999999999999" customHeight="1" x14ac:dyDescent="0.3">
      <c r="A1506" s="437">
        <v>6404</v>
      </c>
      <c r="B1506" s="437">
        <f t="shared" si="27"/>
        <v>6</v>
      </c>
      <c r="C1506" s="446">
        <v>640435</v>
      </c>
      <c r="D1506" s="437" t="s">
        <v>807</v>
      </c>
      <c r="E1506" s="437" t="s">
        <v>1323</v>
      </c>
      <c r="J1506" s="437" t="s">
        <v>1323</v>
      </c>
      <c r="K1506" s="437" t="s">
        <v>1323</v>
      </c>
      <c r="O1506" s="437" t="s">
        <v>1323</v>
      </c>
      <c r="Q1506" s="437" t="s">
        <v>1340</v>
      </c>
      <c r="R1506" s="446" t="s">
        <v>1340</v>
      </c>
      <c r="S1506" s="437" t="s">
        <v>1340</v>
      </c>
    </row>
    <row r="1507" spans="1:19" ht="10.199999999999999" customHeight="1" x14ac:dyDescent="0.3">
      <c r="A1507" s="437">
        <v>6404</v>
      </c>
      <c r="B1507" s="437">
        <f t="shared" si="27"/>
        <v>6</v>
      </c>
      <c r="C1507" s="446">
        <v>640440</v>
      </c>
      <c r="D1507" s="437" t="s">
        <v>1641</v>
      </c>
      <c r="E1507" s="437" t="s">
        <v>1323</v>
      </c>
      <c r="G1507" s="437" t="s">
        <v>1323</v>
      </c>
      <c r="I1507" s="437" t="s">
        <v>1323</v>
      </c>
      <c r="J1507" s="437" t="s">
        <v>1323</v>
      </c>
      <c r="K1507" s="437" t="s">
        <v>1323</v>
      </c>
      <c r="O1507" s="437" t="s">
        <v>1323</v>
      </c>
      <c r="Q1507" s="437">
        <v>640440</v>
      </c>
      <c r="R1507" s="446" t="s">
        <v>1549</v>
      </c>
      <c r="S1507" s="437">
        <v>640440</v>
      </c>
    </row>
    <row r="1508" spans="1:19" ht="10.199999999999999" customHeight="1" x14ac:dyDescent="0.3">
      <c r="A1508" s="437">
        <v>6404</v>
      </c>
      <c r="B1508" s="437">
        <f t="shared" si="27"/>
        <v>6</v>
      </c>
      <c r="C1508" s="446">
        <v>640445</v>
      </c>
      <c r="D1508" s="437" t="s">
        <v>109</v>
      </c>
      <c r="E1508" s="437" t="s">
        <v>1323</v>
      </c>
      <c r="J1508" s="437" t="s">
        <v>1324</v>
      </c>
      <c r="K1508" s="437" t="s">
        <v>1324</v>
      </c>
      <c r="O1508" s="437" t="s">
        <v>1323</v>
      </c>
      <c r="Q1508" s="437">
        <v>640445</v>
      </c>
      <c r="R1508" s="446" t="s">
        <v>1012</v>
      </c>
      <c r="S1508" s="437">
        <v>640445</v>
      </c>
    </row>
    <row r="1509" spans="1:19" ht="10.199999999999999" customHeight="1" x14ac:dyDescent="0.3">
      <c r="A1509" s="437">
        <v>6404</v>
      </c>
      <c r="B1509" s="437">
        <f t="shared" si="27"/>
        <v>6</v>
      </c>
      <c r="C1509" s="446">
        <v>640450</v>
      </c>
      <c r="D1509" s="437" t="s">
        <v>110</v>
      </c>
      <c r="I1509" s="437" t="s">
        <v>1323</v>
      </c>
      <c r="J1509" s="437" t="s">
        <v>1324</v>
      </c>
      <c r="K1509" s="437" t="s">
        <v>1324</v>
      </c>
      <c r="Q1509" s="437">
        <v>640450</v>
      </c>
      <c r="R1509" s="446" t="s">
        <v>1686</v>
      </c>
      <c r="S1509" s="437">
        <v>640450</v>
      </c>
    </row>
    <row r="1510" spans="1:19" ht="10.199999999999999" customHeight="1" x14ac:dyDescent="0.3">
      <c r="A1510" s="437">
        <v>6405</v>
      </c>
      <c r="B1510" s="437">
        <f t="shared" si="27"/>
        <v>4</v>
      </c>
      <c r="C1510" s="446">
        <v>6405</v>
      </c>
      <c r="D1510" s="437" t="s">
        <v>390</v>
      </c>
      <c r="E1510" s="437" t="s">
        <v>1323</v>
      </c>
      <c r="F1510" s="437" t="s">
        <v>1323</v>
      </c>
      <c r="G1510" s="437" t="s">
        <v>1323</v>
      </c>
      <c r="I1510" s="437" t="s">
        <v>1323</v>
      </c>
      <c r="J1510" s="437" t="s">
        <v>1323</v>
      </c>
      <c r="K1510" s="437" t="s">
        <v>1323</v>
      </c>
      <c r="L1510" s="437" t="s">
        <v>1323</v>
      </c>
      <c r="M1510" s="437" t="s">
        <v>1323</v>
      </c>
      <c r="N1510" s="437" t="s">
        <v>1323</v>
      </c>
      <c r="O1510" s="437" t="s">
        <v>1323</v>
      </c>
      <c r="Q1510" s="437">
        <v>6405</v>
      </c>
      <c r="R1510" s="446" t="s">
        <v>390</v>
      </c>
      <c r="S1510" s="437">
        <v>6405</v>
      </c>
    </row>
    <row r="1511" spans="1:19" ht="10.199999999999999" customHeight="1" x14ac:dyDescent="0.3">
      <c r="A1511" s="437">
        <v>6405</v>
      </c>
      <c r="B1511" s="437">
        <f t="shared" si="27"/>
        <v>6</v>
      </c>
      <c r="C1511" s="446">
        <v>640505</v>
      </c>
      <c r="D1511" s="437" t="s">
        <v>391</v>
      </c>
      <c r="E1511" s="437" t="s">
        <v>1323</v>
      </c>
      <c r="F1511" s="437" t="s">
        <v>1323</v>
      </c>
      <c r="G1511" s="437" t="s">
        <v>1323</v>
      </c>
      <c r="I1511" s="437" t="s">
        <v>1323</v>
      </c>
      <c r="J1511" s="437" t="s">
        <v>1323</v>
      </c>
      <c r="K1511" s="437" t="s">
        <v>1323</v>
      </c>
      <c r="N1511" s="437" t="s">
        <v>1323</v>
      </c>
      <c r="O1511" s="437" t="s">
        <v>1323</v>
      </c>
      <c r="Q1511" s="437">
        <v>640505</v>
      </c>
      <c r="R1511" s="446" t="s">
        <v>391</v>
      </c>
      <c r="S1511" s="437">
        <v>640505</v>
      </c>
    </row>
    <row r="1512" spans="1:19" ht="10.199999999999999" customHeight="1" x14ac:dyDescent="0.3">
      <c r="A1512" s="437">
        <v>6405</v>
      </c>
      <c r="B1512" s="437">
        <f t="shared" si="27"/>
        <v>6</v>
      </c>
      <c r="C1512" s="446">
        <v>640510</v>
      </c>
      <c r="D1512" s="437" t="s">
        <v>392</v>
      </c>
      <c r="E1512" s="437" t="s">
        <v>1323</v>
      </c>
      <c r="F1512" s="437" t="s">
        <v>1323</v>
      </c>
      <c r="J1512" s="437" t="s">
        <v>1324</v>
      </c>
      <c r="K1512" s="437" t="s">
        <v>1324</v>
      </c>
      <c r="O1512" s="437" t="s">
        <v>1323</v>
      </c>
      <c r="Q1512" s="437">
        <v>640510</v>
      </c>
      <c r="R1512" s="446" t="s">
        <v>392</v>
      </c>
      <c r="S1512" s="437">
        <v>640510</v>
      </c>
    </row>
    <row r="1513" spans="1:19" ht="10.199999999999999" customHeight="1" x14ac:dyDescent="0.3">
      <c r="A1513" s="437">
        <v>6405</v>
      </c>
      <c r="B1513" s="437">
        <f t="shared" si="27"/>
        <v>6</v>
      </c>
      <c r="C1513" s="446">
        <v>640515</v>
      </c>
      <c r="D1513" s="437" t="s">
        <v>393</v>
      </c>
      <c r="E1513" s="437" t="s">
        <v>1323</v>
      </c>
      <c r="F1513" s="437" t="s">
        <v>1323</v>
      </c>
      <c r="J1513" s="437" t="s">
        <v>1324</v>
      </c>
      <c r="K1513" s="437" t="s">
        <v>1324</v>
      </c>
      <c r="N1513" s="437" t="s">
        <v>1323</v>
      </c>
      <c r="O1513" s="437" t="s">
        <v>1323</v>
      </c>
      <c r="Q1513" s="437">
        <v>640515</v>
      </c>
      <c r="R1513" s="446" t="s">
        <v>393</v>
      </c>
      <c r="S1513" s="437">
        <v>640515</v>
      </c>
    </row>
    <row r="1514" spans="1:19" ht="10.199999999999999" customHeight="1" x14ac:dyDescent="0.3">
      <c r="A1514" s="437">
        <v>6405</v>
      </c>
      <c r="B1514" s="437">
        <f t="shared" si="27"/>
        <v>6</v>
      </c>
      <c r="C1514" s="446">
        <v>640590</v>
      </c>
      <c r="D1514" s="437" t="s">
        <v>394</v>
      </c>
      <c r="E1514" s="437" t="s">
        <v>1323</v>
      </c>
      <c r="F1514" s="437" t="s">
        <v>1323</v>
      </c>
      <c r="G1514" s="437" t="s">
        <v>1323</v>
      </c>
      <c r="I1514" s="437" t="s">
        <v>1323</v>
      </c>
      <c r="J1514" s="437" t="s">
        <v>1323</v>
      </c>
      <c r="K1514" s="437" t="s">
        <v>1323</v>
      </c>
      <c r="L1514" s="437" t="s">
        <v>1323</v>
      </c>
      <c r="M1514" s="437" t="s">
        <v>1323</v>
      </c>
      <c r="O1514" s="437" t="s">
        <v>1323</v>
      </c>
      <c r="Q1514" s="437">
        <v>640590</v>
      </c>
      <c r="R1514" s="446" t="s">
        <v>394</v>
      </c>
      <c r="S1514" s="437">
        <v>640590</v>
      </c>
    </row>
    <row r="1515" spans="1:19" ht="10.199999999999999" customHeight="1" x14ac:dyDescent="0.3">
      <c r="A1515" s="437">
        <v>6406</v>
      </c>
      <c r="B1515" s="437">
        <f t="shared" si="27"/>
        <v>4</v>
      </c>
      <c r="C1515" s="446">
        <v>6406</v>
      </c>
      <c r="D1515" s="437" t="s">
        <v>395</v>
      </c>
      <c r="J1515" s="437" t="s">
        <v>1324</v>
      </c>
      <c r="K1515" s="437" t="s">
        <v>1324</v>
      </c>
      <c r="M1515" s="437" t="s">
        <v>1323</v>
      </c>
      <c r="Q1515" s="437">
        <v>6406</v>
      </c>
      <c r="R1515" s="446" t="s">
        <v>395</v>
      </c>
      <c r="S1515" s="437">
        <v>6406</v>
      </c>
    </row>
    <row r="1516" spans="1:19" ht="10.199999999999999" customHeight="1" x14ac:dyDescent="0.3">
      <c r="A1516" s="437">
        <v>6406</v>
      </c>
      <c r="B1516" s="437">
        <f t="shared" si="27"/>
        <v>6</v>
      </c>
      <c r="C1516" s="446">
        <v>640605</v>
      </c>
      <c r="D1516" s="437" t="s">
        <v>1687</v>
      </c>
      <c r="J1516" s="437" t="s">
        <v>1324</v>
      </c>
      <c r="K1516" s="437" t="s">
        <v>1324</v>
      </c>
      <c r="M1516" s="437" t="s">
        <v>1323</v>
      </c>
      <c r="Q1516" s="437">
        <v>640605</v>
      </c>
      <c r="R1516" s="446" t="s">
        <v>1687</v>
      </c>
      <c r="S1516" s="437">
        <v>640605</v>
      </c>
    </row>
    <row r="1517" spans="1:19" ht="10.199999999999999" customHeight="1" x14ac:dyDescent="0.3">
      <c r="A1517" s="437">
        <v>6406</v>
      </c>
      <c r="B1517" s="437">
        <f t="shared" si="27"/>
        <v>6</v>
      </c>
      <c r="C1517" s="446">
        <v>640610</v>
      </c>
      <c r="D1517" s="437" t="s">
        <v>1688</v>
      </c>
      <c r="J1517" s="437" t="s">
        <v>1324</v>
      </c>
      <c r="K1517" s="437" t="s">
        <v>1324</v>
      </c>
      <c r="M1517" s="437" t="s">
        <v>1323</v>
      </c>
      <c r="Q1517" s="437">
        <v>640610</v>
      </c>
      <c r="R1517" s="446" t="s">
        <v>1688</v>
      </c>
      <c r="S1517" s="437">
        <v>640610</v>
      </c>
    </row>
    <row r="1518" spans="1:19" ht="10.199999999999999" customHeight="1" x14ac:dyDescent="0.3">
      <c r="A1518" s="437">
        <v>6406</v>
      </c>
      <c r="B1518" s="437">
        <f t="shared" si="27"/>
        <v>6</v>
      </c>
      <c r="C1518" s="446">
        <v>640615</v>
      </c>
      <c r="D1518" s="437" t="s">
        <v>1689</v>
      </c>
      <c r="J1518" s="437" t="s">
        <v>1324</v>
      </c>
      <c r="K1518" s="437" t="s">
        <v>1324</v>
      </c>
      <c r="M1518" s="437" t="s">
        <v>1323</v>
      </c>
      <c r="Q1518" s="437">
        <v>640615</v>
      </c>
      <c r="R1518" s="446" t="s">
        <v>1689</v>
      </c>
      <c r="S1518" s="437">
        <v>640615</v>
      </c>
    </row>
    <row r="1519" spans="1:19" ht="10.199999999999999" customHeight="1" x14ac:dyDescent="0.3">
      <c r="A1519" s="437">
        <v>6406</v>
      </c>
      <c r="B1519" s="437">
        <f t="shared" si="27"/>
        <v>6</v>
      </c>
      <c r="C1519" s="446">
        <v>640620</v>
      </c>
      <c r="D1519" s="437" t="s">
        <v>1690</v>
      </c>
      <c r="J1519" s="437" t="s">
        <v>1324</v>
      </c>
      <c r="K1519" s="437" t="s">
        <v>1324</v>
      </c>
      <c r="M1519" s="437" t="s">
        <v>1323</v>
      </c>
      <c r="Q1519" s="437">
        <v>640620</v>
      </c>
      <c r="R1519" s="446" t="s">
        <v>1690</v>
      </c>
      <c r="S1519" s="437">
        <v>640620</v>
      </c>
    </row>
    <row r="1520" spans="1:19" ht="10.199999999999999" customHeight="1" x14ac:dyDescent="0.3">
      <c r="A1520" s="437">
        <v>6407</v>
      </c>
      <c r="B1520" s="437">
        <f t="shared" si="27"/>
        <v>4</v>
      </c>
      <c r="C1520" s="446">
        <v>6407</v>
      </c>
      <c r="D1520" s="437" t="s">
        <v>396</v>
      </c>
      <c r="E1520" s="437" t="s">
        <v>1323</v>
      </c>
      <c r="G1520" s="437" t="s">
        <v>1323</v>
      </c>
      <c r="J1520" s="437" t="s">
        <v>1324</v>
      </c>
      <c r="K1520" s="437" t="s">
        <v>1324</v>
      </c>
      <c r="O1520" s="437" t="s">
        <v>1323</v>
      </c>
      <c r="Q1520" s="437">
        <v>6407</v>
      </c>
      <c r="R1520" s="446" t="s">
        <v>396</v>
      </c>
      <c r="S1520" s="437">
        <v>6407</v>
      </c>
    </row>
    <row r="1521" spans="1:19" ht="10.199999999999999" customHeight="1" x14ac:dyDescent="0.3">
      <c r="A1521" s="437">
        <v>6407</v>
      </c>
      <c r="B1521" s="437">
        <f t="shared" si="27"/>
        <v>6</v>
      </c>
      <c r="C1521" s="446">
        <v>640705</v>
      </c>
      <c r="D1521" s="437" t="s">
        <v>368</v>
      </c>
      <c r="E1521" s="437" t="s">
        <v>1323</v>
      </c>
      <c r="G1521" s="437" t="s">
        <v>1323</v>
      </c>
      <c r="J1521" s="437" t="s">
        <v>1324</v>
      </c>
      <c r="K1521" s="437" t="s">
        <v>1324</v>
      </c>
      <c r="O1521" s="437" t="s">
        <v>1323</v>
      </c>
      <c r="Q1521" s="437">
        <v>640705</v>
      </c>
      <c r="R1521" s="446" t="s">
        <v>368</v>
      </c>
      <c r="S1521" s="437">
        <v>640705</v>
      </c>
    </row>
    <row r="1522" spans="1:19" ht="10.199999999999999" customHeight="1" x14ac:dyDescent="0.3">
      <c r="A1522" s="437">
        <v>6407</v>
      </c>
      <c r="B1522" s="437">
        <f t="shared" si="27"/>
        <v>6</v>
      </c>
      <c r="C1522" s="446">
        <v>640710</v>
      </c>
      <c r="D1522" s="437" t="s">
        <v>369</v>
      </c>
      <c r="E1522" s="437" t="s">
        <v>1323</v>
      </c>
      <c r="G1522" s="437" t="s">
        <v>1323</v>
      </c>
      <c r="J1522" s="437" t="s">
        <v>1324</v>
      </c>
      <c r="K1522" s="437" t="s">
        <v>1324</v>
      </c>
      <c r="O1522" s="437" t="s">
        <v>1323</v>
      </c>
      <c r="Q1522" s="437">
        <v>640710</v>
      </c>
      <c r="R1522" s="446" t="s">
        <v>369</v>
      </c>
      <c r="S1522" s="437">
        <v>640710</v>
      </c>
    </row>
    <row r="1523" spans="1:19" ht="10.199999999999999" customHeight="1" x14ac:dyDescent="0.3">
      <c r="A1523" s="437">
        <v>6407</v>
      </c>
      <c r="B1523" s="437">
        <f t="shared" si="27"/>
        <v>6</v>
      </c>
      <c r="C1523" s="446">
        <v>640715</v>
      </c>
      <c r="D1523" s="437" t="s">
        <v>370</v>
      </c>
      <c r="E1523" s="437" t="s">
        <v>1323</v>
      </c>
      <c r="G1523" s="437" t="s">
        <v>1323</v>
      </c>
      <c r="J1523" s="437" t="s">
        <v>1324</v>
      </c>
      <c r="K1523" s="437" t="s">
        <v>1324</v>
      </c>
      <c r="O1523" s="437" t="s">
        <v>1323</v>
      </c>
      <c r="Q1523" s="437">
        <v>640715</v>
      </c>
      <c r="R1523" s="446" t="s">
        <v>370</v>
      </c>
      <c r="S1523" s="437">
        <v>640715</v>
      </c>
    </row>
    <row r="1524" spans="1:19" ht="10.199999999999999" customHeight="1" x14ac:dyDescent="0.3">
      <c r="A1524" s="437">
        <v>6407</v>
      </c>
      <c r="B1524" s="437">
        <f t="shared" si="27"/>
        <v>6</v>
      </c>
      <c r="C1524" s="446">
        <v>640720</v>
      </c>
      <c r="D1524" s="437" t="s">
        <v>397</v>
      </c>
      <c r="E1524" s="437" t="s">
        <v>1323</v>
      </c>
      <c r="G1524" s="437" t="s">
        <v>1323</v>
      </c>
      <c r="J1524" s="437" t="s">
        <v>1324</v>
      </c>
      <c r="K1524" s="437" t="s">
        <v>1324</v>
      </c>
      <c r="O1524" s="437" t="s">
        <v>1323</v>
      </c>
      <c r="Q1524" s="437">
        <v>640720</v>
      </c>
      <c r="R1524" s="446" t="s">
        <v>397</v>
      </c>
      <c r="S1524" s="437">
        <v>640720</v>
      </c>
    </row>
    <row r="1525" spans="1:19" ht="10.199999999999999" customHeight="1" x14ac:dyDescent="0.3">
      <c r="A1525" s="437">
        <v>6408</v>
      </c>
      <c r="B1525" s="437">
        <f t="shared" si="27"/>
        <v>4</v>
      </c>
      <c r="C1525" s="446">
        <v>6408</v>
      </c>
      <c r="D1525" s="437" t="s">
        <v>398</v>
      </c>
      <c r="E1525" s="437" t="s">
        <v>1323</v>
      </c>
      <c r="G1525" s="437" t="s">
        <v>1323</v>
      </c>
      <c r="J1525" s="437" t="s">
        <v>1324</v>
      </c>
      <c r="K1525" s="437" t="s">
        <v>1324</v>
      </c>
      <c r="O1525" s="437" t="s">
        <v>1323</v>
      </c>
      <c r="Q1525" s="437">
        <v>6408</v>
      </c>
      <c r="R1525" s="446" t="s">
        <v>398</v>
      </c>
      <c r="S1525" s="437">
        <v>6408</v>
      </c>
    </row>
    <row r="1526" spans="1:19" ht="10.199999999999999" customHeight="1" x14ac:dyDescent="0.3">
      <c r="A1526" s="437">
        <v>6408</v>
      </c>
      <c r="B1526" s="437">
        <f t="shared" si="27"/>
        <v>6</v>
      </c>
      <c r="C1526" s="446">
        <v>640805</v>
      </c>
      <c r="D1526" s="437" t="s">
        <v>368</v>
      </c>
      <c r="E1526" s="437" t="s">
        <v>1323</v>
      </c>
      <c r="G1526" s="437" t="s">
        <v>1323</v>
      </c>
      <c r="J1526" s="437" t="s">
        <v>1324</v>
      </c>
      <c r="K1526" s="437" t="s">
        <v>1324</v>
      </c>
      <c r="O1526" s="437" t="s">
        <v>1323</v>
      </c>
      <c r="Q1526" s="437">
        <v>640805</v>
      </c>
      <c r="R1526" s="446" t="s">
        <v>368</v>
      </c>
      <c r="S1526" s="437">
        <v>640805</v>
      </c>
    </row>
    <row r="1527" spans="1:19" ht="10.199999999999999" customHeight="1" x14ac:dyDescent="0.3">
      <c r="A1527" s="437">
        <v>6408</v>
      </c>
      <c r="B1527" s="437">
        <f t="shared" si="27"/>
        <v>6</v>
      </c>
      <c r="C1527" s="446">
        <v>640810</v>
      </c>
      <c r="D1527" s="437" t="s">
        <v>369</v>
      </c>
      <c r="E1527" s="437" t="s">
        <v>1323</v>
      </c>
      <c r="G1527" s="437" t="s">
        <v>1323</v>
      </c>
      <c r="J1527" s="437" t="s">
        <v>1324</v>
      </c>
      <c r="K1527" s="437" t="s">
        <v>1324</v>
      </c>
      <c r="O1527" s="437" t="s">
        <v>1323</v>
      </c>
      <c r="Q1527" s="437">
        <v>640810</v>
      </c>
      <c r="R1527" s="446" t="s">
        <v>369</v>
      </c>
      <c r="S1527" s="437">
        <v>640810</v>
      </c>
    </row>
    <row r="1528" spans="1:19" ht="10.199999999999999" customHeight="1" x14ac:dyDescent="0.3">
      <c r="A1528" s="437">
        <v>6408</v>
      </c>
      <c r="B1528" s="437">
        <f t="shared" si="27"/>
        <v>6</v>
      </c>
      <c r="C1528" s="446">
        <v>640815</v>
      </c>
      <c r="D1528" s="437" t="s">
        <v>370</v>
      </c>
      <c r="E1528" s="437" t="s">
        <v>1323</v>
      </c>
      <c r="G1528" s="437" t="s">
        <v>1323</v>
      </c>
      <c r="J1528" s="437" t="s">
        <v>1324</v>
      </c>
      <c r="K1528" s="437" t="s">
        <v>1324</v>
      </c>
      <c r="O1528" s="437" t="s">
        <v>1323</v>
      </c>
      <c r="Q1528" s="437">
        <v>640815</v>
      </c>
      <c r="R1528" s="446" t="s">
        <v>370</v>
      </c>
      <c r="S1528" s="437">
        <v>640815</v>
      </c>
    </row>
    <row r="1529" spans="1:19" ht="10.199999999999999" customHeight="1" x14ac:dyDescent="0.3">
      <c r="A1529" s="437">
        <v>6408</v>
      </c>
      <c r="B1529" s="437">
        <f t="shared" si="27"/>
        <v>6</v>
      </c>
      <c r="C1529" s="446">
        <v>640820</v>
      </c>
      <c r="D1529" s="437" t="s">
        <v>397</v>
      </c>
      <c r="E1529" s="437" t="s">
        <v>1323</v>
      </c>
      <c r="G1529" s="437" t="s">
        <v>1323</v>
      </c>
      <c r="J1529" s="437" t="s">
        <v>1324</v>
      </c>
      <c r="K1529" s="437" t="s">
        <v>1324</v>
      </c>
      <c r="O1529" s="437" t="s">
        <v>1323</v>
      </c>
      <c r="Q1529" s="437">
        <v>640820</v>
      </c>
      <c r="R1529" s="446" t="s">
        <v>397</v>
      </c>
      <c r="S1529" s="437">
        <v>640820</v>
      </c>
    </row>
    <row r="1530" spans="1:19" ht="10.199999999999999" customHeight="1" x14ac:dyDescent="0.3">
      <c r="A1530" s="437">
        <v>6409</v>
      </c>
      <c r="B1530" s="437">
        <f t="shared" si="27"/>
        <v>4</v>
      </c>
      <c r="C1530" s="446">
        <v>6409</v>
      </c>
      <c r="D1530" s="437" t="s">
        <v>399</v>
      </c>
      <c r="E1530" s="437" t="s">
        <v>1323</v>
      </c>
      <c r="G1530" s="437" t="s">
        <v>1323</v>
      </c>
      <c r="J1530" s="437" t="s">
        <v>1324</v>
      </c>
      <c r="K1530" s="437" t="s">
        <v>1324</v>
      </c>
      <c r="O1530" s="437" t="s">
        <v>1323</v>
      </c>
      <c r="Q1530" s="437">
        <v>6409</v>
      </c>
      <c r="R1530" s="446" t="s">
        <v>399</v>
      </c>
      <c r="S1530" s="437">
        <v>6409</v>
      </c>
    </row>
    <row r="1531" spans="1:19" ht="10.199999999999999" customHeight="1" x14ac:dyDescent="0.3">
      <c r="A1531" s="437">
        <v>6410</v>
      </c>
      <c r="B1531" s="437">
        <f t="shared" si="27"/>
        <v>4</v>
      </c>
      <c r="C1531" s="446">
        <v>6410</v>
      </c>
      <c r="D1531" s="437" t="s">
        <v>400</v>
      </c>
      <c r="E1531" s="437" t="s">
        <v>1323</v>
      </c>
      <c r="G1531" s="437" t="s">
        <v>1323</v>
      </c>
      <c r="J1531" s="437" t="s">
        <v>1324</v>
      </c>
      <c r="K1531" s="437" t="s">
        <v>1324</v>
      </c>
      <c r="O1531" s="437" t="s">
        <v>1323</v>
      </c>
      <c r="Q1531" s="437">
        <v>6410</v>
      </c>
      <c r="R1531" s="446" t="s">
        <v>400</v>
      </c>
      <c r="S1531" s="437">
        <v>6410</v>
      </c>
    </row>
    <row r="1532" spans="1:19" ht="10.199999999999999" customHeight="1" x14ac:dyDescent="0.3">
      <c r="A1532" s="437">
        <v>6411</v>
      </c>
      <c r="B1532" s="437">
        <f t="shared" si="27"/>
        <v>4</v>
      </c>
      <c r="C1532" s="446">
        <v>6411</v>
      </c>
      <c r="D1532" s="437" t="s">
        <v>375</v>
      </c>
      <c r="E1532" s="437" t="s">
        <v>1323</v>
      </c>
      <c r="G1532" s="437" t="s">
        <v>1323</v>
      </c>
      <c r="J1532" s="437" t="s">
        <v>1324</v>
      </c>
      <c r="K1532" s="437" t="s">
        <v>1324</v>
      </c>
      <c r="O1532" s="437" t="s">
        <v>1323</v>
      </c>
      <c r="Q1532" s="437">
        <v>6411</v>
      </c>
      <c r="R1532" s="446" t="s">
        <v>375</v>
      </c>
      <c r="S1532" s="437">
        <v>6411</v>
      </c>
    </row>
    <row r="1533" spans="1:19" ht="10.199999999999999" customHeight="1" x14ac:dyDescent="0.3">
      <c r="A1533" s="437">
        <v>6412</v>
      </c>
      <c r="B1533" s="437">
        <f t="shared" si="27"/>
        <v>4</v>
      </c>
      <c r="C1533" s="446">
        <v>6412</v>
      </c>
      <c r="D1533" s="437" t="s">
        <v>1691</v>
      </c>
      <c r="J1533" s="437" t="s">
        <v>1324</v>
      </c>
      <c r="K1533" s="437" t="s">
        <v>1324</v>
      </c>
      <c r="N1533" s="437" t="s">
        <v>1323</v>
      </c>
      <c r="Q1533" s="437">
        <v>6412</v>
      </c>
      <c r="R1533" s="446" t="s">
        <v>1691</v>
      </c>
      <c r="S1533" s="437">
        <v>6412</v>
      </c>
    </row>
    <row r="1534" spans="1:19" ht="10.199999999999999" customHeight="1" x14ac:dyDescent="0.3">
      <c r="A1534" s="437">
        <v>6412</v>
      </c>
      <c r="B1534" s="437">
        <f t="shared" si="27"/>
        <v>6</v>
      </c>
      <c r="C1534" s="446">
        <v>641205</v>
      </c>
      <c r="D1534" s="437" t="s">
        <v>1692</v>
      </c>
      <c r="J1534" s="437" t="s">
        <v>1324</v>
      </c>
      <c r="K1534" s="437" t="s">
        <v>1324</v>
      </c>
      <c r="N1534" s="437" t="s">
        <v>1323</v>
      </c>
      <c r="Q1534" s="437">
        <v>641205</v>
      </c>
      <c r="R1534" s="446" t="s">
        <v>1692</v>
      </c>
      <c r="S1534" s="437">
        <v>641205</v>
      </c>
    </row>
    <row r="1535" spans="1:19" ht="10.199999999999999" customHeight="1" x14ac:dyDescent="0.3">
      <c r="A1535" s="437">
        <v>6412</v>
      </c>
      <c r="B1535" s="437">
        <f t="shared" si="27"/>
        <v>6</v>
      </c>
      <c r="C1535" s="446">
        <v>641210</v>
      </c>
      <c r="D1535" s="437" t="s">
        <v>1693</v>
      </c>
      <c r="J1535" s="437" t="s">
        <v>1324</v>
      </c>
      <c r="K1535" s="437" t="s">
        <v>1324</v>
      </c>
      <c r="N1535" s="437" t="s">
        <v>1323</v>
      </c>
      <c r="Q1535" s="437">
        <v>641210</v>
      </c>
      <c r="R1535" s="446" t="s">
        <v>1693</v>
      </c>
      <c r="S1535" s="437">
        <v>641210</v>
      </c>
    </row>
    <row r="1536" spans="1:19" ht="10.199999999999999" customHeight="1" x14ac:dyDescent="0.3">
      <c r="A1536" s="437">
        <v>6490</v>
      </c>
      <c r="B1536" s="437">
        <f t="shared" si="27"/>
        <v>4</v>
      </c>
      <c r="C1536" s="446">
        <v>6490</v>
      </c>
      <c r="D1536" s="437" t="s">
        <v>401</v>
      </c>
      <c r="E1536" s="437" t="s">
        <v>1323</v>
      </c>
      <c r="G1536" s="437" t="s">
        <v>1323</v>
      </c>
      <c r="J1536" s="437" t="s">
        <v>1324</v>
      </c>
      <c r="K1536" s="437" t="s">
        <v>1324</v>
      </c>
      <c r="O1536" s="437" t="s">
        <v>1323</v>
      </c>
      <c r="Q1536" s="437">
        <v>6490</v>
      </c>
      <c r="R1536" s="446" t="s">
        <v>401</v>
      </c>
      <c r="S1536" s="437">
        <v>6490</v>
      </c>
    </row>
    <row r="1537" spans="1:22" ht="10.199999999999999" customHeight="1" x14ac:dyDescent="0.3">
      <c r="A1537" s="437">
        <v>7</v>
      </c>
      <c r="B1537" s="437">
        <f t="shared" si="27"/>
        <v>1</v>
      </c>
      <c r="C1537" s="446">
        <v>7</v>
      </c>
      <c r="D1537" s="437" t="s">
        <v>402</v>
      </c>
      <c r="E1537" s="437" t="s">
        <v>1323</v>
      </c>
      <c r="F1537" s="437" t="s">
        <v>1323</v>
      </c>
      <c r="G1537" s="437" t="s">
        <v>1323</v>
      </c>
      <c r="I1537" s="437" t="s">
        <v>1323</v>
      </c>
      <c r="J1537" s="437" t="s">
        <v>1323</v>
      </c>
      <c r="K1537" s="437" t="s">
        <v>1323</v>
      </c>
      <c r="L1537" s="437" t="s">
        <v>1323</v>
      </c>
      <c r="M1537" s="437" t="s">
        <v>1323</v>
      </c>
      <c r="N1537" s="437" t="s">
        <v>1323</v>
      </c>
      <c r="O1537" s="437" t="s">
        <v>1323</v>
      </c>
      <c r="Q1537" s="437">
        <v>7</v>
      </c>
      <c r="R1537" s="446" t="s">
        <v>402</v>
      </c>
      <c r="S1537" s="437">
        <v>7</v>
      </c>
    </row>
    <row r="1538" spans="1:22" ht="10.199999999999999" customHeight="1" x14ac:dyDescent="0.3">
      <c r="A1538" s="437">
        <v>71</v>
      </c>
      <c r="B1538" s="437">
        <f t="shared" si="27"/>
        <v>2</v>
      </c>
      <c r="C1538" s="446">
        <v>71</v>
      </c>
      <c r="D1538" s="437" t="s">
        <v>403</v>
      </c>
      <c r="E1538" s="437" t="s">
        <v>1323</v>
      </c>
      <c r="F1538" s="437" t="s">
        <v>1323</v>
      </c>
      <c r="G1538" s="437" t="s">
        <v>1323</v>
      </c>
      <c r="I1538" s="437" t="s">
        <v>1323</v>
      </c>
      <c r="J1538" s="437" t="s">
        <v>1323</v>
      </c>
      <c r="K1538" s="437" t="s">
        <v>1323</v>
      </c>
      <c r="L1538" s="437" t="s">
        <v>1323</v>
      </c>
      <c r="M1538" s="437" t="s">
        <v>1323</v>
      </c>
      <c r="N1538" s="437" t="s">
        <v>1323</v>
      </c>
      <c r="O1538" s="437" t="s">
        <v>1323</v>
      </c>
      <c r="Q1538" s="437">
        <v>71</v>
      </c>
      <c r="R1538" s="446" t="s">
        <v>403</v>
      </c>
      <c r="S1538" s="437">
        <v>71</v>
      </c>
    </row>
    <row r="1539" spans="1:22" ht="10.199999999999999" customHeight="1" x14ac:dyDescent="0.3">
      <c r="A1539" s="437">
        <v>7101</v>
      </c>
      <c r="B1539" s="437">
        <f t="shared" si="27"/>
        <v>4</v>
      </c>
      <c r="C1539" s="446">
        <v>7101</v>
      </c>
      <c r="D1539" s="437" t="s">
        <v>404</v>
      </c>
      <c r="E1539" s="437" t="s">
        <v>1323</v>
      </c>
      <c r="F1539" s="437" t="s">
        <v>1323</v>
      </c>
      <c r="G1539" s="437" t="s">
        <v>1323</v>
      </c>
      <c r="I1539" s="437" t="s">
        <v>1323</v>
      </c>
      <c r="J1539" s="437" t="s">
        <v>1323</v>
      </c>
      <c r="K1539" s="437" t="s">
        <v>1323</v>
      </c>
      <c r="L1539" s="437" t="s">
        <v>1323</v>
      </c>
      <c r="M1539" s="437" t="s">
        <v>1323</v>
      </c>
      <c r="N1539" s="437" t="s">
        <v>1323</v>
      </c>
      <c r="O1539" s="437" t="s">
        <v>1323</v>
      </c>
      <c r="Q1539" s="437">
        <v>7101</v>
      </c>
      <c r="R1539" s="446" t="s">
        <v>404</v>
      </c>
      <c r="S1539" s="437">
        <v>7101</v>
      </c>
    </row>
    <row r="1540" spans="1:22" ht="10.199999999999999" customHeight="1" x14ac:dyDescent="0.3">
      <c r="A1540" s="437">
        <v>7101</v>
      </c>
      <c r="B1540" s="437">
        <f t="shared" si="27"/>
        <v>6</v>
      </c>
      <c r="C1540" s="446">
        <v>710105</v>
      </c>
      <c r="D1540" s="437" t="s">
        <v>405</v>
      </c>
      <c r="E1540" s="437" t="s">
        <v>1323</v>
      </c>
      <c r="F1540" s="437" t="s">
        <v>1323</v>
      </c>
      <c r="G1540" s="437" t="s">
        <v>1323</v>
      </c>
      <c r="I1540" s="437" t="s">
        <v>1323</v>
      </c>
      <c r="J1540" s="437" t="s">
        <v>1323</v>
      </c>
      <c r="K1540" s="437" t="s">
        <v>1323</v>
      </c>
      <c r="L1540" s="437" t="s">
        <v>1323</v>
      </c>
      <c r="M1540" s="437" t="s">
        <v>1323</v>
      </c>
      <c r="N1540" s="437" t="s">
        <v>1323</v>
      </c>
      <c r="O1540" s="437" t="s">
        <v>1323</v>
      </c>
      <c r="Q1540" s="437">
        <v>710105</v>
      </c>
      <c r="R1540" s="446" t="s">
        <v>405</v>
      </c>
      <c r="S1540" s="437">
        <v>710105</v>
      </c>
    </row>
    <row r="1541" spans="1:22" ht="10.199999999999999" customHeight="1" x14ac:dyDescent="0.3">
      <c r="A1541" s="437">
        <v>7101</v>
      </c>
      <c r="B1541" s="437">
        <f t="shared" si="27"/>
        <v>6</v>
      </c>
      <c r="C1541" s="446">
        <v>710110</v>
      </c>
      <c r="D1541" s="437" t="s">
        <v>406</v>
      </c>
      <c r="E1541" s="437" t="s">
        <v>1323</v>
      </c>
      <c r="F1541" s="437" t="s">
        <v>1323</v>
      </c>
      <c r="G1541" s="437" t="s">
        <v>1323</v>
      </c>
      <c r="J1541" s="437" t="s">
        <v>1323</v>
      </c>
      <c r="K1541" s="437" t="s">
        <v>1323</v>
      </c>
      <c r="L1541" s="437" t="s">
        <v>1323</v>
      </c>
      <c r="M1541" s="437" t="s">
        <v>1323</v>
      </c>
      <c r="N1541" s="437" t="s">
        <v>1323</v>
      </c>
      <c r="O1541" s="437" t="s">
        <v>1323</v>
      </c>
      <c r="Q1541" s="437">
        <v>710110</v>
      </c>
      <c r="R1541" s="446" t="s">
        <v>406</v>
      </c>
      <c r="S1541" s="437">
        <v>710110</v>
      </c>
    </row>
    <row r="1542" spans="1:22" ht="10.199999999999999" customHeight="1" x14ac:dyDescent="0.3">
      <c r="A1542" s="437">
        <v>7101</v>
      </c>
      <c r="B1542" s="437">
        <f t="shared" si="27"/>
        <v>6</v>
      </c>
      <c r="C1542" s="446">
        <v>710115</v>
      </c>
      <c r="D1542" s="437" t="s">
        <v>407</v>
      </c>
      <c r="E1542" s="437" t="s">
        <v>1323</v>
      </c>
      <c r="F1542" s="437" t="s">
        <v>1323</v>
      </c>
      <c r="J1542" s="437" t="s">
        <v>1324</v>
      </c>
      <c r="K1542" s="437" t="s">
        <v>1324</v>
      </c>
      <c r="O1542" s="437" t="s">
        <v>1323</v>
      </c>
      <c r="Q1542" s="437">
        <v>710115</v>
      </c>
      <c r="R1542" s="446" t="s">
        <v>407</v>
      </c>
      <c r="S1542" s="437">
        <v>710115</v>
      </c>
    </row>
    <row r="1543" spans="1:22" ht="10.199999999999999" customHeight="1" x14ac:dyDescent="0.3">
      <c r="A1543" s="437">
        <v>7101</v>
      </c>
      <c r="B1543" s="437">
        <f t="shared" si="27"/>
        <v>6</v>
      </c>
      <c r="C1543" s="446">
        <v>710120</v>
      </c>
      <c r="D1543" s="437" t="s">
        <v>408</v>
      </c>
      <c r="E1543" s="437" t="s">
        <v>1323</v>
      </c>
      <c r="F1543" s="437" t="s">
        <v>1323</v>
      </c>
      <c r="G1543" s="437" t="s">
        <v>1323</v>
      </c>
      <c r="J1543" s="437" t="s">
        <v>1323</v>
      </c>
      <c r="K1543" s="437" t="s">
        <v>1323</v>
      </c>
      <c r="O1543" s="437" t="s">
        <v>1323</v>
      </c>
      <c r="Q1543" s="437">
        <v>710120</v>
      </c>
      <c r="R1543" s="446" t="s">
        <v>408</v>
      </c>
      <c r="S1543" s="437">
        <v>710120</v>
      </c>
    </row>
    <row r="1544" spans="1:22" ht="10.199999999999999" customHeight="1" x14ac:dyDescent="0.3">
      <c r="A1544" s="437">
        <v>7101</v>
      </c>
      <c r="B1544" s="437">
        <f t="shared" ref="B1544:B1607" si="28">LEN(C1544)</f>
        <v>6</v>
      </c>
      <c r="C1544" s="446">
        <v>710125</v>
      </c>
      <c r="D1544" s="437" t="s">
        <v>409</v>
      </c>
      <c r="E1544" s="437" t="s">
        <v>1323</v>
      </c>
      <c r="F1544" s="437" t="s">
        <v>1323</v>
      </c>
      <c r="G1544" s="437" t="s">
        <v>1323</v>
      </c>
      <c r="I1544" s="437" t="s">
        <v>1323</v>
      </c>
      <c r="J1544" s="437" t="s">
        <v>1324</v>
      </c>
      <c r="K1544" s="437" t="s">
        <v>1324</v>
      </c>
      <c r="O1544" s="437" t="s">
        <v>1323</v>
      </c>
      <c r="Q1544" s="437">
        <v>710125</v>
      </c>
      <c r="R1544" s="446" t="s">
        <v>409</v>
      </c>
      <c r="S1544" s="437">
        <v>710125</v>
      </c>
    </row>
    <row r="1545" spans="1:22" ht="10.199999999999999" customHeight="1" x14ac:dyDescent="0.3">
      <c r="A1545" s="437">
        <v>7101</v>
      </c>
      <c r="B1545" s="437">
        <f t="shared" si="28"/>
        <v>6</v>
      </c>
      <c r="C1545" s="446">
        <v>710190</v>
      </c>
      <c r="D1545" s="437" t="s">
        <v>53</v>
      </c>
      <c r="E1545" s="437" t="s">
        <v>1323</v>
      </c>
      <c r="F1545" s="437" t="s">
        <v>1323</v>
      </c>
      <c r="G1545" s="437" t="s">
        <v>1323</v>
      </c>
      <c r="I1545" s="437" t="s">
        <v>1323</v>
      </c>
      <c r="J1545" s="437" t="s">
        <v>1323</v>
      </c>
      <c r="K1545" s="437" t="s">
        <v>1323</v>
      </c>
      <c r="L1545" s="437" t="s">
        <v>1323</v>
      </c>
      <c r="M1545" s="437" t="s">
        <v>1323</v>
      </c>
      <c r="N1545" s="437" t="s">
        <v>1323</v>
      </c>
      <c r="O1545" s="437" t="s">
        <v>1323</v>
      </c>
      <c r="Q1545" s="437">
        <v>710190</v>
      </c>
      <c r="R1545" s="446" t="s">
        <v>53</v>
      </c>
      <c r="S1545" s="437">
        <v>710190</v>
      </c>
    </row>
    <row r="1546" spans="1:22" ht="10.199999999999999" customHeight="1" x14ac:dyDescent="0.3">
      <c r="A1546" s="437">
        <v>7102</v>
      </c>
      <c r="B1546" s="437">
        <f t="shared" si="28"/>
        <v>4</v>
      </c>
      <c r="C1546" s="446">
        <v>7102</v>
      </c>
      <c r="D1546" s="437" t="s">
        <v>410</v>
      </c>
      <c r="E1546" s="437" t="s">
        <v>1323</v>
      </c>
      <c r="F1546" s="437" t="s">
        <v>1323</v>
      </c>
      <c r="G1546" s="437" t="s">
        <v>1323</v>
      </c>
      <c r="I1546" s="437" t="s">
        <v>1323</v>
      </c>
      <c r="J1546" s="437" t="s">
        <v>1323</v>
      </c>
      <c r="K1546" s="437" t="s">
        <v>1323</v>
      </c>
      <c r="L1546" s="437" t="s">
        <v>1323</v>
      </c>
      <c r="M1546" s="437" t="s">
        <v>1323</v>
      </c>
      <c r="N1546" s="437" t="s">
        <v>1323</v>
      </c>
      <c r="O1546" s="437" t="s">
        <v>1323</v>
      </c>
      <c r="Q1546" s="437">
        <v>7102</v>
      </c>
      <c r="R1546" s="446" t="s">
        <v>1694</v>
      </c>
      <c r="S1546" s="437">
        <v>7102</v>
      </c>
    </row>
    <row r="1547" spans="1:22" ht="10.199999999999999" customHeight="1" x14ac:dyDescent="0.3">
      <c r="A1547" s="437">
        <v>7102</v>
      </c>
      <c r="B1547" s="437">
        <f t="shared" si="28"/>
        <v>6</v>
      </c>
      <c r="C1547" s="446">
        <v>710205</v>
      </c>
      <c r="D1547" s="437" t="s">
        <v>1695</v>
      </c>
      <c r="E1547" s="437" t="s">
        <v>1323</v>
      </c>
      <c r="F1547" s="437" t="s">
        <v>1323</v>
      </c>
      <c r="G1547" s="437" t="s">
        <v>1323</v>
      </c>
      <c r="I1547" s="437" t="s">
        <v>1323</v>
      </c>
      <c r="J1547" s="437" t="s">
        <v>1323</v>
      </c>
      <c r="K1547" s="437" t="s">
        <v>1323</v>
      </c>
      <c r="L1547" s="437" t="s">
        <v>1323</v>
      </c>
      <c r="M1547" s="437" t="s">
        <v>1323</v>
      </c>
      <c r="N1547" s="437" t="s">
        <v>1323</v>
      </c>
      <c r="O1547" s="437" t="s">
        <v>1323</v>
      </c>
      <c r="Q1547" s="437">
        <v>710205</v>
      </c>
      <c r="R1547" s="446" t="s">
        <v>1695</v>
      </c>
      <c r="S1547" s="437">
        <v>710205</v>
      </c>
    </row>
    <row r="1548" spans="1:22" ht="10.199999999999999" customHeight="1" x14ac:dyDescent="0.3">
      <c r="A1548" s="437">
        <v>7102</v>
      </c>
      <c r="B1548" s="437">
        <f t="shared" si="28"/>
        <v>6</v>
      </c>
      <c r="C1548" s="446">
        <v>710210</v>
      </c>
      <c r="D1548" s="437" t="s">
        <v>411</v>
      </c>
      <c r="E1548" s="437" t="s">
        <v>1323</v>
      </c>
      <c r="F1548" s="437" t="s">
        <v>1323</v>
      </c>
      <c r="G1548" s="437" t="s">
        <v>1323</v>
      </c>
      <c r="I1548" s="437" t="s">
        <v>1323</v>
      </c>
      <c r="J1548" s="437" t="s">
        <v>1323</v>
      </c>
      <c r="K1548" s="437" t="s">
        <v>1323</v>
      </c>
      <c r="L1548" s="437" t="s">
        <v>1323</v>
      </c>
      <c r="M1548" s="437" t="s">
        <v>1323</v>
      </c>
      <c r="N1548" s="437" t="s">
        <v>1323</v>
      </c>
      <c r="O1548" s="437" t="s">
        <v>1323</v>
      </c>
      <c r="Q1548" s="437">
        <v>710210</v>
      </c>
      <c r="R1548" s="446" t="s">
        <v>411</v>
      </c>
      <c r="S1548" s="437">
        <v>710210</v>
      </c>
    </row>
    <row r="1549" spans="1:22" ht="10.199999999999999" customHeight="1" x14ac:dyDescent="0.3">
      <c r="A1549" s="437">
        <v>7102</v>
      </c>
      <c r="B1549" s="437">
        <f t="shared" si="28"/>
        <v>6</v>
      </c>
      <c r="C1549" s="446">
        <v>710215</v>
      </c>
      <c r="D1549" s="437" t="s">
        <v>412</v>
      </c>
      <c r="E1549" s="437" t="s">
        <v>1323</v>
      </c>
      <c r="F1549" s="437" t="s">
        <v>1323</v>
      </c>
      <c r="G1549" s="437" t="s">
        <v>1323</v>
      </c>
      <c r="I1549" s="437" t="s">
        <v>1323</v>
      </c>
      <c r="J1549" s="437" t="s">
        <v>1323</v>
      </c>
      <c r="K1549" s="437" t="s">
        <v>1323</v>
      </c>
      <c r="L1549" s="437" t="s">
        <v>1323</v>
      </c>
      <c r="M1549" s="437" t="s">
        <v>1323</v>
      </c>
      <c r="N1549" s="437" t="s">
        <v>1323</v>
      </c>
      <c r="O1549" s="437" t="s">
        <v>1323</v>
      </c>
      <c r="Q1549" s="437">
        <v>710215</v>
      </c>
      <c r="R1549" s="446" t="s">
        <v>412</v>
      </c>
      <c r="S1549" s="437">
        <v>710215</v>
      </c>
    </row>
    <row r="1550" spans="1:22" ht="10.199999999999999" customHeight="1" x14ac:dyDescent="0.3">
      <c r="A1550" s="437">
        <v>7102</v>
      </c>
      <c r="B1550" s="437">
        <f t="shared" si="28"/>
        <v>6</v>
      </c>
      <c r="C1550" s="446">
        <v>710220</v>
      </c>
      <c r="D1550" s="437" t="s">
        <v>413</v>
      </c>
      <c r="E1550" s="437" t="s">
        <v>1323</v>
      </c>
      <c r="F1550" s="437" t="s">
        <v>1323</v>
      </c>
      <c r="G1550" s="437" t="s">
        <v>1323</v>
      </c>
      <c r="I1550" s="437" t="s">
        <v>1323</v>
      </c>
      <c r="J1550" s="437" t="s">
        <v>1323</v>
      </c>
      <c r="K1550" s="437" t="s">
        <v>1323</v>
      </c>
      <c r="L1550" s="437" t="s">
        <v>1323</v>
      </c>
      <c r="M1550" s="437" t="s">
        <v>1323</v>
      </c>
      <c r="N1550" s="437" t="s">
        <v>1323</v>
      </c>
      <c r="O1550" s="437" t="s">
        <v>1323</v>
      </c>
      <c r="Q1550" s="437">
        <v>710220</v>
      </c>
      <c r="R1550" s="446" t="s">
        <v>413</v>
      </c>
      <c r="S1550" s="437">
        <v>710220</v>
      </c>
    </row>
    <row r="1551" spans="1:22" ht="10.199999999999999" customHeight="1" x14ac:dyDescent="0.3">
      <c r="A1551" s="437">
        <v>7102</v>
      </c>
      <c r="B1551" s="437">
        <f t="shared" si="28"/>
        <v>6</v>
      </c>
      <c r="C1551" s="446">
        <v>710225</v>
      </c>
      <c r="D1551" s="437" t="s">
        <v>867</v>
      </c>
      <c r="E1551" s="437" t="s">
        <v>1323</v>
      </c>
      <c r="F1551" s="437" t="s">
        <v>1323</v>
      </c>
      <c r="G1551" s="437" t="s">
        <v>1323</v>
      </c>
      <c r="I1551" s="437" t="s">
        <v>1323</v>
      </c>
      <c r="J1551" s="437" t="s">
        <v>1323</v>
      </c>
      <c r="K1551" s="437" t="s">
        <v>1323</v>
      </c>
      <c r="O1551" s="437" t="s">
        <v>1323</v>
      </c>
      <c r="Q1551" s="437">
        <v>710225</v>
      </c>
      <c r="R1551" s="446" t="s">
        <v>1011</v>
      </c>
      <c r="S1551" s="439" t="s">
        <v>1696</v>
      </c>
      <c r="V1551" s="437" t="s">
        <v>1697</v>
      </c>
    </row>
    <row r="1552" spans="1:22" ht="10.199999999999999" customHeight="1" x14ac:dyDescent="0.3">
      <c r="A1552" s="437">
        <v>7102</v>
      </c>
      <c r="B1552" s="437">
        <f t="shared" si="28"/>
        <v>6</v>
      </c>
      <c r="C1552" s="446">
        <v>710230</v>
      </c>
      <c r="D1552" s="437" t="s">
        <v>868</v>
      </c>
      <c r="E1552" s="437" t="s">
        <v>1323</v>
      </c>
      <c r="F1552" s="437" t="s">
        <v>1323</v>
      </c>
      <c r="J1552" s="437" t="s">
        <v>1323</v>
      </c>
      <c r="K1552" s="437" t="s">
        <v>1323</v>
      </c>
      <c r="O1552" s="437" t="s">
        <v>1323</v>
      </c>
      <c r="Q1552" s="437">
        <v>710230</v>
      </c>
      <c r="R1552" s="446" t="s">
        <v>1544</v>
      </c>
      <c r="S1552" s="437" t="s">
        <v>1698</v>
      </c>
      <c r="V1552" s="437" t="s">
        <v>1699</v>
      </c>
    </row>
    <row r="1553" spans="1:19" ht="10.199999999999999" customHeight="1" x14ac:dyDescent="0.3">
      <c r="A1553" s="437">
        <v>7102</v>
      </c>
      <c r="B1553" s="437">
        <f t="shared" si="28"/>
        <v>6</v>
      </c>
      <c r="C1553" s="446">
        <v>710235</v>
      </c>
      <c r="D1553" s="437" t="s">
        <v>869</v>
      </c>
      <c r="E1553" s="437" t="s">
        <v>1323</v>
      </c>
      <c r="F1553" s="437" t="s">
        <v>1323</v>
      </c>
      <c r="G1553" s="437" t="s">
        <v>1323</v>
      </c>
      <c r="I1553" s="437" t="s">
        <v>1323</v>
      </c>
      <c r="J1553" s="437" t="s">
        <v>1323</v>
      </c>
      <c r="K1553" s="437" t="s">
        <v>1323</v>
      </c>
      <c r="O1553" s="437" t="s">
        <v>1323</v>
      </c>
      <c r="Q1553" s="437">
        <v>710235</v>
      </c>
      <c r="R1553" s="446" t="s">
        <v>1546</v>
      </c>
      <c r="S1553" s="437">
        <v>710235</v>
      </c>
    </row>
    <row r="1554" spans="1:19" ht="10.199999999999999" customHeight="1" x14ac:dyDescent="0.3">
      <c r="A1554" s="437">
        <v>7102</v>
      </c>
      <c r="B1554" s="437">
        <f t="shared" si="28"/>
        <v>6</v>
      </c>
      <c r="C1554" s="446">
        <v>710240</v>
      </c>
      <c r="D1554" s="437" t="s">
        <v>414</v>
      </c>
      <c r="E1554" s="437" t="s">
        <v>1323</v>
      </c>
      <c r="F1554" s="437" t="s">
        <v>1323</v>
      </c>
      <c r="G1554" s="437" t="s">
        <v>1323</v>
      </c>
      <c r="J1554" s="437" t="s">
        <v>1323</v>
      </c>
      <c r="K1554" s="437" t="s">
        <v>1323</v>
      </c>
      <c r="O1554" s="437" t="s">
        <v>1323</v>
      </c>
      <c r="Q1554" s="437">
        <v>710240</v>
      </c>
      <c r="R1554" s="446" t="s">
        <v>1547</v>
      </c>
      <c r="S1554" s="437">
        <v>710240</v>
      </c>
    </row>
    <row r="1555" spans="1:19" ht="10.199999999999999" customHeight="1" x14ac:dyDescent="0.3">
      <c r="A1555" s="437">
        <v>7102</v>
      </c>
      <c r="B1555" s="437">
        <f t="shared" si="28"/>
        <v>6</v>
      </c>
      <c r="C1555" s="446">
        <v>710245</v>
      </c>
      <c r="D1555" s="437" t="s">
        <v>805</v>
      </c>
      <c r="E1555" s="437" t="s">
        <v>1323</v>
      </c>
      <c r="F1555" s="437" t="s">
        <v>1323</v>
      </c>
      <c r="G1555" s="437" t="s">
        <v>1323</v>
      </c>
      <c r="J1555" s="437" t="s">
        <v>1323</v>
      </c>
      <c r="K1555" s="437" t="s">
        <v>1323</v>
      </c>
      <c r="O1555" s="437" t="s">
        <v>1323</v>
      </c>
      <c r="Q1555" s="437" t="s">
        <v>1340</v>
      </c>
      <c r="R1555" s="446" t="s">
        <v>1340</v>
      </c>
      <c r="S1555" s="437" t="s">
        <v>1340</v>
      </c>
    </row>
    <row r="1556" spans="1:19" ht="10.199999999999999" customHeight="1" x14ac:dyDescent="0.3">
      <c r="A1556" s="437">
        <v>7102</v>
      </c>
      <c r="B1556" s="437">
        <f t="shared" si="28"/>
        <v>6</v>
      </c>
      <c r="C1556" s="446">
        <v>710250</v>
      </c>
      <c r="D1556" s="437" t="s">
        <v>806</v>
      </c>
      <c r="E1556" s="437" t="s">
        <v>1323</v>
      </c>
      <c r="F1556" s="437" t="s">
        <v>1323</v>
      </c>
      <c r="G1556" s="437" t="s">
        <v>1323</v>
      </c>
      <c r="J1556" s="437" t="s">
        <v>1323</v>
      </c>
      <c r="K1556" s="437" t="s">
        <v>1323</v>
      </c>
      <c r="O1556" s="437" t="s">
        <v>1323</v>
      </c>
      <c r="Q1556" s="437" t="s">
        <v>1340</v>
      </c>
      <c r="R1556" s="446" t="s">
        <v>1340</v>
      </c>
      <c r="S1556" s="437" t="s">
        <v>1340</v>
      </c>
    </row>
    <row r="1557" spans="1:19" ht="10.199999999999999" customHeight="1" x14ac:dyDescent="0.3">
      <c r="A1557" s="437">
        <v>7102</v>
      </c>
      <c r="B1557" s="437">
        <f t="shared" si="28"/>
        <v>6</v>
      </c>
      <c r="C1557" s="446">
        <v>710255</v>
      </c>
      <c r="D1557" s="437" t="s">
        <v>807</v>
      </c>
      <c r="E1557" s="437" t="s">
        <v>1323</v>
      </c>
      <c r="F1557" s="437" t="s">
        <v>1323</v>
      </c>
      <c r="J1557" s="437" t="s">
        <v>1323</v>
      </c>
      <c r="K1557" s="437" t="s">
        <v>1323</v>
      </c>
      <c r="O1557" s="437" t="s">
        <v>1323</v>
      </c>
      <c r="Q1557" s="437" t="s">
        <v>1340</v>
      </c>
      <c r="R1557" s="446" t="s">
        <v>1340</v>
      </c>
      <c r="S1557" s="437" t="s">
        <v>1340</v>
      </c>
    </row>
    <row r="1558" spans="1:19" ht="10.199999999999999" customHeight="1" x14ac:dyDescent="0.3">
      <c r="A1558" s="437">
        <v>7102</v>
      </c>
      <c r="B1558" s="437">
        <f t="shared" si="28"/>
        <v>6</v>
      </c>
      <c r="C1558" s="446">
        <v>710260</v>
      </c>
      <c r="D1558" s="437" t="s">
        <v>1548</v>
      </c>
      <c r="E1558" s="437" t="s">
        <v>1323</v>
      </c>
      <c r="F1558" s="437" t="s">
        <v>1323</v>
      </c>
      <c r="G1558" s="437" t="s">
        <v>1323</v>
      </c>
      <c r="I1558" s="437" t="s">
        <v>1323</v>
      </c>
      <c r="J1558" s="437" t="s">
        <v>1323</v>
      </c>
      <c r="K1558" s="437" t="s">
        <v>1323</v>
      </c>
      <c r="O1558" s="437" t="s">
        <v>1323</v>
      </c>
      <c r="Q1558" s="437">
        <v>710260</v>
      </c>
      <c r="R1558" s="446" t="s">
        <v>1642</v>
      </c>
      <c r="S1558" s="437">
        <v>710260</v>
      </c>
    </row>
    <row r="1559" spans="1:19" ht="10.199999999999999" customHeight="1" x14ac:dyDescent="0.3">
      <c r="A1559" s="437">
        <v>7102</v>
      </c>
      <c r="B1559" s="437">
        <f t="shared" si="28"/>
        <v>6</v>
      </c>
      <c r="C1559" s="446">
        <v>710261</v>
      </c>
      <c r="D1559" s="437" t="s">
        <v>109</v>
      </c>
      <c r="E1559" s="437" t="s">
        <v>1323</v>
      </c>
      <c r="F1559" s="437" t="s">
        <v>1323</v>
      </c>
      <c r="J1559" s="437" t="s">
        <v>1324</v>
      </c>
      <c r="K1559" s="437" t="s">
        <v>1324</v>
      </c>
      <c r="O1559" s="437" t="s">
        <v>1323</v>
      </c>
      <c r="Q1559" s="437">
        <v>710261</v>
      </c>
      <c r="R1559" s="446" t="s">
        <v>1550</v>
      </c>
      <c r="S1559" s="437">
        <v>710261</v>
      </c>
    </row>
    <row r="1560" spans="1:19" ht="10.199999999999999" customHeight="1" x14ac:dyDescent="0.3">
      <c r="A1560" s="437">
        <v>7102</v>
      </c>
      <c r="B1560" s="437">
        <f t="shared" si="28"/>
        <v>6</v>
      </c>
      <c r="C1560" s="446">
        <v>710262</v>
      </c>
      <c r="D1560" s="437" t="s">
        <v>110</v>
      </c>
      <c r="F1560" s="437" t="s">
        <v>1323</v>
      </c>
      <c r="I1560" s="437" t="s">
        <v>1323</v>
      </c>
      <c r="J1560" s="437" t="s">
        <v>1324</v>
      </c>
      <c r="K1560" s="437" t="s">
        <v>1324</v>
      </c>
      <c r="Q1560" s="437">
        <v>710262</v>
      </c>
      <c r="R1560" s="446" t="s">
        <v>1551</v>
      </c>
      <c r="S1560" s="437">
        <v>710262</v>
      </c>
    </row>
    <row r="1561" spans="1:19" ht="10.199999999999999" customHeight="1" x14ac:dyDescent="0.3">
      <c r="A1561" s="437">
        <v>7102</v>
      </c>
      <c r="B1561" s="437">
        <f t="shared" si="28"/>
        <v>6</v>
      </c>
      <c r="C1561" s="446">
        <v>710265</v>
      </c>
      <c r="D1561" s="437" t="s">
        <v>415</v>
      </c>
      <c r="E1561" s="437" t="s">
        <v>1323</v>
      </c>
      <c r="F1561" s="437" t="s">
        <v>1323</v>
      </c>
      <c r="G1561" s="437" t="s">
        <v>1323</v>
      </c>
      <c r="I1561" s="437" t="s">
        <v>1323</v>
      </c>
      <c r="J1561" s="437" t="s">
        <v>1323</v>
      </c>
      <c r="K1561" s="437" t="s">
        <v>1323</v>
      </c>
      <c r="O1561" s="437" t="s">
        <v>1323</v>
      </c>
      <c r="Q1561" s="437">
        <v>710265</v>
      </c>
      <c r="R1561" s="446" t="s">
        <v>1552</v>
      </c>
      <c r="S1561" s="437">
        <v>710265</v>
      </c>
    </row>
    <row r="1562" spans="1:19" ht="10.199999999999999" customHeight="1" x14ac:dyDescent="0.3">
      <c r="A1562" s="437">
        <v>7102</v>
      </c>
      <c r="B1562" s="437">
        <f t="shared" si="28"/>
        <v>6</v>
      </c>
      <c r="C1562" s="446">
        <v>710270</v>
      </c>
      <c r="D1562" s="437" t="s">
        <v>416</v>
      </c>
      <c r="E1562" s="437" t="s">
        <v>1323</v>
      </c>
      <c r="F1562" s="437" t="s">
        <v>1323</v>
      </c>
      <c r="G1562" s="437" t="s">
        <v>1323</v>
      </c>
      <c r="I1562" s="437" t="s">
        <v>1323</v>
      </c>
      <c r="J1562" s="437" t="s">
        <v>1323</v>
      </c>
      <c r="K1562" s="437" t="s">
        <v>1323</v>
      </c>
      <c r="O1562" s="437" t="s">
        <v>1323</v>
      </c>
      <c r="Q1562" s="437">
        <v>710270</v>
      </c>
      <c r="R1562" s="446" t="s">
        <v>1553</v>
      </c>
      <c r="S1562" s="437">
        <v>710270</v>
      </c>
    </row>
    <row r="1563" spans="1:19" ht="10.199999999999999" customHeight="1" x14ac:dyDescent="0.3">
      <c r="A1563" s="437">
        <v>7102</v>
      </c>
      <c r="B1563" s="437">
        <f t="shared" si="28"/>
        <v>6</v>
      </c>
      <c r="C1563" s="446">
        <v>710275</v>
      </c>
      <c r="D1563" s="437" t="s">
        <v>417</v>
      </c>
      <c r="E1563" s="437" t="s">
        <v>1323</v>
      </c>
      <c r="F1563" s="437" t="s">
        <v>1323</v>
      </c>
      <c r="G1563" s="437" t="s">
        <v>1323</v>
      </c>
      <c r="I1563" s="437" t="s">
        <v>1323</v>
      </c>
      <c r="J1563" s="437" t="s">
        <v>1323</v>
      </c>
      <c r="K1563" s="437" t="s">
        <v>1323</v>
      </c>
      <c r="L1563" s="437" t="s">
        <v>1323</v>
      </c>
      <c r="M1563" s="437" t="s">
        <v>1323</v>
      </c>
      <c r="N1563" s="437" t="s">
        <v>1323</v>
      </c>
      <c r="O1563" s="437" t="s">
        <v>1323</v>
      </c>
      <c r="Q1563" s="437">
        <v>710275</v>
      </c>
      <c r="R1563" s="446" t="s">
        <v>417</v>
      </c>
      <c r="S1563" s="437">
        <v>710275</v>
      </c>
    </row>
    <row r="1564" spans="1:19" ht="10.199999999999999" customHeight="1" x14ac:dyDescent="0.3">
      <c r="A1564" s="437">
        <v>7102</v>
      </c>
      <c r="B1564" s="437">
        <f t="shared" si="28"/>
        <v>6</v>
      </c>
      <c r="C1564" s="446">
        <v>710280</v>
      </c>
      <c r="D1564" s="437" t="s">
        <v>418</v>
      </c>
      <c r="E1564" s="437" t="s">
        <v>1323</v>
      </c>
      <c r="F1564" s="437" t="s">
        <v>1323</v>
      </c>
      <c r="G1564" s="437" t="s">
        <v>1323</v>
      </c>
      <c r="I1564" s="437" t="s">
        <v>1323</v>
      </c>
      <c r="J1564" s="437" t="s">
        <v>1323</v>
      </c>
      <c r="K1564" s="437" t="s">
        <v>1323</v>
      </c>
      <c r="L1564" s="437" t="s">
        <v>1323</v>
      </c>
      <c r="M1564" s="437" t="s">
        <v>1323</v>
      </c>
      <c r="N1564" s="437" t="s">
        <v>1323</v>
      </c>
      <c r="O1564" s="437" t="s">
        <v>1323</v>
      </c>
      <c r="Q1564" s="437">
        <v>710280</v>
      </c>
      <c r="R1564" s="446" t="s">
        <v>418</v>
      </c>
      <c r="S1564" s="437">
        <v>710280</v>
      </c>
    </row>
    <row r="1565" spans="1:19" ht="10.199999999999999" customHeight="1" x14ac:dyDescent="0.3">
      <c r="A1565" s="437">
        <v>7102</v>
      </c>
      <c r="B1565" s="437">
        <f t="shared" si="28"/>
        <v>6</v>
      </c>
      <c r="C1565" s="446">
        <v>710290</v>
      </c>
      <c r="D1565" s="437" t="s">
        <v>419</v>
      </c>
      <c r="E1565" s="437" t="s">
        <v>1323</v>
      </c>
      <c r="F1565" s="437" t="s">
        <v>1323</v>
      </c>
      <c r="G1565" s="437" t="s">
        <v>1323</v>
      </c>
      <c r="I1565" s="437" t="s">
        <v>1323</v>
      </c>
      <c r="J1565" s="437" t="s">
        <v>1323</v>
      </c>
      <c r="K1565" s="437" t="s">
        <v>1323</v>
      </c>
      <c r="L1565" s="437" t="s">
        <v>1323</v>
      </c>
      <c r="M1565" s="437" t="s">
        <v>1323</v>
      </c>
      <c r="N1565" s="437" t="s">
        <v>1323</v>
      </c>
      <c r="O1565" s="437" t="s">
        <v>1323</v>
      </c>
      <c r="Q1565" s="437">
        <v>710290</v>
      </c>
      <c r="R1565" s="446" t="s">
        <v>419</v>
      </c>
      <c r="S1565" s="437">
        <v>710290</v>
      </c>
    </row>
    <row r="1566" spans="1:19" ht="10.199999999999999" customHeight="1" x14ac:dyDescent="0.3">
      <c r="A1566" s="437">
        <v>7103</v>
      </c>
      <c r="B1566" s="437">
        <f t="shared" si="28"/>
        <v>4</v>
      </c>
      <c r="C1566" s="446">
        <v>7103</v>
      </c>
      <c r="D1566" s="437" t="s">
        <v>420</v>
      </c>
      <c r="E1566" s="437" t="s">
        <v>1323</v>
      </c>
      <c r="F1566" s="437" t="s">
        <v>1323</v>
      </c>
      <c r="G1566" s="437" t="s">
        <v>1323</v>
      </c>
      <c r="I1566" s="437" t="s">
        <v>1323</v>
      </c>
      <c r="J1566" s="437" t="s">
        <v>1323</v>
      </c>
      <c r="K1566" s="437" t="s">
        <v>1323</v>
      </c>
      <c r="L1566" s="437" t="s">
        <v>1323</v>
      </c>
      <c r="M1566" s="437" t="s">
        <v>1323</v>
      </c>
      <c r="N1566" s="437" t="s">
        <v>1323</v>
      </c>
      <c r="O1566" s="437" t="s">
        <v>1323</v>
      </c>
      <c r="Q1566" s="437">
        <v>7103</v>
      </c>
      <c r="R1566" s="446" t="s">
        <v>420</v>
      </c>
      <c r="S1566" s="437">
        <v>7103</v>
      </c>
    </row>
    <row r="1567" spans="1:19" ht="10.199999999999999" customHeight="1" x14ac:dyDescent="0.3">
      <c r="A1567" s="437">
        <v>7103</v>
      </c>
      <c r="B1567" s="437">
        <f t="shared" si="28"/>
        <v>6</v>
      </c>
      <c r="C1567" s="446">
        <v>710305</v>
      </c>
      <c r="D1567" s="437" t="s">
        <v>199</v>
      </c>
      <c r="E1567" s="437" t="s">
        <v>1323</v>
      </c>
      <c r="F1567" s="437" t="s">
        <v>1323</v>
      </c>
      <c r="G1567" s="437" t="s">
        <v>1323</v>
      </c>
      <c r="I1567" s="437" t="s">
        <v>1323</v>
      </c>
      <c r="J1567" s="437" t="s">
        <v>1323</v>
      </c>
      <c r="K1567" s="437" t="s">
        <v>1323</v>
      </c>
      <c r="L1567" s="437" t="s">
        <v>1323</v>
      </c>
      <c r="M1567" s="437" t="s">
        <v>1323</v>
      </c>
      <c r="N1567" s="437" t="s">
        <v>1323</v>
      </c>
      <c r="O1567" s="437" t="s">
        <v>1323</v>
      </c>
      <c r="Q1567" s="437">
        <v>710305</v>
      </c>
      <c r="R1567" s="446" t="s">
        <v>199</v>
      </c>
      <c r="S1567" s="437">
        <v>710305</v>
      </c>
    </row>
    <row r="1568" spans="1:19" ht="10.199999999999999" customHeight="1" x14ac:dyDescent="0.3">
      <c r="A1568" s="437">
        <v>7103</v>
      </c>
      <c r="B1568" s="437">
        <f t="shared" si="28"/>
        <v>6</v>
      </c>
      <c r="C1568" s="446">
        <v>710310</v>
      </c>
      <c r="D1568" s="437" t="s">
        <v>115</v>
      </c>
      <c r="E1568" s="437" t="s">
        <v>1323</v>
      </c>
      <c r="F1568" s="437" t="s">
        <v>1323</v>
      </c>
      <c r="G1568" s="437" t="s">
        <v>1323</v>
      </c>
      <c r="I1568" s="437" t="s">
        <v>1323</v>
      </c>
      <c r="J1568" s="437" t="s">
        <v>1323</v>
      </c>
      <c r="K1568" s="437" t="s">
        <v>1323</v>
      </c>
      <c r="O1568" s="437" t="s">
        <v>1323</v>
      </c>
      <c r="Q1568" s="437">
        <v>710310</v>
      </c>
      <c r="R1568" s="446" t="s">
        <v>115</v>
      </c>
      <c r="S1568" s="437">
        <v>710310</v>
      </c>
    </row>
    <row r="1569" spans="1:19" ht="10.199999999999999" customHeight="1" x14ac:dyDescent="0.3">
      <c r="A1569" s="437">
        <v>7103</v>
      </c>
      <c r="B1569" s="437">
        <f t="shared" si="28"/>
        <v>6</v>
      </c>
      <c r="C1569" s="446">
        <v>710315</v>
      </c>
      <c r="D1569" s="437" t="s">
        <v>116</v>
      </c>
      <c r="E1569" s="437" t="s">
        <v>1323</v>
      </c>
      <c r="F1569" s="437" t="s">
        <v>1323</v>
      </c>
      <c r="G1569" s="437" t="s">
        <v>1323</v>
      </c>
      <c r="J1569" s="437" t="s">
        <v>1323</v>
      </c>
      <c r="K1569" s="437" t="s">
        <v>1323</v>
      </c>
      <c r="O1569" s="437" t="s">
        <v>1323</v>
      </c>
      <c r="Q1569" s="437">
        <v>710315</v>
      </c>
      <c r="R1569" s="446" t="s">
        <v>116</v>
      </c>
      <c r="S1569" s="437">
        <v>710315</v>
      </c>
    </row>
    <row r="1570" spans="1:19" ht="10.199999999999999" customHeight="1" x14ac:dyDescent="0.3">
      <c r="A1570" s="437">
        <v>7103</v>
      </c>
      <c r="B1570" s="437">
        <f t="shared" si="28"/>
        <v>6</v>
      </c>
      <c r="C1570" s="446">
        <v>710320</v>
      </c>
      <c r="D1570" s="437" t="s">
        <v>209</v>
      </c>
      <c r="E1570" s="437" t="s">
        <v>1323</v>
      </c>
      <c r="F1570" s="437" t="s">
        <v>1323</v>
      </c>
      <c r="G1570" s="437" t="s">
        <v>1323</v>
      </c>
      <c r="I1570" s="437" t="s">
        <v>1323</v>
      </c>
      <c r="J1570" s="437" t="s">
        <v>1323</v>
      </c>
      <c r="K1570" s="437" t="s">
        <v>1323</v>
      </c>
      <c r="L1570" s="437" t="s">
        <v>1323</v>
      </c>
      <c r="M1570" s="437" t="s">
        <v>1323</v>
      </c>
      <c r="N1570" s="437" t="s">
        <v>1323</v>
      </c>
      <c r="O1570" s="437" t="s">
        <v>1323</v>
      </c>
      <c r="Q1570" s="437">
        <v>710320</v>
      </c>
      <c r="R1570" s="446" t="s">
        <v>209</v>
      </c>
      <c r="S1570" s="437">
        <v>710320</v>
      </c>
    </row>
    <row r="1571" spans="1:19" ht="10.199999999999999" customHeight="1" x14ac:dyDescent="0.3">
      <c r="A1571" s="437">
        <v>7103</v>
      </c>
      <c r="B1571" s="437">
        <f t="shared" si="28"/>
        <v>6</v>
      </c>
      <c r="C1571" s="446">
        <v>710325</v>
      </c>
      <c r="D1571" s="437" t="s">
        <v>421</v>
      </c>
      <c r="E1571" s="437" t="s">
        <v>1323</v>
      </c>
      <c r="F1571" s="437" t="s">
        <v>1323</v>
      </c>
      <c r="G1571" s="437" t="s">
        <v>1323</v>
      </c>
      <c r="I1571" s="437" t="s">
        <v>1323</v>
      </c>
      <c r="J1571" s="437" t="s">
        <v>1323</v>
      </c>
      <c r="K1571" s="437" t="s">
        <v>1323</v>
      </c>
      <c r="L1571" s="437" t="s">
        <v>1323</v>
      </c>
      <c r="M1571" s="437" t="s">
        <v>1323</v>
      </c>
      <c r="O1571" s="437" t="s">
        <v>1323</v>
      </c>
      <c r="Q1571" s="437">
        <v>710325</v>
      </c>
      <c r="R1571" s="446" t="s">
        <v>421</v>
      </c>
      <c r="S1571" s="437">
        <v>710325</v>
      </c>
    </row>
    <row r="1572" spans="1:19" ht="10.199999999999999" customHeight="1" x14ac:dyDescent="0.3">
      <c r="A1572" s="437">
        <v>7103</v>
      </c>
      <c r="B1572" s="437">
        <f t="shared" si="28"/>
        <v>6</v>
      </c>
      <c r="C1572" s="446">
        <v>710330</v>
      </c>
      <c r="D1572" s="437" t="s">
        <v>210</v>
      </c>
      <c r="E1572" s="437" t="s">
        <v>1323</v>
      </c>
      <c r="F1572" s="437" t="s">
        <v>1323</v>
      </c>
      <c r="G1572" s="437" t="s">
        <v>1323</v>
      </c>
      <c r="I1572" s="437" t="s">
        <v>1323</v>
      </c>
      <c r="J1572" s="437" t="s">
        <v>1323</v>
      </c>
      <c r="K1572" s="437" t="s">
        <v>1323</v>
      </c>
      <c r="L1572" s="437" t="s">
        <v>1323</v>
      </c>
      <c r="M1572" s="437" t="s">
        <v>1323</v>
      </c>
      <c r="N1572" s="437" t="s">
        <v>1323</v>
      </c>
      <c r="O1572" s="437" t="s">
        <v>1323</v>
      </c>
      <c r="Q1572" s="437">
        <v>710330</v>
      </c>
      <c r="R1572" s="446" t="s">
        <v>210</v>
      </c>
      <c r="S1572" s="437">
        <v>710330</v>
      </c>
    </row>
    <row r="1573" spans="1:19" ht="10.199999999999999" customHeight="1" x14ac:dyDescent="0.3">
      <c r="A1573" s="437">
        <v>7104</v>
      </c>
      <c r="B1573" s="437">
        <f t="shared" si="28"/>
        <v>4</v>
      </c>
      <c r="C1573" s="446">
        <v>7104</v>
      </c>
      <c r="D1573" s="437" t="s">
        <v>422</v>
      </c>
      <c r="E1573" s="437" t="s">
        <v>1323</v>
      </c>
      <c r="F1573" s="437" t="s">
        <v>1323</v>
      </c>
      <c r="G1573" s="437" t="s">
        <v>1323</v>
      </c>
      <c r="I1573" s="437" t="s">
        <v>1323</v>
      </c>
      <c r="J1573" s="437" t="s">
        <v>1323</v>
      </c>
      <c r="K1573" s="437" t="s">
        <v>1323</v>
      </c>
      <c r="L1573" s="437" t="s">
        <v>1323</v>
      </c>
      <c r="M1573" s="437" t="s">
        <v>1323</v>
      </c>
      <c r="N1573" s="437" t="s">
        <v>1323</v>
      </c>
      <c r="O1573" s="437" t="s">
        <v>1323</v>
      </c>
      <c r="Q1573" s="437">
        <v>7104</v>
      </c>
      <c r="R1573" s="446" t="s">
        <v>422</v>
      </c>
      <c r="S1573" s="437">
        <v>7104</v>
      </c>
    </row>
    <row r="1574" spans="1:19" ht="10.199999999999999" customHeight="1" x14ac:dyDescent="0.3">
      <c r="A1574" s="437">
        <v>7104</v>
      </c>
      <c r="B1574" s="437">
        <f t="shared" si="28"/>
        <v>6</v>
      </c>
      <c r="C1574" s="446">
        <v>710405</v>
      </c>
      <c r="D1574" s="437" t="s">
        <v>25</v>
      </c>
      <c r="E1574" s="437" t="s">
        <v>1323</v>
      </c>
      <c r="F1574" s="437" t="s">
        <v>1323</v>
      </c>
      <c r="G1574" s="437" t="s">
        <v>1323</v>
      </c>
      <c r="I1574" s="437" t="s">
        <v>1323</v>
      </c>
      <c r="J1574" s="437" t="s">
        <v>1323</v>
      </c>
      <c r="K1574" s="437" t="s">
        <v>1323</v>
      </c>
      <c r="L1574" s="437" t="s">
        <v>1323</v>
      </c>
      <c r="M1574" s="437" t="s">
        <v>1323</v>
      </c>
      <c r="N1574" s="437" t="s">
        <v>1323</v>
      </c>
      <c r="O1574" s="437" t="s">
        <v>1323</v>
      </c>
      <c r="Q1574" s="437">
        <v>710405</v>
      </c>
      <c r="R1574" s="446" t="s">
        <v>25</v>
      </c>
      <c r="S1574" s="437">
        <v>710405</v>
      </c>
    </row>
    <row r="1575" spans="1:19" ht="10.199999999999999" customHeight="1" x14ac:dyDescent="0.3">
      <c r="A1575" s="437">
        <v>7104</v>
      </c>
      <c r="B1575" s="437">
        <f t="shared" si="28"/>
        <v>6</v>
      </c>
      <c r="C1575" s="446">
        <v>710410</v>
      </c>
      <c r="D1575" s="437" t="s">
        <v>26</v>
      </c>
      <c r="E1575" s="437" t="s">
        <v>1323</v>
      </c>
      <c r="F1575" s="437" t="s">
        <v>1323</v>
      </c>
      <c r="G1575" s="437" t="s">
        <v>1323</v>
      </c>
      <c r="I1575" s="437" t="s">
        <v>1323</v>
      </c>
      <c r="J1575" s="437" t="s">
        <v>1323</v>
      </c>
      <c r="K1575" s="437" t="s">
        <v>1323</v>
      </c>
      <c r="L1575" s="437" t="s">
        <v>1323</v>
      </c>
      <c r="M1575" s="437" t="s">
        <v>1323</v>
      </c>
      <c r="N1575" s="437" t="s">
        <v>1323</v>
      </c>
      <c r="O1575" s="437" t="s">
        <v>1323</v>
      </c>
      <c r="Q1575" s="437">
        <v>710410</v>
      </c>
      <c r="R1575" s="446" t="s">
        <v>26</v>
      </c>
      <c r="S1575" s="437">
        <v>710410</v>
      </c>
    </row>
    <row r="1576" spans="1:19" ht="10.199999999999999" customHeight="1" x14ac:dyDescent="0.3">
      <c r="A1576" s="437">
        <v>7105</v>
      </c>
      <c r="B1576" s="437">
        <f t="shared" si="28"/>
        <v>4</v>
      </c>
      <c r="C1576" s="446">
        <v>7105</v>
      </c>
      <c r="D1576" s="437" t="s">
        <v>423</v>
      </c>
      <c r="E1576" s="437" t="s">
        <v>1323</v>
      </c>
      <c r="F1576" s="437" t="s">
        <v>1323</v>
      </c>
      <c r="J1576" s="437" t="s">
        <v>1324</v>
      </c>
      <c r="K1576" s="437" t="s">
        <v>1324</v>
      </c>
      <c r="L1576" s="437" t="s">
        <v>1323</v>
      </c>
      <c r="M1576" s="437" t="s">
        <v>1323</v>
      </c>
      <c r="O1576" s="437" t="s">
        <v>1323</v>
      </c>
      <c r="Q1576" s="437">
        <v>7105</v>
      </c>
      <c r="R1576" s="446" t="s">
        <v>423</v>
      </c>
      <c r="S1576" s="437">
        <v>7105</v>
      </c>
    </row>
    <row r="1577" spans="1:19" ht="10.199999999999999" customHeight="1" x14ac:dyDescent="0.3">
      <c r="A1577" s="437">
        <v>7105</v>
      </c>
      <c r="B1577" s="437">
        <f t="shared" si="28"/>
        <v>6</v>
      </c>
      <c r="C1577" s="446">
        <v>710505</v>
      </c>
      <c r="D1577" s="437" t="s">
        <v>199</v>
      </c>
      <c r="E1577" s="437" t="s">
        <v>1323</v>
      </c>
      <c r="F1577" s="437" t="s">
        <v>1323</v>
      </c>
      <c r="J1577" s="437" t="s">
        <v>1324</v>
      </c>
      <c r="K1577" s="437" t="s">
        <v>1324</v>
      </c>
      <c r="L1577" s="437" t="s">
        <v>1323</v>
      </c>
      <c r="M1577" s="437" t="s">
        <v>1323</v>
      </c>
      <c r="O1577" s="437" t="s">
        <v>1323</v>
      </c>
      <c r="Q1577" s="437">
        <v>710505</v>
      </c>
      <c r="R1577" s="446" t="s">
        <v>199</v>
      </c>
      <c r="S1577" s="437">
        <v>710505</v>
      </c>
    </row>
    <row r="1578" spans="1:19" ht="10.199999999999999" customHeight="1" x14ac:dyDescent="0.3">
      <c r="A1578" s="437">
        <v>7105</v>
      </c>
      <c r="B1578" s="437">
        <f t="shared" si="28"/>
        <v>6</v>
      </c>
      <c r="C1578" s="446">
        <v>710510</v>
      </c>
      <c r="D1578" s="437" t="s">
        <v>115</v>
      </c>
      <c r="E1578" s="437" t="s">
        <v>1323</v>
      </c>
      <c r="F1578" s="437" t="s">
        <v>1323</v>
      </c>
      <c r="J1578" s="437" t="s">
        <v>1324</v>
      </c>
      <c r="K1578" s="437" t="s">
        <v>1324</v>
      </c>
      <c r="L1578" s="437" t="s">
        <v>1323</v>
      </c>
      <c r="M1578" s="437" t="s">
        <v>1323</v>
      </c>
      <c r="O1578" s="437" t="s">
        <v>1323</v>
      </c>
      <c r="Q1578" s="437">
        <v>710510</v>
      </c>
      <c r="R1578" s="446" t="s">
        <v>115</v>
      </c>
      <c r="S1578" s="437">
        <v>710510</v>
      </c>
    </row>
    <row r="1579" spans="1:19" ht="10.199999999999999" customHeight="1" x14ac:dyDescent="0.3">
      <c r="A1579" s="437">
        <v>7105</v>
      </c>
      <c r="B1579" s="437">
        <f t="shared" si="28"/>
        <v>6</v>
      </c>
      <c r="C1579" s="446">
        <v>710515</v>
      </c>
      <c r="D1579" s="437" t="s">
        <v>116</v>
      </c>
      <c r="E1579" s="437" t="s">
        <v>1323</v>
      </c>
      <c r="F1579" s="437" t="s">
        <v>1323</v>
      </c>
      <c r="J1579" s="437" t="s">
        <v>1324</v>
      </c>
      <c r="K1579" s="437" t="s">
        <v>1324</v>
      </c>
      <c r="L1579" s="437" t="s">
        <v>1323</v>
      </c>
      <c r="M1579" s="437" t="s">
        <v>1323</v>
      </c>
      <c r="O1579" s="437" t="s">
        <v>1323</v>
      </c>
      <c r="Q1579" s="437">
        <v>710515</v>
      </c>
      <c r="R1579" s="446" t="s">
        <v>116</v>
      </c>
      <c r="S1579" s="437">
        <v>710515</v>
      </c>
    </row>
    <row r="1580" spans="1:19" ht="10.199999999999999" customHeight="1" x14ac:dyDescent="0.3">
      <c r="A1580" s="437">
        <v>7105</v>
      </c>
      <c r="B1580" s="437">
        <f t="shared" si="28"/>
        <v>6</v>
      </c>
      <c r="C1580" s="446">
        <v>710520</v>
      </c>
      <c r="D1580" s="437" t="s">
        <v>209</v>
      </c>
      <c r="E1580" s="437" t="s">
        <v>1323</v>
      </c>
      <c r="F1580" s="437" t="s">
        <v>1323</v>
      </c>
      <c r="J1580" s="437" t="s">
        <v>1324</v>
      </c>
      <c r="K1580" s="437" t="s">
        <v>1324</v>
      </c>
      <c r="L1580" s="437" t="s">
        <v>1323</v>
      </c>
      <c r="M1580" s="437" t="s">
        <v>1323</v>
      </c>
      <c r="O1580" s="437" t="s">
        <v>1323</v>
      </c>
      <c r="Q1580" s="437">
        <v>710520</v>
      </c>
      <c r="R1580" s="446" t="s">
        <v>209</v>
      </c>
      <c r="S1580" s="437">
        <v>710520</v>
      </c>
    </row>
    <row r="1581" spans="1:19" ht="10.199999999999999" customHeight="1" x14ac:dyDescent="0.3">
      <c r="A1581" s="437">
        <v>7105</v>
      </c>
      <c r="B1581" s="437">
        <f t="shared" si="28"/>
        <v>6</v>
      </c>
      <c r="C1581" s="446">
        <v>710525</v>
      </c>
      <c r="D1581" s="437" t="s">
        <v>421</v>
      </c>
      <c r="E1581" s="437" t="s">
        <v>1323</v>
      </c>
      <c r="F1581" s="437" t="s">
        <v>1323</v>
      </c>
      <c r="J1581" s="437" t="s">
        <v>1324</v>
      </c>
      <c r="K1581" s="437" t="s">
        <v>1324</v>
      </c>
      <c r="L1581" s="437" t="s">
        <v>1323</v>
      </c>
      <c r="M1581" s="437" t="s">
        <v>1323</v>
      </c>
      <c r="O1581" s="437" t="s">
        <v>1323</v>
      </c>
      <c r="Q1581" s="437">
        <v>710525</v>
      </c>
      <c r="R1581" s="446" t="s">
        <v>421</v>
      </c>
      <c r="S1581" s="437">
        <v>710525</v>
      </c>
    </row>
    <row r="1582" spans="1:19" ht="10.199999999999999" customHeight="1" x14ac:dyDescent="0.3">
      <c r="A1582" s="437">
        <v>7105</v>
      </c>
      <c r="B1582" s="437">
        <f t="shared" si="28"/>
        <v>6</v>
      </c>
      <c r="C1582" s="446">
        <v>710530</v>
      </c>
      <c r="D1582" s="437" t="s">
        <v>210</v>
      </c>
      <c r="E1582" s="437" t="s">
        <v>1323</v>
      </c>
      <c r="F1582" s="437" t="s">
        <v>1323</v>
      </c>
      <c r="J1582" s="437" t="s">
        <v>1324</v>
      </c>
      <c r="K1582" s="437" t="s">
        <v>1324</v>
      </c>
      <c r="L1582" s="437" t="s">
        <v>1323</v>
      </c>
      <c r="M1582" s="437" t="s">
        <v>1323</v>
      </c>
      <c r="O1582" s="437" t="s">
        <v>1323</v>
      </c>
      <c r="Q1582" s="437">
        <v>710530</v>
      </c>
      <c r="R1582" s="446" t="s">
        <v>210</v>
      </c>
      <c r="S1582" s="437">
        <v>710530</v>
      </c>
    </row>
    <row r="1583" spans="1:19" ht="10.199999999999999" customHeight="1" x14ac:dyDescent="0.3">
      <c r="A1583" s="437">
        <v>7105</v>
      </c>
      <c r="B1583" s="437">
        <f t="shared" si="28"/>
        <v>6</v>
      </c>
      <c r="C1583" s="446">
        <v>710535</v>
      </c>
      <c r="D1583" s="437" t="s">
        <v>117</v>
      </c>
      <c r="E1583" s="437" t="s">
        <v>1323</v>
      </c>
      <c r="F1583" s="437" t="s">
        <v>1323</v>
      </c>
      <c r="J1583" s="437" t="s">
        <v>1324</v>
      </c>
      <c r="K1583" s="437" t="s">
        <v>1324</v>
      </c>
      <c r="L1583" s="437" t="s">
        <v>1323</v>
      </c>
      <c r="M1583" s="437" t="s">
        <v>1323</v>
      </c>
      <c r="O1583" s="437" t="s">
        <v>1323</v>
      </c>
      <c r="Q1583" s="437">
        <v>710535</v>
      </c>
      <c r="R1583" s="446" t="s">
        <v>117</v>
      </c>
      <c r="S1583" s="437">
        <v>710535</v>
      </c>
    </row>
    <row r="1584" spans="1:19" ht="10.199999999999999" customHeight="1" x14ac:dyDescent="0.3">
      <c r="A1584" s="437">
        <v>7106</v>
      </c>
      <c r="B1584" s="437">
        <f t="shared" si="28"/>
        <v>4</v>
      </c>
      <c r="C1584" s="446">
        <v>7106</v>
      </c>
      <c r="D1584" s="437" t="s">
        <v>424</v>
      </c>
      <c r="E1584" s="437" t="s">
        <v>1323</v>
      </c>
      <c r="J1584" s="437" t="s">
        <v>1324</v>
      </c>
      <c r="K1584" s="437" t="s">
        <v>1324</v>
      </c>
      <c r="M1584" s="437" t="s">
        <v>1323</v>
      </c>
      <c r="O1584" s="437" t="s">
        <v>1323</v>
      </c>
      <c r="Q1584" s="437">
        <v>7106</v>
      </c>
      <c r="R1584" s="446" t="s">
        <v>424</v>
      </c>
      <c r="S1584" s="437">
        <v>7106</v>
      </c>
    </row>
    <row r="1585" spans="1:19" ht="10.199999999999999" customHeight="1" x14ac:dyDescent="0.3">
      <c r="A1585" s="437">
        <v>7106</v>
      </c>
      <c r="B1585" s="437">
        <f t="shared" si="28"/>
        <v>6</v>
      </c>
      <c r="C1585" s="446">
        <v>710605</v>
      </c>
      <c r="D1585" s="437" t="s">
        <v>199</v>
      </c>
      <c r="E1585" s="437" t="s">
        <v>1323</v>
      </c>
      <c r="J1585" s="437" t="s">
        <v>1324</v>
      </c>
      <c r="K1585" s="437" t="s">
        <v>1324</v>
      </c>
      <c r="M1585" s="437" t="s">
        <v>1323</v>
      </c>
      <c r="O1585" s="437" t="s">
        <v>1323</v>
      </c>
      <c r="Q1585" s="437">
        <v>710605</v>
      </c>
      <c r="R1585" s="446" t="s">
        <v>199</v>
      </c>
      <c r="S1585" s="437">
        <v>710605</v>
      </c>
    </row>
    <row r="1586" spans="1:19" ht="10.199999999999999" customHeight="1" x14ac:dyDescent="0.3">
      <c r="A1586" s="437">
        <v>7106</v>
      </c>
      <c r="B1586" s="437">
        <f t="shared" si="28"/>
        <v>6</v>
      </c>
      <c r="C1586" s="446">
        <v>710610</v>
      </c>
      <c r="D1586" s="437" t="s">
        <v>115</v>
      </c>
      <c r="E1586" s="437" t="s">
        <v>1323</v>
      </c>
      <c r="J1586" s="437" t="s">
        <v>1324</v>
      </c>
      <c r="K1586" s="437" t="s">
        <v>1324</v>
      </c>
      <c r="M1586" s="437" t="s">
        <v>1323</v>
      </c>
      <c r="O1586" s="437" t="s">
        <v>1323</v>
      </c>
      <c r="Q1586" s="437">
        <v>710610</v>
      </c>
      <c r="R1586" s="446" t="s">
        <v>115</v>
      </c>
      <c r="S1586" s="437">
        <v>710610</v>
      </c>
    </row>
    <row r="1587" spans="1:19" ht="10.199999999999999" customHeight="1" x14ac:dyDescent="0.3">
      <c r="A1587" s="437">
        <v>7106</v>
      </c>
      <c r="B1587" s="437">
        <f t="shared" si="28"/>
        <v>6</v>
      </c>
      <c r="C1587" s="446">
        <v>710615</v>
      </c>
      <c r="D1587" s="437" t="s">
        <v>116</v>
      </c>
      <c r="E1587" s="437" t="s">
        <v>1323</v>
      </c>
      <c r="J1587" s="437" t="s">
        <v>1324</v>
      </c>
      <c r="K1587" s="437" t="s">
        <v>1324</v>
      </c>
      <c r="M1587" s="437" t="s">
        <v>1323</v>
      </c>
      <c r="O1587" s="437" t="s">
        <v>1323</v>
      </c>
      <c r="Q1587" s="437">
        <v>710615</v>
      </c>
      <c r="R1587" s="446" t="s">
        <v>116</v>
      </c>
      <c r="S1587" s="437">
        <v>710615</v>
      </c>
    </row>
    <row r="1588" spans="1:19" ht="10.199999999999999" customHeight="1" x14ac:dyDescent="0.3">
      <c r="A1588" s="437">
        <v>7106</v>
      </c>
      <c r="B1588" s="437">
        <f t="shared" si="28"/>
        <v>6</v>
      </c>
      <c r="C1588" s="446">
        <v>710620</v>
      </c>
      <c r="D1588" s="437" t="s">
        <v>209</v>
      </c>
      <c r="E1588" s="437" t="s">
        <v>1323</v>
      </c>
      <c r="J1588" s="437" t="s">
        <v>1324</v>
      </c>
      <c r="K1588" s="437" t="s">
        <v>1324</v>
      </c>
      <c r="M1588" s="437" t="s">
        <v>1323</v>
      </c>
      <c r="O1588" s="437" t="s">
        <v>1323</v>
      </c>
      <c r="Q1588" s="437">
        <v>710620</v>
      </c>
      <c r="R1588" s="446" t="s">
        <v>209</v>
      </c>
      <c r="S1588" s="437">
        <v>710620</v>
      </c>
    </row>
    <row r="1589" spans="1:19" ht="10.199999999999999" customHeight="1" x14ac:dyDescent="0.3">
      <c r="A1589" s="437">
        <v>7106</v>
      </c>
      <c r="B1589" s="437">
        <f t="shared" si="28"/>
        <v>6</v>
      </c>
      <c r="C1589" s="446">
        <v>710625</v>
      </c>
      <c r="D1589" s="437" t="s">
        <v>421</v>
      </c>
      <c r="E1589" s="437" t="s">
        <v>1323</v>
      </c>
      <c r="J1589" s="437" t="s">
        <v>1324</v>
      </c>
      <c r="K1589" s="437" t="s">
        <v>1324</v>
      </c>
      <c r="M1589" s="437" t="s">
        <v>1323</v>
      </c>
      <c r="O1589" s="437" t="s">
        <v>1323</v>
      </c>
      <c r="Q1589" s="437">
        <v>710625</v>
      </c>
      <c r="R1589" s="446" t="s">
        <v>421</v>
      </c>
      <c r="S1589" s="437">
        <v>710625</v>
      </c>
    </row>
    <row r="1590" spans="1:19" ht="10.199999999999999" customHeight="1" x14ac:dyDescent="0.3">
      <c r="A1590" s="437">
        <v>7106</v>
      </c>
      <c r="B1590" s="437">
        <f t="shared" si="28"/>
        <v>6</v>
      </c>
      <c r="C1590" s="446">
        <v>710630</v>
      </c>
      <c r="D1590" s="437" t="s">
        <v>210</v>
      </c>
      <c r="E1590" s="437" t="s">
        <v>1323</v>
      </c>
      <c r="J1590" s="437" t="s">
        <v>1324</v>
      </c>
      <c r="K1590" s="437" t="s">
        <v>1324</v>
      </c>
      <c r="M1590" s="437" t="s">
        <v>1323</v>
      </c>
      <c r="O1590" s="437" t="s">
        <v>1323</v>
      </c>
      <c r="Q1590" s="437">
        <v>710630</v>
      </c>
      <c r="R1590" s="446" t="s">
        <v>210</v>
      </c>
      <c r="S1590" s="437">
        <v>710630</v>
      </c>
    </row>
    <row r="1591" spans="1:19" ht="10.199999999999999" customHeight="1" x14ac:dyDescent="0.3">
      <c r="A1591" s="437">
        <v>7106</v>
      </c>
      <c r="B1591" s="437">
        <f t="shared" si="28"/>
        <v>6</v>
      </c>
      <c r="C1591" s="446">
        <v>710635</v>
      </c>
      <c r="D1591" s="437" t="s">
        <v>117</v>
      </c>
      <c r="E1591" s="437" t="s">
        <v>1323</v>
      </c>
      <c r="J1591" s="437" t="s">
        <v>1324</v>
      </c>
      <c r="K1591" s="437" t="s">
        <v>1324</v>
      </c>
      <c r="M1591" s="437" t="s">
        <v>1323</v>
      </c>
      <c r="O1591" s="437" t="s">
        <v>1323</v>
      </c>
      <c r="Q1591" s="437">
        <v>710635</v>
      </c>
      <c r="R1591" s="446" t="s">
        <v>117</v>
      </c>
      <c r="S1591" s="437">
        <v>710635</v>
      </c>
    </row>
    <row r="1592" spans="1:19" ht="10.199999999999999" customHeight="1" x14ac:dyDescent="0.3">
      <c r="A1592" s="437">
        <v>7107</v>
      </c>
      <c r="B1592" s="437">
        <f t="shared" si="28"/>
        <v>4</v>
      </c>
      <c r="C1592" s="446">
        <v>7107</v>
      </c>
      <c r="D1592" s="437" t="s">
        <v>425</v>
      </c>
      <c r="E1592" s="437" t="s">
        <v>1323</v>
      </c>
      <c r="F1592" s="437" t="s">
        <v>1323</v>
      </c>
      <c r="G1592" s="437" t="s">
        <v>1323</v>
      </c>
      <c r="I1592" s="437" t="s">
        <v>1323</v>
      </c>
      <c r="J1592" s="437" t="s">
        <v>1323</v>
      </c>
      <c r="K1592" s="437" t="s">
        <v>1323</v>
      </c>
      <c r="L1592" s="437" t="s">
        <v>1323</v>
      </c>
      <c r="M1592" s="437" t="s">
        <v>1323</v>
      </c>
      <c r="N1592" s="437" t="s">
        <v>1323</v>
      </c>
      <c r="O1592" s="437" t="s">
        <v>1323</v>
      </c>
      <c r="Q1592" s="437">
        <v>7107</v>
      </c>
      <c r="R1592" s="446" t="s">
        <v>1700</v>
      </c>
      <c r="S1592" s="437">
        <v>7107</v>
      </c>
    </row>
    <row r="1593" spans="1:19" ht="10.199999999999999" customHeight="1" x14ac:dyDescent="0.3">
      <c r="A1593" s="437">
        <v>7107</v>
      </c>
      <c r="B1593" s="437">
        <f t="shared" si="28"/>
        <v>6</v>
      </c>
      <c r="C1593" s="446">
        <v>710705</v>
      </c>
      <c r="D1593" s="437" t="s">
        <v>870</v>
      </c>
      <c r="E1593" s="437" t="s">
        <v>1323</v>
      </c>
      <c r="F1593" s="437" t="s">
        <v>1323</v>
      </c>
      <c r="G1593" s="437" t="s">
        <v>1323</v>
      </c>
      <c r="I1593" s="437" t="s">
        <v>1323</v>
      </c>
      <c r="J1593" s="437" t="s">
        <v>1323</v>
      </c>
      <c r="K1593" s="437" t="s">
        <v>1323</v>
      </c>
      <c r="O1593" s="437" t="s">
        <v>1323</v>
      </c>
      <c r="Q1593" s="437">
        <v>710705</v>
      </c>
      <c r="R1593" s="446" t="s">
        <v>1167</v>
      </c>
      <c r="S1593" s="437" t="s">
        <v>1701</v>
      </c>
    </row>
    <row r="1594" spans="1:19" ht="10.199999999999999" customHeight="1" x14ac:dyDescent="0.3">
      <c r="A1594" s="437">
        <v>7107</v>
      </c>
      <c r="B1594" s="437">
        <f t="shared" si="28"/>
        <v>6</v>
      </c>
      <c r="C1594" s="446">
        <v>710710</v>
      </c>
      <c r="D1594" s="437" t="s">
        <v>1278</v>
      </c>
      <c r="E1594" s="437" t="s">
        <v>1323</v>
      </c>
      <c r="F1594" s="437" t="s">
        <v>1323</v>
      </c>
      <c r="J1594" s="437" t="s">
        <v>1323</v>
      </c>
      <c r="K1594" s="437" t="s">
        <v>1323</v>
      </c>
      <c r="O1594" s="437" t="s">
        <v>1323</v>
      </c>
      <c r="Q1594" s="437">
        <v>710710</v>
      </c>
      <c r="R1594" s="446" t="s">
        <v>1290</v>
      </c>
      <c r="S1594" s="437" t="s">
        <v>1702</v>
      </c>
    </row>
    <row r="1595" spans="1:19" ht="10.199999999999999" customHeight="1" x14ac:dyDescent="0.3">
      <c r="A1595" s="437">
        <v>7107</v>
      </c>
      <c r="B1595" s="437">
        <f t="shared" si="28"/>
        <v>6</v>
      </c>
      <c r="C1595" s="446">
        <v>710715</v>
      </c>
      <c r="D1595" s="437" t="s">
        <v>871</v>
      </c>
      <c r="E1595" s="437" t="s">
        <v>1323</v>
      </c>
      <c r="F1595" s="437" t="s">
        <v>1323</v>
      </c>
      <c r="G1595" s="437" t="s">
        <v>1323</v>
      </c>
      <c r="I1595" s="437" t="s">
        <v>1323</v>
      </c>
      <c r="J1595" s="437" t="s">
        <v>1323</v>
      </c>
      <c r="K1595" s="437" t="s">
        <v>1323</v>
      </c>
      <c r="O1595" s="437" t="s">
        <v>1323</v>
      </c>
      <c r="Q1595" s="437">
        <v>710715</v>
      </c>
      <c r="R1595" s="446" t="s">
        <v>1168</v>
      </c>
      <c r="S1595" s="437">
        <v>710715</v>
      </c>
    </row>
    <row r="1596" spans="1:19" ht="10.199999999999999" customHeight="1" x14ac:dyDescent="0.3">
      <c r="A1596" s="437">
        <v>7107</v>
      </c>
      <c r="B1596" s="437">
        <f t="shared" si="28"/>
        <v>6</v>
      </c>
      <c r="C1596" s="446">
        <v>710720</v>
      </c>
      <c r="D1596" s="437" t="s">
        <v>426</v>
      </c>
      <c r="E1596" s="437" t="s">
        <v>1323</v>
      </c>
      <c r="F1596" s="437" t="s">
        <v>1323</v>
      </c>
      <c r="G1596" s="437" t="s">
        <v>1323</v>
      </c>
      <c r="J1596" s="437" t="s">
        <v>1323</v>
      </c>
      <c r="K1596" s="437" t="s">
        <v>1323</v>
      </c>
      <c r="O1596" s="437" t="s">
        <v>1323</v>
      </c>
      <c r="Q1596" s="437">
        <v>710720</v>
      </c>
      <c r="R1596" s="446" t="s">
        <v>1703</v>
      </c>
      <c r="S1596" s="437">
        <v>710720</v>
      </c>
    </row>
    <row r="1597" spans="1:19" ht="10.199999999999999" customHeight="1" x14ac:dyDescent="0.3">
      <c r="A1597" s="437">
        <v>7107</v>
      </c>
      <c r="B1597" s="437">
        <f t="shared" si="28"/>
        <v>6</v>
      </c>
      <c r="C1597" s="446">
        <v>710725</v>
      </c>
      <c r="D1597" s="437" t="s">
        <v>805</v>
      </c>
      <c r="E1597" s="437" t="s">
        <v>1323</v>
      </c>
      <c r="F1597" s="437" t="s">
        <v>1323</v>
      </c>
      <c r="G1597" s="437" t="s">
        <v>1323</v>
      </c>
      <c r="J1597" s="437" t="s">
        <v>1323</v>
      </c>
      <c r="K1597" s="437" t="s">
        <v>1323</v>
      </c>
      <c r="O1597" s="437" t="s">
        <v>1323</v>
      </c>
      <c r="Q1597" s="437" t="s">
        <v>1340</v>
      </c>
      <c r="R1597" s="446" t="s">
        <v>1340</v>
      </c>
      <c r="S1597" s="437" t="s">
        <v>1340</v>
      </c>
    </row>
    <row r="1598" spans="1:19" ht="10.199999999999999" customHeight="1" x14ac:dyDescent="0.3">
      <c r="A1598" s="437">
        <v>7107</v>
      </c>
      <c r="B1598" s="437">
        <f t="shared" si="28"/>
        <v>6</v>
      </c>
      <c r="C1598" s="446">
        <v>710730</v>
      </c>
      <c r="D1598" s="437" t="s">
        <v>872</v>
      </c>
      <c r="E1598" s="437" t="s">
        <v>1323</v>
      </c>
      <c r="F1598" s="437" t="s">
        <v>1323</v>
      </c>
      <c r="G1598" s="437" t="s">
        <v>1323</v>
      </c>
      <c r="J1598" s="437" t="s">
        <v>1323</v>
      </c>
      <c r="K1598" s="437" t="s">
        <v>1323</v>
      </c>
      <c r="O1598" s="437" t="s">
        <v>1323</v>
      </c>
      <c r="Q1598" s="437" t="s">
        <v>1340</v>
      </c>
      <c r="R1598" s="446" t="s">
        <v>1340</v>
      </c>
      <c r="S1598" s="437" t="s">
        <v>1340</v>
      </c>
    </row>
    <row r="1599" spans="1:19" ht="10.199999999999999" customHeight="1" x14ac:dyDescent="0.3">
      <c r="A1599" s="437">
        <v>7107</v>
      </c>
      <c r="B1599" s="437">
        <f t="shared" si="28"/>
        <v>6</v>
      </c>
      <c r="C1599" s="446">
        <v>710735</v>
      </c>
      <c r="D1599" s="437" t="s">
        <v>807</v>
      </c>
      <c r="E1599" s="437" t="s">
        <v>1323</v>
      </c>
      <c r="F1599" s="437" t="s">
        <v>1323</v>
      </c>
      <c r="J1599" s="437" t="s">
        <v>1323</v>
      </c>
      <c r="K1599" s="437" t="s">
        <v>1323</v>
      </c>
      <c r="O1599" s="437" t="s">
        <v>1323</v>
      </c>
      <c r="Q1599" s="437" t="s">
        <v>1340</v>
      </c>
      <c r="R1599" s="446" t="s">
        <v>1340</v>
      </c>
      <c r="S1599" s="437" t="s">
        <v>1340</v>
      </c>
    </row>
    <row r="1600" spans="1:19" ht="10.199999999999999" customHeight="1" x14ac:dyDescent="0.3">
      <c r="A1600" s="437">
        <v>7107</v>
      </c>
      <c r="B1600" s="437">
        <f t="shared" si="28"/>
        <v>6</v>
      </c>
      <c r="C1600" s="446">
        <v>710740</v>
      </c>
      <c r="D1600" s="437" t="s">
        <v>1548</v>
      </c>
      <c r="E1600" s="437" t="s">
        <v>1323</v>
      </c>
      <c r="F1600" s="437" t="s">
        <v>1323</v>
      </c>
      <c r="G1600" s="437" t="s">
        <v>1323</v>
      </c>
      <c r="I1600" s="437" t="s">
        <v>1323</v>
      </c>
      <c r="J1600" s="437" t="s">
        <v>1323</v>
      </c>
      <c r="K1600" s="437" t="s">
        <v>1323</v>
      </c>
      <c r="O1600" s="437" t="s">
        <v>1323</v>
      </c>
      <c r="Q1600" s="437">
        <v>710740</v>
      </c>
      <c r="R1600" s="446" t="s">
        <v>1642</v>
      </c>
      <c r="S1600" s="437">
        <v>710740</v>
      </c>
    </row>
    <row r="1601" spans="1:19" ht="10.199999999999999" customHeight="1" x14ac:dyDescent="0.3">
      <c r="A1601" s="437">
        <v>7107</v>
      </c>
      <c r="B1601" s="437">
        <f t="shared" si="28"/>
        <v>6</v>
      </c>
      <c r="C1601" s="446">
        <v>710741</v>
      </c>
      <c r="D1601" s="437" t="s">
        <v>109</v>
      </c>
      <c r="E1601" s="437" t="s">
        <v>1323</v>
      </c>
      <c r="F1601" s="437" t="s">
        <v>1323</v>
      </c>
      <c r="J1601" s="437" t="s">
        <v>1324</v>
      </c>
      <c r="K1601" s="437" t="s">
        <v>1324</v>
      </c>
      <c r="O1601" s="437" t="s">
        <v>1323</v>
      </c>
      <c r="Q1601" s="437">
        <v>710741</v>
      </c>
      <c r="R1601" s="446" t="s">
        <v>1550</v>
      </c>
      <c r="S1601" s="437">
        <v>710741</v>
      </c>
    </row>
    <row r="1602" spans="1:19" ht="10.199999999999999" customHeight="1" x14ac:dyDescent="0.3">
      <c r="A1602" s="437">
        <v>7107</v>
      </c>
      <c r="B1602" s="437">
        <f t="shared" si="28"/>
        <v>6</v>
      </c>
      <c r="C1602" s="446">
        <v>710742</v>
      </c>
      <c r="D1602" s="437" t="s">
        <v>110</v>
      </c>
      <c r="F1602" s="437" t="s">
        <v>1323</v>
      </c>
      <c r="I1602" s="437" t="s">
        <v>1323</v>
      </c>
      <c r="J1602" s="437" t="s">
        <v>1324</v>
      </c>
      <c r="K1602" s="437" t="s">
        <v>1324</v>
      </c>
      <c r="Q1602" s="437">
        <v>710742</v>
      </c>
      <c r="R1602" s="446" t="s">
        <v>1551</v>
      </c>
      <c r="S1602" s="437">
        <v>710742</v>
      </c>
    </row>
    <row r="1603" spans="1:19" ht="10.199999999999999" customHeight="1" x14ac:dyDescent="0.3">
      <c r="A1603" s="437">
        <v>7107</v>
      </c>
      <c r="B1603" s="437">
        <f t="shared" si="28"/>
        <v>6</v>
      </c>
      <c r="C1603" s="446">
        <v>710745</v>
      </c>
      <c r="D1603" s="437" t="s">
        <v>427</v>
      </c>
      <c r="E1603" s="437" t="s">
        <v>1323</v>
      </c>
      <c r="F1603" s="437" t="s">
        <v>1323</v>
      </c>
      <c r="G1603" s="437" t="s">
        <v>1323</v>
      </c>
      <c r="I1603" s="437" t="s">
        <v>1323</v>
      </c>
      <c r="J1603" s="437" t="s">
        <v>1323</v>
      </c>
      <c r="K1603" s="437" t="s">
        <v>1323</v>
      </c>
      <c r="O1603" s="437" t="s">
        <v>1323</v>
      </c>
      <c r="Q1603" s="437">
        <v>710745</v>
      </c>
      <c r="R1603" s="446" t="s">
        <v>732</v>
      </c>
      <c r="S1603" s="437">
        <v>710745</v>
      </c>
    </row>
    <row r="1604" spans="1:19" ht="10.199999999999999" customHeight="1" x14ac:dyDescent="0.3">
      <c r="A1604" s="437">
        <v>7107</v>
      </c>
      <c r="B1604" s="437">
        <f t="shared" si="28"/>
        <v>6</v>
      </c>
      <c r="C1604" s="446">
        <v>710750</v>
      </c>
      <c r="D1604" s="437" t="s">
        <v>428</v>
      </c>
      <c r="E1604" s="437" t="s">
        <v>1323</v>
      </c>
      <c r="F1604" s="437" t="s">
        <v>1323</v>
      </c>
      <c r="G1604" s="437" t="s">
        <v>1323</v>
      </c>
      <c r="I1604" s="437" t="s">
        <v>1323</v>
      </c>
      <c r="J1604" s="437" t="s">
        <v>1323</v>
      </c>
      <c r="K1604" s="437" t="s">
        <v>1323</v>
      </c>
      <c r="O1604" s="437" t="s">
        <v>1323</v>
      </c>
      <c r="Q1604" s="437">
        <v>710750</v>
      </c>
      <c r="R1604" s="446" t="s">
        <v>733</v>
      </c>
      <c r="S1604" s="437">
        <v>710750</v>
      </c>
    </row>
    <row r="1605" spans="1:19" ht="10.199999999999999" customHeight="1" x14ac:dyDescent="0.3">
      <c r="A1605" s="437">
        <v>7107</v>
      </c>
      <c r="B1605" s="437">
        <f t="shared" si="28"/>
        <v>6</v>
      </c>
      <c r="C1605" s="446">
        <v>710755</v>
      </c>
      <c r="D1605" s="437" t="s">
        <v>199</v>
      </c>
      <c r="E1605" s="437" t="s">
        <v>1323</v>
      </c>
      <c r="F1605" s="437" t="s">
        <v>1323</v>
      </c>
      <c r="G1605" s="437" t="s">
        <v>1323</v>
      </c>
      <c r="I1605" s="437" t="s">
        <v>1323</v>
      </c>
      <c r="J1605" s="437" t="s">
        <v>1323</v>
      </c>
      <c r="K1605" s="437" t="s">
        <v>1323</v>
      </c>
      <c r="L1605" s="437" t="s">
        <v>1323</v>
      </c>
      <c r="M1605" s="437" t="s">
        <v>1323</v>
      </c>
      <c r="N1605" s="437" t="s">
        <v>1323</v>
      </c>
      <c r="O1605" s="437" t="s">
        <v>1323</v>
      </c>
      <c r="Q1605" s="437">
        <v>710755</v>
      </c>
      <c r="R1605" s="446" t="s">
        <v>33</v>
      </c>
      <c r="S1605" s="437">
        <v>710755</v>
      </c>
    </row>
    <row r="1606" spans="1:19" ht="10.199999999999999" customHeight="1" x14ac:dyDescent="0.3">
      <c r="A1606" s="437">
        <v>7107</v>
      </c>
      <c r="B1606" s="437">
        <f t="shared" si="28"/>
        <v>6</v>
      </c>
      <c r="C1606" s="446">
        <v>710760</v>
      </c>
      <c r="D1606" s="437" t="s">
        <v>209</v>
      </c>
      <c r="E1606" s="437" t="s">
        <v>1323</v>
      </c>
      <c r="F1606" s="437" t="s">
        <v>1323</v>
      </c>
      <c r="G1606" s="437" t="s">
        <v>1323</v>
      </c>
      <c r="I1606" s="437" t="s">
        <v>1323</v>
      </c>
      <c r="J1606" s="437" t="s">
        <v>1323</v>
      </c>
      <c r="K1606" s="437" t="s">
        <v>1323</v>
      </c>
      <c r="L1606" s="437" t="s">
        <v>1323</v>
      </c>
      <c r="M1606" s="437" t="s">
        <v>1323</v>
      </c>
      <c r="N1606" s="437" t="s">
        <v>1323</v>
      </c>
      <c r="O1606" s="437" t="s">
        <v>1323</v>
      </c>
      <c r="Q1606" s="437">
        <v>710760</v>
      </c>
      <c r="R1606" s="446" t="s">
        <v>97</v>
      </c>
      <c r="S1606" s="437">
        <v>710760</v>
      </c>
    </row>
    <row r="1607" spans="1:19" ht="10.199999999999999" customHeight="1" x14ac:dyDescent="0.3">
      <c r="A1607" s="437">
        <v>7107</v>
      </c>
      <c r="B1607" s="437">
        <f t="shared" si="28"/>
        <v>6</v>
      </c>
      <c r="C1607" s="446">
        <v>710790</v>
      </c>
      <c r="D1607" s="437" t="s">
        <v>210</v>
      </c>
      <c r="E1607" s="437" t="s">
        <v>1323</v>
      </c>
      <c r="F1607" s="437" t="s">
        <v>1323</v>
      </c>
      <c r="G1607" s="437" t="s">
        <v>1323</v>
      </c>
      <c r="I1607" s="437" t="s">
        <v>1323</v>
      </c>
      <c r="J1607" s="437" t="s">
        <v>1323</v>
      </c>
      <c r="K1607" s="437" t="s">
        <v>1323</v>
      </c>
      <c r="L1607" s="437" t="s">
        <v>1323</v>
      </c>
      <c r="M1607" s="437" t="s">
        <v>1323</v>
      </c>
      <c r="N1607" s="437" t="s">
        <v>1323</v>
      </c>
      <c r="O1607" s="437" t="s">
        <v>1323</v>
      </c>
      <c r="Q1607" s="437">
        <v>710790</v>
      </c>
      <c r="R1607" s="446" t="s">
        <v>192</v>
      </c>
      <c r="S1607" s="437">
        <v>710790</v>
      </c>
    </row>
    <row r="1608" spans="1:19" ht="10.199999999999999" customHeight="1" x14ac:dyDescent="0.3">
      <c r="A1608" s="437">
        <v>7109</v>
      </c>
      <c r="B1608" s="437">
        <f t="shared" ref="B1608:B1671" si="29">LEN(C1608)</f>
        <v>4</v>
      </c>
      <c r="C1608" s="446">
        <v>7109</v>
      </c>
      <c r="D1608" s="437" t="s">
        <v>429</v>
      </c>
      <c r="E1608" s="437" t="s">
        <v>1323</v>
      </c>
      <c r="F1608" s="437" t="s">
        <v>1323</v>
      </c>
      <c r="G1608" s="437" t="s">
        <v>1323</v>
      </c>
      <c r="I1608" s="437" t="s">
        <v>1323</v>
      </c>
      <c r="J1608" s="437" t="s">
        <v>1323</v>
      </c>
      <c r="K1608" s="437" t="s">
        <v>1323</v>
      </c>
      <c r="N1608" s="437" t="s">
        <v>1323</v>
      </c>
      <c r="O1608" s="437" t="s">
        <v>1323</v>
      </c>
      <c r="Q1608" s="437">
        <v>7109</v>
      </c>
      <c r="R1608" s="446" t="s">
        <v>1704</v>
      </c>
      <c r="S1608" s="437">
        <v>7109</v>
      </c>
    </row>
    <row r="1609" spans="1:19" ht="10.199999999999999" customHeight="1" x14ac:dyDescent="0.3">
      <c r="A1609" s="437">
        <v>7109</v>
      </c>
      <c r="B1609" s="437">
        <f t="shared" si="29"/>
        <v>6</v>
      </c>
      <c r="C1609" s="446">
        <v>710905</v>
      </c>
      <c r="D1609" s="437" t="s">
        <v>802</v>
      </c>
      <c r="E1609" s="437" t="s">
        <v>1323</v>
      </c>
      <c r="F1609" s="437" t="s">
        <v>1323</v>
      </c>
      <c r="G1609" s="437" t="s">
        <v>1323</v>
      </c>
      <c r="I1609" s="437" t="s">
        <v>1323</v>
      </c>
      <c r="J1609" s="437" t="s">
        <v>1323</v>
      </c>
      <c r="K1609" s="437" t="s">
        <v>1323</v>
      </c>
      <c r="O1609" s="437" t="s">
        <v>1323</v>
      </c>
      <c r="Q1609" s="437">
        <v>710905</v>
      </c>
      <c r="R1609" s="446" t="s">
        <v>1011</v>
      </c>
      <c r="S1609" s="437" t="s">
        <v>1705</v>
      </c>
    </row>
    <row r="1610" spans="1:19" ht="10.199999999999999" customHeight="1" x14ac:dyDescent="0.3">
      <c r="A1610" s="437">
        <v>7109</v>
      </c>
      <c r="B1610" s="437">
        <f t="shared" si="29"/>
        <v>6</v>
      </c>
      <c r="C1610" s="446">
        <v>710910</v>
      </c>
      <c r="D1610" s="437" t="s">
        <v>803</v>
      </c>
      <c r="E1610" s="437" t="s">
        <v>1323</v>
      </c>
      <c r="F1610" s="437" t="s">
        <v>1323</v>
      </c>
      <c r="J1610" s="437" t="s">
        <v>1323</v>
      </c>
      <c r="K1610" s="437" t="s">
        <v>1323</v>
      </c>
      <c r="O1610" s="437" t="s">
        <v>1323</v>
      </c>
      <c r="Q1610" s="437">
        <v>710910</v>
      </c>
      <c r="R1610" s="446" t="s">
        <v>1544</v>
      </c>
      <c r="S1610" s="437" t="s">
        <v>1706</v>
      </c>
    </row>
    <row r="1611" spans="1:19" ht="10.199999999999999" customHeight="1" x14ac:dyDescent="0.3">
      <c r="A1611" s="437">
        <v>7109</v>
      </c>
      <c r="B1611" s="437">
        <f t="shared" si="29"/>
        <v>6</v>
      </c>
      <c r="C1611" s="446">
        <v>710915</v>
      </c>
      <c r="D1611" s="437" t="s">
        <v>804</v>
      </c>
      <c r="E1611" s="437" t="s">
        <v>1323</v>
      </c>
      <c r="F1611" s="437" t="s">
        <v>1323</v>
      </c>
      <c r="G1611" s="437" t="s">
        <v>1323</v>
      </c>
      <c r="I1611" s="437" t="s">
        <v>1323</v>
      </c>
      <c r="J1611" s="437" t="s">
        <v>1323</v>
      </c>
      <c r="K1611" s="437" t="s">
        <v>1323</v>
      </c>
      <c r="O1611" s="437" t="s">
        <v>1323</v>
      </c>
      <c r="Q1611" s="437">
        <v>710915</v>
      </c>
      <c r="R1611" s="446" t="s">
        <v>1546</v>
      </c>
      <c r="S1611" s="437">
        <v>710915</v>
      </c>
    </row>
    <row r="1612" spans="1:19" ht="10.199999999999999" customHeight="1" x14ac:dyDescent="0.3">
      <c r="A1612" s="437">
        <v>7109</v>
      </c>
      <c r="B1612" s="437">
        <f t="shared" si="29"/>
        <v>6</v>
      </c>
      <c r="C1612" s="446">
        <v>710920</v>
      </c>
      <c r="D1612" s="437" t="s">
        <v>108</v>
      </c>
      <c r="E1612" s="437" t="s">
        <v>1323</v>
      </c>
      <c r="F1612" s="437" t="s">
        <v>1323</v>
      </c>
      <c r="G1612" s="437" t="s">
        <v>1323</v>
      </c>
      <c r="J1612" s="437" t="s">
        <v>1323</v>
      </c>
      <c r="K1612" s="437" t="s">
        <v>1323</v>
      </c>
      <c r="O1612" s="437" t="s">
        <v>1323</v>
      </c>
      <c r="Q1612" s="437">
        <v>710920</v>
      </c>
      <c r="R1612" s="446" t="s">
        <v>1547</v>
      </c>
      <c r="S1612" s="437">
        <v>710920</v>
      </c>
    </row>
    <row r="1613" spans="1:19" ht="10.199999999999999" customHeight="1" x14ac:dyDescent="0.3">
      <c r="A1613" s="437">
        <v>7109</v>
      </c>
      <c r="B1613" s="437">
        <f t="shared" si="29"/>
        <v>6</v>
      </c>
      <c r="C1613" s="446">
        <v>710925</v>
      </c>
      <c r="D1613" s="437" t="s">
        <v>805</v>
      </c>
      <c r="E1613" s="437" t="s">
        <v>1323</v>
      </c>
      <c r="F1613" s="437" t="s">
        <v>1323</v>
      </c>
      <c r="G1613" s="437" t="s">
        <v>1323</v>
      </c>
      <c r="J1613" s="437" t="s">
        <v>1323</v>
      </c>
      <c r="K1613" s="437" t="s">
        <v>1323</v>
      </c>
      <c r="O1613" s="437" t="s">
        <v>1323</v>
      </c>
      <c r="Q1613" s="437" t="s">
        <v>1340</v>
      </c>
      <c r="R1613" s="446" t="s">
        <v>1340</v>
      </c>
      <c r="S1613" s="437" t="s">
        <v>1340</v>
      </c>
    </row>
    <row r="1614" spans="1:19" ht="10.199999999999999" customHeight="1" x14ac:dyDescent="0.3">
      <c r="A1614" s="437">
        <v>7109</v>
      </c>
      <c r="B1614" s="437">
        <f t="shared" si="29"/>
        <v>6</v>
      </c>
      <c r="C1614" s="446">
        <v>710930</v>
      </c>
      <c r="D1614" s="437" t="s">
        <v>806</v>
      </c>
      <c r="E1614" s="437" t="s">
        <v>1323</v>
      </c>
      <c r="F1614" s="437" t="s">
        <v>1323</v>
      </c>
      <c r="G1614" s="437" t="s">
        <v>1323</v>
      </c>
      <c r="J1614" s="437" t="s">
        <v>1323</v>
      </c>
      <c r="K1614" s="437" t="s">
        <v>1323</v>
      </c>
      <c r="O1614" s="437" t="s">
        <v>1323</v>
      </c>
      <c r="Q1614" s="437" t="s">
        <v>1340</v>
      </c>
      <c r="R1614" s="446" t="s">
        <v>1340</v>
      </c>
      <c r="S1614" s="437" t="s">
        <v>1340</v>
      </c>
    </row>
    <row r="1615" spans="1:19" ht="10.199999999999999" customHeight="1" x14ac:dyDescent="0.3">
      <c r="A1615" s="437">
        <v>7109</v>
      </c>
      <c r="B1615" s="437">
        <f t="shared" si="29"/>
        <v>6</v>
      </c>
      <c r="C1615" s="446">
        <v>710935</v>
      </c>
      <c r="D1615" s="437" t="s">
        <v>807</v>
      </c>
      <c r="E1615" s="437" t="s">
        <v>1323</v>
      </c>
      <c r="F1615" s="437" t="s">
        <v>1323</v>
      </c>
      <c r="J1615" s="437" t="s">
        <v>1323</v>
      </c>
      <c r="K1615" s="437" t="s">
        <v>1323</v>
      </c>
      <c r="O1615" s="437" t="s">
        <v>1323</v>
      </c>
      <c r="Q1615" s="437" t="s">
        <v>1340</v>
      </c>
      <c r="R1615" s="446" t="s">
        <v>1340</v>
      </c>
      <c r="S1615" s="437" t="s">
        <v>1340</v>
      </c>
    </row>
    <row r="1616" spans="1:19" ht="10.199999999999999" customHeight="1" x14ac:dyDescent="0.3">
      <c r="A1616" s="437">
        <v>7109</v>
      </c>
      <c r="B1616" s="437">
        <f t="shared" si="29"/>
        <v>6</v>
      </c>
      <c r="C1616" s="446">
        <v>710940</v>
      </c>
      <c r="D1616" s="437" t="s">
        <v>1548</v>
      </c>
      <c r="E1616" s="437" t="s">
        <v>1323</v>
      </c>
      <c r="F1616" s="437" t="s">
        <v>1323</v>
      </c>
      <c r="G1616" s="437" t="s">
        <v>1323</v>
      </c>
      <c r="I1616" s="437" t="s">
        <v>1323</v>
      </c>
      <c r="J1616" s="437" t="s">
        <v>1323</v>
      </c>
      <c r="K1616" s="437" t="s">
        <v>1323</v>
      </c>
      <c r="O1616" s="437" t="s">
        <v>1323</v>
      </c>
      <c r="Q1616" s="437">
        <v>710940</v>
      </c>
      <c r="R1616" s="446" t="s">
        <v>1549</v>
      </c>
      <c r="S1616" s="437">
        <v>710940</v>
      </c>
    </row>
    <row r="1617" spans="1:19" ht="10.199999999999999" customHeight="1" x14ac:dyDescent="0.3">
      <c r="A1617" s="437">
        <v>7109</v>
      </c>
      <c r="B1617" s="437">
        <f t="shared" si="29"/>
        <v>6</v>
      </c>
      <c r="C1617" s="446">
        <v>710941</v>
      </c>
      <c r="D1617" s="437" t="s">
        <v>109</v>
      </c>
      <c r="E1617" s="437" t="s">
        <v>1323</v>
      </c>
      <c r="F1617" s="437" t="s">
        <v>1323</v>
      </c>
      <c r="J1617" s="437" t="s">
        <v>1324</v>
      </c>
      <c r="K1617" s="437" t="s">
        <v>1324</v>
      </c>
      <c r="O1617" s="437" t="s">
        <v>1323</v>
      </c>
      <c r="Q1617" s="437">
        <v>710941</v>
      </c>
      <c r="R1617" s="446" t="s">
        <v>1550</v>
      </c>
      <c r="S1617" s="437">
        <v>710941</v>
      </c>
    </row>
    <row r="1618" spans="1:19" ht="10.199999999999999" customHeight="1" x14ac:dyDescent="0.3">
      <c r="A1618" s="437">
        <v>7109</v>
      </c>
      <c r="B1618" s="437">
        <f t="shared" si="29"/>
        <v>6</v>
      </c>
      <c r="C1618" s="446">
        <v>710942</v>
      </c>
      <c r="D1618" s="437" t="s">
        <v>110</v>
      </c>
      <c r="F1618" s="437" t="s">
        <v>1323</v>
      </c>
      <c r="I1618" s="437" t="s">
        <v>1323</v>
      </c>
      <c r="J1618" s="437" t="s">
        <v>1324</v>
      </c>
      <c r="K1618" s="437" t="s">
        <v>1324</v>
      </c>
      <c r="Q1618" s="437">
        <v>710942</v>
      </c>
      <c r="R1618" s="446" t="s">
        <v>1686</v>
      </c>
      <c r="S1618" s="437">
        <v>710942</v>
      </c>
    </row>
    <row r="1619" spans="1:19" ht="10.199999999999999" customHeight="1" x14ac:dyDescent="0.3">
      <c r="A1619" s="437">
        <v>7109</v>
      </c>
      <c r="B1619" s="437">
        <f t="shared" si="29"/>
        <v>6</v>
      </c>
      <c r="C1619" s="446">
        <v>710945</v>
      </c>
      <c r="D1619" s="437" t="s">
        <v>111</v>
      </c>
      <c r="E1619" s="437" t="s">
        <v>1323</v>
      </c>
      <c r="F1619" s="437" t="s">
        <v>1323</v>
      </c>
      <c r="G1619" s="437" t="s">
        <v>1323</v>
      </c>
      <c r="I1619" s="437" t="s">
        <v>1323</v>
      </c>
      <c r="J1619" s="437" t="s">
        <v>1323</v>
      </c>
      <c r="K1619" s="437" t="s">
        <v>1323</v>
      </c>
      <c r="O1619" s="437" t="s">
        <v>1323</v>
      </c>
      <c r="Q1619" s="437">
        <v>710945</v>
      </c>
      <c r="R1619" s="446" t="s">
        <v>1552</v>
      </c>
      <c r="S1619" s="437">
        <v>710945</v>
      </c>
    </row>
    <row r="1620" spans="1:19" ht="10.199999999999999" customHeight="1" x14ac:dyDescent="0.3">
      <c r="A1620" s="437">
        <v>7109</v>
      </c>
      <c r="B1620" s="437">
        <f t="shared" si="29"/>
        <v>6</v>
      </c>
      <c r="C1620" s="446">
        <v>710950</v>
      </c>
      <c r="D1620" s="437" t="s">
        <v>112</v>
      </c>
      <c r="E1620" s="437" t="s">
        <v>1323</v>
      </c>
      <c r="F1620" s="437" t="s">
        <v>1323</v>
      </c>
      <c r="G1620" s="437" t="s">
        <v>1323</v>
      </c>
      <c r="I1620" s="437" t="s">
        <v>1323</v>
      </c>
      <c r="J1620" s="437" t="s">
        <v>1323</v>
      </c>
      <c r="K1620" s="437" t="s">
        <v>1323</v>
      </c>
      <c r="O1620" s="437" t="s">
        <v>1323</v>
      </c>
      <c r="Q1620" s="437">
        <v>710950</v>
      </c>
      <c r="R1620" s="446" t="s">
        <v>1553</v>
      </c>
      <c r="S1620" s="437">
        <v>710950</v>
      </c>
    </row>
    <row r="1621" spans="1:19" ht="10.199999999999999" customHeight="1" x14ac:dyDescent="0.3">
      <c r="A1621" s="437">
        <v>7109</v>
      </c>
      <c r="B1621" s="437">
        <f t="shared" si="29"/>
        <v>6</v>
      </c>
      <c r="C1621" s="446">
        <v>710960</v>
      </c>
      <c r="D1621" s="437" t="s">
        <v>873</v>
      </c>
      <c r="F1621" s="437" t="s">
        <v>1323</v>
      </c>
      <c r="J1621" s="437" t="s">
        <v>1324</v>
      </c>
      <c r="K1621" s="437" t="s">
        <v>1324</v>
      </c>
      <c r="Q1621" s="437">
        <v>710960</v>
      </c>
      <c r="R1621" s="446" t="s">
        <v>873</v>
      </c>
      <c r="S1621" s="437">
        <v>710960</v>
      </c>
    </row>
    <row r="1622" spans="1:19" ht="10.199999999999999" customHeight="1" x14ac:dyDescent="0.3">
      <c r="A1622" s="437">
        <v>7109</v>
      </c>
      <c r="B1622" s="437">
        <f t="shared" si="29"/>
        <v>6</v>
      </c>
      <c r="C1622" s="446">
        <v>710990</v>
      </c>
      <c r="D1622" s="437" t="s">
        <v>53</v>
      </c>
      <c r="E1622" s="437" t="s">
        <v>1323</v>
      </c>
      <c r="F1622" s="437" t="s">
        <v>1323</v>
      </c>
      <c r="G1622" s="437" t="s">
        <v>1323</v>
      </c>
      <c r="I1622" s="437" t="s">
        <v>1323</v>
      </c>
      <c r="J1622" s="437" t="s">
        <v>1323</v>
      </c>
      <c r="K1622" s="437" t="s">
        <v>1323</v>
      </c>
      <c r="N1622" s="437" t="s">
        <v>1323</v>
      </c>
      <c r="O1622" s="437" t="s">
        <v>1323</v>
      </c>
      <c r="Q1622" s="437">
        <v>710990</v>
      </c>
      <c r="R1622" s="446" t="s">
        <v>1707</v>
      </c>
      <c r="S1622" s="437">
        <v>710990</v>
      </c>
    </row>
    <row r="1623" spans="1:19" ht="10.199999999999999" customHeight="1" x14ac:dyDescent="0.3">
      <c r="A1623" s="437">
        <v>7110</v>
      </c>
      <c r="B1623" s="437">
        <f t="shared" si="29"/>
        <v>4</v>
      </c>
      <c r="C1623" s="446">
        <v>7110</v>
      </c>
      <c r="D1623" s="437" t="s">
        <v>430</v>
      </c>
      <c r="E1623" s="437" t="s">
        <v>1323</v>
      </c>
      <c r="G1623" s="437" t="s">
        <v>1323</v>
      </c>
      <c r="J1623" s="437" t="s">
        <v>1323</v>
      </c>
      <c r="K1623" s="437" t="s">
        <v>1323</v>
      </c>
      <c r="O1623" s="437" t="s">
        <v>1323</v>
      </c>
      <c r="Q1623" s="437">
        <v>7110</v>
      </c>
      <c r="R1623" s="446" t="s">
        <v>430</v>
      </c>
      <c r="S1623" s="437">
        <v>7110</v>
      </c>
    </row>
    <row r="1624" spans="1:19" ht="10.199999999999999" customHeight="1" x14ac:dyDescent="0.3">
      <c r="A1624" s="437">
        <v>7110</v>
      </c>
      <c r="B1624" s="437">
        <f t="shared" si="29"/>
        <v>6</v>
      </c>
      <c r="C1624" s="446">
        <v>711005</v>
      </c>
      <c r="D1624" s="437" t="s">
        <v>431</v>
      </c>
      <c r="E1624" s="437" t="s">
        <v>1323</v>
      </c>
      <c r="G1624" s="437" t="s">
        <v>1323</v>
      </c>
      <c r="J1624" s="437" t="s">
        <v>1323</v>
      </c>
      <c r="K1624" s="437" t="s">
        <v>1323</v>
      </c>
      <c r="O1624" s="437" t="s">
        <v>1323</v>
      </c>
      <c r="Q1624" s="437">
        <v>711005</v>
      </c>
      <c r="R1624" s="446" t="s">
        <v>431</v>
      </c>
      <c r="S1624" s="437">
        <v>711005</v>
      </c>
    </row>
    <row r="1625" spans="1:19" ht="10.199999999999999" customHeight="1" x14ac:dyDescent="0.3">
      <c r="A1625" s="437">
        <v>7110</v>
      </c>
      <c r="B1625" s="437">
        <f t="shared" si="29"/>
        <v>6</v>
      </c>
      <c r="C1625" s="446">
        <v>711010</v>
      </c>
      <c r="D1625" s="437" t="s">
        <v>432</v>
      </c>
      <c r="E1625" s="437" t="s">
        <v>1323</v>
      </c>
      <c r="G1625" s="437" t="s">
        <v>1323</v>
      </c>
      <c r="J1625" s="437" t="s">
        <v>1323</v>
      </c>
      <c r="K1625" s="437" t="s">
        <v>1323</v>
      </c>
      <c r="O1625" s="437" t="s">
        <v>1323</v>
      </c>
      <c r="Q1625" s="437">
        <v>711010</v>
      </c>
      <c r="R1625" s="446" t="s">
        <v>432</v>
      </c>
      <c r="S1625" s="437">
        <v>711010</v>
      </c>
    </row>
    <row r="1626" spans="1:19" ht="10.199999999999999" customHeight="1" x14ac:dyDescent="0.3">
      <c r="A1626" s="437">
        <v>7110</v>
      </c>
      <c r="B1626" s="437">
        <f t="shared" si="29"/>
        <v>6</v>
      </c>
      <c r="C1626" s="446">
        <v>711015</v>
      </c>
      <c r="D1626" s="437" t="s">
        <v>433</v>
      </c>
      <c r="E1626" s="437" t="s">
        <v>1323</v>
      </c>
      <c r="G1626" s="437" t="s">
        <v>1323</v>
      </c>
      <c r="J1626" s="437" t="s">
        <v>1323</v>
      </c>
      <c r="K1626" s="437" t="s">
        <v>1323</v>
      </c>
      <c r="O1626" s="437" t="s">
        <v>1323</v>
      </c>
      <c r="Q1626" s="437">
        <v>711015</v>
      </c>
      <c r="R1626" s="446" t="s">
        <v>433</v>
      </c>
      <c r="S1626" s="437">
        <v>711015</v>
      </c>
    </row>
    <row r="1627" spans="1:19" ht="10.199999999999999" customHeight="1" x14ac:dyDescent="0.3">
      <c r="A1627" s="437">
        <v>7111</v>
      </c>
      <c r="B1627" s="437">
        <f t="shared" si="29"/>
        <v>4</v>
      </c>
      <c r="C1627" s="446">
        <v>7111</v>
      </c>
      <c r="D1627" s="437" t="s">
        <v>434</v>
      </c>
      <c r="E1627" s="437" t="s">
        <v>1323</v>
      </c>
      <c r="G1627" s="437" t="s">
        <v>1323</v>
      </c>
      <c r="J1627" s="437" t="s">
        <v>1324</v>
      </c>
      <c r="K1627" s="437" t="s">
        <v>1324</v>
      </c>
      <c r="O1627" s="437" t="s">
        <v>1323</v>
      </c>
      <c r="Q1627" s="437">
        <v>7111</v>
      </c>
      <c r="R1627" s="446" t="s">
        <v>434</v>
      </c>
      <c r="S1627" s="437">
        <v>7111</v>
      </c>
    </row>
    <row r="1628" spans="1:19" ht="10.199999999999999" customHeight="1" x14ac:dyDescent="0.3">
      <c r="A1628" s="437">
        <v>7111</v>
      </c>
      <c r="B1628" s="437">
        <f t="shared" si="29"/>
        <v>6</v>
      </c>
      <c r="C1628" s="446">
        <v>711105</v>
      </c>
      <c r="D1628" s="437" t="s">
        <v>435</v>
      </c>
      <c r="E1628" s="437" t="s">
        <v>1323</v>
      </c>
      <c r="G1628" s="437" t="s">
        <v>1323</v>
      </c>
      <c r="J1628" s="437" t="s">
        <v>1324</v>
      </c>
      <c r="K1628" s="437" t="s">
        <v>1324</v>
      </c>
      <c r="O1628" s="437" t="s">
        <v>1323</v>
      </c>
      <c r="Q1628" s="437">
        <v>711105</v>
      </c>
      <c r="R1628" s="446" t="s">
        <v>435</v>
      </c>
      <c r="S1628" s="437">
        <v>711105</v>
      </c>
    </row>
    <row r="1629" spans="1:19" ht="10.199999999999999" customHeight="1" x14ac:dyDescent="0.3">
      <c r="A1629" s="437">
        <v>7111</v>
      </c>
      <c r="B1629" s="437">
        <f t="shared" si="29"/>
        <v>6</v>
      </c>
      <c r="C1629" s="446">
        <v>711110</v>
      </c>
      <c r="D1629" s="437" t="s">
        <v>199</v>
      </c>
      <c r="E1629" s="437" t="s">
        <v>1323</v>
      </c>
      <c r="G1629" s="437" t="s">
        <v>1323</v>
      </c>
      <c r="J1629" s="437" t="s">
        <v>1324</v>
      </c>
      <c r="K1629" s="437" t="s">
        <v>1324</v>
      </c>
      <c r="O1629" s="437" t="s">
        <v>1323</v>
      </c>
      <c r="Q1629" s="437">
        <v>711110</v>
      </c>
      <c r="R1629" s="446" t="s">
        <v>199</v>
      </c>
      <c r="S1629" s="437">
        <v>711110</v>
      </c>
    </row>
    <row r="1630" spans="1:19" ht="10.199999999999999" customHeight="1" x14ac:dyDescent="0.3">
      <c r="A1630" s="437">
        <v>7111</v>
      </c>
      <c r="B1630" s="437">
        <f t="shared" si="29"/>
        <v>6</v>
      </c>
      <c r="C1630" s="446">
        <v>711115</v>
      </c>
      <c r="D1630" s="437" t="s">
        <v>436</v>
      </c>
      <c r="E1630" s="437" t="s">
        <v>1323</v>
      </c>
      <c r="G1630" s="437" t="s">
        <v>1323</v>
      </c>
      <c r="J1630" s="437" t="s">
        <v>1324</v>
      </c>
      <c r="K1630" s="437" t="s">
        <v>1324</v>
      </c>
      <c r="O1630" s="437" t="s">
        <v>1323</v>
      </c>
      <c r="Q1630" s="437">
        <v>711115</v>
      </c>
      <c r="R1630" s="446" t="s">
        <v>436</v>
      </c>
      <c r="S1630" s="437">
        <v>711115</v>
      </c>
    </row>
    <row r="1631" spans="1:19" ht="10.199999999999999" customHeight="1" x14ac:dyDescent="0.3">
      <c r="A1631" s="437">
        <v>7111</v>
      </c>
      <c r="B1631" s="437">
        <f t="shared" si="29"/>
        <v>6</v>
      </c>
      <c r="C1631" s="446">
        <v>711120</v>
      </c>
      <c r="D1631" s="437" t="s">
        <v>209</v>
      </c>
      <c r="E1631" s="437" t="s">
        <v>1323</v>
      </c>
      <c r="G1631" s="437" t="s">
        <v>1323</v>
      </c>
      <c r="J1631" s="437" t="s">
        <v>1324</v>
      </c>
      <c r="K1631" s="437" t="s">
        <v>1324</v>
      </c>
      <c r="O1631" s="437" t="s">
        <v>1323</v>
      </c>
      <c r="Q1631" s="437">
        <v>711120</v>
      </c>
      <c r="R1631" s="446" t="s">
        <v>209</v>
      </c>
      <c r="S1631" s="437">
        <v>711120</v>
      </c>
    </row>
    <row r="1632" spans="1:19" ht="10.199999999999999" customHeight="1" x14ac:dyDescent="0.3">
      <c r="A1632" s="437">
        <v>7111</v>
      </c>
      <c r="B1632" s="437">
        <f t="shared" si="29"/>
        <v>6</v>
      </c>
      <c r="C1632" s="446">
        <v>711125</v>
      </c>
      <c r="D1632" s="437" t="s">
        <v>1127</v>
      </c>
      <c r="E1632" s="437" t="s">
        <v>1323</v>
      </c>
      <c r="G1632" s="437" t="s">
        <v>1323</v>
      </c>
      <c r="J1632" s="437" t="s">
        <v>1324</v>
      </c>
      <c r="K1632" s="437" t="s">
        <v>1324</v>
      </c>
      <c r="O1632" s="437" t="s">
        <v>1323</v>
      </c>
      <c r="Q1632" s="437">
        <v>711125</v>
      </c>
      <c r="R1632" s="446" t="s">
        <v>1127</v>
      </c>
      <c r="S1632" s="437">
        <v>711125</v>
      </c>
    </row>
    <row r="1633" spans="1:19" ht="10.199999999999999" customHeight="1" x14ac:dyDescent="0.3">
      <c r="A1633" s="437">
        <v>7111</v>
      </c>
      <c r="B1633" s="437">
        <f t="shared" si="29"/>
        <v>6</v>
      </c>
      <c r="C1633" s="446">
        <v>711130</v>
      </c>
      <c r="D1633" s="437" t="s">
        <v>437</v>
      </c>
      <c r="E1633" s="437" t="s">
        <v>1323</v>
      </c>
      <c r="G1633" s="437" t="s">
        <v>1323</v>
      </c>
      <c r="J1633" s="437" t="s">
        <v>1324</v>
      </c>
      <c r="K1633" s="437" t="s">
        <v>1324</v>
      </c>
      <c r="O1633" s="437" t="s">
        <v>1323</v>
      </c>
      <c r="Q1633" s="437">
        <v>711130</v>
      </c>
      <c r="R1633" s="446" t="s">
        <v>437</v>
      </c>
      <c r="S1633" s="437">
        <v>711130</v>
      </c>
    </row>
    <row r="1634" spans="1:19" ht="10.199999999999999" customHeight="1" x14ac:dyDescent="0.3">
      <c r="A1634" s="437">
        <v>7111</v>
      </c>
      <c r="B1634" s="437">
        <f t="shared" si="29"/>
        <v>6</v>
      </c>
      <c r="C1634" s="446">
        <v>711135</v>
      </c>
      <c r="D1634" s="437" t="s">
        <v>210</v>
      </c>
      <c r="E1634" s="437" t="s">
        <v>1323</v>
      </c>
      <c r="G1634" s="437" t="s">
        <v>1323</v>
      </c>
      <c r="J1634" s="437" t="s">
        <v>1324</v>
      </c>
      <c r="K1634" s="437" t="s">
        <v>1324</v>
      </c>
      <c r="O1634" s="437" t="s">
        <v>1323</v>
      </c>
      <c r="Q1634" s="437">
        <v>711135</v>
      </c>
      <c r="R1634" s="446" t="s">
        <v>210</v>
      </c>
      <c r="S1634" s="437">
        <v>711135</v>
      </c>
    </row>
    <row r="1635" spans="1:19" ht="10.199999999999999" customHeight="1" x14ac:dyDescent="0.3">
      <c r="A1635" s="437">
        <v>7112</v>
      </c>
      <c r="B1635" s="437">
        <f t="shared" si="29"/>
        <v>4</v>
      </c>
      <c r="C1635" s="446">
        <v>7112</v>
      </c>
      <c r="D1635" s="437" t="s">
        <v>874</v>
      </c>
      <c r="E1635" s="437" t="s">
        <v>1323</v>
      </c>
      <c r="J1635" s="437" t="s">
        <v>1324</v>
      </c>
      <c r="K1635" s="437" t="s">
        <v>1324</v>
      </c>
      <c r="O1635" s="437" t="s">
        <v>1323</v>
      </c>
      <c r="Q1635" s="437">
        <v>7112</v>
      </c>
      <c r="R1635" s="446" t="s">
        <v>1708</v>
      </c>
      <c r="S1635" s="437">
        <v>7112</v>
      </c>
    </row>
    <row r="1636" spans="1:19" ht="10.199999999999999" customHeight="1" x14ac:dyDescent="0.3">
      <c r="A1636" s="437">
        <v>7112</v>
      </c>
      <c r="B1636" s="437">
        <f t="shared" si="29"/>
        <v>6</v>
      </c>
      <c r="C1636" s="446">
        <v>711205</v>
      </c>
      <c r="D1636" s="437" t="s">
        <v>105</v>
      </c>
      <c r="E1636" s="437" t="s">
        <v>1323</v>
      </c>
      <c r="J1636" s="437" t="s">
        <v>1324</v>
      </c>
      <c r="K1636" s="437" t="s">
        <v>1324</v>
      </c>
      <c r="O1636" s="437" t="s">
        <v>1323</v>
      </c>
      <c r="Q1636" s="437">
        <v>711205</v>
      </c>
      <c r="R1636" s="446" t="s">
        <v>1709</v>
      </c>
      <c r="S1636" s="437">
        <v>711205</v>
      </c>
    </row>
    <row r="1637" spans="1:19" ht="10.199999999999999" customHeight="1" x14ac:dyDescent="0.3">
      <c r="A1637" s="437">
        <v>7112</v>
      </c>
      <c r="B1637" s="437">
        <f t="shared" si="29"/>
        <v>6</v>
      </c>
      <c r="C1637" s="446">
        <v>711210</v>
      </c>
      <c r="D1637" s="437" t="s">
        <v>106</v>
      </c>
      <c r="E1637" s="437" t="s">
        <v>1323</v>
      </c>
      <c r="J1637" s="437" t="s">
        <v>1324</v>
      </c>
      <c r="K1637" s="437" t="s">
        <v>1324</v>
      </c>
      <c r="O1637" s="437" t="s">
        <v>1323</v>
      </c>
      <c r="Q1637" s="437">
        <v>711210</v>
      </c>
      <c r="R1637" s="446" t="s">
        <v>1710</v>
      </c>
      <c r="S1637" s="437">
        <v>711210</v>
      </c>
    </row>
    <row r="1638" spans="1:19" ht="10.199999999999999" customHeight="1" x14ac:dyDescent="0.3">
      <c r="A1638" s="437">
        <v>7112</v>
      </c>
      <c r="B1638" s="437">
        <f t="shared" si="29"/>
        <v>6</v>
      </c>
      <c r="C1638" s="446">
        <v>711215</v>
      </c>
      <c r="D1638" s="437" t="s">
        <v>804</v>
      </c>
      <c r="E1638" s="437" t="s">
        <v>1323</v>
      </c>
      <c r="J1638" s="437" t="s">
        <v>1324</v>
      </c>
      <c r="K1638" s="437" t="s">
        <v>1324</v>
      </c>
      <c r="O1638" s="437" t="s">
        <v>1323</v>
      </c>
      <c r="Q1638" s="437">
        <v>711215</v>
      </c>
      <c r="R1638" s="446" t="s">
        <v>1711</v>
      </c>
      <c r="S1638" s="437">
        <v>711215</v>
      </c>
    </row>
    <row r="1639" spans="1:19" ht="10.199999999999999" customHeight="1" x14ac:dyDescent="0.3">
      <c r="A1639" s="437">
        <v>7112</v>
      </c>
      <c r="B1639" s="437">
        <f t="shared" si="29"/>
        <v>6</v>
      </c>
      <c r="C1639" s="446">
        <v>711220</v>
      </c>
      <c r="D1639" s="437" t="s">
        <v>875</v>
      </c>
      <c r="E1639" s="437" t="s">
        <v>1323</v>
      </c>
      <c r="J1639" s="437" t="s">
        <v>1324</v>
      </c>
      <c r="K1639" s="437" t="s">
        <v>1324</v>
      </c>
      <c r="O1639" s="437" t="s">
        <v>1323</v>
      </c>
      <c r="Q1639" s="437">
        <v>711220</v>
      </c>
      <c r="R1639" s="446" t="s">
        <v>1712</v>
      </c>
      <c r="S1639" s="437">
        <v>711220</v>
      </c>
    </row>
    <row r="1640" spans="1:19" ht="10.199999999999999" customHeight="1" x14ac:dyDescent="0.3">
      <c r="A1640" s="437">
        <v>7113</v>
      </c>
      <c r="B1640" s="437">
        <f t="shared" si="29"/>
        <v>4</v>
      </c>
      <c r="C1640" s="446">
        <v>7113</v>
      </c>
      <c r="D1640" s="437" t="s">
        <v>876</v>
      </c>
      <c r="E1640" s="437" t="s">
        <v>1323</v>
      </c>
      <c r="F1640" s="437" t="s">
        <v>1323</v>
      </c>
      <c r="G1640" s="437" t="s">
        <v>1323</v>
      </c>
      <c r="I1640" s="437" t="s">
        <v>1323</v>
      </c>
      <c r="J1640" s="437" t="s">
        <v>1323</v>
      </c>
      <c r="K1640" s="437" t="s">
        <v>1323</v>
      </c>
      <c r="L1640" s="437" t="s">
        <v>1323</v>
      </c>
      <c r="M1640" s="437" t="s">
        <v>1323</v>
      </c>
      <c r="N1640" s="437" t="s">
        <v>1323</v>
      </c>
      <c r="O1640" s="437" t="s">
        <v>1323</v>
      </c>
      <c r="Q1640" s="437">
        <v>7113</v>
      </c>
      <c r="R1640" s="446" t="s">
        <v>876</v>
      </c>
      <c r="S1640" s="437">
        <v>7113</v>
      </c>
    </row>
    <row r="1641" spans="1:19" ht="10.199999999999999" customHeight="1" x14ac:dyDescent="0.3">
      <c r="A1641" s="437">
        <v>7113</v>
      </c>
      <c r="B1641" s="437">
        <f t="shared" si="29"/>
        <v>6</v>
      </c>
      <c r="C1641" s="446">
        <v>711305</v>
      </c>
      <c r="D1641" s="437" t="s">
        <v>877</v>
      </c>
      <c r="E1641" s="437" t="s">
        <v>1323</v>
      </c>
      <c r="F1641" s="437" t="s">
        <v>1323</v>
      </c>
      <c r="G1641" s="437" t="s">
        <v>1323</v>
      </c>
      <c r="I1641" s="437" t="s">
        <v>1323</v>
      </c>
      <c r="J1641" s="437" t="s">
        <v>1323</v>
      </c>
      <c r="K1641" s="437" t="s">
        <v>1323</v>
      </c>
      <c r="L1641" s="437" t="s">
        <v>1323</v>
      </c>
      <c r="M1641" s="437" t="s">
        <v>1323</v>
      </c>
      <c r="N1641" s="437" t="s">
        <v>1323</v>
      </c>
      <c r="O1641" s="437" t="s">
        <v>1323</v>
      </c>
      <c r="Q1641" s="437">
        <v>711305</v>
      </c>
      <c r="R1641" s="446" t="s">
        <v>877</v>
      </c>
      <c r="S1641" s="437">
        <v>711305</v>
      </c>
    </row>
    <row r="1642" spans="1:19" ht="10.199999999999999" customHeight="1" x14ac:dyDescent="0.3">
      <c r="A1642" s="437">
        <v>7113</v>
      </c>
      <c r="B1642" s="437">
        <f t="shared" si="29"/>
        <v>6</v>
      </c>
      <c r="C1642" s="446">
        <v>711310</v>
      </c>
      <c r="D1642" s="437" t="s">
        <v>878</v>
      </c>
      <c r="E1642" s="437" t="s">
        <v>1323</v>
      </c>
      <c r="F1642" s="437" t="s">
        <v>1323</v>
      </c>
      <c r="G1642" s="437" t="s">
        <v>1323</v>
      </c>
      <c r="I1642" s="437" t="s">
        <v>1323</v>
      </c>
      <c r="J1642" s="437" t="s">
        <v>1323</v>
      </c>
      <c r="K1642" s="437" t="s">
        <v>1323</v>
      </c>
      <c r="L1642" s="437" t="s">
        <v>1323</v>
      </c>
      <c r="M1642" s="437" t="s">
        <v>1323</v>
      </c>
      <c r="N1642" s="437" t="s">
        <v>1323</v>
      </c>
      <c r="O1642" s="437" t="s">
        <v>1323</v>
      </c>
      <c r="Q1642" s="437">
        <v>711310</v>
      </c>
      <c r="R1642" s="446" t="s">
        <v>878</v>
      </c>
      <c r="S1642" s="437">
        <v>711310</v>
      </c>
    </row>
    <row r="1643" spans="1:19" ht="10.199999999999999" customHeight="1" x14ac:dyDescent="0.3">
      <c r="A1643" s="437">
        <v>7114</v>
      </c>
      <c r="B1643" s="437">
        <f t="shared" si="29"/>
        <v>4</v>
      </c>
      <c r="C1643" s="446">
        <v>7114</v>
      </c>
      <c r="D1643" s="437" t="s">
        <v>879</v>
      </c>
      <c r="E1643" s="437" t="s">
        <v>1323</v>
      </c>
      <c r="J1643" s="437" t="s">
        <v>1324</v>
      </c>
      <c r="K1643" s="437" t="s">
        <v>1324</v>
      </c>
      <c r="O1643" s="437" t="s">
        <v>1323</v>
      </c>
      <c r="Q1643" s="437">
        <v>7114</v>
      </c>
      <c r="R1643" s="446" t="s">
        <v>1713</v>
      </c>
      <c r="S1643" s="437">
        <v>7114</v>
      </c>
    </row>
    <row r="1644" spans="1:19" ht="10.199999999999999" customHeight="1" x14ac:dyDescent="0.3">
      <c r="A1644" s="437">
        <v>7114</v>
      </c>
      <c r="B1644" s="437">
        <f t="shared" si="29"/>
        <v>6</v>
      </c>
      <c r="C1644" s="446">
        <v>711405</v>
      </c>
      <c r="D1644" s="437" t="s">
        <v>105</v>
      </c>
      <c r="E1644" s="437" t="s">
        <v>1323</v>
      </c>
      <c r="J1644" s="437" t="s">
        <v>1324</v>
      </c>
      <c r="K1644" s="437" t="s">
        <v>1324</v>
      </c>
      <c r="O1644" s="437" t="s">
        <v>1323</v>
      </c>
      <c r="Q1644" s="437">
        <v>711405</v>
      </c>
      <c r="R1644" s="446" t="s">
        <v>1709</v>
      </c>
      <c r="S1644" s="437">
        <v>711405</v>
      </c>
    </row>
    <row r="1645" spans="1:19" ht="10.199999999999999" customHeight="1" x14ac:dyDescent="0.3">
      <c r="A1645" s="437">
        <v>7114</v>
      </c>
      <c r="B1645" s="437">
        <f t="shared" si="29"/>
        <v>6</v>
      </c>
      <c r="C1645" s="446">
        <v>711410</v>
      </c>
      <c r="D1645" s="437" t="s">
        <v>106</v>
      </c>
      <c r="E1645" s="437" t="s">
        <v>1323</v>
      </c>
      <c r="J1645" s="437" t="s">
        <v>1324</v>
      </c>
      <c r="K1645" s="437" t="s">
        <v>1324</v>
      </c>
      <c r="O1645" s="437" t="s">
        <v>1323</v>
      </c>
      <c r="Q1645" s="437">
        <v>711410</v>
      </c>
      <c r="R1645" s="446" t="s">
        <v>1710</v>
      </c>
      <c r="S1645" s="437">
        <v>711410</v>
      </c>
    </row>
    <row r="1646" spans="1:19" ht="10.199999999999999" customHeight="1" x14ac:dyDescent="0.3">
      <c r="A1646" s="437">
        <v>7114</v>
      </c>
      <c r="B1646" s="437">
        <f t="shared" si="29"/>
        <v>6</v>
      </c>
      <c r="C1646" s="446">
        <v>711415</v>
      </c>
      <c r="D1646" s="437" t="s">
        <v>804</v>
      </c>
      <c r="E1646" s="437" t="s">
        <v>1323</v>
      </c>
      <c r="J1646" s="437" t="s">
        <v>1324</v>
      </c>
      <c r="K1646" s="437" t="s">
        <v>1324</v>
      </c>
      <c r="O1646" s="437" t="s">
        <v>1323</v>
      </c>
      <c r="Q1646" s="437">
        <v>711415</v>
      </c>
      <c r="R1646" s="446" t="s">
        <v>1546</v>
      </c>
      <c r="S1646" s="437">
        <v>711415</v>
      </c>
    </row>
    <row r="1647" spans="1:19" ht="10.199999999999999" customHeight="1" x14ac:dyDescent="0.3">
      <c r="A1647" s="437">
        <v>7114</v>
      </c>
      <c r="B1647" s="437">
        <f t="shared" si="29"/>
        <v>6</v>
      </c>
      <c r="C1647" s="446">
        <v>711420</v>
      </c>
      <c r="D1647" s="437" t="s">
        <v>875</v>
      </c>
      <c r="E1647" s="437" t="s">
        <v>1323</v>
      </c>
      <c r="J1647" s="437" t="s">
        <v>1324</v>
      </c>
      <c r="K1647" s="437" t="s">
        <v>1324</v>
      </c>
      <c r="O1647" s="437" t="s">
        <v>1323</v>
      </c>
      <c r="Q1647" s="437">
        <v>711420</v>
      </c>
      <c r="R1647" s="446" t="s">
        <v>1712</v>
      </c>
      <c r="S1647" s="437">
        <v>711420</v>
      </c>
    </row>
    <row r="1648" spans="1:19" ht="10.199999999999999" customHeight="1" x14ac:dyDescent="0.3">
      <c r="A1648" s="437">
        <v>7115</v>
      </c>
      <c r="B1648" s="437">
        <f t="shared" si="29"/>
        <v>4</v>
      </c>
      <c r="C1648" s="446">
        <v>7115</v>
      </c>
      <c r="D1648" s="437" t="s">
        <v>880</v>
      </c>
      <c r="J1648" s="437" t="s">
        <v>1324</v>
      </c>
      <c r="K1648" s="437" t="s">
        <v>1324</v>
      </c>
      <c r="N1648" s="437" t="s">
        <v>1323</v>
      </c>
      <c r="Q1648" s="437">
        <v>7115</v>
      </c>
      <c r="R1648" s="446" t="s">
        <v>880</v>
      </c>
      <c r="S1648" s="437">
        <v>7115</v>
      </c>
    </row>
    <row r="1649" spans="1:19" ht="10.199999999999999" customHeight="1" x14ac:dyDescent="0.3">
      <c r="A1649" s="437">
        <v>7115</v>
      </c>
      <c r="B1649" s="437">
        <f t="shared" si="29"/>
        <v>6</v>
      </c>
      <c r="C1649" s="446">
        <v>711505</v>
      </c>
      <c r="D1649" s="437" t="s">
        <v>29</v>
      </c>
      <c r="J1649" s="437" t="s">
        <v>1324</v>
      </c>
      <c r="K1649" s="437" t="s">
        <v>1324</v>
      </c>
      <c r="N1649" s="437" t="s">
        <v>1323</v>
      </c>
      <c r="Q1649" s="437">
        <v>711505</v>
      </c>
      <c r="R1649" s="446" t="s">
        <v>29</v>
      </c>
      <c r="S1649" s="437">
        <v>711505</v>
      </c>
    </row>
    <row r="1650" spans="1:19" ht="10.199999999999999" customHeight="1" x14ac:dyDescent="0.3">
      <c r="A1650" s="437">
        <v>7115</v>
      </c>
      <c r="B1650" s="437">
        <f t="shared" si="29"/>
        <v>6</v>
      </c>
      <c r="C1650" s="446">
        <v>711510</v>
      </c>
      <c r="D1650" s="437" t="s">
        <v>881</v>
      </c>
      <c r="J1650" s="437" t="s">
        <v>1324</v>
      </c>
      <c r="K1650" s="437" t="s">
        <v>1324</v>
      </c>
      <c r="N1650" s="437" t="s">
        <v>1323</v>
      </c>
      <c r="Q1650" s="437">
        <v>711510</v>
      </c>
      <c r="R1650" s="446" t="s">
        <v>881</v>
      </c>
      <c r="S1650" s="437">
        <v>711510</v>
      </c>
    </row>
    <row r="1651" spans="1:19" ht="10.199999999999999" customHeight="1" x14ac:dyDescent="0.3">
      <c r="A1651" s="437">
        <v>7115</v>
      </c>
      <c r="B1651" s="437">
        <f t="shared" si="29"/>
        <v>6</v>
      </c>
      <c r="C1651" s="446">
        <v>711515</v>
      </c>
      <c r="D1651" s="437" t="s">
        <v>882</v>
      </c>
      <c r="J1651" s="437" t="s">
        <v>1324</v>
      </c>
      <c r="K1651" s="437" t="s">
        <v>1324</v>
      </c>
      <c r="N1651" s="437" t="s">
        <v>1323</v>
      </c>
      <c r="Q1651" s="437">
        <v>711515</v>
      </c>
      <c r="R1651" s="446" t="s">
        <v>882</v>
      </c>
      <c r="S1651" s="437">
        <v>711515</v>
      </c>
    </row>
    <row r="1652" spans="1:19" ht="10.199999999999999" customHeight="1" x14ac:dyDescent="0.3">
      <c r="A1652" s="437">
        <v>7115</v>
      </c>
      <c r="B1652" s="437">
        <f t="shared" si="29"/>
        <v>6</v>
      </c>
      <c r="C1652" s="446">
        <v>711520</v>
      </c>
      <c r="D1652" s="437" t="s">
        <v>883</v>
      </c>
      <c r="J1652" s="437" t="s">
        <v>1324</v>
      </c>
      <c r="K1652" s="437" t="s">
        <v>1324</v>
      </c>
      <c r="N1652" s="437" t="s">
        <v>1323</v>
      </c>
      <c r="Q1652" s="437">
        <v>711520</v>
      </c>
      <c r="R1652" s="446" t="s">
        <v>883</v>
      </c>
      <c r="S1652" s="437">
        <v>711520</v>
      </c>
    </row>
    <row r="1653" spans="1:19" ht="10.199999999999999" customHeight="1" x14ac:dyDescent="0.3">
      <c r="A1653" s="437">
        <v>7115</v>
      </c>
      <c r="B1653" s="437">
        <f t="shared" si="29"/>
        <v>6</v>
      </c>
      <c r="C1653" s="446">
        <v>711525</v>
      </c>
      <c r="D1653" s="437" t="s">
        <v>32</v>
      </c>
      <c r="J1653" s="437" t="s">
        <v>1324</v>
      </c>
      <c r="K1653" s="437" t="s">
        <v>1324</v>
      </c>
      <c r="N1653" s="437" t="s">
        <v>1323</v>
      </c>
      <c r="Q1653" s="437">
        <v>711525</v>
      </c>
      <c r="R1653" s="446" t="s">
        <v>32</v>
      </c>
      <c r="S1653" s="437">
        <v>711525</v>
      </c>
    </row>
    <row r="1654" spans="1:19" ht="10.199999999999999" customHeight="1" x14ac:dyDescent="0.3">
      <c r="A1654" s="437">
        <v>7115</v>
      </c>
      <c r="B1654" s="437">
        <f t="shared" si="29"/>
        <v>6</v>
      </c>
      <c r="C1654" s="446">
        <v>711590</v>
      </c>
      <c r="D1654" s="437" t="s">
        <v>884</v>
      </c>
      <c r="J1654" s="437" t="s">
        <v>1324</v>
      </c>
      <c r="K1654" s="437" t="s">
        <v>1324</v>
      </c>
      <c r="N1654" s="437" t="s">
        <v>1323</v>
      </c>
      <c r="Q1654" s="437">
        <v>711590</v>
      </c>
      <c r="R1654" s="446" t="s">
        <v>884</v>
      </c>
      <c r="S1654" s="437">
        <v>711590</v>
      </c>
    </row>
    <row r="1655" spans="1:19" ht="10.199999999999999" customHeight="1" x14ac:dyDescent="0.3">
      <c r="A1655" s="437">
        <v>7117</v>
      </c>
      <c r="B1655" s="437">
        <f t="shared" si="29"/>
        <v>4</v>
      </c>
      <c r="C1655" s="446">
        <v>7117</v>
      </c>
      <c r="D1655" s="437" t="s">
        <v>886</v>
      </c>
      <c r="E1655" s="437" t="s">
        <v>1323</v>
      </c>
      <c r="F1655" s="437" t="s">
        <v>1323</v>
      </c>
      <c r="G1655" s="437" t="s">
        <v>1323</v>
      </c>
      <c r="I1655" s="437" t="s">
        <v>1323</v>
      </c>
      <c r="J1655" s="437" t="s">
        <v>1323</v>
      </c>
      <c r="K1655" s="437" t="s">
        <v>1323</v>
      </c>
      <c r="O1655" s="437" t="s">
        <v>1323</v>
      </c>
      <c r="Q1655" s="437">
        <v>7117</v>
      </c>
      <c r="R1655" s="446" t="s">
        <v>1714</v>
      </c>
      <c r="S1655" s="437">
        <v>7117</v>
      </c>
    </row>
    <row r="1656" spans="1:19" ht="10.199999999999999" customHeight="1" x14ac:dyDescent="0.3">
      <c r="A1656" s="437">
        <v>7117</v>
      </c>
      <c r="B1656" s="437">
        <f t="shared" si="29"/>
        <v>6</v>
      </c>
      <c r="C1656" s="446">
        <v>711705</v>
      </c>
      <c r="D1656" s="437" t="s">
        <v>805</v>
      </c>
      <c r="E1656" s="437" t="s">
        <v>1323</v>
      </c>
      <c r="F1656" s="437" t="s">
        <v>1323</v>
      </c>
      <c r="G1656" s="437" t="s">
        <v>1323</v>
      </c>
      <c r="J1656" s="437" t="s">
        <v>1323</v>
      </c>
      <c r="K1656" s="437" t="s">
        <v>1323</v>
      </c>
      <c r="O1656" s="437" t="s">
        <v>1323</v>
      </c>
      <c r="Q1656" s="437" t="s">
        <v>1340</v>
      </c>
      <c r="R1656" s="446" t="s">
        <v>1340</v>
      </c>
      <c r="S1656" s="437" t="s">
        <v>1340</v>
      </c>
    </row>
    <row r="1657" spans="1:19" ht="10.199999999999999" customHeight="1" x14ac:dyDescent="0.3">
      <c r="A1657" s="437">
        <v>7117</v>
      </c>
      <c r="B1657" s="437">
        <f t="shared" si="29"/>
        <v>6</v>
      </c>
      <c r="C1657" s="446">
        <v>711710</v>
      </c>
      <c r="D1657" s="437" t="s">
        <v>887</v>
      </c>
      <c r="E1657" s="437" t="s">
        <v>1323</v>
      </c>
      <c r="F1657" s="437" t="s">
        <v>1323</v>
      </c>
      <c r="G1657" s="437" t="s">
        <v>1323</v>
      </c>
      <c r="I1657" s="437" t="s">
        <v>1323</v>
      </c>
      <c r="J1657" s="437" t="s">
        <v>1323</v>
      </c>
      <c r="K1657" s="437" t="s">
        <v>1323</v>
      </c>
      <c r="O1657" s="437" t="s">
        <v>1323</v>
      </c>
      <c r="Q1657" s="437">
        <v>711710</v>
      </c>
      <c r="R1657" s="446" t="s">
        <v>1709</v>
      </c>
      <c r="S1657" s="439" t="s">
        <v>1715</v>
      </c>
    </row>
    <row r="1658" spans="1:19" ht="10.199999999999999" customHeight="1" x14ac:dyDescent="0.3">
      <c r="A1658" s="437">
        <v>7117</v>
      </c>
      <c r="B1658" s="437">
        <f t="shared" si="29"/>
        <v>6</v>
      </c>
      <c r="C1658" s="446">
        <v>711715</v>
      </c>
      <c r="D1658" s="437" t="s">
        <v>806</v>
      </c>
      <c r="E1658" s="437" t="s">
        <v>1323</v>
      </c>
      <c r="F1658" s="437" t="s">
        <v>1323</v>
      </c>
      <c r="G1658" s="437" t="s">
        <v>1323</v>
      </c>
      <c r="J1658" s="437" t="s">
        <v>1323</v>
      </c>
      <c r="K1658" s="437" t="s">
        <v>1323</v>
      </c>
      <c r="O1658" s="437" t="s">
        <v>1323</v>
      </c>
      <c r="Q1658" s="437" t="s">
        <v>1340</v>
      </c>
      <c r="R1658" s="446" t="s">
        <v>1340</v>
      </c>
      <c r="S1658" s="437" t="s">
        <v>1340</v>
      </c>
    </row>
    <row r="1659" spans="1:19" ht="10.199999999999999" customHeight="1" x14ac:dyDescent="0.3">
      <c r="A1659" s="437">
        <v>7117</v>
      </c>
      <c r="B1659" s="437">
        <f t="shared" si="29"/>
        <v>6</v>
      </c>
      <c r="C1659" s="446">
        <v>711720</v>
      </c>
      <c r="D1659" s="437" t="s">
        <v>888</v>
      </c>
      <c r="E1659" s="437" t="s">
        <v>1323</v>
      </c>
      <c r="F1659" s="437" t="s">
        <v>1323</v>
      </c>
      <c r="J1659" s="437" t="s">
        <v>1323</v>
      </c>
      <c r="K1659" s="437" t="s">
        <v>1323</v>
      </c>
      <c r="O1659" s="437" t="s">
        <v>1323</v>
      </c>
      <c r="Q1659" s="437">
        <v>711720</v>
      </c>
      <c r="R1659" s="446" t="s">
        <v>1716</v>
      </c>
      <c r="S1659" s="439" t="s">
        <v>1717</v>
      </c>
    </row>
    <row r="1660" spans="1:19" ht="10.199999999999999" customHeight="1" x14ac:dyDescent="0.3">
      <c r="A1660" s="437">
        <v>7117</v>
      </c>
      <c r="B1660" s="437">
        <f t="shared" si="29"/>
        <v>6</v>
      </c>
      <c r="C1660" s="446">
        <v>711725</v>
      </c>
      <c r="D1660" s="437" t="s">
        <v>889</v>
      </c>
      <c r="E1660" s="437" t="s">
        <v>1323</v>
      </c>
      <c r="F1660" s="437" t="s">
        <v>1323</v>
      </c>
      <c r="J1660" s="437" t="s">
        <v>1323</v>
      </c>
      <c r="K1660" s="437" t="s">
        <v>1323</v>
      </c>
      <c r="O1660" s="437" t="s">
        <v>1323</v>
      </c>
      <c r="Q1660" s="437" t="s">
        <v>1340</v>
      </c>
      <c r="R1660" s="446" t="s">
        <v>1340</v>
      </c>
      <c r="S1660" s="437" t="s">
        <v>1340</v>
      </c>
    </row>
    <row r="1661" spans="1:19" ht="10.199999999999999" customHeight="1" x14ac:dyDescent="0.3">
      <c r="A1661" s="437">
        <v>7117</v>
      </c>
      <c r="B1661" s="437">
        <f t="shared" si="29"/>
        <v>6</v>
      </c>
      <c r="C1661" s="446">
        <v>711730</v>
      </c>
      <c r="D1661" s="437" t="s">
        <v>1548</v>
      </c>
      <c r="E1661" s="437" t="s">
        <v>1323</v>
      </c>
      <c r="F1661" s="437" t="s">
        <v>1323</v>
      </c>
      <c r="J1661" s="437" t="s">
        <v>1324</v>
      </c>
      <c r="K1661" s="437" t="s">
        <v>1324</v>
      </c>
      <c r="O1661" s="437" t="s">
        <v>1323</v>
      </c>
      <c r="Q1661" s="437">
        <v>711730</v>
      </c>
      <c r="R1661" s="446" t="s">
        <v>1642</v>
      </c>
      <c r="S1661" s="437">
        <v>711730</v>
      </c>
    </row>
    <row r="1662" spans="1:19" ht="10.199999999999999" customHeight="1" x14ac:dyDescent="0.3">
      <c r="A1662" s="437">
        <v>7117</v>
      </c>
      <c r="B1662" s="437">
        <f t="shared" si="29"/>
        <v>6</v>
      </c>
      <c r="C1662" s="446">
        <v>711735</v>
      </c>
      <c r="D1662" s="437" t="s">
        <v>804</v>
      </c>
      <c r="E1662" s="437" t="s">
        <v>1323</v>
      </c>
      <c r="F1662" s="437" t="s">
        <v>1323</v>
      </c>
      <c r="G1662" s="437" t="s">
        <v>1323</v>
      </c>
      <c r="I1662" s="437" t="s">
        <v>1323</v>
      </c>
      <c r="J1662" s="437" t="s">
        <v>1323</v>
      </c>
      <c r="K1662" s="437" t="s">
        <v>1323</v>
      </c>
      <c r="O1662" s="437" t="s">
        <v>1323</v>
      </c>
      <c r="Q1662" s="437">
        <v>711735</v>
      </c>
      <c r="R1662" s="446" t="s">
        <v>1546</v>
      </c>
      <c r="S1662" s="437">
        <v>711735</v>
      </c>
    </row>
    <row r="1663" spans="1:19" ht="10.199999999999999" customHeight="1" x14ac:dyDescent="0.3">
      <c r="A1663" s="437">
        <v>7117</v>
      </c>
      <c r="B1663" s="437">
        <f t="shared" si="29"/>
        <v>6</v>
      </c>
      <c r="C1663" s="446">
        <v>711740</v>
      </c>
      <c r="D1663" s="437" t="s">
        <v>890</v>
      </c>
      <c r="E1663" s="437" t="s">
        <v>1323</v>
      </c>
      <c r="F1663" s="437" t="s">
        <v>1323</v>
      </c>
      <c r="G1663" s="437" t="s">
        <v>1323</v>
      </c>
      <c r="J1663" s="437" t="s">
        <v>1323</v>
      </c>
      <c r="K1663" s="437" t="s">
        <v>1323</v>
      </c>
      <c r="O1663" s="437" t="s">
        <v>1323</v>
      </c>
      <c r="Q1663" s="437">
        <v>711740</v>
      </c>
      <c r="R1663" s="446" t="s">
        <v>1718</v>
      </c>
      <c r="S1663" s="437">
        <v>711740</v>
      </c>
    </row>
    <row r="1664" spans="1:19" ht="10.199999999999999" customHeight="1" x14ac:dyDescent="0.3">
      <c r="A1664" s="437">
        <v>7117</v>
      </c>
      <c r="B1664" s="437">
        <f t="shared" si="29"/>
        <v>6</v>
      </c>
      <c r="C1664" s="446">
        <v>711745</v>
      </c>
      <c r="D1664" s="437" t="s">
        <v>109</v>
      </c>
      <c r="E1664" s="437" t="s">
        <v>1323</v>
      </c>
      <c r="F1664" s="437" t="s">
        <v>1323</v>
      </c>
      <c r="J1664" s="437" t="s">
        <v>1324</v>
      </c>
      <c r="K1664" s="437" t="s">
        <v>1324</v>
      </c>
      <c r="O1664" s="437" t="s">
        <v>1323</v>
      </c>
      <c r="Q1664" s="437">
        <v>711745</v>
      </c>
      <c r="R1664" s="446" t="s">
        <v>1550</v>
      </c>
      <c r="S1664" s="437">
        <v>711745</v>
      </c>
    </row>
    <row r="1665" spans="1:19" ht="10.199999999999999" customHeight="1" x14ac:dyDescent="0.3">
      <c r="A1665" s="437">
        <v>7117</v>
      </c>
      <c r="B1665" s="437">
        <f t="shared" si="29"/>
        <v>6</v>
      </c>
      <c r="C1665" s="446">
        <v>711750</v>
      </c>
      <c r="D1665" s="437" t="s">
        <v>891</v>
      </c>
      <c r="F1665" s="437" t="s">
        <v>1323</v>
      </c>
      <c r="I1665" s="437" t="s">
        <v>1323</v>
      </c>
      <c r="J1665" s="437" t="s">
        <v>1324</v>
      </c>
      <c r="K1665" s="437" t="s">
        <v>1324</v>
      </c>
      <c r="Q1665" s="437">
        <v>711750</v>
      </c>
      <c r="R1665" s="446" t="s">
        <v>1551</v>
      </c>
      <c r="S1665" s="437">
        <v>711750</v>
      </c>
    </row>
    <row r="1666" spans="1:19" ht="10.199999999999999" customHeight="1" x14ac:dyDescent="0.3">
      <c r="A1666" s="437">
        <v>7190</v>
      </c>
      <c r="B1666" s="437">
        <f t="shared" si="29"/>
        <v>4</v>
      </c>
      <c r="C1666" s="446">
        <v>7190</v>
      </c>
      <c r="D1666" s="437" t="s">
        <v>438</v>
      </c>
      <c r="E1666" s="437" t="s">
        <v>1323</v>
      </c>
      <c r="F1666" s="437" t="s">
        <v>1323</v>
      </c>
      <c r="G1666" s="437" t="s">
        <v>1323</v>
      </c>
      <c r="I1666" s="437" t="s">
        <v>1323</v>
      </c>
      <c r="J1666" s="437" t="s">
        <v>1323</v>
      </c>
      <c r="K1666" s="437" t="s">
        <v>1323</v>
      </c>
      <c r="L1666" s="437" t="s">
        <v>1323</v>
      </c>
      <c r="M1666" s="437" t="s">
        <v>1323</v>
      </c>
      <c r="N1666" s="437" t="s">
        <v>1323</v>
      </c>
      <c r="O1666" s="437" t="s">
        <v>1323</v>
      </c>
      <c r="Q1666" s="437">
        <v>7190</v>
      </c>
      <c r="R1666" s="446" t="s">
        <v>438</v>
      </c>
      <c r="S1666" s="437">
        <v>7190</v>
      </c>
    </row>
    <row r="1667" spans="1:19" ht="10.199999999999999" customHeight="1" x14ac:dyDescent="0.3">
      <c r="A1667" s="437">
        <v>7190</v>
      </c>
      <c r="B1667" s="437">
        <f t="shared" si="29"/>
        <v>6</v>
      </c>
      <c r="C1667" s="446">
        <v>719005</v>
      </c>
      <c r="D1667" s="437" t="s">
        <v>439</v>
      </c>
      <c r="E1667" s="437" t="s">
        <v>1323</v>
      </c>
      <c r="F1667" s="437" t="s">
        <v>1323</v>
      </c>
      <c r="G1667" s="437" t="s">
        <v>1323</v>
      </c>
      <c r="I1667" s="437" t="s">
        <v>1323</v>
      </c>
      <c r="J1667" s="437" t="s">
        <v>1323</v>
      </c>
      <c r="K1667" s="437" t="s">
        <v>1323</v>
      </c>
      <c r="L1667" s="437" t="s">
        <v>1323</v>
      </c>
      <c r="M1667" s="437" t="s">
        <v>1323</v>
      </c>
      <c r="N1667" s="437" t="s">
        <v>1323</v>
      </c>
      <c r="O1667" s="437" t="s">
        <v>1323</v>
      </c>
      <c r="Q1667" s="437">
        <v>719005</v>
      </c>
      <c r="R1667" s="446" t="s">
        <v>439</v>
      </c>
      <c r="S1667" s="437">
        <v>719005</v>
      </c>
    </row>
    <row r="1668" spans="1:19" ht="10.199999999999999" customHeight="1" x14ac:dyDescent="0.3">
      <c r="A1668" s="437">
        <v>7190</v>
      </c>
      <c r="B1668" s="437">
        <f t="shared" si="29"/>
        <v>6</v>
      </c>
      <c r="C1668" s="446">
        <v>719010</v>
      </c>
      <c r="D1668" s="437" t="s">
        <v>440</v>
      </c>
      <c r="E1668" s="437" t="s">
        <v>1323</v>
      </c>
      <c r="F1668" s="437" t="s">
        <v>1323</v>
      </c>
      <c r="G1668" s="437" t="s">
        <v>1323</v>
      </c>
      <c r="I1668" s="437" t="s">
        <v>1323</v>
      </c>
      <c r="J1668" s="437" t="s">
        <v>1324</v>
      </c>
      <c r="K1668" s="437" t="s">
        <v>1324</v>
      </c>
      <c r="L1668" s="437" t="s">
        <v>1323</v>
      </c>
      <c r="M1668" s="437" t="s">
        <v>1323</v>
      </c>
      <c r="N1668" s="437" t="s">
        <v>1323</v>
      </c>
      <c r="O1668" s="437" t="s">
        <v>1323</v>
      </c>
      <c r="Q1668" s="437">
        <v>719010</v>
      </c>
      <c r="R1668" s="446" t="s">
        <v>440</v>
      </c>
      <c r="S1668" s="437">
        <v>719010</v>
      </c>
    </row>
    <row r="1669" spans="1:19" ht="10.199999999999999" customHeight="1" x14ac:dyDescent="0.3">
      <c r="A1669" s="437">
        <v>7190</v>
      </c>
      <c r="B1669" s="437">
        <f t="shared" si="29"/>
        <v>6</v>
      </c>
      <c r="C1669" s="446">
        <v>719015</v>
      </c>
      <c r="D1669" s="437" t="s">
        <v>441</v>
      </c>
      <c r="E1669" s="437" t="s">
        <v>1323</v>
      </c>
      <c r="F1669" s="437" t="s">
        <v>1323</v>
      </c>
      <c r="G1669" s="437" t="s">
        <v>1323</v>
      </c>
      <c r="I1669" s="437" t="s">
        <v>1323</v>
      </c>
      <c r="J1669" s="437" t="s">
        <v>1323</v>
      </c>
      <c r="K1669" s="437" t="s">
        <v>1323</v>
      </c>
      <c r="L1669" s="437" t="s">
        <v>1323</v>
      </c>
      <c r="M1669" s="437" t="s">
        <v>1323</v>
      </c>
      <c r="O1669" s="437" t="s">
        <v>1323</v>
      </c>
      <c r="Q1669" s="437">
        <v>719015</v>
      </c>
      <c r="R1669" s="446" t="s">
        <v>441</v>
      </c>
      <c r="S1669" s="437">
        <v>719015</v>
      </c>
    </row>
    <row r="1670" spans="1:19" ht="10.199999999999999" customHeight="1" x14ac:dyDescent="0.3">
      <c r="A1670" s="437">
        <v>7190</v>
      </c>
      <c r="B1670" s="437">
        <f t="shared" si="29"/>
        <v>6</v>
      </c>
      <c r="C1670" s="446">
        <v>719020</v>
      </c>
      <c r="D1670" s="437" t="s">
        <v>442</v>
      </c>
      <c r="E1670" s="437" t="s">
        <v>1323</v>
      </c>
      <c r="F1670" s="437" t="s">
        <v>1323</v>
      </c>
      <c r="G1670" s="437" t="s">
        <v>1323</v>
      </c>
      <c r="I1670" s="437" t="s">
        <v>1323</v>
      </c>
      <c r="J1670" s="437" t="s">
        <v>1323</v>
      </c>
      <c r="K1670" s="437" t="s">
        <v>1323</v>
      </c>
      <c r="L1670" s="437" t="s">
        <v>1323</v>
      </c>
      <c r="M1670" s="437" t="s">
        <v>1323</v>
      </c>
      <c r="O1670" s="437" t="s">
        <v>1323</v>
      </c>
      <c r="Q1670" s="437">
        <v>719020</v>
      </c>
      <c r="R1670" s="446" t="s">
        <v>442</v>
      </c>
      <c r="S1670" s="437">
        <v>719020</v>
      </c>
    </row>
    <row r="1671" spans="1:19" ht="10.199999999999999" customHeight="1" x14ac:dyDescent="0.3">
      <c r="A1671" s="437">
        <v>7190</v>
      </c>
      <c r="B1671" s="437">
        <f t="shared" si="29"/>
        <v>6</v>
      </c>
      <c r="C1671" s="446">
        <v>719025</v>
      </c>
      <c r="D1671" s="437" t="s">
        <v>443</v>
      </c>
      <c r="E1671" s="437" t="s">
        <v>1323</v>
      </c>
      <c r="F1671" s="437" t="s">
        <v>1323</v>
      </c>
      <c r="G1671" s="437" t="s">
        <v>1323</v>
      </c>
      <c r="I1671" s="437" t="s">
        <v>1323</v>
      </c>
      <c r="J1671" s="437" t="s">
        <v>1323</v>
      </c>
      <c r="K1671" s="437" t="s">
        <v>1323</v>
      </c>
      <c r="L1671" s="437" t="s">
        <v>1323</v>
      </c>
      <c r="M1671" s="437" t="s">
        <v>1323</v>
      </c>
      <c r="O1671" s="437" t="s">
        <v>1323</v>
      </c>
      <c r="Q1671" s="437">
        <v>719025</v>
      </c>
      <c r="R1671" s="446" t="s">
        <v>443</v>
      </c>
      <c r="S1671" s="437">
        <v>719025</v>
      </c>
    </row>
    <row r="1672" spans="1:19" ht="10.199999999999999" customHeight="1" x14ac:dyDescent="0.3">
      <c r="A1672" s="437">
        <v>7190</v>
      </c>
      <c r="B1672" s="437">
        <f t="shared" ref="B1672:B1735" si="30">LEN(C1672)</f>
        <v>6</v>
      </c>
      <c r="C1672" s="446">
        <v>719030</v>
      </c>
      <c r="D1672" s="437" t="s">
        <v>892</v>
      </c>
      <c r="F1672" s="437" t="s">
        <v>1323</v>
      </c>
      <c r="G1672" s="437" t="s">
        <v>1323</v>
      </c>
      <c r="J1672" s="437" t="s">
        <v>1324</v>
      </c>
      <c r="K1672" s="437" t="s">
        <v>1324</v>
      </c>
      <c r="Q1672" s="437">
        <v>719030</v>
      </c>
      <c r="R1672" s="446" t="s">
        <v>892</v>
      </c>
      <c r="S1672" s="437">
        <v>719030</v>
      </c>
    </row>
    <row r="1673" spans="1:19" ht="10.199999999999999" customHeight="1" x14ac:dyDescent="0.3">
      <c r="A1673" s="437">
        <v>7190</v>
      </c>
      <c r="B1673" s="437">
        <f t="shared" si="30"/>
        <v>6</v>
      </c>
      <c r="C1673" s="446">
        <v>719035</v>
      </c>
      <c r="D1673" s="437" t="s">
        <v>444</v>
      </c>
      <c r="E1673" s="437" t="s">
        <v>1323</v>
      </c>
      <c r="F1673" s="437" t="s">
        <v>1323</v>
      </c>
      <c r="G1673" s="437" t="s">
        <v>1323</v>
      </c>
      <c r="I1673" s="437" t="s">
        <v>1323</v>
      </c>
      <c r="J1673" s="437" t="s">
        <v>1323</v>
      </c>
      <c r="K1673" s="437" t="s">
        <v>1323</v>
      </c>
      <c r="L1673" s="437" t="s">
        <v>1323</v>
      </c>
      <c r="M1673" s="437" t="s">
        <v>1323</v>
      </c>
      <c r="O1673" s="437" t="s">
        <v>1323</v>
      </c>
      <c r="Q1673" s="437">
        <v>719035</v>
      </c>
      <c r="R1673" s="446" t="s">
        <v>444</v>
      </c>
      <c r="S1673" s="437">
        <v>719035</v>
      </c>
    </row>
    <row r="1674" spans="1:19" ht="10.199999999999999" customHeight="1" x14ac:dyDescent="0.3">
      <c r="A1674" s="437">
        <v>7190</v>
      </c>
      <c r="B1674" s="437">
        <f t="shared" si="30"/>
        <v>6</v>
      </c>
      <c r="C1674" s="446">
        <v>719040</v>
      </c>
      <c r="D1674" s="437" t="s">
        <v>893</v>
      </c>
      <c r="F1674" s="437" t="s">
        <v>1323</v>
      </c>
      <c r="J1674" s="437" t="s">
        <v>1324</v>
      </c>
      <c r="K1674" s="437" t="s">
        <v>1324</v>
      </c>
      <c r="M1674" s="437" t="s">
        <v>1323</v>
      </c>
      <c r="Q1674" s="437">
        <v>719040</v>
      </c>
      <c r="R1674" s="446" t="s">
        <v>893</v>
      </c>
      <c r="S1674" s="437">
        <v>719040</v>
      </c>
    </row>
    <row r="1675" spans="1:19" ht="10.199999999999999" customHeight="1" x14ac:dyDescent="0.3">
      <c r="A1675" s="437">
        <v>7190</v>
      </c>
      <c r="B1675" s="437">
        <f t="shared" si="30"/>
        <v>6</v>
      </c>
      <c r="C1675" s="446">
        <v>719045</v>
      </c>
      <c r="D1675" s="437" t="s">
        <v>445</v>
      </c>
      <c r="E1675" s="437" t="s">
        <v>1323</v>
      </c>
      <c r="F1675" s="437" t="s">
        <v>1323</v>
      </c>
      <c r="G1675" s="437" t="s">
        <v>1323</v>
      </c>
      <c r="I1675" s="437" t="s">
        <v>1323</v>
      </c>
      <c r="J1675" s="437" t="s">
        <v>1323</v>
      </c>
      <c r="K1675" s="437" t="s">
        <v>1323</v>
      </c>
      <c r="L1675" s="437" t="s">
        <v>1323</v>
      </c>
      <c r="M1675" s="437" t="s">
        <v>1323</v>
      </c>
      <c r="N1675" s="437" t="s">
        <v>1323</v>
      </c>
      <c r="O1675" s="437" t="s">
        <v>1323</v>
      </c>
      <c r="Q1675" s="437">
        <v>719045</v>
      </c>
      <c r="R1675" s="446" t="s">
        <v>445</v>
      </c>
      <c r="S1675" s="437">
        <v>719045</v>
      </c>
    </row>
    <row r="1676" spans="1:19" ht="10.199999999999999" customHeight="1" x14ac:dyDescent="0.3">
      <c r="A1676" s="437">
        <v>7190</v>
      </c>
      <c r="B1676" s="437">
        <f t="shared" si="30"/>
        <v>6</v>
      </c>
      <c r="C1676" s="446">
        <v>719090</v>
      </c>
      <c r="D1676" s="437" t="s">
        <v>1299</v>
      </c>
      <c r="E1676" s="437" t="s">
        <v>1323</v>
      </c>
      <c r="F1676" s="437" t="s">
        <v>1323</v>
      </c>
      <c r="G1676" s="437" t="s">
        <v>1323</v>
      </c>
      <c r="I1676" s="437" t="s">
        <v>1323</v>
      </c>
      <c r="J1676" s="437" t="s">
        <v>1323</v>
      </c>
      <c r="K1676" s="437" t="s">
        <v>1323</v>
      </c>
      <c r="L1676" s="437" t="s">
        <v>1323</v>
      </c>
      <c r="M1676" s="437" t="s">
        <v>1323</v>
      </c>
      <c r="N1676" s="437" t="s">
        <v>1323</v>
      </c>
      <c r="O1676" s="437" t="s">
        <v>1323</v>
      </c>
      <c r="Q1676" s="437">
        <v>719090</v>
      </c>
      <c r="R1676" s="446" t="s">
        <v>1299</v>
      </c>
      <c r="S1676" s="437">
        <v>719090</v>
      </c>
    </row>
    <row r="1677" spans="1:19" ht="10.199999999999999" customHeight="1" x14ac:dyDescent="0.3">
      <c r="A1677" s="437">
        <v>72</v>
      </c>
      <c r="B1677" s="437">
        <f t="shared" si="30"/>
        <v>2</v>
      </c>
      <c r="C1677" s="446">
        <v>72</v>
      </c>
      <c r="D1677" s="437" t="s">
        <v>862</v>
      </c>
      <c r="F1677" s="437" t="s">
        <v>1323</v>
      </c>
      <c r="J1677" s="437" t="s">
        <v>1324</v>
      </c>
      <c r="K1677" s="437" t="s">
        <v>1324</v>
      </c>
      <c r="L1677" s="437" t="s">
        <v>1323</v>
      </c>
      <c r="N1677" s="437" t="s">
        <v>1323</v>
      </c>
      <c r="Q1677" s="437">
        <v>72</v>
      </c>
      <c r="R1677" s="446" t="s">
        <v>862</v>
      </c>
      <c r="S1677" s="437">
        <v>72</v>
      </c>
    </row>
    <row r="1678" spans="1:19" ht="10.199999999999999" customHeight="1" x14ac:dyDescent="0.3">
      <c r="A1678" s="437">
        <v>7201</v>
      </c>
      <c r="B1678" s="437">
        <f t="shared" si="30"/>
        <v>4</v>
      </c>
      <c r="C1678" s="446">
        <v>7201</v>
      </c>
      <c r="D1678" s="437" t="s">
        <v>404</v>
      </c>
      <c r="F1678" s="437" t="s">
        <v>1323</v>
      </c>
      <c r="J1678" s="437" t="s">
        <v>1324</v>
      </c>
      <c r="K1678" s="437" t="s">
        <v>1324</v>
      </c>
      <c r="L1678" s="437" t="s">
        <v>1323</v>
      </c>
      <c r="N1678" s="437" t="s">
        <v>1323</v>
      </c>
      <c r="Q1678" s="437">
        <v>7201</v>
      </c>
      <c r="R1678" s="446" t="s">
        <v>404</v>
      </c>
      <c r="S1678" s="437">
        <v>7201</v>
      </c>
    </row>
    <row r="1679" spans="1:19" ht="10.199999999999999" customHeight="1" x14ac:dyDescent="0.3">
      <c r="A1679" s="437">
        <v>7202</v>
      </c>
      <c r="B1679" s="437">
        <f t="shared" si="30"/>
        <v>4</v>
      </c>
      <c r="C1679" s="446">
        <v>7202</v>
      </c>
      <c r="D1679" s="437" t="s">
        <v>410</v>
      </c>
      <c r="F1679" s="437" t="s">
        <v>1323</v>
      </c>
      <c r="J1679" s="437" t="s">
        <v>1324</v>
      </c>
      <c r="K1679" s="437" t="s">
        <v>1324</v>
      </c>
      <c r="L1679" s="437" t="s">
        <v>1323</v>
      </c>
      <c r="N1679" s="437" t="s">
        <v>1323</v>
      </c>
      <c r="Q1679" s="437">
        <v>7202</v>
      </c>
      <c r="R1679" s="446" t="s">
        <v>410</v>
      </c>
      <c r="S1679" s="437">
        <v>7202</v>
      </c>
    </row>
    <row r="1680" spans="1:19" ht="10.199999999999999" customHeight="1" x14ac:dyDescent="0.3">
      <c r="A1680" s="437">
        <v>7203</v>
      </c>
      <c r="B1680" s="437">
        <f t="shared" si="30"/>
        <v>4</v>
      </c>
      <c r="C1680" s="448">
        <v>7203</v>
      </c>
      <c r="D1680" s="441" t="s">
        <v>420</v>
      </c>
      <c r="J1680" s="437" t="s">
        <v>1324</v>
      </c>
      <c r="K1680" s="437" t="s">
        <v>1324</v>
      </c>
      <c r="L1680" s="437" t="s">
        <v>1323</v>
      </c>
      <c r="N1680" s="437" t="s">
        <v>1323</v>
      </c>
      <c r="Q1680" s="442">
        <v>7203</v>
      </c>
      <c r="R1680" s="451" t="s">
        <v>420</v>
      </c>
      <c r="S1680" s="442">
        <v>7203</v>
      </c>
    </row>
    <row r="1681" spans="1:19" ht="10.199999999999999" customHeight="1" x14ac:dyDescent="0.3">
      <c r="A1681" s="437">
        <v>7204</v>
      </c>
      <c r="B1681" s="437">
        <f t="shared" si="30"/>
        <v>4</v>
      </c>
      <c r="C1681" s="448">
        <v>7204</v>
      </c>
      <c r="D1681" s="441" t="s">
        <v>422</v>
      </c>
      <c r="F1681" s="437" t="s">
        <v>1323</v>
      </c>
      <c r="J1681" s="437" t="s">
        <v>1324</v>
      </c>
      <c r="K1681" s="437" t="s">
        <v>1324</v>
      </c>
      <c r="L1681" s="437" t="s">
        <v>1323</v>
      </c>
      <c r="N1681" s="437" t="s">
        <v>1323</v>
      </c>
      <c r="Q1681" s="442">
        <v>7204</v>
      </c>
      <c r="R1681" s="451" t="s">
        <v>422</v>
      </c>
      <c r="S1681" s="442">
        <v>7204</v>
      </c>
    </row>
    <row r="1682" spans="1:19" ht="10.199999999999999" customHeight="1" x14ac:dyDescent="0.3">
      <c r="A1682" s="437">
        <v>7205</v>
      </c>
      <c r="B1682" s="437">
        <f t="shared" si="30"/>
        <v>4</v>
      </c>
      <c r="C1682" s="448">
        <v>7205</v>
      </c>
      <c r="D1682" s="441" t="s">
        <v>423</v>
      </c>
      <c r="F1682" s="437" t="s">
        <v>1323</v>
      </c>
      <c r="J1682" s="437" t="s">
        <v>1324</v>
      </c>
      <c r="K1682" s="437" t="s">
        <v>1324</v>
      </c>
      <c r="L1682" s="437" t="s">
        <v>1323</v>
      </c>
      <c r="Q1682" s="442">
        <v>7205</v>
      </c>
      <c r="R1682" s="451" t="s">
        <v>423</v>
      </c>
      <c r="S1682" s="442">
        <v>7205</v>
      </c>
    </row>
    <row r="1683" spans="1:19" ht="10.199999999999999" customHeight="1" x14ac:dyDescent="0.3">
      <c r="A1683" s="437">
        <v>7206</v>
      </c>
      <c r="B1683" s="437">
        <f t="shared" si="30"/>
        <v>4</v>
      </c>
      <c r="C1683" s="448">
        <v>7206</v>
      </c>
      <c r="D1683" s="441" t="s">
        <v>424</v>
      </c>
      <c r="J1683" s="437" t="s">
        <v>1324</v>
      </c>
      <c r="K1683" s="437" t="s">
        <v>1324</v>
      </c>
      <c r="Q1683" s="442">
        <v>7206</v>
      </c>
      <c r="R1683" s="451" t="s">
        <v>424</v>
      </c>
      <c r="S1683" s="442">
        <v>7206</v>
      </c>
    </row>
    <row r="1684" spans="1:19" ht="10.199999999999999" customHeight="1" x14ac:dyDescent="0.3">
      <c r="A1684" s="437">
        <v>7207</v>
      </c>
      <c r="B1684" s="437">
        <f t="shared" si="30"/>
        <v>4</v>
      </c>
      <c r="C1684" s="449">
        <v>7207</v>
      </c>
      <c r="D1684" s="443" t="s">
        <v>425</v>
      </c>
      <c r="F1684" s="437" t="s">
        <v>1323</v>
      </c>
      <c r="J1684" s="437" t="s">
        <v>1324</v>
      </c>
      <c r="K1684" s="437" t="s">
        <v>1324</v>
      </c>
      <c r="L1684" s="437" t="s">
        <v>1323</v>
      </c>
      <c r="N1684" s="437" t="s">
        <v>1323</v>
      </c>
      <c r="Q1684" s="442">
        <v>7207</v>
      </c>
      <c r="R1684" s="451" t="s">
        <v>425</v>
      </c>
      <c r="S1684" s="442">
        <v>7207</v>
      </c>
    </row>
    <row r="1685" spans="1:19" ht="10.199999999999999" customHeight="1" x14ac:dyDescent="0.3">
      <c r="A1685" s="437">
        <v>7209</v>
      </c>
      <c r="B1685" s="437">
        <f t="shared" si="30"/>
        <v>4</v>
      </c>
      <c r="C1685" s="448">
        <v>7209</v>
      </c>
      <c r="D1685" s="441" t="s">
        <v>894</v>
      </c>
      <c r="F1685" s="437" t="s">
        <v>1323</v>
      </c>
      <c r="J1685" s="437" t="s">
        <v>1324</v>
      </c>
      <c r="K1685" s="437" t="s">
        <v>1324</v>
      </c>
      <c r="N1685" s="437" t="s">
        <v>1323</v>
      </c>
      <c r="Q1685" s="442">
        <v>7209</v>
      </c>
      <c r="R1685" s="451" t="s">
        <v>1719</v>
      </c>
      <c r="S1685" s="442">
        <v>7209</v>
      </c>
    </row>
    <row r="1686" spans="1:19" ht="10.199999999999999" customHeight="1" x14ac:dyDescent="0.3">
      <c r="A1686" s="437">
        <v>7210</v>
      </c>
      <c r="B1686" s="437">
        <f t="shared" si="30"/>
        <v>4</v>
      </c>
      <c r="C1686" s="448">
        <v>7210</v>
      </c>
      <c r="D1686" s="441" t="s">
        <v>895</v>
      </c>
      <c r="F1686" s="437" t="s">
        <v>1323</v>
      </c>
      <c r="J1686" s="437" t="s">
        <v>1324</v>
      </c>
      <c r="K1686" s="437" t="s">
        <v>1324</v>
      </c>
      <c r="Q1686" s="442">
        <v>7210</v>
      </c>
      <c r="R1686" s="451" t="s">
        <v>895</v>
      </c>
      <c r="S1686" s="442">
        <v>7210</v>
      </c>
    </row>
    <row r="1687" spans="1:19" ht="10.199999999999999" customHeight="1" x14ac:dyDescent="0.3">
      <c r="A1687" s="437">
        <v>7211</v>
      </c>
      <c r="B1687" s="437">
        <f t="shared" si="30"/>
        <v>4</v>
      </c>
      <c r="C1687" s="448">
        <v>7211</v>
      </c>
      <c r="D1687" s="441" t="s">
        <v>434</v>
      </c>
      <c r="J1687" s="437" t="s">
        <v>1324</v>
      </c>
      <c r="K1687" s="437" t="s">
        <v>1324</v>
      </c>
      <c r="Q1687" s="442">
        <v>7211</v>
      </c>
      <c r="R1687" s="451" t="s">
        <v>434</v>
      </c>
      <c r="S1687" s="442">
        <v>7211</v>
      </c>
    </row>
    <row r="1688" spans="1:19" ht="10.199999999999999" customHeight="1" x14ac:dyDescent="0.3">
      <c r="A1688" s="437">
        <v>7212</v>
      </c>
      <c r="B1688" s="437">
        <f t="shared" si="30"/>
        <v>4</v>
      </c>
      <c r="C1688" s="448">
        <v>7212</v>
      </c>
      <c r="D1688" s="441" t="s">
        <v>896</v>
      </c>
      <c r="J1688" s="437" t="s">
        <v>1324</v>
      </c>
      <c r="K1688" s="437" t="s">
        <v>1324</v>
      </c>
      <c r="Q1688" s="442">
        <v>7212</v>
      </c>
      <c r="R1688" s="451" t="s">
        <v>896</v>
      </c>
      <c r="S1688" s="442">
        <v>7212</v>
      </c>
    </row>
    <row r="1689" spans="1:19" ht="10.199999999999999" customHeight="1" x14ac:dyDescent="0.3">
      <c r="A1689" s="437">
        <v>7213</v>
      </c>
      <c r="B1689" s="437">
        <f t="shared" si="30"/>
        <v>4</v>
      </c>
      <c r="C1689" s="448">
        <v>7213</v>
      </c>
      <c r="D1689" s="441" t="s">
        <v>876</v>
      </c>
      <c r="F1689" s="437" t="s">
        <v>1323</v>
      </c>
      <c r="J1689" s="437" t="s">
        <v>1324</v>
      </c>
      <c r="K1689" s="437" t="s">
        <v>1324</v>
      </c>
      <c r="L1689" s="437" t="s">
        <v>1323</v>
      </c>
      <c r="N1689" s="437" t="s">
        <v>1323</v>
      </c>
      <c r="Q1689" s="442">
        <v>7213</v>
      </c>
      <c r="R1689" s="451" t="s">
        <v>876</v>
      </c>
      <c r="S1689" s="442">
        <v>7213</v>
      </c>
    </row>
    <row r="1690" spans="1:19" ht="10.199999999999999" customHeight="1" x14ac:dyDescent="0.3">
      <c r="A1690" s="437">
        <v>7214</v>
      </c>
      <c r="B1690" s="437">
        <f t="shared" si="30"/>
        <v>4</v>
      </c>
      <c r="C1690" s="448">
        <v>7214</v>
      </c>
      <c r="D1690" s="441" t="s">
        <v>879</v>
      </c>
      <c r="J1690" s="437" t="s">
        <v>1324</v>
      </c>
      <c r="K1690" s="437" t="s">
        <v>1324</v>
      </c>
      <c r="Q1690" s="442">
        <v>7214</v>
      </c>
      <c r="R1690" s="451" t="s">
        <v>879</v>
      </c>
      <c r="S1690" s="442">
        <v>7214</v>
      </c>
    </row>
    <row r="1691" spans="1:19" ht="10.199999999999999" customHeight="1" x14ac:dyDescent="0.3">
      <c r="A1691" s="437">
        <v>7215</v>
      </c>
      <c r="B1691" s="437">
        <f t="shared" si="30"/>
        <v>4</v>
      </c>
      <c r="C1691" s="448">
        <v>7215</v>
      </c>
      <c r="D1691" s="441" t="s">
        <v>880</v>
      </c>
      <c r="J1691" s="437" t="s">
        <v>1324</v>
      </c>
      <c r="K1691" s="437" t="s">
        <v>1324</v>
      </c>
      <c r="N1691" s="437" t="s">
        <v>1323</v>
      </c>
      <c r="Q1691" s="442">
        <v>7215</v>
      </c>
      <c r="R1691" s="451" t="s">
        <v>880</v>
      </c>
      <c r="S1691" s="442">
        <v>7215</v>
      </c>
    </row>
    <row r="1692" spans="1:19" ht="10.199999999999999" customHeight="1" x14ac:dyDescent="0.3">
      <c r="A1692" s="437">
        <v>7217</v>
      </c>
      <c r="B1692" s="437">
        <f t="shared" si="30"/>
        <v>4</v>
      </c>
      <c r="C1692" s="448">
        <v>7217</v>
      </c>
      <c r="D1692" s="441" t="s">
        <v>886</v>
      </c>
      <c r="F1692" s="437" t="s">
        <v>1323</v>
      </c>
      <c r="J1692" s="437" t="s">
        <v>1324</v>
      </c>
      <c r="K1692" s="437" t="s">
        <v>1324</v>
      </c>
      <c r="Q1692" s="442">
        <v>7217</v>
      </c>
      <c r="R1692" s="451" t="s">
        <v>886</v>
      </c>
      <c r="S1692" s="442">
        <v>7217</v>
      </c>
    </row>
    <row r="1693" spans="1:19" ht="10.199999999999999" customHeight="1" x14ac:dyDescent="0.3">
      <c r="A1693" s="437">
        <v>7290</v>
      </c>
      <c r="B1693" s="437">
        <f t="shared" si="30"/>
        <v>4</v>
      </c>
      <c r="C1693" s="448">
        <v>7290</v>
      </c>
      <c r="D1693" s="441" t="s">
        <v>438</v>
      </c>
      <c r="F1693" s="437" t="s">
        <v>1323</v>
      </c>
      <c r="J1693" s="437" t="s">
        <v>1324</v>
      </c>
      <c r="K1693" s="437" t="s">
        <v>1324</v>
      </c>
      <c r="L1693" s="437" t="s">
        <v>1323</v>
      </c>
      <c r="N1693" s="437" t="s">
        <v>1323</v>
      </c>
      <c r="Q1693" s="442">
        <v>7290</v>
      </c>
      <c r="R1693" s="451" t="s">
        <v>438</v>
      </c>
      <c r="S1693" s="442">
        <v>7290</v>
      </c>
    </row>
    <row r="1694" spans="1:19" ht="10.199999999999999" customHeight="1" x14ac:dyDescent="0.3">
      <c r="A1694" s="437">
        <v>73</v>
      </c>
      <c r="B1694" s="437">
        <f t="shared" si="30"/>
        <v>2</v>
      </c>
      <c r="C1694" s="450">
        <v>73</v>
      </c>
      <c r="D1694" s="444" t="s">
        <v>864</v>
      </c>
      <c r="F1694" s="437" t="s">
        <v>1323</v>
      </c>
      <c r="J1694" s="437" t="s">
        <v>1324</v>
      </c>
      <c r="K1694" s="437" t="s">
        <v>1324</v>
      </c>
      <c r="L1694" s="437" t="s">
        <v>1323</v>
      </c>
      <c r="N1694" s="437" t="s">
        <v>1323</v>
      </c>
      <c r="Q1694" s="442">
        <v>73</v>
      </c>
      <c r="R1694" s="451" t="s">
        <v>864</v>
      </c>
      <c r="S1694" s="442">
        <v>73</v>
      </c>
    </row>
    <row r="1695" spans="1:19" ht="10.199999999999999" customHeight="1" x14ac:dyDescent="0.3">
      <c r="A1695" s="437">
        <v>7301</v>
      </c>
      <c r="B1695" s="437">
        <f t="shared" si="30"/>
        <v>4</v>
      </c>
      <c r="C1695" s="448">
        <v>7301</v>
      </c>
      <c r="D1695" s="441" t="s">
        <v>447</v>
      </c>
      <c r="F1695" s="437" t="s">
        <v>1323</v>
      </c>
      <c r="J1695" s="437" t="s">
        <v>1324</v>
      </c>
      <c r="K1695" s="437" t="s">
        <v>1324</v>
      </c>
      <c r="L1695" s="437" t="s">
        <v>1323</v>
      </c>
      <c r="Q1695" s="442">
        <v>7301</v>
      </c>
      <c r="R1695" s="451" t="s">
        <v>447</v>
      </c>
      <c r="S1695" s="442">
        <v>7301</v>
      </c>
    </row>
    <row r="1696" spans="1:19" ht="10.199999999999999" customHeight="1" x14ac:dyDescent="0.3">
      <c r="A1696" s="437">
        <v>7302</v>
      </c>
      <c r="B1696" s="437">
        <f t="shared" si="30"/>
        <v>4</v>
      </c>
      <c r="C1696" s="448">
        <v>7302</v>
      </c>
      <c r="D1696" s="441" t="s">
        <v>453</v>
      </c>
      <c r="F1696" s="437" t="s">
        <v>1323</v>
      </c>
      <c r="J1696" s="437" t="s">
        <v>1324</v>
      </c>
      <c r="K1696" s="437" t="s">
        <v>1324</v>
      </c>
      <c r="L1696" s="437" t="s">
        <v>1323</v>
      </c>
      <c r="Q1696" s="442">
        <v>7302</v>
      </c>
      <c r="R1696" s="451" t="s">
        <v>453</v>
      </c>
      <c r="S1696" s="442">
        <v>7302</v>
      </c>
    </row>
    <row r="1697" spans="1:19" ht="10.199999999999999" customHeight="1" x14ac:dyDescent="0.3">
      <c r="A1697" s="437">
        <v>7303</v>
      </c>
      <c r="B1697" s="437">
        <f t="shared" si="30"/>
        <v>4</v>
      </c>
      <c r="C1697" s="448">
        <v>7303</v>
      </c>
      <c r="D1697" s="441" t="s">
        <v>462</v>
      </c>
      <c r="J1697" s="437" t="s">
        <v>1324</v>
      </c>
      <c r="K1697" s="437" t="s">
        <v>1324</v>
      </c>
      <c r="Q1697" s="442">
        <v>7303</v>
      </c>
      <c r="R1697" s="451" t="s">
        <v>462</v>
      </c>
      <c r="S1697" s="442">
        <v>7303</v>
      </c>
    </row>
    <row r="1698" spans="1:19" ht="10.199999999999999" customHeight="1" x14ac:dyDescent="0.3">
      <c r="A1698" s="437">
        <v>7304</v>
      </c>
      <c r="B1698" s="437">
        <f t="shared" si="30"/>
        <v>4</v>
      </c>
      <c r="C1698" s="448">
        <v>7304</v>
      </c>
      <c r="D1698" s="441" t="s">
        <v>897</v>
      </c>
      <c r="J1698" s="437" t="s">
        <v>1324</v>
      </c>
      <c r="K1698" s="437" t="s">
        <v>1324</v>
      </c>
      <c r="Q1698" s="442">
        <v>7304</v>
      </c>
      <c r="R1698" s="451" t="s">
        <v>897</v>
      </c>
      <c r="S1698" s="442">
        <v>7304</v>
      </c>
    </row>
    <row r="1699" spans="1:19" ht="10.199999999999999" customHeight="1" x14ac:dyDescent="0.3">
      <c r="A1699" s="437">
        <v>7305</v>
      </c>
      <c r="B1699" s="437">
        <f t="shared" si="30"/>
        <v>4</v>
      </c>
      <c r="C1699" s="448">
        <v>7305</v>
      </c>
      <c r="D1699" s="441" t="s">
        <v>898</v>
      </c>
      <c r="J1699" s="437" t="s">
        <v>1324</v>
      </c>
      <c r="K1699" s="437" t="s">
        <v>1324</v>
      </c>
      <c r="Q1699" s="442">
        <v>7305</v>
      </c>
      <c r="R1699" s="451" t="s">
        <v>898</v>
      </c>
      <c r="S1699" s="442">
        <v>7305</v>
      </c>
    </row>
    <row r="1700" spans="1:19" ht="10.199999999999999" customHeight="1" x14ac:dyDescent="0.3">
      <c r="A1700" s="437">
        <v>7306</v>
      </c>
      <c r="B1700" s="437">
        <f t="shared" si="30"/>
        <v>4</v>
      </c>
      <c r="C1700" s="448">
        <v>7306</v>
      </c>
      <c r="D1700" s="441" t="s">
        <v>465</v>
      </c>
      <c r="J1700" s="437" t="s">
        <v>1324</v>
      </c>
      <c r="K1700" s="437" t="s">
        <v>1324</v>
      </c>
      <c r="L1700" s="437" t="s">
        <v>1323</v>
      </c>
      <c r="N1700" s="437" t="s">
        <v>1323</v>
      </c>
      <c r="Q1700" s="442">
        <v>7306</v>
      </c>
      <c r="R1700" s="451" t="s">
        <v>465</v>
      </c>
      <c r="S1700" s="442">
        <v>7306</v>
      </c>
    </row>
    <row r="1701" spans="1:19" ht="10.199999999999999" customHeight="1" x14ac:dyDescent="0.3">
      <c r="A1701" s="437">
        <v>7307</v>
      </c>
      <c r="B1701" s="437">
        <f t="shared" si="30"/>
        <v>4</v>
      </c>
      <c r="C1701" s="448">
        <v>7307</v>
      </c>
      <c r="D1701" s="441" t="s">
        <v>466</v>
      </c>
      <c r="J1701" s="437" t="s">
        <v>1324</v>
      </c>
      <c r="K1701" s="437" t="s">
        <v>1324</v>
      </c>
      <c r="Q1701" s="442">
        <v>7307</v>
      </c>
      <c r="R1701" s="451" t="s">
        <v>466</v>
      </c>
      <c r="S1701" s="442">
        <v>7307</v>
      </c>
    </row>
    <row r="1702" spans="1:19" ht="10.199999999999999" customHeight="1" x14ac:dyDescent="0.3">
      <c r="A1702" s="437">
        <v>7308</v>
      </c>
      <c r="B1702" s="437">
        <f t="shared" si="30"/>
        <v>4</v>
      </c>
      <c r="C1702" s="448">
        <v>7308</v>
      </c>
      <c r="D1702" s="441" t="s">
        <v>468</v>
      </c>
      <c r="F1702" s="437" t="s">
        <v>1323</v>
      </c>
      <c r="J1702" s="437" t="s">
        <v>1324</v>
      </c>
      <c r="K1702" s="437" t="s">
        <v>1324</v>
      </c>
      <c r="L1702" s="437" t="s">
        <v>1323</v>
      </c>
      <c r="Q1702" s="442">
        <v>7308</v>
      </c>
      <c r="R1702" s="451" t="s">
        <v>468</v>
      </c>
      <c r="S1702" s="442">
        <v>7308</v>
      </c>
    </row>
    <row r="1703" spans="1:19" ht="10.199999999999999" customHeight="1" x14ac:dyDescent="0.3">
      <c r="A1703" s="437">
        <v>7309</v>
      </c>
      <c r="B1703" s="437">
        <f t="shared" si="30"/>
        <v>4</v>
      </c>
      <c r="C1703" s="448">
        <v>7309</v>
      </c>
      <c r="D1703" s="441" t="s">
        <v>473</v>
      </c>
      <c r="F1703" s="437" t="s">
        <v>1323</v>
      </c>
      <c r="J1703" s="437" t="s">
        <v>1324</v>
      </c>
      <c r="K1703" s="437" t="s">
        <v>1324</v>
      </c>
      <c r="Q1703" s="442">
        <v>7309</v>
      </c>
      <c r="R1703" s="451" t="s">
        <v>473</v>
      </c>
      <c r="S1703" s="442">
        <v>7309</v>
      </c>
    </row>
    <row r="1704" spans="1:19" ht="10.199999999999999" customHeight="1" x14ac:dyDescent="0.3">
      <c r="A1704" s="437">
        <v>7310</v>
      </c>
      <c r="B1704" s="437">
        <f t="shared" si="30"/>
        <v>4</v>
      </c>
      <c r="C1704" s="448">
        <v>7310</v>
      </c>
      <c r="D1704" s="441" t="s">
        <v>474</v>
      </c>
      <c r="F1704" s="437" t="s">
        <v>1323</v>
      </c>
      <c r="J1704" s="437" t="s">
        <v>1324</v>
      </c>
      <c r="K1704" s="437" t="s">
        <v>1324</v>
      </c>
      <c r="L1704" s="437" t="s">
        <v>1323</v>
      </c>
      <c r="Q1704" s="442">
        <v>7310</v>
      </c>
      <c r="R1704" s="451" t="s">
        <v>474</v>
      </c>
      <c r="S1704" s="442">
        <v>7310</v>
      </c>
    </row>
    <row r="1705" spans="1:19" ht="10.199999999999999" customHeight="1" x14ac:dyDescent="0.3">
      <c r="A1705" s="437">
        <v>7311</v>
      </c>
      <c r="B1705" s="437">
        <f t="shared" si="30"/>
        <v>4</v>
      </c>
      <c r="C1705" s="448">
        <v>7311</v>
      </c>
      <c r="D1705" s="441" t="s">
        <v>475</v>
      </c>
      <c r="J1705" s="437" t="s">
        <v>1324</v>
      </c>
      <c r="K1705" s="437" t="s">
        <v>1324</v>
      </c>
      <c r="Q1705" s="442">
        <v>7311</v>
      </c>
      <c r="R1705" s="451" t="s">
        <v>475</v>
      </c>
      <c r="S1705" s="442">
        <v>7311</v>
      </c>
    </row>
    <row r="1706" spans="1:19" ht="10.199999999999999" customHeight="1" x14ac:dyDescent="0.3">
      <c r="A1706" s="437">
        <v>7312</v>
      </c>
      <c r="B1706" s="437">
        <f t="shared" si="30"/>
        <v>4</v>
      </c>
      <c r="C1706" s="448">
        <v>7312</v>
      </c>
      <c r="D1706" s="441" t="s">
        <v>899</v>
      </c>
      <c r="F1706" s="437" t="s">
        <v>1323</v>
      </c>
      <c r="J1706" s="437" t="s">
        <v>1324</v>
      </c>
      <c r="K1706" s="437" t="s">
        <v>1324</v>
      </c>
      <c r="L1706" s="437" t="s">
        <v>1323</v>
      </c>
      <c r="N1706" s="437" t="s">
        <v>1323</v>
      </c>
      <c r="Q1706" s="442">
        <v>7312</v>
      </c>
      <c r="R1706" s="451" t="s">
        <v>899</v>
      </c>
      <c r="S1706" s="442">
        <v>7312</v>
      </c>
    </row>
    <row r="1707" spans="1:19" ht="10.199999999999999" customHeight="1" x14ac:dyDescent="0.3">
      <c r="A1707" s="437">
        <v>7313</v>
      </c>
      <c r="B1707" s="437">
        <f t="shared" si="30"/>
        <v>4</v>
      </c>
      <c r="C1707" s="448">
        <v>7313</v>
      </c>
      <c r="D1707" s="441" t="s">
        <v>900</v>
      </c>
      <c r="J1707" s="437" t="s">
        <v>1324</v>
      </c>
      <c r="K1707" s="437" t="s">
        <v>1324</v>
      </c>
      <c r="Q1707" s="442">
        <v>7313</v>
      </c>
      <c r="R1707" s="451" t="s">
        <v>900</v>
      </c>
      <c r="S1707" s="442">
        <v>7313</v>
      </c>
    </row>
    <row r="1708" spans="1:19" ht="10.199999999999999" customHeight="1" x14ac:dyDescent="0.3">
      <c r="A1708" s="437">
        <v>7314</v>
      </c>
      <c r="B1708" s="437">
        <f t="shared" si="30"/>
        <v>4</v>
      </c>
      <c r="C1708" s="448">
        <v>7314</v>
      </c>
      <c r="D1708" s="441" t="s">
        <v>476</v>
      </c>
      <c r="F1708" s="437" t="s">
        <v>1323</v>
      </c>
      <c r="J1708" s="437" t="s">
        <v>1324</v>
      </c>
      <c r="K1708" s="437" t="s">
        <v>1324</v>
      </c>
      <c r="Q1708" s="442">
        <v>7314</v>
      </c>
      <c r="R1708" s="451" t="s">
        <v>476</v>
      </c>
      <c r="S1708" s="442">
        <v>7314</v>
      </c>
    </row>
    <row r="1709" spans="1:19" ht="10.199999999999999" customHeight="1" x14ac:dyDescent="0.3">
      <c r="A1709" s="437">
        <v>7315</v>
      </c>
      <c r="B1709" s="437">
        <f t="shared" si="30"/>
        <v>4</v>
      </c>
      <c r="C1709" s="448">
        <v>7315</v>
      </c>
      <c r="D1709" s="441" t="s">
        <v>483</v>
      </c>
      <c r="J1709" s="437" t="s">
        <v>1324</v>
      </c>
      <c r="K1709" s="437" t="s">
        <v>1324</v>
      </c>
      <c r="Q1709" s="442">
        <v>7315</v>
      </c>
      <c r="R1709" s="451" t="s">
        <v>483</v>
      </c>
      <c r="S1709" s="442">
        <v>7315</v>
      </c>
    </row>
    <row r="1710" spans="1:19" ht="10.199999999999999" customHeight="1" x14ac:dyDescent="0.3">
      <c r="A1710" s="437">
        <v>7316</v>
      </c>
      <c r="B1710" s="437">
        <f t="shared" si="30"/>
        <v>4</v>
      </c>
      <c r="C1710" s="448">
        <v>7316</v>
      </c>
      <c r="D1710" s="441" t="s">
        <v>901</v>
      </c>
      <c r="J1710" s="437" t="s">
        <v>1324</v>
      </c>
      <c r="K1710" s="437" t="s">
        <v>1324</v>
      </c>
      <c r="Q1710" s="442">
        <v>7316</v>
      </c>
      <c r="R1710" s="451" t="s">
        <v>1720</v>
      </c>
      <c r="S1710" s="442">
        <v>7316</v>
      </c>
    </row>
    <row r="1711" spans="1:19" ht="10.199999999999999" customHeight="1" x14ac:dyDescent="0.3">
      <c r="A1711" s="437">
        <v>7317</v>
      </c>
      <c r="B1711" s="437">
        <f t="shared" si="30"/>
        <v>4</v>
      </c>
      <c r="C1711" s="448">
        <v>7317</v>
      </c>
      <c r="D1711" s="441" t="s">
        <v>902</v>
      </c>
      <c r="J1711" s="437" t="s">
        <v>1324</v>
      </c>
      <c r="K1711" s="437" t="s">
        <v>1324</v>
      </c>
      <c r="Q1711" s="442">
        <v>7317</v>
      </c>
      <c r="R1711" s="451" t="s">
        <v>902</v>
      </c>
      <c r="S1711" s="442">
        <v>7317</v>
      </c>
    </row>
    <row r="1712" spans="1:19" ht="10.199999999999999" customHeight="1" x14ac:dyDescent="0.3">
      <c r="A1712" s="437">
        <v>7390</v>
      </c>
      <c r="B1712" s="437">
        <f t="shared" si="30"/>
        <v>4</v>
      </c>
      <c r="C1712" s="448">
        <v>7390</v>
      </c>
      <c r="D1712" s="441" t="s">
        <v>903</v>
      </c>
      <c r="J1712" s="437" t="s">
        <v>1324</v>
      </c>
      <c r="K1712" s="437" t="s">
        <v>1324</v>
      </c>
      <c r="L1712" s="437" t="s">
        <v>1323</v>
      </c>
      <c r="N1712" s="437" t="s">
        <v>1323</v>
      </c>
      <c r="Q1712" s="442">
        <v>7390</v>
      </c>
      <c r="R1712" s="451" t="s">
        <v>903</v>
      </c>
      <c r="S1712" s="442">
        <v>7390</v>
      </c>
    </row>
    <row r="1713" spans="1:19" ht="10.199999999999999" customHeight="1" x14ac:dyDescent="0.3">
      <c r="A1713" s="437">
        <v>74</v>
      </c>
      <c r="B1713" s="437">
        <f t="shared" si="30"/>
        <v>2</v>
      </c>
      <c r="C1713" s="448">
        <v>74</v>
      </c>
      <c r="D1713" s="441" t="s">
        <v>446</v>
      </c>
      <c r="E1713" s="437" t="s">
        <v>1323</v>
      </c>
      <c r="F1713" s="437" t="s">
        <v>1323</v>
      </c>
      <c r="G1713" s="437" t="s">
        <v>1323</v>
      </c>
      <c r="I1713" s="437" t="s">
        <v>1323</v>
      </c>
      <c r="J1713" s="437" t="s">
        <v>1323</v>
      </c>
      <c r="K1713" s="437" t="s">
        <v>1323</v>
      </c>
      <c r="L1713" s="437" t="s">
        <v>1323</v>
      </c>
      <c r="M1713" s="437" t="s">
        <v>1323</v>
      </c>
      <c r="N1713" s="437" t="s">
        <v>1323</v>
      </c>
      <c r="O1713" s="437" t="s">
        <v>1323</v>
      </c>
      <c r="Q1713" s="442">
        <v>74</v>
      </c>
      <c r="R1713" s="451" t="s">
        <v>446</v>
      </c>
      <c r="S1713" s="442">
        <v>74</v>
      </c>
    </row>
    <row r="1714" spans="1:19" ht="10.199999999999999" customHeight="1" x14ac:dyDescent="0.3">
      <c r="A1714" s="437">
        <v>7401</v>
      </c>
      <c r="B1714" s="437">
        <f t="shared" si="30"/>
        <v>4</v>
      </c>
      <c r="C1714" s="448">
        <v>7401</v>
      </c>
      <c r="D1714" s="441" t="s">
        <v>447</v>
      </c>
      <c r="E1714" s="437" t="s">
        <v>1323</v>
      </c>
      <c r="F1714" s="437" t="s">
        <v>1323</v>
      </c>
      <c r="G1714" s="437" t="s">
        <v>1323</v>
      </c>
      <c r="I1714" s="437" t="s">
        <v>1323</v>
      </c>
      <c r="J1714" s="437" t="s">
        <v>1323</v>
      </c>
      <c r="K1714" s="437" t="s">
        <v>1323</v>
      </c>
      <c r="L1714" s="437" t="s">
        <v>1323</v>
      </c>
      <c r="M1714" s="437" t="s">
        <v>1323</v>
      </c>
      <c r="N1714" s="437" t="s">
        <v>1323</v>
      </c>
      <c r="O1714" s="437" t="s">
        <v>1323</v>
      </c>
      <c r="Q1714" s="442">
        <v>7401</v>
      </c>
      <c r="R1714" s="451" t="s">
        <v>1721</v>
      </c>
      <c r="S1714" s="442">
        <v>7401</v>
      </c>
    </row>
    <row r="1715" spans="1:19" ht="10.199999999999999" customHeight="1" x14ac:dyDescent="0.3">
      <c r="A1715" s="437">
        <v>7401</v>
      </c>
      <c r="B1715" s="437">
        <f t="shared" si="30"/>
        <v>6</v>
      </c>
      <c r="C1715" s="448">
        <v>740105</v>
      </c>
      <c r="D1715" s="441" t="s">
        <v>405</v>
      </c>
      <c r="E1715" s="437" t="s">
        <v>1323</v>
      </c>
      <c r="F1715" s="437" t="s">
        <v>1323</v>
      </c>
      <c r="G1715" s="437" t="s">
        <v>1323</v>
      </c>
      <c r="J1715" s="437" t="s">
        <v>1323</v>
      </c>
      <c r="K1715" s="437" t="s">
        <v>1323</v>
      </c>
      <c r="O1715" s="437" t="s">
        <v>1323</v>
      </c>
      <c r="Q1715" s="442">
        <v>740105</v>
      </c>
      <c r="R1715" s="451" t="s">
        <v>1722</v>
      </c>
      <c r="S1715" s="442">
        <v>740105</v>
      </c>
    </row>
    <row r="1716" spans="1:19" ht="10.199999999999999" customHeight="1" x14ac:dyDescent="0.3">
      <c r="A1716" s="437">
        <v>7401</v>
      </c>
      <c r="B1716" s="437">
        <f t="shared" si="30"/>
        <v>6</v>
      </c>
      <c r="C1716" s="448">
        <v>740110</v>
      </c>
      <c r="D1716" s="441" t="s">
        <v>448</v>
      </c>
      <c r="E1716" s="437" t="s">
        <v>1323</v>
      </c>
      <c r="F1716" s="437" t="s">
        <v>1323</v>
      </c>
      <c r="G1716" s="437" t="s">
        <v>1323</v>
      </c>
      <c r="I1716" s="437" t="s">
        <v>1323</v>
      </c>
      <c r="J1716" s="437" t="s">
        <v>1323</v>
      </c>
      <c r="K1716" s="437" t="s">
        <v>1323</v>
      </c>
      <c r="L1716" s="437" t="s">
        <v>1323</v>
      </c>
      <c r="M1716" s="437" t="s">
        <v>1323</v>
      </c>
      <c r="O1716" s="437" t="s">
        <v>1323</v>
      </c>
      <c r="Q1716" s="442">
        <v>740110</v>
      </c>
      <c r="R1716" s="451" t="s">
        <v>1723</v>
      </c>
      <c r="S1716" s="442">
        <v>740110</v>
      </c>
    </row>
    <row r="1717" spans="1:19" ht="10.199999999999999" customHeight="1" x14ac:dyDescent="0.3">
      <c r="A1717" s="437">
        <v>7401</v>
      </c>
      <c r="B1717" s="437">
        <f t="shared" si="30"/>
        <v>6</v>
      </c>
      <c r="C1717" s="448">
        <v>740115</v>
      </c>
      <c r="D1717" s="441" t="s">
        <v>449</v>
      </c>
      <c r="E1717" s="437" t="s">
        <v>1323</v>
      </c>
      <c r="F1717" s="437" t="s">
        <v>1323</v>
      </c>
      <c r="G1717" s="437" t="s">
        <v>1323</v>
      </c>
      <c r="I1717" s="437" t="s">
        <v>1323</v>
      </c>
      <c r="J1717" s="437" t="s">
        <v>1323</v>
      </c>
      <c r="K1717" s="437" t="s">
        <v>1323</v>
      </c>
      <c r="L1717" s="437" t="s">
        <v>1323</v>
      </c>
      <c r="M1717" s="437" t="s">
        <v>1323</v>
      </c>
      <c r="O1717" s="437" t="s">
        <v>1323</v>
      </c>
      <c r="Q1717" s="442">
        <v>740115</v>
      </c>
      <c r="R1717" s="451" t="s">
        <v>1724</v>
      </c>
      <c r="S1717" s="442">
        <v>740115</v>
      </c>
    </row>
    <row r="1718" spans="1:19" ht="10.199999999999999" customHeight="1" x14ac:dyDescent="0.3">
      <c r="A1718" s="437">
        <v>7401</v>
      </c>
      <c r="B1718" s="437">
        <f t="shared" si="30"/>
        <v>6</v>
      </c>
      <c r="C1718" s="448">
        <v>740120</v>
      </c>
      <c r="D1718" s="441" t="s">
        <v>450</v>
      </c>
      <c r="E1718" s="437" t="s">
        <v>1323</v>
      </c>
      <c r="F1718" s="437" t="s">
        <v>1323</v>
      </c>
      <c r="G1718" s="437" t="s">
        <v>1323</v>
      </c>
      <c r="I1718" s="437" t="s">
        <v>1323</v>
      </c>
      <c r="J1718" s="437" t="s">
        <v>1323</v>
      </c>
      <c r="K1718" s="437" t="s">
        <v>1323</v>
      </c>
      <c r="L1718" s="437" t="s">
        <v>1323</v>
      </c>
      <c r="M1718" s="437" t="s">
        <v>1323</v>
      </c>
      <c r="O1718" s="437" t="s">
        <v>1323</v>
      </c>
      <c r="Q1718" s="442">
        <v>740120</v>
      </c>
      <c r="R1718" s="451" t="s">
        <v>1725</v>
      </c>
      <c r="S1718" s="442">
        <v>740120</v>
      </c>
    </row>
    <row r="1719" spans="1:19" ht="10.199999999999999" customHeight="1" x14ac:dyDescent="0.3">
      <c r="A1719" s="437">
        <v>7401</v>
      </c>
      <c r="B1719" s="437">
        <f t="shared" si="30"/>
        <v>6</v>
      </c>
      <c r="C1719" s="448">
        <v>740125</v>
      </c>
      <c r="D1719" s="441" t="s">
        <v>451</v>
      </c>
      <c r="E1719" s="437" t="s">
        <v>1323</v>
      </c>
      <c r="F1719" s="437" t="s">
        <v>1323</v>
      </c>
      <c r="G1719" s="437" t="s">
        <v>1323</v>
      </c>
      <c r="I1719" s="437" t="s">
        <v>1323</v>
      </c>
      <c r="J1719" s="437" t="s">
        <v>1323</v>
      </c>
      <c r="K1719" s="437" t="s">
        <v>1323</v>
      </c>
      <c r="L1719" s="437" t="s">
        <v>1323</v>
      </c>
      <c r="M1719" s="437" t="s">
        <v>1323</v>
      </c>
      <c r="O1719" s="437" t="s">
        <v>1323</v>
      </c>
      <c r="Q1719" s="442">
        <v>740125</v>
      </c>
      <c r="R1719" s="451" t="s">
        <v>1726</v>
      </c>
      <c r="S1719" s="442">
        <v>740125</v>
      </c>
    </row>
    <row r="1720" spans="1:19" ht="10.199999999999999" customHeight="1" x14ac:dyDescent="0.3">
      <c r="A1720" s="437">
        <v>7401</v>
      </c>
      <c r="B1720" s="437">
        <f t="shared" si="30"/>
        <v>6</v>
      </c>
      <c r="C1720" s="448">
        <v>740130</v>
      </c>
      <c r="D1720" s="441" t="s">
        <v>406</v>
      </c>
      <c r="E1720" s="437" t="s">
        <v>1323</v>
      </c>
      <c r="F1720" s="437" t="s">
        <v>1323</v>
      </c>
      <c r="G1720" s="437" t="s">
        <v>1323</v>
      </c>
      <c r="J1720" s="437" t="s">
        <v>1323</v>
      </c>
      <c r="K1720" s="437" t="s">
        <v>1323</v>
      </c>
      <c r="L1720" s="437" t="s">
        <v>1323</v>
      </c>
      <c r="M1720" s="437" t="s">
        <v>1323</v>
      </c>
      <c r="O1720" s="437" t="s">
        <v>1323</v>
      </c>
      <c r="Q1720" s="442">
        <v>740130</v>
      </c>
      <c r="R1720" s="451" t="s">
        <v>1727</v>
      </c>
      <c r="S1720" s="442">
        <v>740130</v>
      </c>
    </row>
    <row r="1721" spans="1:19" ht="10.199999999999999" customHeight="1" x14ac:dyDescent="0.3">
      <c r="A1721" s="437">
        <v>7401</v>
      </c>
      <c r="B1721" s="437">
        <f t="shared" si="30"/>
        <v>6</v>
      </c>
      <c r="C1721" s="448">
        <v>740135</v>
      </c>
      <c r="D1721" s="441" t="s">
        <v>452</v>
      </c>
      <c r="E1721" s="437" t="s">
        <v>1323</v>
      </c>
      <c r="F1721" s="437" t="s">
        <v>1323</v>
      </c>
      <c r="G1721" s="437" t="s">
        <v>1323</v>
      </c>
      <c r="J1721" s="437" t="s">
        <v>1323</v>
      </c>
      <c r="K1721" s="437" t="s">
        <v>1323</v>
      </c>
      <c r="L1721" s="437" t="s">
        <v>1323</v>
      </c>
      <c r="M1721" s="437" t="s">
        <v>1323</v>
      </c>
      <c r="O1721" s="437" t="s">
        <v>1323</v>
      </c>
      <c r="Q1721" s="442">
        <v>740135</v>
      </c>
      <c r="R1721" s="451" t="s">
        <v>1728</v>
      </c>
      <c r="S1721" s="442">
        <v>740135</v>
      </c>
    </row>
    <row r="1722" spans="1:19" ht="10.199999999999999" customHeight="1" x14ac:dyDescent="0.3">
      <c r="A1722" s="437">
        <v>7401</v>
      </c>
      <c r="B1722" s="437">
        <f t="shared" si="30"/>
        <v>6</v>
      </c>
      <c r="C1722" s="448">
        <v>740140</v>
      </c>
      <c r="D1722" s="441" t="s">
        <v>409</v>
      </c>
      <c r="E1722" s="437" t="s">
        <v>1323</v>
      </c>
      <c r="F1722" s="437" t="s">
        <v>1323</v>
      </c>
      <c r="I1722" s="437" t="s">
        <v>1323</v>
      </c>
      <c r="J1722" s="437" t="s">
        <v>1323</v>
      </c>
      <c r="K1722" s="437" t="s">
        <v>1323</v>
      </c>
      <c r="M1722" s="437" t="s">
        <v>1323</v>
      </c>
      <c r="N1722" s="437" t="s">
        <v>1323</v>
      </c>
      <c r="O1722" s="437" t="s">
        <v>1323</v>
      </c>
      <c r="Q1722" s="442">
        <v>740140</v>
      </c>
      <c r="R1722" s="451" t="s">
        <v>1729</v>
      </c>
      <c r="S1722" s="442">
        <v>740140</v>
      </c>
    </row>
    <row r="1723" spans="1:19" ht="10.199999999999999" customHeight="1" x14ac:dyDescent="0.3">
      <c r="A1723" s="437">
        <v>7401</v>
      </c>
      <c r="B1723" s="437">
        <f t="shared" si="30"/>
        <v>6</v>
      </c>
      <c r="C1723" s="448">
        <v>740145</v>
      </c>
      <c r="D1723" s="441" t="s">
        <v>904</v>
      </c>
      <c r="E1723" s="437" t="s">
        <v>1323</v>
      </c>
      <c r="F1723" s="437" t="s">
        <v>1323</v>
      </c>
      <c r="G1723" s="437" t="s">
        <v>1323</v>
      </c>
      <c r="I1723" s="437" t="s">
        <v>1323</v>
      </c>
      <c r="J1723" s="437" t="s">
        <v>1324</v>
      </c>
      <c r="K1723" s="437" t="s">
        <v>1324</v>
      </c>
      <c r="O1723" s="437" t="s">
        <v>1323</v>
      </c>
      <c r="Q1723" s="442" t="s">
        <v>1340</v>
      </c>
      <c r="R1723" s="451" t="s">
        <v>1340</v>
      </c>
      <c r="S1723" s="442" t="s">
        <v>1340</v>
      </c>
    </row>
    <row r="1724" spans="1:19" ht="10.199999999999999" customHeight="1" x14ac:dyDescent="0.3">
      <c r="A1724" s="437">
        <v>7401</v>
      </c>
      <c r="B1724" s="437">
        <f t="shared" si="30"/>
        <v>6</v>
      </c>
      <c r="C1724" s="446">
        <v>740150</v>
      </c>
      <c r="D1724" s="437" t="s">
        <v>905</v>
      </c>
      <c r="E1724" s="437" t="s">
        <v>1323</v>
      </c>
      <c r="F1724" s="437" t="s">
        <v>1323</v>
      </c>
      <c r="G1724" s="437" t="s">
        <v>1323</v>
      </c>
      <c r="I1724" s="437" t="s">
        <v>1323</v>
      </c>
      <c r="J1724" s="437" t="s">
        <v>1324</v>
      </c>
      <c r="K1724" s="437" t="s">
        <v>1324</v>
      </c>
      <c r="O1724" s="437" t="s">
        <v>1323</v>
      </c>
      <c r="Q1724" s="437">
        <v>740150</v>
      </c>
      <c r="R1724" s="446" t="s">
        <v>1730</v>
      </c>
      <c r="S1724" s="437" t="s">
        <v>1731</v>
      </c>
    </row>
    <row r="1725" spans="1:19" ht="10.199999999999999" customHeight="1" x14ac:dyDescent="0.3">
      <c r="A1725" s="437">
        <v>7401</v>
      </c>
      <c r="B1725" s="437">
        <f t="shared" si="30"/>
        <v>6</v>
      </c>
      <c r="C1725" s="448">
        <v>740155</v>
      </c>
      <c r="D1725" s="441" t="s">
        <v>906</v>
      </c>
      <c r="E1725" s="437" t="s">
        <v>1323</v>
      </c>
      <c r="F1725" s="437" t="s">
        <v>1323</v>
      </c>
      <c r="I1725" s="437" t="s">
        <v>1323</v>
      </c>
      <c r="J1725" s="437" t="s">
        <v>1324</v>
      </c>
      <c r="K1725" s="437" t="s">
        <v>1324</v>
      </c>
      <c r="O1725" s="437" t="s">
        <v>1323</v>
      </c>
      <c r="Q1725" s="442" t="s">
        <v>1340</v>
      </c>
      <c r="R1725" s="451" t="s">
        <v>1340</v>
      </c>
      <c r="S1725" s="442" t="s">
        <v>1340</v>
      </c>
    </row>
    <row r="1726" spans="1:19" ht="10.199999999999999" customHeight="1" x14ac:dyDescent="0.3">
      <c r="A1726" s="437">
        <v>7401</v>
      </c>
      <c r="B1726" s="437">
        <f t="shared" si="30"/>
        <v>6</v>
      </c>
      <c r="C1726" s="448">
        <v>740160</v>
      </c>
      <c r="D1726" s="441" t="s">
        <v>907</v>
      </c>
      <c r="E1726" s="437" t="s">
        <v>1323</v>
      </c>
      <c r="F1726" s="437" t="s">
        <v>1323</v>
      </c>
      <c r="I1726" s="437" t="s">
        <v>1323</v>
      </c>
      <c r="J1726" s="437" t="s">
        <v>1324</v>
      </c>
      <c r="K1726" s="437" t="s">
        <v>1324</v>
      </c>
      <c r="O1726" s="437" t="s">
        <v>1323</v>
      </c>
      <c r="Q1726" s="437">
        <v>740160</v>
      </c>
      <c r="R1726" s="446" t="s">
        <v>1817</v>
      </c>
      <c r="S1726" s="437" t="s">
        <v>1732</v>
      </c>
    </row>
    <row r="1727" spans="1:19" ht="10.199999999999999" customHeight="1" x14ac:dyDescent="0.3">
      <c r="A1727" s="437">
        <v>7401</v>
      </c>
      <c r="B1727" s="437">
        <f t="shared" si="30"/>
        <v>6</v>
      </c>
      <c r="C1727" s="448">
        <v>740165</v>
      </c>
      <c r="D1727" s="441" t="s">
        <v>908</v>
      </c>
      <c r="E1727" s="437" t="s">
        <v>1323</v>
      </c>
      <c r="F1727" s="437" t="s">
        <v>1323</v>
      </c>
      <c r="I1727" s="437" t="s">
        <v>1323</v>
      </c>
      <c r="J1727" s="437" t="s">
        <v>1324</v>
      </c>
      <c r="K1727" s="437" t="s">
        <v>1324</v>
      </c>
      <c r="O1727" s="437" t="s">
        <v>1323</v>
      </c>
      <c r="Q1727" s="442" t="s">
        <v>1340</v>
      </c>
      <c r="R1727" s="451" t="s">
        <v>1340</v>
      </c>
      <c r="S1727" s="437" t="s">
        <v>1340</v>
      </c>
    </row>
    <row r="1728" spans="1:19" ht="10.199999999999999" customHeight="1" x14ac:dyDescent="0.3">
      <c r="A1728" s="437">
        <v>7401</v>
      </c>
      <c r="B1728" s="437">
        <f t="shared" si="30"/>
        <v>6</v>
      </c>
      <c r="C1728" s="448">
        <v>740170</v>
      </c>
      <c r="D1728" s="441" t="s">
        <v>1733</v>
      </c>
      <c r="E1728" s="437" t="s">
        <v>1323</v>
      </c>
      <c r="F1728" s="437" t="s">
        <v>1323</v>
      </c>
      <c r="J1728" s="437" t="s">
        <v>1324</v>
      </c>
      <c r="K1728" s="437" t="s">
        <v>1324</v>
      </c>
      <c r="O1728" s="437" t="s">
        <v>1323</v>
      </c>
      <c r="Q1728" s="437">
        <v>740170</v>
      </c>
      <c r="R1728" s="446" t="s">
        <v>1734</v>
      </c>
      <c r="S1728" s="437">
        <v>740170</v>
      </c>
    </row>
    <row r="1729" spans="1:19" ht="10.199999999999999" customHeight="1" x14ac:dyDescent="0.3">
      <c r="A1729" s="437">
        <v>7401</v>
      </c>
      <c r="B1729" s="437">
        <f t="shared" si="30"/>
        <v>6</v>
      </c>
      <c r="C1729" s="448">
        <v>740175</v>
      </c>
      <c r="D1729" s="441" t="s">
        <v>909</v>
      </c>
      <c r="E1729" s="437" t="s">
        <v>1323</v>
      </c>
      <c r="F1729" s="437" t="s">
        <v>1323</v>
      </c>
      <c r="G1729" s="437" t="s">
        <v>1323</v>
      </c>
      <c r="I1729" s="437" t="s">
        <v>1323</v>
      </c>
      <c r="J1729" s="437" t="s">
        <v>1324</v>
      </c>
      <c r="K1729" s="437" t="s">
        <v>1324</v>
      </c>
      <c r="O1729" s="437" t="s">
        <v>1323</v>
      </c>
      <c r="Q1729" s="437">
        <v>740175</v>
      </c>
      <c r="R1729" s="446" t="s">
        <v>1735</v>
      </c>
      <c r="S1729" s="437">
        <v>740175</v>
      </c>
    </row>
    <row r="1730" spans="1:19" ht="10.199999999999999" customHeight="1" x14ac:dyDescent="0.3">
      <c r="A1730" s="437">
        <v>7401</v>
      </c>
      <c r="B1730" s="437">
        <f t="shared" si="30"/>
        <v>6</v>
      </c>
      <c r="C1730" s="448">
        <v>740180</v>
      </c>
      <c r="D1730" s="441" t="s">
        <v>910</v>
      </c>
      <c r="E1730" s="437" t="s">
        <v>1323</v>
      </c>
      <c r="F1730" s="437" t="s">
        <v>1323</v>
      </c>
      <c r="I1730" s="437" t="s">
        <v>1323</v>
      </c>
      <c r="J1730" s="437" t="s">
        <v>1324</v>
      </c>
      <c r="K1730" s="437" t="s">
        <v>1324</v>
      </c>
      <c r="O1730" s="437" t="s">
        <v>1323</v>
      </c>
      <c r="Q1730" s="437">
        <v>740180</v>
      </c>
      <c r="R1730" s="446" t="s">
        <v>1818</v>
      </c>
      <c r="S1730" s="437">
        <v>740180</v>
      </c>
    </row>
    <row r="1731" spans="1:19" ht="10.199999999999999" customHeight="1" x14ac:dyDescent="0.3">
      <c r="A1731" s="437">
        <v>7401</v>
      </c>
      <c r="B1731" s="437">
        <f t="shared" si="30"/>
        <v>6</v>
      </c>
      <c r="C1731" s="448">
        <v>740185</v>
      </c>
      <c r="D1731" s="441" t="s">
        <v>911</v>
      </c>
      <c r="E1731" s="437" t="s">
        <v>1323</v>
      </c>
      <c r="F1731" s="437" t="s">
        <v>1323</v>
      </c>
      <c r="J1731" s="437" t="s">
        <v>1324</v>
      </c>
      <c r="K1731" s="437" t="s">
        <v>1324</v>
      </c>
      <c r="O1731" s="437" t="s">
        <v>1323</v>
      </c>
      <c r="Q1731" s="437">
        <v>740185</v>
      </c>
      <c r="R1731" s="446" t="s">
        <v>911</v>
      </c>
      <c r="S1731" s="437">
        <v>740185</v>
      </c>
    </row>
    <row r="1732" spans="1:19" ht="10.199999999999999" customHeight="1" x14ac:dyDescent="0.3">
      <c r="A1732" s="437">
        <v>7401</v>
      </c>
      <c r="B1732" s="437">
        <f t="shared" si="30"/>
        <v>6</v>
      </c>
      <c r="C1732" s="448">
        <v>740190</v>
      </c>
      <c r="D1732" s="441" t="s">
        <v>53</v>
      </c>
      <c r="F1732" s="437" t="s">
        <v>1323</v>
      </c>
      <c r="J1732" s="437" t="s">
        <v>1324</v>
      </c>
      <c r="K1732" s="437" t="s">
        <v>1324</v>
      </c>
      <c r="N1732" s="437" t="s">
        <v>1323</v>
      </c>
      <c r="Q1732" s="437">
        <v>740190</v>
      </c>
      <c r="R1732" s="446" t="s">
        <v>912</v>
      </c>
      <c r="S1732" s="437">
        <v>740190</v>
      </c>
    </row>
    <row r="1733" spans="1:19" ht="10.199999999999999" customHeight="1" x14ac:dyDescent="0.3">
      <c r="A1733" s="437">
        <v>7402</v>
      </c>
      <c r="B1733" s="437">
        <f t="shared" si="30"/>
        <v>4</v>
      </c>
      <c r="C1733" s="448">
        <v>7402</v>
      </c>
      <c r="D1733" s="441" t="s">
        <v>453</v>
      </c>
      <c r="E1733" s="437" t="s">
        <v>1323</v>
      </c>
      <c r="F1733" s="437" t="s">
        <v>1323</v>
      </c>
      <c r="J1733" s="437" t="s">
        <v>1324</v>
      </c>
      <c r="K1733" s="437" t="s">
        <v>1324</v>
      </c>
      <c r="L1733" s="437" t="s">
        <v>1323</v>
      </c>
      <c r="M1733" s="437" t="s">
        <v>1323</v>
      </c>
      <c r="O1733" s="437" t="s">
        <v>1323</v>
      </c>
      <c r="Q1733" s="442">
        <v>7402</v>
      </c>
      <c r="R1733" s="451" t="s">
        <v>453</v>
      </c>
      <c r="S1733" s="442">
        <v>7402</v>
      </c>
    </row>
    <row r="1734" spans="1:19" ht="10.199999999999999" customHeight="1" x14ac:dyDescent="0.3">
      <c r="A1734" s="437">
        <v>7402</v>
      </c>
      <c r="B1734" s="437">
        <f t="shared" si="30"/>
        <v>6</v>
      </c>
      <c r="C1734" s="448">
        <v>740205</v>
      </c>
      <c r="D1734" s="441" t="s">
        <v>454</v>
      </c>
      <c r="E1734" s="437" t="s">
        <v>1323</v>
      </c>
      <c r="F1734" s="437" t="s">
        <v>1323</v>
      </c>
      <c r="J1734" s="437" t="s">
        <v>1324</v>
      </c>
      <c r="K1734" s="437" t="s">
        <v>1324</v>
      </c>
      <c r="L1734" s="437" t="s">
        <v>1323</v>
      </c>
      <c r="M1734" s="437" t="s">
        <v>1323</v>
      </c>
      <c r="O1734" s="437" t="s">
        <v>1323</v>
      </c>
      <c r="Q1734" s="442">
        <v>740205</v>
      </c>
      <c r="R1734" s="451" t="s">
        <v>454</v>
      </c>
      <c r="S1734" s="442">
        <v>740205</v>
      </c>
    </row>
    <row r="1735" spans="1:19" ht="10.199999999999999" customHeight="1" x14ac:dyDescent="0.3">
      <c r="A1735" s="437">
        <v>7402</v>
      </c>
      <c r="B1735" s="437">
        <f t="shared" si="30"/>
        <v>6</v>
      </c>
      <c r="C1735" s="448">
        <v>740210</v>
      </c>
      <c r="D1735" s="441" t="s">
        <v>455</v>
      </c>
      <c r="E1735" s="437" t="s">
        <v>1323</v>
      </c>
      <c r="F1735" s="437" t="s">
        <v>1323</v>
      </c>
      <c r="J1735" s="437" t="s">
        <v>1324</v>
      </c>
      <c r="K1735" s="437" t="s">
        <v>1324</v>
      </c>
      <c r="L1735" s="437" t="s">
        <v>1323</v>
      </c>
      <c r="M1735" s="437" t="s">
        <v>1323</v>
      </c>
      <c r="O1735" s="437" t="s">
        <v>1323</v>
      </c>
      <c r="Q1735" s="442">
        <v>740210</v>
      </c>
      <c r="R1735" s="451" t="s">
        <v>455</v>
      </c>
      <c r="S1735" s="442">
        <v>740210</v>
      </c>
    </row>
    <row r="1736" spans="1:19" ht="10.199999999999999" customHeight="1" x14ac:dyDescent="0.3">
      <c r="A1736" s="437">
        <v>7402</v>
      </c>
      <c r="B1736" s="437">
        <f t="shared" ref="B1736:B1799" si="31">LEN(C1736)</f>
        <v>6</v>
      </c>
      <c r="C1736" s="448">
        <v>740215</v>
      </c>
      <c r="D1736" s="441" t="s">
        <v>456</v>
      </c>
      <c r="E1736" s="437" t="s">
        <v>1323</v>
      </c>
      <c r="F1736" s="437" t="s">
        <v>1323</v>
      </c>
      <c r="J1736" s="437" t="s">
        <v>1324</v>
      </c>
      <c r="K1736" s="437" t="s">
        <v>1324</v>
      </c>
      <c r="L1736" s="437" t="s">
        <v>1323</v>
      </c>
      <c r="M1736" s="437" t="s">
        <v>1323</v>
      </c>
      <c r="O1736" s="437" t="s">
        <v>1323</v>
      </c>
      <c r="Q1736" s="442">
        <v>740215</v>
      </c>
      <c r="R1736" s="451" t="s">
        <v>456</v>
      </c>
      <c r="S1736" s="442">
        <v>740215</v>
      </c>
    </row>
    <row r="1737" spans="1:19" ht="10.199999999999999" customHeight="1" x14ac:dyDescent="0.3">
      <c r="A1737" s="437">
        <v>7402</v>
      </c>
      <c r="B1737" s="437">
        <f t="shared" si="31"/>
        <v>6</v>
      </c>
      <c r="C1737" s="448">
        <v>740220</v>
      </c>
      <c r="D1737" s="441" t="s">
        <v>457</v>
      </c>
      <c r="E1737" s="437" t="s">
        <v>1323</v>
      </c>
      <c r="F1737" s="437" t="s">
        <v>1323</v>
      </c>
      <c r="J1737" s="437" t="s">
        <v>1324</v>
      </c>
      <c r="K1737" s="437" t="s">
        <v>1324</v>
      </c>
      <c r="O1737" s="437" t="s">
        <v>1323</v>
      </c>
      <c r="Q1737" s="442">
        <v>740220</v>
      </c>
      <c r="R1737" s="451" t="s">
        <v>457</v>
      </c>
      <c r="S1737" s="442">
        <v>740220</v>
      </c>
    </row>
    <row r="1738" spans="1:19" ht="10.199999999999999" customHeight="1" x14ac:dyDescent="0.3">
      <c r="A1738" s="437">
        <v>7402</v>
      </c>
      <c r="B1738" s="437">
        <f t="shared" si="31"/>
        <v>6</v>
      </c>
      <c r="C1738" s="448">
        <v>740225</v>
      </c>
      <c r="D1738" s="441" t="s">
        <v>458</v>
      </c>
      <c r="E1738" s="437" t="s">
        <v>1323</v>
      </c>
      <c r="F1738" s="437" t="s">
        <v>1323</v>
      </c>
      <c r="J1738" s="437" t="s">
        <v>1324</v>
      </c>
      <c r="K1738" s="437" t="s">
        <v>1324</v>
      </c>
      <c r="L1738" s="437" t="s">
        <v>1323</v>
      </c>
      <c r="M1738" s="437" t="s">
        <v>1323</v>
      </c>
      <c r="O1738" s="437" t="s">
        <v>1323</v>
      </c>
      <c r="Q1738" s="442">
        <v>740225</v>
      </c>
      <c r="R1738" s="451" t="s">
        <v>458</v>
      </c>
      <c r="S1738" s="442">
        <v>740225</v>
      </c>
    </row>
    <row r="1739" spans="1:19" ht="10.199999999999999" customHeight="1" x14ac:dyDescent="0.3">
      <c r="A1739" s="437">
        <v>7402</v>
      </c>
      <c r="B1739" s="437">
        <f t="shared" si="31"/>
        <v>6</v>
      </c>
      <c r="C1739" s="448">
        <v>740230</v>
      </c>
      <c r="D1739" s="441" t="s">
        <v>276</v>
      </c>
      <c r="E1739" s="437" t="s">
        <v>1323</v>
      </c>
      <c r="F1739" s="437" t="s">
        <v>1323</v>
      </c>
      <c r="J1739" s="437" t="s">
        <v>1324</v>
      </c>
      <c r="K1739" s="437" t="s">
        <v>1324</v>
      </c>
      <c r="L1739" s="437" t="s">
        <v>1323</v>
      </c>
      <c r="M1739" s="437" t="s">
        <v>1323</v>
      </c>
      <c r="O1739" s="437" t="s">
        <v>1323</v>
      </c>
      <c r="Q1739" s="442">
        <v>740230</v>
      </c>
      <c r="R1739" s="451" t="s">
        <v>276</v>
      </c>
      <c r="S1739" s="442">
        <v>740230</v>
      </c>
    </row>
    <row r="1740" spans="1:19" ht="10.199999999999999" customHeight="1" x14ac:dyDescent="0.3">
      <c r="A1740" s="437">
        <v>7402</v>
      </c>
      <c r="B1740" s="437">
        <f t="shared" si="31"/>
        <v>6</v>
      </c>
      <c r="C1740" s="448">
        <v>740235</v>
      </c>
      <c r="D1740" s="441" t="s">
        <v>459</v>
      </c>
      <c r="E1740" s="437" t="s">
        <v>1323</v>
      </c>
      <c r="F1740" s="437" t="s">
        <v>1323</v>
      </c>
      <c r="J1740" s="437" t="s">
        <v>1324</v>
      </c>
      <c r="K1740" s="437" t="s">
        <v>1324</v>
      </c>
      <c r="L1740" s="437" t="s">
        <v>1323</v>
      </c>
      <c r="M1740" s="437" t="s">
        <v>1323</v>
      </c>
      <c r="O1740" s="437" t="s">
        <v>1323</v>
      </c>
      <c r="Q1740" s="442">
        <v>740235</v>
      </c>
      <c r="R1740" s="451" t="s">
        <v>459</v>
      </c>
      <c r="S1740" s="442">
        <v>740235</v>
      </c>
    </row>
    <row r="1741" spans="1:19" ht="10.199999999999999" customHeight="1" x14ac:dyDescent="0.3">
      <c r="A1741" s="437">
        <v>7402</v>
      </c>
      <c r="B1741" s="437">
        <f t="shared" si="31"/>
        <v>6</v>
      </c>
      <c r="C1741" s="448">
        <v>740240</v>
      </c>
      <c r="D1741" s="441" t="s">
        <v>463</v>
      </c>
      <c r="E1741" s="437" t="s">
        <v>1323</v>
      </c>
      <c r="F1741" s="437" t="s">
        <v>1323</v>
      </c>
      <c r="J1741" s="437" t="s">
        <v>1324</v>
      </c>
      <c r="K1741" s="437" t="s">
        <v>1324</v>
      </c>
      <c r="L1741" s="437" t="s">
        <v>1323</v>
      </c>
      <c r="M1741" s="437" t="s">
        <v>1323</v>
      </c>
      <c r="O1741" s="437" t="s">
        <v>1323</v>
      </c>
      <c r="Q1741" s="442">
        <v>740240</v>
      </c>
      <c r="R1741" s="451" t="s">
        <v>463</v>
      </c>
      <c r="S1741" s="442">
        <v>740240</v>
      </c>
    </row>
    <row r="1742" spans="1:19" ht="10.199999999999999" customHeight="1" x14ac:dyDescent="0.3">
      <c r="A1742" s="437">
        <v>7402</v>
      </c>
      <c r="B1742" s="437">
        <f t="shared" si="31"/>
        <v>6</v>
      </c>
      <c r="C1742" s="448">
        <v>740245</v>
      </c>
      <c r="D1742" s="441" t="s">
        <v>460</v>
      </c>
      <c r="E1742" s="437" t="s">
        <v>1323</v>
      </c>
      <c r="F1742" s="437" t="s">
        <v>1323</v>
      </c>
      <c r="J1742" s="437" t="s">
        <v>1324</v>
      </c>
      <c r="K1742" s="437" t="s">
        <v>1324</v>
      </c>
      <c r="L1742" s="437" t="s">
        <v>1323</v>
      </c>
      <c r="M1742" s="437" t="s">
        <v>1323</v>
      </c>
      <c r="O1742" s="437" t="s">
        <v>1323</v>
      </c>
      <c r="Q1742" s="442">
        <v>740245</v>
      </c>
      <c r="R1742" s="451" t="s">
        <v>460</v>
      </c>
      <c r="S1742" s="442">
        <v>740245</v>
      </c>
    </row>
    <row r="1743" spans="1:19" ht="10.199999999999999" customHeight="1" x14ac:dyDescent="0.3">
      <c r="A1743" s="437">
        <v>7402</v>
      </c>
      <c r="B1743" s="437">
        <f t="shared" si="31"/>
        <v>6</v>
      </c>
      <c r="C1743" s="448">
        <v>740250</v>
      </c>
      <c r="D1743" s="441" t="s">
        <v>461</v>
      </c>
      <c r="E1743" s="437" t="s">
        <v>1323</v>
      </c>
      <c r="F1743" s="437" t="s">
        <v>1323</v>
      </c>
      <c r="J1743" s="437" t="s">
        <v>1324</v>
      </c>
      <c r="K1743" s="437" t="s">
        <v>1324</v>
      </c>
      <c r="L1743" s="437" t="s">
        <v>1323</v>
      </c>
      <c r="M1743" s="437" t="s">
        <v>1323</v>
      </c>
      <c r="O1743" s="437" t="s">
        <v>1323</v>
      </c>
      <c r="Q1743" s="442">
        <v>740250</v>
      </c>
      <c r="R1743" s="451" t="s">
        <v>461</v>
      </c>
      <c r="S1743" s="442">
        <v>740250</v>
      </c>
    </row>
    <row r="1744" spans="1:19" ht="10.199999999999999" customHeight="1" x14ac:dyDescent="0.3">
      <c r="A1744" s="437">
        <v>7403</v>
      </c>
      <c r="B1744" s="437">
        <f t="shared" si="31"/>
        <v>4</v>
      </c>
      <c r="C1744" s="448">
        <v>7403</v>
      </c>
      <c r="D1744" s="441" t="s">
        <v>462</v>
      </c>
      <c r="E1744" s="437" t="s">
        <v>1323</v>
      </c>
      <c r="J1744" s="437" t="s">
        <v>1324</v>
      </c>
      <c r="K1744" s="437" t="s">
        <v>1324</v>
      </c>
      <c r="M1744" s="437" t="s">
        <v>1323</v>
      </c>
      <c r="O1744" s="437" t="s">
        <v>1323</v>
      </c>
      <c r="Q1744" s="442">
        <v>7403</v>
      </c>
      <c r="R1744" s="451" t="s">
        <v>462</v>
      </c>
      <c r="S1744" s="442">
        <v>7403</v>
      </c>
    </row>
    <row r="1745" spans="1:19" ht="10.199999999999999" customHeight="1" x14ac:dyDescent="0.3">
      <c r="A1745" s="437">
        <v>7403</v>
      </c>
      <c r="B1745" s="437">
        <f t="shared" si="31"/>
        <v>6</v>
      </c>
      <c r="C1745" s="448">
        <v>740305</v>
      </c>
      <c r="D1745" s="441" t="s">
        <v>454</v>
      </c>
      <c r="E1745" s="437" t="s">
        <v>1323</v>
      </c>
      <c r="J1745" s="437" t="s">
        <v>1324</v>
      </c>
      <c r="K1745" s="437" t="s">
        <v>1324</v>
      </c>
      <c r="O1745" s="437" t="s">
        <v>1323</v>
      </c>
      <c r="Q1745" s="442">
        <v>740305</v>
      </c>
      <c r="R1745" s="451" t="s">
        <v>454</v>
      </c>
      <c r="S1745" s="442">
        <v>740305</v>
      </c>
    </row>
    <row r="1746" spans="1:19" ht="10.199999999999999" customHeight="1" x14ac:dyDescent="0.3">
      <c r="A1746" s="437">
        <v>7403</v>
      </c>
      <c r="B1746" s="437">
        <f t="shared" si="31"/>
        <v>6</v>
      </c>
      <c r="C1746" s="448">
        <v>740310</v>
      </c>
      <c r="D1746" s="441" t="s">
        <v>455</v>
      </c>
      <c r="E1746" s="437" t="s">
        <v>1323</v>
      </c>
      <c r="J1746" s="437" t="s">
        <v>1324</v>
      </c>
      <c r="K1746" s="437" t="s">
        <v>1324</v>
      </c>
      <c r="O1746" s="437" t="s">
        <v>1323</v>
      </c>
      <c r="Q1746" s="442">
        <v>740310</v>
      </c>
      <c r="R1746" s="451" t="s">
        <v>455</v>
      </c>
      <c r="S1746" s="442">
        <v>740310</v>
      </c>
    </row>
    <row r="1747" spans="1:19" ht="10.199999999999999" customHeight="1" x14ac:dyDescent="0.3">
      <c r="A1747" s="437">
        <v>7403</v>
      </c>
      <c r="B1747" s="437">
        <f t="shared" si="31"/>
        <v>6</v>
      </c>
      <c r="C1747" s="448">
        <v>740315</v>
      </c>
      <c r="D1747" s="441" t="s">
        <v>456</v>
      </c>
      <c r="E1747" s="437" t="s">
        <v>1323</v>
      </c>
      <c r="J1747" s="437" t="s">
        <v>1324</v>
      </c>
      <c r="K1747" s="437" t="s">
        <v>1324</v>
      </c>
      <c r="M1747" s="437" t="s">
        <v>1323</v>
      </c>
      <c r="O1747" s="437" t="s">
        <v>1323</v>
      </c>
      <c r="Q1747" s="442">
        <v>740315</v>
      </c>
      <c r="R1747" s="451" t="s">
        <v>456</v>
      </c>
      <c r="S1747" s="442">
        <v>740315</v>
      </c>
    </row>
    <row r="1748" spans="1:19" ht="10.199999999999999" customHeight="1" x14ac:dyDescent="0.3">
      <c r="A1748" s="437">
        <v>7403</v>
      </c>
      <c r="B1748" s="437">
        <f t="shared" si="31"/>
        <v>6</v>
      </c>
      <c r="C1748" s="448">
        <v>740320</v>
      </c>
      <c r="D1748" s="441" t="s">
        <v>457</v>
      </c>
      <c r="E1748" s="437" t="s">
        <v>1323</v>
      </c>
      <c r="J1748" s="437" t="s">
        <v>1324</v>
      </c>
      <c r="K1748" s="437" t="s">
        <v>1324</v>
      </c>
      <c r="O1748" s="437" t="s">
        <v>1323</v>
      </c>
      <c r="Q1748" s="442">
        <v>740320</v>
      </c>
      <c r="R1748" s="451" t="s">
        <v>457</v>
      </c>
      <c r="S1748" s="442">
        <v>740320</v>
      </c>
    </row>
    <row r="1749" spans="1:19" ht="10.199999999999999" customHeight="1" x14ac:dyDescent="0.3">
      <c r="A1749" s="437">
        <v>7403</v>
      </c>
      <c r="B1749" s="437">
        <f t="shared" si="31"/>
        <v>6</v>
      </c>
      <c r="C1749" s="448">
        <v>740325</v>
      </c>
      <c r="D1749" s="441" t="s">
        <v>458</v>
      </c>
      <c r="E1749" s="437" t="s">
        <v>1323</v>
      </c>
      <c r="J1749" s="437" t="s">
        <v>1324</v>
      </c>
      <c r="K1749" s="437" t="s">
        <v>1324</v>
      </c>
      <c r="M1749" s="437" t="s">
        <v>1323</v>
      </c>
      <c r="O1749" s="437" t="s">
        <v>1323</v>
      </c>
      <c r="Q1749" s="442">
        <v>740325</v>
      </c>
      <c r="R1749" s="451" t="s">
        <v>458</v>
      </c>
      <c r="S1749" s="442">
        <v>740325</v>
      </c>
    </row>
    <row r="1750" spans="1:19" ht="10.199999999999999" customHeight="1" x14ac:dyDescent="0.3">
      <c r="A1750" s="437">
        <v>7403</v>
      </c>
      <c r="B1750" s="437">
        <f t="shared" si="31"/>
        <v>6</v>
      </c>
      <c r="C1750" s="448">
        <v>740330</v>
      </c>
      <c r="D1750" s="441" t="s">
        <v>276</v>
      </c>
      <c r="E1750" s="437" t="s">
        <v>1323</v>
      </c>
      <c r="J1750" s="437" t="s">
        <v>1324</v>
      </c>
      <c r="K1750" s="437" t="s">
        <v>1324</v>
      </c>
      <c r="M1750" s="437" t="s">
        <v>1323</v>
      </c>
      <c r="O1750" s="437" t="s">
        <v>1323</v>
      </c>
      <c r="Q1750" s="442">
        <v>740330</v>
      </c>
      <c r="R1750" s="451" t="s">
        <v>276</v>
      </c>
      <c r="S1750" s="442">
        <v>740330</v>
      </c>
    </row>
    <row r="1751" spans="1:19" ht="10.199999999999999" customHeight="1" x14ac:dyDescent="0.3">
      <c r="A1751" s="437">
        <v>7403</v>
      </c>
      <c r="B1751" s="437">
        <f t="shared" si="31"/>
        <v>6</v>
      </c>
      <c r="C1751" s="448">
        <v>740335</v>
      </c>
      <c r="D1751" s="441" t="s">
        <v>459</v>
      </c>
      <c r="E1751" s="437" t="s">
        <v>1323</v>
      </c>
      <c r="J1751" s="437" t="s">
        <v>1324</v>
      </c>
      <c r="K1751" s="437" t="s">
        <v>1324</v>
      </c>
      <c r="M1751" s="437" t="s">
        <v>1323</v>
      </c>
      <c r="O1751" s="437" t="s">
        <v>1323</v>
      </c>
      <c r="Q1751" s="442">
        <v>740335</v>
      </c>
      <c r="R1751" s="451" t="s">
        <v>459</v>
      </c>
      <c r="S1751" s="442">
        <v>740335</v>
      </c>
    </row>
    <row r="1752" spans="1:19" ht="10.199999999999999" customHeight="1" x14ac:dyDescent="0.3">
      <c r="A1752" s="437">
        <v>7403</v>
      </c>
      <c r="B1752" s="437">
        <f t="shared" si="31"/>
        <v>6</v>
      </c>
      <c r="C1752" s="448">
        <v>740340</v>
      </c>
      <c r="D1752" s="441" t="s">
        <v>463</v>
      </c>
      <c r="E1752" s="437" t="s">
        <v>1323</v>
      </c>
      <c r="J1752" s="437" t="s">
        <v>1324</v>
      </c>
      <c r="K1752" s="437" t="s">
        <v>1324</v>
      </c>
      <c r="M1752" s="437" t="s">
        <v>1323</v>
      </c>
      <c r="O1752" s="437" t="s">
        <v>1323</v>
      </c>
      <c r="Q1752" s="442">
        <v>740340</v>
      </c>
      <c r="R1752" s="451" t="s">
        <v>463</v>
      </c>
      <c r="S1752" s="442">
        <v>740340</v>
      </c>
    </row>
    <row r="1753" spans="1:19" ht="10.199999999999999" customHeight="1" x14ac:dyDescent="0.3">
      <c r="A1753" s="437">
        <v>7403</v>
      </c>
      <c r="B1753" s="437">
        <f t="shared" si="31"/>
        <v>6</v>
      </c>
      <c r="C1753" s="448">
        <v>740345</v>
      </c>
      <c r="D1753" s="441" t="s">
        <v>464</v>
      </c>
      <c r="E1753" s="437" t="s">
        <v>1323</v>
      </c>
      <c r="J1753" s="437" t="s">
        <v>1324</v>
      </c>
      <c r="K1753" s="437" t="s">
        <v>1324</v>
      </c>
      <c r="M1753" s="437" t="s">
        <v>1323</v>
      </c>
      <c r="O1753" s="437" t="s">
        <v>1323</v>
      </c>
      <c r="Q1753" s="442">
        <v>740345</v>
      </c>
      <c r="R1753" s="451" t="s">
        <v>464</v>
      </c>
      <c r="S1753" s="442">
        <v>740345</v>
      </c>
    </row>
    <row r="1754" spans="1:19" ht="10.199999999999999" customHeight="1" x14ac:dyDescent="0.3">
      <c r="A1754" s="437">
        <v>7403</v>
      </c>
      <c r="B1754" s="437">
        <f t="shared" si="31"/>
        <v>6</v>
      </c>
      <c r="C1754" s="448">
        <v>740350</v>
      </c>
      <c r="D1754" s="441" t="s">
        <v>461</v>
      </c>
      <c r="E1754" s="437" t="s">
        <v>1323</v>
      </c>
      <c r="J1754" s="437" t="s">
        <v>1324</v>
      </c>
      <c r="K1754" s="437" t="s">
        <v>1324</v>
      </c>
      <c r="M1754" s="437" t="s">
        <v>1323</v>
      </c>
      <c r="O1754" s="437" t="s">
        <v>1323</v>
      </c>
      <c r="Q1754" s="442">
        <v>740350</v>
      </c>
      <c r="R1754" s="451" t="s">
        <v>461</v>
      </c>
      <c r="S1754" s="442">
        <v>740350</v>
      </c>
    </row>
    <row r="1755" spans="1:19" ht="10.199999999999999" customHeight="1" x14ac:dyDescent="0.3">
      <c r="A1755" s="437">
        <v>7404</v>
      </c>
      <c r="B1755" s="437">
        <f t="shared" si="31"/>
        <v>4</v>
      </c>
      <c r="C1755" s="448">
        <v>7404</v>
      </c>
      <c r="D1755" s="441" t="s">
        <v>1736</v>
      </c>
      <c r="E1755" s="437" t="s">
        <v>1323</v>
      </c>
      <c r="J1755" s="437" t="s">
        <v>1324</v>
      </c>
      <c r="K1755" s="437" t="s">
        <v>1324</v>
      </c>
      <c r="O1755" s="437" t="s">
        <v>1323</v>
      </c>
      <c r="Q1755" s="442">
        <v>7404</v>
      </c>
      <c r="R1755" s="451" t="s">
        <v>1736</v>
      </c>
      <c r="S1755" s="442">
        <v>7404</v>
      </c>
    </row>
    <row r="1756" spans="1:19" ht="10.199999999999999" customHeight="1" x14ac:dyDescent="0.3">
      <c r="A1756" s="437">
        <v>7404</v>
      </c>
      <c r="B1756" s="437">
        <f t="shared" si="31"/>
        <v>6</v>
      </c>
      <c r="C1756" s="448">
        <v>740405</v>
      </c>
      <c r="D1756" s="441" t="s">
        <v>454</v>
      </c>
      <c r="E1756" s="437" t="s">
        <v>1323</v>
      </c>
      <c r="J1756" s="437" t="s">
        <v>1324</v>
      </c>
      <c r="K1756" s="437" t="s">
        <v>1324</v>
      </c>
      <c r="O1756" s="437" t="s">
        <v>1323</v>
      </c>
      <c r="Q1756" s="442">
        <v>740405</v>
      </c>
      <c r="R1756" s="451" t="s">
        <v>454</v>
      </c>
      <c r="S1756" s="442">
        <v>740405</v>
      </c>
    </row>
    <row r="1757" spans="1:19" ht="10.199999999999999" customHeight="1" x14ac:dyDescent="0.3">
      <c r="A1757" s="437">
        <v>7404</v>
      </c>
      <c r="B1757" s="437">
        <f t="shared" si="31"/>
        <v>6</v>
      </c>
      <c r="C1757" s="448">
        <v>740410</v>
      </c>
      <c r="D1757" s="441" t="s">
        <v>456</v>
      </c>
      <c r="E1757" s="437" t="s">
        <v>1323</v>
      </c>
      <c r="J1757" s="437" t="s">
        <v>1324</v>
      </c>
      <c r="K1757" s="437" t="s">
        <v>1324</v>
      </c>
      <c r="O1757" s="437" t="s">
        <v>1323</v>
      </c>
      <c r="Q1757" s="442">
        <v>740410</v>
      </c>
      <c r="R1757" s="451" t="s">
        <v>456</v>
      </c>
      <c r="S1757" s="442">
        <v>740410</v>
      </c>
    </row>
    <row r="1758" spans="1:19" ht="10.199999999999999" customHeight="1" x14ac:dyDescent="0.3">
      <c r="A1758" s="437">
        <v>7405</v>
      </c>
      <c r="B1758" s="437">
        <f t="shared" si="31"/>
        <v>4</v>
      </c>
      <c r="C1758" s="448">
        <v>7405</v>
      </c>
      <c r="D1758" s="441" t="s">
        <v>898</v>
      </c>
      <c r="J1758" s="437" t="s">
        <v>1324</v>
      </c>
      <c r="K1758" s="437" t="s">
        <v>1324</v>
      </c>
      <c r="M1758" s="437" t="s">
        <v>1323</v>
      </c>
      <c r="Q1758" s="442">
        <v>7405</v>
      </c>
      <c r="R1758" s="451" t="s">
        <v>898</v>
      </c>
      <c r="S1758" s="442">
        <v>7405</v>
      </c>
    </row>
    <row r="1759" spans="1:19" ht="10.199999999999999" customHeight="1" x14ac:dyDescent="0.3">
      <c r="A1759" s="437">
        <v>7405</v>
      </c>
      <c r="B1759" s="437">
        <f t="shared" si="31"/>
        <v>6</v>
      </c>
      <c r="C1759" s="448">
        <v>740505</v>
      </c>
      <c r="D1759" s="441" t="s">
        <v>1737</v>
      </c>
      <c r="J1759" s="437" t="s">
        <v>1324</v>
      </c>
      <c r="K1759" s="437" t="s">
        <v>1324</v>
      </c>
      <c r="M1759" s="437" t="s">
        <v>1323</v>
      </c>
      <c r="Q1759" s="442">
        <v>740505</v>
      </c>
      <c r="R1759" s="451" t="s">
        <v>1737</v>
      </c>
      <c r="S1759" s="442">
        <v>740505</v>
      </c>
    </row>
    <row r="1760" spans="1:19" ht="10.199999999999999" customHeight="1" x14ac:dyDescent="0.3">
      <c r="A1760" s="437">
        <v>7405</v>
      </c>
      <c r="B1760" s="437">
        <f t="shared" si="31"/>
        <v>6</v>
      </c>
      <c r="C1760" s="448">
        <v>740510</v>
      </c>
      <c r="D1760" s="441" t="s">
        <v>1738</v>
      </c>
      <c r="J1760" s="437" t="s">
        <v>1324</v>
      </c>
      <c r="K1760" s="437" t="s">
        <v>1324</v>
      </c>
      <c r="M1760" s="437" t="s">
        <v>1323</v>
      </c>
      <c r="Q1760" s="442">
        <v>740510</v>
      </c>
      <c r="R1760" s="451" t="s">
        <v>1738</v>
      </c>
      <c r="S1760" s="442">
        <v>740510</v>
      </c>
    </row>
    <row r="1761" spans="1:19" ht="10.199999999999999" customHeight="1" x14ac:dyDescent="0.3">
      <c r="A1761" s="437">
        <v>7405</v>
      </c>
      <c r="B1761" s="437">
        <f t="shared" si="31"/>
        <v>6</v>
      </c>
      <c r="C1761" s="448">
        <v>740515</v>
      </c>
      <c r="D1761" s="441" t="s">
        <v>1739</v>
      </c>
      <c r="J1761" s="437" t="s">
        <v>1324</v>
      </c>
      <c r="K1761" s="437" t="s">
        <v>1324</v>
      </c>
      <c r="M1761" s="437" t="s">
        <v>1323</v>
      </c>
      <c r="Q1761" s="442">
        <v>740515</v>
      </c>
      <c r="R1761" s="451" t="s">
        <v>1739</v>
      </c>
      <c r="S1761" s="442">
        <v>740515</v>
      </c>
    </row>
    <row r="1762" spans="1:19" ht="10.199999999999999" customHeight="1" x14ac:dyDescent="0.3">
      <c r="A1762" s="437">
        <v>7405</v>
      </c>
      <c r="B1762" s="437">
        <f t="shared" si="31"/>
        <v>6</v>
      </c>
      <c r="C1762" s="448">
        <v>740520</v>
      </c>
      <c r="D1762" s="441" t="s">
        <v>1740</v>
      </c>
      <c r="J1762" s="437" t="s">
        <v>1324</v>
      </c>
      <c r="K1762" s="437" t="s">
        <v>1324</v>
      </c>
      <c r="M1762" s="437" t="s">
        <v>1323</v>
      </c>
      <c r="Q1762" s="442">
        <v>740520</v>
      </c>
      <c r="R1762" s="451" t="s">
        <v>1740</v>
      </c>
      <c r="S1762" s="442">
        <v>740520</v>
      </c>
    </row>
    <row r="1763" spans="1:19" ht="10.199999999999999" customHeight="1" x14ac:dyDescent="0.3">
      <c r="A1763" s="437">
        <v>7405</v>
      </c>
      <c r="B1763" s="437">
        <f t="shared" si="31"/>
        <v>6</v>
      </c>
      <c r="C1763" s="448">
        <v>740525</v>
      </c>
      <c r="D1763" s="441" t="s">
        <v>1741</v>
      </c>
      <c r="J1763" s="437" t="s">
        <v>1324</v>
      </c>
      <c r="K1763" s="437" t="s">
        <v>1324</v>
      </c>
      <c r="M1763" s="437" t="s">
        <v>1323</v>
      </c>
      <c r="Q1763" s="442">
        <v>740525</v>
      </c>
      <c r="R1763" s="451" t="s">
        <v>1741</v>
      </c>
      <c r="S1763" s="442">
        <v>740525</v>
      </c>
    </row>
    <row r="1764" spans="1:19" ht="10.199999999999999" customHeight="1" x14ac:dyDescent="0.3">
      <c r="A1764" s="437">
        <v>7405</v>
      </c>
      <c r="B1764" s="437">
        <f t="shared" si="31"/>
        <v>6</v>
      </c>
      <c r="C1764" s="448">
        <v>740530</v>
      </c>
      <c r="D1764" s="441" t="s">
        <v>1742</v>
      </c>
      <c r="J1764" s="437" t="s">
        <v>1324</v>
      </c>
      <c r="K1764" s="437" t="s">
        <v>1324</v>
      </c>
      <c r="M1764" s="437" t="s">
        <v>1323</v>
      </c>
      <c r="Q1764" s="442">
        <v>740530</v>
      </c>
      <c r="R1764" s="451" t="s">
        <v>1742</v>
      </c>
      <c r="S1764" s="442">
        <v>740530</v>
      </c>
    </row>
    <row r="1765" spans="1:19" ht="10.199999999999999" customHeight="1" x14ac:dyDescent="0.3">
      <c r="A1765" s="437">
        <v>7406</v>
      </c>
      <c r="B1765" s="437">
        <f t="shared" si="31"/>
        <v>4</v>
      </c>
      <c r="C1765" s="448">
        <v>7406</v>
      </c>
      <c r="D1765" s="441" t="s">
        <v>465</v>
      </c>
      <c r="E1765" s="437" t="s">
        <v>1323</v>
      </c>
      <c r="G1765" s="437" t="s">
        <v>1323</v>
      </c>
      <c r="I1765" s="437" t="s">
        <v>1323</v>
      </c>
      <c r="J1765" s="437" t="s">
        <v>1323</v>
      </c>
      <c r="K1765" s="437" t="s">
        <v>1323</v>
      </c>
      <c r="L1765" s="437" t="s">
        <v>1323</v>
      </c>
      <c r="M1765" s="437" t="s">
        <v>1323</v>
      </c>
      <c r="N1765" s="437" t="s">
        <v>1323</v>
      </c>
      <c r="O1765" s="437" t="s">
        <v>1323</v>
      </c>
      <c r="Q1765" s="442">
        <v>7406</v>
      </c>
      <c r="R1765" s="451" t="s">
        <v>465</v>
      </c>
      <c r="S1765" s="442">
        <v>7406</v>
      </c>
    </row>
    <row r="1766" spans="1:19" ht="10.199999999999999" customHeight="1" x14ac:dyDescent="0.3">
      <c r="A1766" s="437">
        <v>7406</v>
      </c>
      <c r="B1766" s="437">
        <f t="shared" si="31"/>
        <v>6</v>
      </c>
      <c r="C1766" s="448">
        <v>740605</v>
      </c>
      <c r="D1766" s="441" t="s">
        <v>199</v>
      </c>
      <c r="E1766" s="437" t="s">
        <v>1323</v>
      </c>
      <c r="G1766" s="437" t="s">
        <v>1323</v>
      </c>
      <c r="I1766" s="437" t="s">
        <v>1323</v>
      </c>
      <c r="J1766" s="437" t="s">
        <v>1323</v>
      </c>
      <c r="K1766" s="437" t="s">
        <v>1323</v>
      </c>
      <c r="L1766" s="437" t="s">
        <v>1323</v>
      </c>
      <c r="M1766" s="437" t="s">
        <v>1323</v>
      </c>
      <c r="N1766" s="437" t="s">
        <v>1323</v>
      </c>
      <c r="O1766" s="437" t="s">
        <v>1323</v>
      </c>
      <c r="Q1766" s="442">
        <v>740605</v>
      </c>
      <c r="R1766" s="451" t="s">
        <v>199</v>
      </c>
      <c r="S1766" s="442">
        <v>740605</v>
      </c>
    </row>
    <row r="1767" spans="1:19" ht="10.199999999999999" customHeight="1" x14ac:dyDescent="0.3">
      <c r="A1767" s="437">
        <v>7406</v>
      </c>
      <c r="B1767" s="437">
        <f t="shared" si="31"/>
        <v>6</v>
      </c>
      <c r="C1767" s="448">
        <v>740610</v>
      </c>
      <c r="D1767" s="441" t="s">
        <v>115</v>
      </c>
      <c r="E1767" s="437" t="s">
        <v>1323</v>
      </c>
      <c r="G1767" s="437" t="s">
        <v>1323</v>
      </c>
      <c r="I1767" s="437" t="s">
        <v>1323</v>
      </c>
      <c r="J1767" s="437" t="s">
        <v>1323</v>
      </c>
      <c r="K1767" s="437" t="s">
        <v>1323</v>
      </c>
      <c r="O1767" s="437" t="s">
        <v>1323</v>
      </c>
      <c r="Q1767" s="442">
        <v>740610</v>
      </c>
      <c r="R1767" s="451" t="s">
        <v>115</v>
      </c>
      <c r="S1767" s="442">
        <v>740610</v>
      </c>
    </row>
    <row r="1768" spans="1:19" ht="10.199999999999999" customHeight="1" x14ac:dyDescent="0.3">
      <c r="A1768" s="437">
        <v>7406</v>
      </c>
      <c r="B1768" s="437">
        <f t="shared" si="31"/>
        <v>6</v>
      </c>
      <c r="C1768" s="448">
        <v>740615</v>
      </c>
      <c r="D1768" s="441" t="s">
        <v>116</v>
      </c>
      <c r="E1768" s="437" t="s">
        <v>1323</v>
      </c>
      <c r="G1768" s="437" t="s">
        <v>1323</v>
      </c>
      <c r="J1768" s="437" t="s">
        <v>1323</v>
      </c>
      <c r="K1768" s="437" t="s">
        <v>1323</v>
      </c>
      <c r="O1768" s="437" t="s">
        <v>1323</v>
      </c>
      <c r="Q1768" s="442">
        <v>740615</v>
      </c>
      <c r="R1768" s="451" t="s">
        <v>116</v>
      </c>
      <c r="S1768" s="442">
        <v>740615</v>
      </c>
    </row>
    <row r="1769" spans="1:19" ht="10.199999999999999" customHeight="1" x14ac:dyDescent="0.3">
      <c r="A1769" s="437">
        <v>7406</v>
      </c>
      <c r="B1769" s="437">
        <f t="shared" si="31"/>
        <v>6</v>
      </c>
      <c r="C1769" s="448">
        <v>740620</v>
      </c>
      <c r="D1769" s="441" t="s">
        <v>209</v>
      </c>
      <c r="E1769" s="437" t="s">
        <v>1323</v>
      </c>
      <c r="G1769" s="437" t="s">
        <v>1323</v>
      </c>
      <c r="I1769" s="437" t="s">
        <v>1323</v>
      </c>
      <c r="J1769" s="437" t="s">
        <v>1323</v>
      </c>
      <c r="K1769" s="437" t="s">
        <v>1323</v>
      </c>
      <c r="L1769" s="437" t="s">
        <v>1323</v>
      </c>
      <c r="M1769" s="437" t="s">
        <v>1323</v>
      </c>
      <c r="N1769" s="437" t="s">
        <v>1323</v>
      </c>
      <c r="O1769" s="437" t="s">
        <v>1323</v>
      </c>
      <c r="Q1769" s="442">
        <v>740620</v>
      </c>
      <c r="R1769" s="451" t="s">
        <v>209</v>
      </c>
      <c r="S1769" s="442">
        <v>740620</v>
      </c>
    </row>
    <row r="1770" spans="1:19" ht="10.199999999999999" customHeight="1" x14ac:dyDescent="0.3">
      <c r="A1770" s="437">
        <v>7406</v>
      </c>
      <c r="B1770" s="437">
        <f t="shared" si="31"/>
        <v>6</v>
      </c>
      <c r="C1770" s="448">
        <v>740625</v>
      </c>
      <c r="D1770" s="441" t="s">
        <v>1743</v>
      </c>
      <c r="E1770" s="437" t="s">
        <v>1323</v>
      </c>
      <c r="G1770" s="437" t="s">
        <v>1323</v>
      </c>
      <c r="I1770" s="437" t="s">
        <v>1323</v>
      </c>
      <c r="J1770" s="437" t="s">
        <v>1323</v>
      </c>
      <c r="K1770" s="437" t="s">
        <v>1323</v>
      </c>
      <c r="L1770" s="437" t="s">
        <v>1323</v>
      </c>
      <c r="M1770" s="437" t="s">
        <v>1323</v>
      </c>
      <c r="N1770" s="437" t="s">
        <v>1323</v>
      </c>
      <c r="O1770" s="437" t="s">
        <v>1323</v>
      </c>
      <c r="Q1770" s="442">
        <v>740625</v>
      </c>
      <c r="R1770" s="451" t="s">
        <v>421</v>
      </c>
      <c r="S1770" s="442">
        <v>740625</v>
      </c>
    </row>
    <row r="1771" spans="1:19" ht="10.199999999999999" customHeight="1" x14ac:dyDescent="0.3">
      <c r="A1771" s="437">
        <v>7406</v>
      </c>
      <c r="B1771" s="437">
        <f t="shared" si="31"/>
        <v>6</v>
      </c>
      <c r="C1771" s="448">
        <v>740630</v>
      </c>
      <c r="D1771" s="441" t="s">
        <v>210</v>
      </c>
      <c r="E1771" s="437" t="s">
        <v>1323</v>
      </c>
      <c r="G1771" s="437" t="s">
        <v>1323</v>
      </c>
      <c r="I1771" s="437" t="s">
        <v>1323</v>
      </c>
      <c r="J1771" s="437" t="s">
        <v>1323</v>
      </c>
      <c r="K1771" s="437" t="s">
        <v>1323</v>
      </c>
      <c r="L1771" s="437" t="s">
        <v>1323</v>
      </c>
      <c r="M1771" s="437" t="s">
        <v>1323</v>
      </c>
      <c r="O1771" s="437" t="s">
        <v>1323</v>
      </c>
      <c r="Q1771" s="442">
        <v>740630</v>
      </c>
      <c r="R1771" s="451" t="s">
        <v>210</v>
      </c>
      <c r="S1771" s="442">
        <v>740630</v>
      </c>
    </row>
    <row r="1772" spans="1:19" ht="10.199999999999999" customHeight="1" x14ac:dyDescent="0.3">
      <c r="A1772" s="437">
        <v>7406</v>
      </c>
      <c r="B1772" s="437">
        <f t="shared" si="31"/>
        <v>6</v>
      </c>
      <c r="C1772" s="448">
        <v>740635</v>
      </c>
      <c r="D1772" s="441" t="s">
        <v>117</v>
      </c>
      <c r="E1772" s="437" t="s">
        <v>1323</v>
      </c>
      <c r="J1772" s="437" t="s">
        <v>1324</v>
      </c>
      <c r="K1772" s="437" t="s">
        <v>1324</v>
      </c>
      <c r="L1772" s="437" t="s">
        <v>1323</v>
      </c>
      <c r="M1772" s="437" t="s">
        <v>1323</v>
      </c>
      <c r="O1772" s="437" t="s">
        <v>1323</v>
      </c>
      <c r="Q1772" s="442">
        <v>740635</v>
      </c>
      <c r="R1772" s="451" t="s">
        <v>117</v>
      </c>
      <c r="S1772" s="442">
        <v>740635</v>
      </c>
    </row>
    <row r="1773" spans="1:19" ht="10.199999999999999" customHeight="1" x14ac:dyDescent="0.3">
      <c r="A1773" s="437">
        <v>7407</v>
      </c>
      <c r="B1773" s="437">
        <f t="shared" si="31"/>
        <v>4</v>
      </c>
      <c r="C1773" s="448">
        <v>7407</v>
      </c>
      <c r="D1773" s="441" t="s">
        <v>466</v>
      </c>
      <c r="E1773" s="437" t="s">
        <v>1323</v>
      </c>
      <c r="G1773" s="437" t="s">
        <v>1323</v>
      </c>
      <c r="I1773" s="437" t="s">
        <v>1323</v>
      </c>
      <c r="J1773" s="437" t="s">
        <v>1323</v>
      </c>
      <c r="K1773" s="437" t="s">
        <v>1323</v>
      </c>
      <c r="O1773" s="437" t="s">
        <v>1323</v>
      </c>
      <c r="Q1773" s="442">
        <v>7407</v>
      </c>
      <c r="R1773" s="451" t="s">
        <v>466</v>
      </c>
      <c r="S1773" s="442">
        <v>7407</v>
      </c>
    </row>
    <row r="1774" spans="1:19" ht="10.199999999999999" customHeight="1" x14ac:dyDescent="0.3">
      <c r="A1774" s="437">
        <v>7407</v>
      </c>
      <c r="B1774" s="437">
        <f t="shared" si="31"/>
        <v>6</v>
      </c>
      <c r="C1774" s="448">
        <v>740705</v>
      </c>
      <c r="D1774" s="441" t="s">
        <v>467</v>
      </c>
      <c r="E1774" s="437" t="s">
        <v>1323</v>
      </c>
      <c r="J1774" s="437" t="s">
        <v>1323</v>
      </c>
      <c r="K1774" s="437" t="s">
        <v>1323</v>
      </c>
      <c r="O1774" s="437" t="s">
        <v>1323</v>
      </c>
      <c r="Q1774" s="442">
        <v>740705</v>
      </c>
      <c r="R1774" s="451" t="s">
        <v>467</v>
      </c>
      <c r="S1774" s="442">
        <v>740705</v>
      </c>
    </row>
    <row r="1775" spans="1:19" ht="10.199999999999999" customHeight="1" x14ac:dyDescent="0.3">
      <c r="A1775" s="437">
        <v>7407</v>
      </c>
      <c r="B1775" s="437">
        <f t="shared" si="31"/>
        <v>6</v>
      </c>
      <c r="C1775" s="448">
        <v>740710</v>
      </c>
      <c r="D1775" s="441" t="s">
        <v>249</v>
      </c>
      <c r="E1775" s="437" t="s">
        <v>1323</v>
      </c>
      <c r="J1775" s="437" t="s">
        <v>1323</v>
      </c>
      <c r="K1775" s="437" t="s">
        <v>1323</v>
      </c>
      <c r="O1775" s="437" t="s">
        <v>1323</v>
      </c>
      <c r="Q1775" s="442">
        <v>740710</v>
      </c>
      <c r="R1775" s="451" t="s">
        <v>249</v>
      </c>
      <c r="S1775" s="442">
        <v>740710</v>
      </c>
    </row>
    <row r="1776" spans="1:19" ht="10.199999999999999" customHeight="1" x14ac:dyDescent="0.3">
      <c r="A1776" s="437">
        <v>7407</v>
      </c>
      <c r="B1776" s="437">
        <f t="shared" si="31"/>
        <v>6</v>
      </c>
      <c r="C1776" s="448">
        <v>740715</v>
      </c>
      <c r="D1776" s="441" t="s">
        <v>250</v>
      </c>
      <c r="E1776" s="437" t="s">
        <v>1323</v>
      </c>
      <c r="G1776" s="437" t="s">
        <v>1323</v>
      </c>
      <c r="I1776" s="437" t="s">
        <v>1323</v>
      </c>
      <c r="J1776" s="437" t="s">
        <v>1323</v>
      </c>
      <c r="K1776" s="437" t="s">
        <v>1323</v>
      </c>
      <c r="O1776" s="437" t="s">
        <v>1323</v>
      </c>
      <c r="Q1776" s="442">
        <v>740715</v>
      </c>
      <c r="R1776" s="451" t="s">
        <v>250</v>
      </c>
      <c r="S1776" s="442">
        <v>740715</v>
      </c>
    </row>
    <row r="1777" spans="1:19" ht="10.199999999999999" customHeight="1" x14ac:dyDescent="0.3">
      <c r="A1777" s="437">
        <v>7407</v>
      </c>
      <c r="B1777" s="437">
        <f t="shared" si="31"/>
        <v>6</v>
      </c>
      <c r="C1777" s="448">
        <v>740720</v>
      </c>
      <c r="D1777" s="441" t="s">
        <v>254</v>
      </c>
      <c r="E1777" s="437" t="s">
        <v>1323</v>
      </c>
      <c r="G1777" s="437" t="s">
        <v>1323</v>
      </c>
      <c r="I1777" s="437" t="s">
        <v>1323</v>
      </c>
      <c r="J1777" s="437" t="s">
        <v>1323</v>
      </c>
      <c r="K1777" s="437" t="s">
        <v>1323</v>
      </c>
      <c r="O1777" s="437" t="s">
        <v>1323</v>
      </c>
      <c r="Q1777" s="442">
        <v>740720</v>
      </c>
      <c r="R1777" s="451" t="s">
        <v>254</v>
      </c>
      <c r="S1777" s="442">
        <v>740720</v>
      </c>
    </row>
    <row r="1778" spans="1:19" ht="10.199999999999999" customHeight="1" x14ac:dyDescent="0.3">
      <c r="A1778" s="437">
        <v>7407</v>
      </c>
      <c r="B1778" s="437">
        <f t="shared" si="31"/>
        <v>6</v>
      </c>
      <c r="C1778" s="448">
        <v>740725</v>
      </c>
      <c r="D1778" s="441" t="s">
        <v>258</v>
      </c>
      <c r="E1778" s="437" t="s">
        <v>1323</v>
      </c>
      <c r="G1778" s="437" t="s">
        <v>1323</v>
      </c>
      <c r="I1778" s="437" t="s">
        <v>1323</v>
      </c>
      <c r="J1778" s="437" t="s">
        <v>1323</v>
      </c>
      <c r="K1778" s="437" t="s">
        <v>1323</v>
      </c>
      <c r="O1778" s="437" t="s">
        <v>1323</v>
      </c>
      <c r="Q1778" s="442">
        <v>740725</v>
      </c>
      <c r="R1778" s="451" t="s">
        <v>258</v>
      </c>
      <c r="S1778" s="442">
        <v>740725</v>
      </c>
    </row>
    <row r="1779" spans="1:19" ht="10.199999999999999" customHeight="1" x14ac:dyDescent="0.3">
      <c r="A1779" s="437">
        <v>7407</v>
      </c>
      <c r="B1779" s="437">
        <f t="shared" si="31"/>
        <v>6</v>
      </c>
      <c r="C1779" s="448">
        <v>740730</v>
      </c>
      <c r="D1779" s="441" t="s">
        <v>252</v>
      </c>
      <c r="E1779" s="437" t="s">
        <v>1323</v>
      </c>
      <c r="G1779" s="437" t="s">
        <v>1323</v>
      </c>
      <c r="I1779" s="437" t="s">
        <v>1323</v>
      </c>
      <c r="J1779" s="437" t="s">
        <v>1323</v>
      </c>
      <c r="K1779" s="437" t="s">
        <v>1323</v>
      </c>
      <c r="O1779" s="437" t="s">
        <v>1323</v>
      </c>
      <c r="Q1779" s="442">
        <v>740730</v>
      </c>
      <c r="R1779" s="451" t="s">
        <v>252</v>
      </c>
      <c r="S1779" s="442">
        <v>740730</v>
      </c>
    </row>
    <row r="1780" spans="1:19" ht="10.199999999999999" customHeight="1" x14ac:dyDescent="0.3">
      <c r="A1780" s="437">
        <v>7408</v>
      </c>
      <c r="B1780" s="437">
        <f t="shared" si="31"/>
        <v>4</v>
      </c>
      <c r="C1780" s="448">
        <v>7408</v>
      </c>
      <c r="D1780" s="441" t="s">
        <v>468</v>
      </c>
      <c r="E1780" s="437" t="s">
        <v>1323</v>
      </c>
      <c r="F1780" s="437" t="s">
        <v>1323</v>
      </c>
      <c r="G1780" s="437" t="s">
        <v>1323</v>
      </c>
      <c r="I1780" s="437" t="s">
        <v>1323</v>
      </c>
      <c r="J1780" s="437" t="s">
        <v>1323</v>
      </c>
      <c r="K1780" s="437" t="s">
        <v>1323</v>
      </c>
      <c r="L1780" s="437" t="s">
        <v>1323</v>
      </c>
      <c r="M1780" s="437" t="s">
        <v>1323</v>
      </c>
      <c r="O1780" s="437" t="s">
        <v>1323</v>
      </c>
      <c r="Q1780" s="442">
        <v>7408</v>
      </c>
      <c r="R1780" s="451" t="s">
        <v>468</v>
      </c>
      <c r="S1780" s="442">
        <v>7408</v>
      </c>
    </row>
    <row r="1781" spans="1:19" ht="10.199999999999999" customHeight="1" x14ac:dyDescent="0.3">
      <c r="A1781" s="437">
        <v>7408</v>
      </c>
      <c r="B1781" s="437">
        <f t="shared" si="31"/>
        <v>6</v>
      </c>
      <c r="C1781" s="448">
        <v>740805</v>
      </c>
      <c r="D1781" s="441" t="s">
        <v>469</v>
      </c>
      <c r="E1781" s="437" t="s">
        <v>1323</v>
      </c>
      <c r="F1781" s="437" t="s">
        <v>1323</v>
      </c>
      <c r="G1781" s="437" t="s">
        <v>1323</v>
      </c>
      <c r="I1781" s="437" t="s">
        <v>1323</v>
      </c>
      <c r="J1781" s="437" t="s">
        <v>1323</v>
      </c>
      <c r="K1781" s="437" t="s">
        <v>1323</v>
      </c>
      <c r="L1781" s="437" t="s">
        <v>1323</v>
      </c>
      <c r="M1781" s="437" t="s">
        <v>1323</v>
      </c>
      <c r="O1781" s="437" t="s">
        <v>1323</v>
      </c>
      <c r="Q1781" s="442">
        <v>740805</v>
      </c>
      <c r="R1781" s="451" t="s">
        <v>469</v>
      </c>
      <c r="S1781" s="442">
        <v>740805</v>
      </c>
    </row>
    <row r="1782" spans="1:19" ht="10.199999999999999" customHeight="1" x14ac:dyDescent="0.3">
      <c r="A1782" s="437">
        <v>7408</v>
      </c>
      <c r="B1782" s="437">
        <f t="shared" si="31"/>
        <v>6</v>
      </c>
      <c r="C1782" s="448">
        <v>740810</v>
      </c>
      <c r="D1782" s="441" t="s">
        <v>470</v>
      </c>
      <c r="E1782" s="437" t="s">
        <v>1323</v>
      </c>
      <c r="F1782" s="437" t="s">
        <v>1323</v>
      </c>
      <c r="J1782" s="437" t="s">
        <v>1324</v>
      </c>
      <c r="K1782" s="437" t="s">
        <v>1324</v>
      </c>
      <c r="L1782" s="437" t="s">
        <v>1323</v>
      </c>
      <c r="M1782" s="437" t="s">
        <v>1323</v>
      </c>
      <c r="O1782" s="437" t="s">
        <v>1323</v>
      </c>
      <c r="Q1782" s="442">
        <v>740810</v>
      </c>
      <c r="R1782" s="451" t="s">
        <v>470</v>
      </c>
      <c r="S1782" s="442">
        <v>740810</v>
      </c>
    </row>
    <row r="1783" spans="1:19" ht="10.199999999999999" customHeight="1" x14ac:dyDescent="0.3">
      <c r="A1783" s="437">
        <v>7408</v>
      </c>
      <c r="B1783" s="437">
        <f t="shared" si="31"/>
        <v>6</v>
      </c>
      <c r="C1783" s="448">
        <v>740815</v>
      </c>
      <c r="D1783" s="441" t="s">
        <v>471</v>
      </c>
      <c r="E1783" s="437" t="s">
        <v>1323</v>
      </c>
      <c r="F1783" s="437" t="s">
        <v>1323</v>
      </c>
      <c r="G1783" s="437" t="s">
        <v>1323</v>
      </c>
      <c r="I1783" s="437" t="s">
        <v>1323</v>
      </c>
      <c r="J1783" s="437" t="s">
        <v>1323</v>
      </c>
      <c r="K1783" s="437" t="s">
        <v>1323</v>
      </c>
      <c r="L1783" s="437" t="s">
        <v>1323</v>
      </c>
      <c r="M1783" s="437" t="s">
        <v>1323</v>
      </c>
      <c r="O1783" s="437" t="s">
        <v>1323</v>
      </c>
      <c r="Q1783" s="442">
        <v>740815</v>
      </c>
      <c r="R1783" s="451" t="s">
        <v>471</v>
      </c>
      <c r="S1783" s="442">
        <v>740815</v>
      </c>
    </row>
    <row r="1784" spans="1:19" ht="10.199999999999999" customHeight="1" x14ac:dyDescent="0.3">
      <c r="A1784" s="437">
        <v>7408</v>
      </c>
      <c r="B1784" s="437">
        <f t="shared" si="31"/>
        <v>6</v>
      </c>
      <c r="C1784" s="448">
        <v>740820</v>
      </c>
      <c r="D1784" s="441" t="s">
        <v>1744</v>
      </c>
      <c r="E1784" s="437" t="s">
        <v>1323</v>
      </c>
      <c r="F1784" s="437" t="s">
        <v>1323</v>
      </c>
      <c r="G1784" s="437" t="s">
        <v>1323</v>
      </c>
      <c r="I1784" s="437" t="s">
        <v>1323</v>
      </c>
      <c r="J1784" s="437" t="s">
        <v>1323</v>
      </c>
      <c r="K1784" s="437" t="s">
        <v>1323</v>
      </c>
      <c r="L1784" s="437" t="s">
        <v>1323</v>
      </c>
      <c r="M1784" s="437" t="s">
        <v>1323</v>
      </c>
      <c r="O1784" s="437" t="s">
        <v>1323</v>
      </c>
      <c r="Q1784" s="442">
        <v>740820</v>
      </c>
      <c r="R1784" s="451" t="s">
        <v>1744</v>
      </c>
      <c r="S1784" s="442">
        <v>740820</v>
      </c>
    </row>
    <row r="1785" spans="1:19" ht="10.199999999999999" customHeight="1" x14ac:dyDescent="0.3">
      <c r="A1785" s="437">
        <v>7408</v>
      </c>
      <c r="B1785" s="437">
        <f t="shared" si="31"/>
        <v>6</v>
      </c>
      <c r="C1785" s="448">
        <v>740825</v>
      </c>
      <c r="D1785" s="441" t="s">
        <v>472</v>
      </c>
      <c r="E1785" s="437" t="s">
        <v>1323</v>
      </c>
      <c r="F1785" s="437" t="s">
        <v>1323</v>
      </c>
      <c r="G1785" s="437" t="s">
        <v>1323</v>
      </c>
      <c r="I1785" s="437" t="s">
        <v>1323</v>
      </c>
      <c r="J1785" s="437" t="s">
        <v>1323</v>
      </c>
      <c r="K1785" s="437" t="s">
        <v>1323</v>
      </c>
      <c r="L1785" s="437" t="s">
        <v>1323</v>
      </c>
      <c r="M1785" s="437" t="s">
        <v>1323</v>
      </c>
      <c r="O1785" s="437" t="s">
        <v>1323</v>
      </c>
      <c r="Q1785" s="442">
        <v>740825</v>
      </c>
      <c r="R1785" s="451" t="s">
        <v>472</v>
      </c>
      <c r="S1785" s="442">
        <v>740825</v>
      </c>
    </row>
    <row r="1786" spans="1:19" ht="10.199999999999999" customHeight="1" x14ac:dyDescent="0.3">
      <c r="A1786" s="437">
        <v>7408</v>
      </c>
      <c r="B1786" s="437">
        <f t="shared" si="31"/>
        <v>6</v>
      </c>
      <c r="C1786" s="448">
        <v>740830</v>
      </c>
      <c r="D1786" s="441" t="s">
        <v>913</v>
      </c>
      <c r="E1786" s="437" t="s">
        <v>1323</v>
      </c>
      <c r="F1786" s="437" t="s">
        <v>1323</v>
      </c>
      <c r="J1786" s="437" t="s">
        <v>1324</v>
      </c>
      <c r="K1786" s="437" t="s">
        <v>1324</v>
      </c>
      <c r="O1786" s="437" t="s">
        <v>1323</v>
      </c>
      <c r="Q1786" s="442">
        <v>740830</v>
      </c>
      <c r="R1786" s="451" t="s">
        <v>913</v>
      </c>
      <c r="S1786" s="442">
        <v>740830</v>
      </c>
    </row>
    <row r="1787" spans="1:19" ht="10.199999999999999" customHeight="1" x14ac:dyDescent="0.3">
      <c r="A1787" s="437">
        <v>7409</v>
      </c>
      <c r="B1787" s="437">
        <f t="shared" si="31"/>
        <v>4</v>
      </c>
      <c r="C1787" s="448">
        <v>7409</v>
      </c>
      <c r="D1787" s="441" t="s">
        <v>473</v>
      </c>
      <c r="F1787" s="437" t="s">
        <v>1323</v>
      </c>
      <c r="G1787" s="437" t="s">
        <v>1323</v>
      </c>
      <c r="J1787" s="437" t="s">
        <v>1324</v>
      </c>
      <c r="K1787" s="437" t="s">
        <v>1324</v>
      </c>
      <c r="Q1787" s="437">
        <v>7409</v>
      </c>
      <c r="R1787" s="446" t="s">
        <v>1745</v>
      </c>
      <c r="S1787" s="437">
        <v>7409</v>
      </c>
    </row>
    <row r="1788" spans="1:19" ht="10.199999999999999" customHeight="1" x14ac:dyDescent="0.3">
      <c r="A1788" s="437">
        <v>7409</v>
      </c>
      <c r="B1788" s="437">
        <f t="shared" si="31"/>
        <v>6</v>
      </c>
      <c r="C1788" s="448">
        <v>740905</v>
      </c>
      <c r="D1788" s="441" t="s">
        <v>914</v>
      </c>
      <c r="F1788" s="437" t="s">
        <v>1323</v>
      </c>
      <c r="G1788" s="437" t="s">
        <v>1323</v>
      </c>
      <c r="J1788" s="437" t="s">
        <v>1324</v>
      </c>
      <c r="K1788" s="437" t="s">
        <v>1324</v>
      </c>
      <c r="Q1788" s="442">
        <v>740905</v>
      </c>
      <c r="R1788" s="451" t="s">
        <v>914</v>
      </c>
      <c r="S1788" s="442">
        <v>740905</v>
      </c>
    </row>
    <row r="1789" spans="1:19" ht="10.199999999999999" customHeight="1" x14ac:dyDescent="0.3">
      <c r="A1789" s="437">
        <v>7409</v>
      </c>
      <c r="B1789" s="437">
        <f t="shared" si="31"/>
        <v>6</v>
      </c>
      <c r="C1789" s="448">
        <v>740910</v>
      </c>
      <c r="D1789" s="441" t="s">
        <v>452</v>
      </c>
      <c r="F1789" s="437" t="s">
        <v>1323</v>
      </c>
      <c r="G1789" s="437" t="s">
        <v>1323</v>
      </c>
      <c r="J1789" s="437" t="s">
        <v>1324</v>
      </c>
      <c r="K1789" s="437" t="s">
        <v>1324</v>
      </c>
      <c r="Q1789" s="442">
        <v>740910</v>
      </c>
      <c r="R1789" s="451" t="s">
        <v>452</v>
      </c>
      <c r="S1789" s="442">
        <v>740910</v>
      </c>
    </row>
    <row r="1790" spans="1:19" ht="10.199999999999999" customHeight="1" x14ac:dyDescent="0.3">
      <c r="A1790" s="437">
        <v>7409</v>
      </c>
      <c r="B1790" s="437">
        <f t="shared" si="31"/>
        <v>6</v>
      </c>
      <c r="C1790" s="448">
        <v>740915</v>
      </c>
      <c r="D1790" s="441" t="s">
        <v>915</v>
      </c>
      <c r="F1790" s="437" t="s">
        <v>1323</v>
      </c>
      <c r="G1790" s="437" t="s">
        <v>1323</v>
      </c>
      <c r="J1790" s="437" t="s">
        <v>1324</v>
      </c>
      <c r="K1790" s="437" t="s">
        <v>1324</v>
      </c>
      <c r="Q1790" s="442">
        <v>740915</v>
      </c>
      <c r="R1790" s="451" t="s">
        <v>915</v>
      </c>
      <c r="S1790" s="442">
        <v>740915</v>
      </c>
    </row>
    <row r="1791" spans="1:19" ht="10.199999999999999" customHeight="1" x14ac:dyDescent="0.3">
      <c r="A1791" s="437">
        <v>7409</v>
      </c>
      <c r="B1791" s="437">
        <f t="shared" si="31"/>
        <v>6</v>
      </c>
      <c r="C1791" s="448">
        <v>740920</v>
      </c>
      <c r="D1791" s="441" t="s">
        <v>413</v>
      </c>
      <c r="F1791" s="437" t="s">
        <v>1323</v>
      </c>
      <c r="G1791" s="437" t="s">
        <v>1323</v>
      </c>
      <c r="J1791" s="437" t="s">
        <v>1324</v>
      </c>
      <c r="K1791" s="437" t="s">
        <v>1324</v>
      </c>
      <c r="Q1791" s="442">
        <v>740920</v>
      </c>
      <c r="R1791" s="451" t="s">
        <v>413</v>
      </c>
      <c r="S1791" s="442">
        <v>740920</v>
      </c>
    </row>
    <row r="1792" spans="1:19" ht="10.199999999999999" customHeight="1" x14ac:dyDescent="0.3">
      <c r="A1792" s="437">
        <v>7409</v>
      </c>
      <c r="B1792" s="437">
        <f t="shared" si="31"/>
        <v>6</v>
      </c>
      <c r="C1792" s="446">
        <v>740925</v>
      </c>
      <c r="D1792" s="437" t="s">
        <v>802</v>
      </c>
      <c r="F1792" s="437" t="s">
        <v>1323</v>
      </c>
      <c r="G1792" s="437" t="s">
        <v>1323</v>
      </c>
      <c r="J1792" s="437" t="s">
        <v>1324</v>
      </c>
      <c r="K1792" s="437" t="s">
        <v>1324</v>
      </c>
      <c r="Q1792" s="437">
        <v>740925</v>
      </c>
      <c r="R1792" s="446" t="s">
        <v>1709</v>
      </c>
      <c r="S1792" s="437" t="s">
        <v>1746</v>
      </c>
    </row>
    <row r="1793" spans="1:19" ht="10.199999999999999" customHeight="1" x14ac:dyDescent="0.3">
      <c r="A1793" s="437">
        <v>7409</v>
      </c>
      <c r="B1793" s="437">
        <f t="shared" si="31"/>
        <v>6</v>
      </c>
      <c r="C1793" s="446">
        <v>740930</v>
      </c>
      <c r="D1793" s="437" t="s">
        <v>916</v>
      </c>
      <c r="F1793" s="437" t="s">
        <v>1323</v>
      </c>
      <c r="G1793" s="437" t="s">
        <v>1323</v>
      </c>
      <c r="J1793" s="437" t="s">
        <v>1324</v>
      </c>
      <c r="K1793" s="437" t="s">
        <v>1324</v>
      </c>
      <c r="Q1793" s="437">
        <v>740930</v>
      </c>
      <c r="R1793" s="446" t="s">
        <v>1710</v>
      </c>
      <c r="S1793" s="437" t="s">
        <v>1747</v>
      </c>
    </row>
    <row r="1794" spans="1:19" ht="10.199999999999999" customHeight="1" x14ac:dyDescent="0.3">
      <c r="A1794" s="437">
        <v>7409</v>
      </c>
      <c r="B1794" s="437">
        <f t="shared" si="31"/>
        <v>6</v>
      </c>
      <c r="C1794" s="448">
        <v>740935</v>
      </c>
      <c r="D1794" s="441" t="s">
        <v>804</v>
      </c>
      <c r="F1794" s="437" t="s">
        <v>1323</v>
      </c>
      <c r="G1794" s="437" t="s">
        <v>1323</v>
      </c>
      <c r="J1794" s="437" t="s">
        <v>1324</v>
      </c>
      <c r="K1794" s="437" t="s">
        <v>1324</v>
      </c>
      <c r="Q1794" s="437">
        <v>740935</v>
      </c>
      <c r="R1794" s="446" t="s">
        <v>1546</v>
      </c>
      <c r="S1794" s="437">
        <v>740935</v>
      </c>
    </row>
    <row r="1795" spans="1:19" ht="10.199999999999999" customHeight="1" x14ac:dyDescent="0.3">
      <c r="A1795" s="437">
        <v>7409</v>
      </c>
      <c r="B1795" s="437">
        <f t="shared" si="31"/>
        <v>6</v>
      </c>
      <c r="C1795" s="448">
        <v>740940</v>
      </c>
      <c r="D1795" s="441" t="s">
        <v>108</v>
      </c>
      <c r="F1795" s="437" t="s">
        <v>1323</v>
      </c>
      <c r="G1795" s="437" t="s">
        <v>1323</v>
      </c>
      <c r="J1795" s="437" t="s">
        <v>1324</v>
      </c>
      <c r="K1795" s="437" t="s">
        <v>1324</v>
      </c>
      <c r="Q1795" s="437">
        <v>740940</v>
      </c>
      <c r="R1795" s="446" t="s">
        <v>1718</v>
      </c>
      <c r="S1795" s="437">
        <v>740940</v>
      </c>
    </row>
    <row r="1796" spans="1:19" ht="10.199999999999999" customHeight="1" x14ac:dyDescent="0.3">
      <c r="A1796" s="437">
        <v>7409</v>
      </c>
      <c r="B1796" s="437">
        <f t="shared" si="31"/>
        <v>6</v>
      </c>
      <c r="C1796" s="448">
        <v>740945</v>
      </c>
      <c r="D1796" s="441" t="s">
        <v>805</v>
      </c>
      <c r="F1796" s="437" t="s">
        <v>1323</v>
      </c>
      <c r="G1796" s="437" t="s">
        <v>1323</v>
      </c>
      <c r="J1796" s="437" t="s">
        <v>1324</v>
      </c>
      <c r="K1796" s="437" t="s">
        <v>1324</v>
      </c>
      <c r="Q1796" s="442" t="s">
        <v>1340</v>
      </c>
      <c r="R1796" s="451" t="s">
        <v>1340</v>
      </c>
      <c r="S1796" s="442" t="s">
        <v>1340</v>
      </c>
    </row>
    <row r="1797" spans="1:19" ht="10.199999999999999" customHeight="1" x14ac:dyDescent="0.3">
      <c r="A1797" s="437">
        <v>7409</v>
      </c>
      <c r="B1797" s="437">
        <f t="shared" si="31"/>
        <v>6</v>
      </c>
      <c r="C1797" s="448">
        <v>740950</v>
      </c>
      <c r="D1797" s="441" t="s">
        <v>872</v>
      </c>
      <c r="F1797" s="437" t="s">
        <v>1323</v>
      </c>
      <c r="G1797" s="437" t="s">
        <v>1323</v>
      </c>
      <c r="J1797" s="437" t="s">
        <v>1324</v>
      </c>
      <c r="K1797" s="437" t="s">
        <v>1324</v>
      </c>
      <c r="Q1797" s="442" t="s">
        <v>1340</v>
      </c>
      <c r="R1797" s="451" t="s">
        <v>1340</v>
      </c>
      <c r="S1797" s="442" t="s">
        <v>1340</v>
      </c>
    </row>
    <row r="1798" spans="1:19" ht="10.199999999999999" customHeight="1" x14ac:dyDescent="0.3">
      <c r="A1798" s="437">
        <v>7409</v>
      </c>
      <c r="B1798" s="437">
        <f t="shared" si="31"/>
        <v>6</v>
      </c>
      <c r="C1798" s="448">
        <v>740955</v>
      </c>
      <c r="D1798" s="441" t="s">
        <v>807</v>
      </c>
      <c r="F1798" s="437" t="s">
        <v>1323</v>
      </c>
      <c r="G1798" s="437" t="s">
        <v>1323</v>
      </c>
      <c r="J1798" s="437" t="s">
        <v>1324</v>
      </c>
      <c r="K1798" s="437" t="s">
        <v>1324</v>
      </c>
      <c r="Q1798" s="442" t="s">
        <v>1340</v>
      </c>
      <c r="R1798" s="451" t="s">
        <v>1340</v>
      </c>
      <c r="S1798" s="442" t="s">
        <v>1340</v>
      </c>
    </row>
    <row r="1799" spans="1:19" ht="10.199999999999999" customHeight="1" x14ac:dyDescent="0.3">
      <c r="A1799" s="437">
        <v>7409</v>
      </c>
      <c r="B1799" s="437">
        <f t="shared" si="31"/>
        <v>6</v>
      </c>
      <c r="C1799" s="448">
        <v>740960</v>
      </c>
      <c r="D1799" s="441" t="s">
        <v>1548</v>
      </c>
      <c r="F1799" s="437" t="s">
        <v>1323</v>
      </c>
      <c r="G1799" s="437" t="s">
        <v>1323</v>
      </c>
      <c r="J1799" s="437" t="s">
        <v>1324</v>
      </c>
      <c r="K1799" s="437" t="s">
        <v>1324</v>
      </c>
      <c r="Q1799" s="437">
        <v>740960</v>
      </c>
      <c r="R1799" s="446" t="s">
        <v>1642</v>
      </c>
      <c r="S1799" s="437">
        <v>740960</v>
      </c>
    </row>
    <row r="1800" spans="1:19" ht="10.199999999999999" customHeight="1" x14ac:dyDescent="0.3">
      <c r="A1800" s="437">
        <v>7409</v>
      </c>
      <c r="B1800" s="437">
        <f t="shared" ref="B1800:B1863" si="32">LEN(C1800)</f>
        <v>6</v>
      </c>
      <c r="C1800" s="448">
        <v>740961</v>
      </c>
      <c r="D1800" s="441" t="s">
        <v>109</v>
      </c>
      <c r="F1800" s="437" t="s">
        <v>1323</v>
      </c>
      <c r="G1800" s="437" t="s">
        <v>1323</v>
      </c>
      <c r="J1800" s="437" t="s">
        <v>1324</v>
      </c>
      <c r="K1800" s="437" t="s">
        <v>1324</v>
      </c>
      <c r="Q1800" s="437">
        <v>740961</v>
      </c>
      <c r="R1800" s="446" t="s">
        <v>1550</v>
      </c>
      <c r="S1800" s="437">
        <v>740961</v>
      </c>
    </row>
    <row r="1801" spans="1:19" ht="10.199999999999999" customHeight="1" x14ac:dyDescent="0.3">
      <c r="A1801" s="437">
        <v>7409</v>
      </c>
      <c r="B1801" s="437">
        <f t="shared" si="32"/>
        <v>6</v>
      </c>
      <c r="C1801" s="448">
        <v>740962</v>
      </c>
      <c r="D1801" s="441" t="s">
        <v>110</v>
      </c>
      <c r="F1801" s="437" t="s">
        <v>1323</v>
      </c>
      <c r="G1801" s="437" t="s">
        <v>1323</v>
      </c>
      <c r="J1801" s="437" t="s">
        <v>1324</v>
      </c>
      <c r="K1801" s="437" t="s">
        <v>1324</v>
      </c>
      <c r="Q1801" s="437">
        <v>740962</v>
      </c>
      <c r="R1801" s="446" t="s">
        <v>1551</v>
      </c>
      <c r="S1801" s="437">
        <v>740962</v>
      </c>
    </row>
    <row r="1802" spans="1:19" ht="10.199999999999999" customHeight="1" x14ac:dyDescent="0.3">
      <c r="A1802" s="437">
        <v>7409</v>
      </c>
      <c r="B1802" s="437">
        <f t="shared" si="32"/>
        <v>6</v>
      </c>
      <c r="C1802" s="448">
        <v>740965</v>
      </c>
      <c r="D1802" s="441" t="s">
        <v>111</v>
      </c>
      <c r="F1802" s="437" t="s">
        <v>1323</v>
      </c>
      <c r="G1802" s="437" t="s">
        <v>1323</v>
      </c>
      <c r="J1802" s="437" t="s">
        <v>1324</v>
      </c>
      <c r="K1802" s="437" t="s">
        <v>1324</v>
      </c>
      <c r="Q1802" s="437">
        <v>740965</v>
      </c>
      <c r="R1802" s="446" t="s">
        <v>1643</v>
      </c>
      <c r="S1802" s="437">
        <v>740965</v>
      </c>
    </row>
    <row r="1803" spans="1:19" ht="10.199999999999999" customHeight="1" x14ac:dyDescent="0.3">
      <c r="A1803" s="437">
        <v>7409</v>
      </c>
      <c r="B1803" s="437">
        <f t="shared" si="32"/>
        <v>6</v>
      </c>
      <c r="C1803" s="448">
        <v>740970</v>
      </c>
      <c r="D1803" s="441" t="s">
        <v>112</v>
      </c>
      <c r="F1803" s="437" t="s">
        <v>1323</v>
      </c>
      <c r="G1803" s="437" t="s">
        <v>1323</v>
      </c>
      <c r="J1803" s="437" t="s">
        <v>1324</v>
      </c>
      <c r="K1803" s="437" t="s">
        <v>1324</v>
      </c>
      <c r="Q1803" s="437">
        <v>740970</v>
      </c>
      <c r="R1803" s="446" t="s">
        <v>1644</v>
      </c>
      <c r="S1803" s="437">
        <v>740970</v>
      </c>
    </row>
    <row r="1804" spans="1:19" ht="10.199999999999999" customHeight="1" x14ac:dyDescent="0.3">
      <c r="A1804" s="437">
        <v>7409</v>
      </c>
      <c r="B1804" s="437">
        <f t="shared" si="32"/>
        <v>6</v>
      </c>
      <c r="C1804" s="448">
        <v>740975</v>
      </c>
      <c r="D1804" s="441" t="s">
        <v>417</v>
      </c>
      <c r="F1804" s="437" t="s">
        <v>1323</v>
      </c>
      <c r="G1804" s="437" t="s">
        <v>1323</v>
      </c>
      <c r="J1804" s="437" t="s">
        <v>1324</v>
      </c>
      <c r="K1804" s="437" t="s">
        <v>1324</v>
      </c>
      <c r="Q1804" s="442">
        <v>740975</v>
      </c>
      <c r="R1804" s="451" t="s">
        <v>417</v>
      </c>
      <c r="S1804" s="442">
        <v>740975</v>
      </c>
    </row>
    <row r="1805" spans="1:19" ht="10.199999999999999" customHeight="1" x14ac:dyDescent="0.3">
      <c r="A1805" s="437">
        <v>7409</v>
      </c>
      <c r="B1805" s="437">
        <f t="shared" si="32"/>
        <v>6</v>
      </c>
      <c r="C1805" s="448">
        <v>740980</v>
      </c>
      <c r="D1805" s="441" t="s">
        <v>418</v>
      </c>
      <c r="F1805" s="437" t="s">
        <v>1323</v>
      </c>
      <c r="G1805" s="437" t="s">
        <v>1323</v>
      </c>
      <c r="J1805" s="437" t="s">
        <v>1324</v>
      </c>
      <c r="K1805" s="437" t="s">
        <v>1324</v>
      </c>
      <c r="Q1805" s="442">
        <v>740980</v>
      </c>
      <c r="R1805" s="451" t="s">
        <v>418</v>
      </c>
      <c r="S1805" s="442">
        <v>740980</v>
      </c>
    </row>
    <row r="1806" spans="1:19" ht="10.199999999999999" customHeight="1" x14ac:dyDescent="0.3">
      <c r="A1806" s="437">
        <v>7409</v>
      </c>
      <c r="B1806" s="437">
        <f t="shared" si="32"/>
        <v>6</v>
      </c>
      <c r="C1806" s="448">
        <v>740985</v>
      </c>
      <c r="D1806" s="441" t="s">
        <v>419</v>
      </c>
      <c r="F1806" s="437" t="s">
        <v>1323</v>
      </c>
      <c r="G1806" s="437" t="s">
        <v>1323</v>
      </c>
      <c r="J1806" s="437" t="s">
        <v>1324</v>
      </c>
      <c r="K1806" s="437" t="s">
        <v>1324</v>
      </c>
      <c r="Q1806" s="442">
        <v>740985</v>
      </c>
      <c r="R1806" s="451" t="s">
        <v>419</v>
      </c>
      <c r="S1806" s="442">
        <v>740985</v>
      </c>
    </row>
    <row r="1807" spans="1:19" ht="10.199999999999999" customHeight="1" x14ac:dyDescent="0.3">
      <c r="A1807" s="437">
        <v>7409</v>
      </c>
      <c r="B1807" s="437">
        <f t="shared" si="32"/>
        <v>6</v>
      </c>
      <c r="C1807" s="448">
        <v>740990</v>
      </c>
      <c r="D1807" s="441" t="s">
        <v>53</v>
      </c>
      <c r="F1807" s="437" t="s">
        <v>1323</v>
      </c>
      <c r="G1807" s="437" t="s">
        <v>1323</v>
      </c>
      <c r="J1807" s="437" t="s">
        <v>1324</v>
      </c>
      <c r="K1807" s="437" t="s">
        <v>1324</v>
      </c>
      <c r="Q1807" s="442">
        <v>740990</v>
      </c>
      <c r="R1807" s="451" t="s">
        <v>53</v>
      </c>
      <c r="S1807" s="442">
        <v>740990</v>
      </c>
    </row>
    <row r="1808" spans="1:19" ht="10.199999999999999" customHeight="1" x14ac:dyDescent="0.3">
      <c r="A1808" s="437">
        <v>7410</v>
      </c>
      <c r="B1808" s="437">
        <f t="shared" si="32"/>
        <v>4</v>
      </c>
      <c r="C1808" s="448">
        <v>7410</v>
      </c>
      <c r="D1808" s="441" t="s">
        <v>474</v>
      </c>
      <c r="E1808" s="437" t="s">
        <v>1323</v>
      </c>
      <c r="F1808" s="437" t="s">
        <v>1323</v>
      </c>
      <c r="G1808" s="437" t="s">
        <v>1323</v>
      </c>
      <c r="I1808" s="437" t="s">
        <v>1323</v>
      </c>
      <c r="J1808" s="437" t="s">
        <v>1323</v>
      </c>
      <c r="K1808" s="437" t="s">
        <v>1323</v>
      </c>
      <c r="L1808" s="437" t="s">
        <v>1323</v>
      </c>
      <c r="M1808" s="437" t="s">
        <v>1323</v>
      </c>
      <c r="O1808" s="437" t="s">
        <v>1323</v>
      </c>
      <c r="Q1808" s="442">
        <v>7410</v>
      </c>
      <c r="R1808" s="451" t="s">
        <v>474</v>
      </c>
      <c r="S1808" s="442">
        <v>7410</v>
      </c>
    </row>
    <row r="1809" spans="1:19" ht="10.199999999999999" customHeight="1" x14ac:dyDescent="0.3">
      <c r="A1809" s="437">
        <v>7411</v>
      </c>
      <c r="B1809" s="437">
        <f t="shared" si="32"/>
        <v>4</v>
      </c>
      <c r="C1809" s="448">
        <v>7411</v>
      </c>
      <c r="D1809" s="441" t="s">
        <v>475</v>
      </c>
      <c r="E1809" s="437" t="s">
        <v>1323</v>
      </c>
      <c r="G1809" s="437" t="s">
        <v>1323</v>
      </c>
      <c r="J1809" s="437" t="s">
        <v>1324</v>
      </c>
      <c r="K1809" s="437" t="s">
        <v>1324</v>
      </c>
      <c r="O1809" s="437" t="s">
        <v>1323</v>
      </c>
      <c r="Q1809" s="442">
        <v>7411</v>
      </c>
      <c r="R1809" s="451" t="s">
        <v>475</v>
      </c>
      <c r="S1809" s="442">
        <v>7411</v>
      </c>
    </row>
    <row r="1810" spans="1:19" ht="10.199999999999999" customHeight="1" x14ac:dyDescent="0.3">
      <c r="A1810" s="437">
        <v>7411</v>
      </c>
      <c r="B1810" s="437">
        <f t="shared" si="32"/>
        <v>6</v>
      </c>
      <c r="C1810" s="448">
        <v>741105</v>
      </c>
      <c r="D1810" s="441" t="s">
        <v>243</v>
      </c>
      <c r="E1810" s="437" t="s">
        <v>1323</v>
      </c>
      <c r="J1810" s="437" t="s">
        <v>1324</v>
      </c>
      <c r="K1810" s="437" t="s">
        <v>1324</v>
      </c>
      <c r="O1810" s="437" t="s">
        <v>1323</v>
      </c>
      <c r="Q1810" s="442">
        <v>741105</v>
      </c>
      <c r="R1810" s="451" t="s">
        <v>243</v>
      </c>
      <c r="S1810" s="442">
        <v>741105</v>
      </c>
    </row>
    <row r="1811" spans="1:19" ht="10.199999999999999" customHeight="1" x14ac:dyDescent="0.3">
      <c r="A1811" s="437">
        <v>7411</v>
      </c>
      <c r="B1811" s="437">
        <f t="shared" si="32"/>
        <v>6</v>
      </c>
      <c r="C1811" s="448">
        <v>741110</v>
      </c>
      <c r="D1811" s="441" t="s">
        <v>254</v>
      </c>
      <c r="E1811" s="437" t="s">
        <v>1323</v>
      </c>
      <c r="G1811" s="437" t="s">
        <v>1323</v>
      </c>
      <c r="J1811" s="437" t="s">
        <v>1324</v>
      </c>
      <c r="K1811" s="437" t="s">
        <v>1324</v>
      </c>
      <c r="O1811" s="437" t="s">
        <v>1323</v>
      </c>
      <c r="Q1811" s="442">
        <v>741110</v>
      </c>
      <c r="R1811" s="451" t="s">
        <v>254</v>
      </c>
      <c r="S1811" s="442">
        <v>741110</v>
      </c>
    </row>
    <row r="1812" spans="1:19" ht="10.199999999999999" customHeight="1" x14ac:dyDescent="0.3">
      <c r="A1812" s="437">
        <v>7411</v>
      </c>
      <c r="B1812" s="437">
        <f t="shared" si="32"/>
        <v>6</v>
      </c>
      <c r="C1812" s="448">
        <v>741115</v>
      </c>
      <c r="D1812" s="441" t="s">
        <v>258</v>
      </c>
      <c r="E1812" s="437" t="s">
        <v>1323</v>
      </c>
      <c r="G1812" s="437" t="s">
        <v>1323</v>
      </c>
      <c r="J1812" s="437" t="s">
        <v>1324</v>
      </c>
      <c r="K1812" s="437" t="s">
        <v>1324</v>
      </c>
      <c r="O1812" s="437" t="s">
        <v>1323</v>
      </c>
      <c r="Q1812" s="442">
        <v>741115</v>
      </c>
      <c r="R1812" s="451" t="s">
        <v>258</v>
      </c>
      <c r="S1812" s="442">
        <v>741115</v>
      </c>
    </row>
    <row r="1813" spans="1:19" ht="10.199999999999999" customHeight="1" x14ac:dyDescent="0.3">
      <c r="A1813" s="437">
        <v>7411</v>
      </c>
      <c r="B1813" s="437">
        <f t="shared" si="32"/>
        <v>6</v>
      </c>
      <c r="C1813" s="448">
        <v>741120</v>
      </c>
      <c r="D1813" s="441" t="s">
        <v>435</v>
      </c>
      <c r="E1813" s="437" t="s">
        <v>1323</v>
      </c>
      <c r="G1813" s="437" t="s">
        <v>1323</v>
      </c>
      <c r="J1813" s="437" t="s">
        <v>1324</v>
      </c>
      <c r="K1813" s="437" t="s">
        <v>1324</v>
      </c>
      <c r="O1813" s="437" t="s">
        <v>1323</v>
      </c>
      <c r="Q1813" s="442">
        <v>741120</v>
      </c>
      <c r="R1813" s="451" t="s">
        <v>435</v>
      </c>
      <c r="S1813" s="442">
        <v>741120</v>
      </c>
    </row>
    <row r="1814" spans="1:19" ht="10.199999999999999" customHeight="1" x14ac:dyDescent="0.3">
      <c r="A1814" s="437">
        <v>7411</v>
      </c>
      <c r="B1814" s="437">
        <f t="shared" si="32"/>
        <v>6</v>
      </c>
      <c r="C1814" s="448">
        <v>741125</v>
      </c>
      <c r="D1814" s="441" t="s">
        <v>456</v>
      </c>
      <c r="E1814" s="437" t="s">
        <v>1323</v>
      </c>
      <c r="G1814" s="437" t="s">
        <v>1323</v>
      </c>
      <c r="J1814" s="437" t="s">
        <v>1324</v>
      </c>
      <c r="K1814" s="437" t="s">
        <v>1324</v>
      </c>
      <c r="O1814" s="437" t="s">
        <v>1323</v>
      </c>
      <c r="Q1814" s="442">
        <v>741125</v>
      </c>
      <c r="R1814" s="451" t="s">
        <v>456</v>
      </c>
      <c r="S1814" s="442">
        <v>741125</v>
      </c>
    </row>
    <row r="1815" spans="1:19" ht="10.199999999999999" customHeight="1" x14ac:dyDescent="0.3">
      <c r="A1815" s="437">
        <v>7411</v>
      </c>
      <c r="B1815" s="437">
        <f t="shared" si="32"/>
        <v>6</v>
      </c>
      <c r="C1815" s="448">
        <v>741130</v>
      </c>
      <c r="D1815" s="441" t="s">
        <v>458</v>
      </c>
      <c r="E1815" s="437" t="s">
        <v>1323</v>
      </c>
      <c r="G1815" s="437" t="s">
        <v>1323</v>
      </c>
      <c r="J1815" s="437" t="s">
        <v>1324</v>
      </c>
      <c r="K1815" s="437" t="s">
        <v>1324</v>
      </c>
      <c r="O1815" s="437" t="s">
        <v>1323</v>
      </c>
      <c r="Q1815" s="442">
        <v>741130</v>
      </c>
      <c r="R1815" s="451" t="s">
        <v>458</v>
      </c>
      <c r="S1815" s="442">
        <v>741130</v>
      </c>
    </row>
    <row r="1816" spans="1:19" ht="10.199999999999999" customHeight="1" x14ac:dyDescent="0.3">
      <c r="A1816" s="437">
        <v>7411</v>
      </c>
      <c r="B1816" s="437">
        <f t="shared" si="32"/>
        <v>6</v>
      </c>
      <c r="C1816" s="448">
        <v>741135</v>
      </c>
      <c r="D1816" s="441" t="s">
        <v>276</v>
      </c>
      <c r="E1816" s="437" t="s">
        <v>1323</v>
      </c>
      <c r="G1816" s="437" t="s">
        <v>1323</v>
      </c>
      <c r="J1816" s="437" t="s">
        <v>1324</v>
      </c>
      <c r="K1816" s="437" t="s">
        <v>1324</v>
      </c>
      <c r="O1816" s="437" t="s">
        <v>1323</v>
      </c>
      <c r="Q1816" s="442">
        <v>741135</v>
      </c>
      <c r="R1816" s="451" t="s">
        <v>276</v>
      </c>
      <c r="S1816" s="442">
        <v>741135</v>
      </c>
    </row>
    <row r="1817" spans="1:19" ht="10.199999999999999" customHeight="1" x14ac:dyDescent="0.3">
      <c r="A1817" s="437">
        <v>7411</v>
      </c>
      <c r="B1817" s="437">
        <f t="shared" si="32"/>
        <v>6</v>
      </c>
      <c r="C1817" s="448">
        <v>741140</v>
      </c>
      <c r="D1817" s="441" t="s">
        <v>460</v>
      </c>
      <c r="E1817" s="437" t="s">
        <v>1323</v>
      </c>
      <c r="G1817" s="437" t="s">
        <v>1323</v>
      </c>
      <c r="J1817" s="437" t="s">
        <v>1324</v>
      </c>
      <c r="K1817" s="437" t="s">
        <v>1324</v>
      </c>
      <c r="O1817" s="437" t="s">
        <v>1323</v>
      </c>
      <c r="Q1817" s="442">
        <v>741140</v>
      </c>
      <c r="R1817" s="451" t="s">
        <v>460</v>
      </c>
      <c r="S1817" s="442">
        <v>741140</v>
      </c>
    </row>
    <row r="1818" spans="1:19" ht="10.199999999999999" customHeight="1" x14ac:dyDescent="0.3">
      <c r="A1818" s="437">
        <v>7412</v>
      </c>
      <c r="B1818" s="437">
        <f t="shared" si="32"/>
        <v>4</v>
      </c>
      <c r="C1818" s="448">
        <v>7412</v>
      </c>
      <c r="D1818" s="441" t="s">
        <v>899</v>
      </c>
      <c r="E1818" s="437" t="s">
        <v>1323</v>
      </c>
      <c r="F1818" s="437" t="s">
        <v>1323</v>
      </c>
      <c r="G1818" s="437" t="s">
        <v>1323</v>
      </c>
      <c r="I1818" s="437" t="s">
        <v>1323</v>
      </c>
      <c r="J1818" s="437" t="s">
        <v>1323</v>
      </c>
      <c r="K1818" s="437" t="s">
        <v>1323</v>
      </c>
      <c r="L1818" s="437" t="s">
        <v>1323</v>
      </c>
      <c r="M1818" s="437" t="s">
        <v>1323</v>
      </c>
      <c r="N1818" s="437" t="s">
        <v>1323</v>
      </c>
      <c r="O1818" s="437" t="s">
        <v>1323</v>
      </c>
      <c r="Q1818" s="442">
        <v>7412</v>
      </c>
      <c r="R1818" s="451" t="s">
        <v>899</v>
      </c>
      <c r="S1818" s="442">
        <v>7412</v>
      </c>
    </row>
    <row r="1819" spans="1:19" ht="10.199999999999999" customHeight="1" x14ac:dyDescent="0.3">
      <c r="A1819" s="437">
        <v>7412</v>
      </c>
      <c r="B1819" s="437">
        <f t="shared" si="32"/>
        <v>6</v>
      </c>
      <c r="C1819" s="448">
        <v>741205</v>
      </c>
      <c r="D1819" s="441" t="s">
        <v>917</v>
      </c>
      <c r="E1819" s="437" t="s">
        <v>1323</v>
      </c>
      <c r="F1819" s="437" t="s">
        <v>1323</v>
      </c>
      <c r="J1819" s="437" t="s">
        <v>1324</v>
      </c>
      <c r="K1819" s="437" t="s">
        <v>1324</v>
      </c>
      <c r="O1819" s="437" t="s">
        <v>1323</v>
      </c>
      <c r="Q1819" s="442">
        <v>741205</v>
      </c>
      <c r="R1819" s="451" t="s">
        <v>917</v>
      </c>
      <c r="S1819" s="442">
        <v>741205</v>
      </c>
    </row>
    <row r="1820" spans="1:19" ht="10.199999999999999" customHeight="1" x14ac:dyDescent="0.3">
      <c r="A1820" s="437">
        <v>7412</v>
      </c>
      <c r="B1820" s="437">
        <f t="shared" si="32"/>
        <v>6</v>
      </c>
      <c r="C1820" s="448">
        <v>741210</v>
      </c>
      <c r="D1820" s="441" t="s">
        <v>918</v>
      </c>
      <c r="E1820" s="437" t="s">
        <v>1323</v>
      </c>
      <c r="F1820" s="437" t="s">
        <v>1323</v>
      </c>
      <c r="G1820" s="437" t="s">
        <v>1323</v>
      </c>
      <c r="I1820" s="437" t="s">
        <v>1323</v>
      </c>
      <c r="J1820" s="437" t="s">
        <v>1323</v>
      </c>
      <c r="K1820" s="437" t="s">
        <v>1323</v>
      </c>
      <c r="L1820" s="437" t="s">
        <v>1323</v>
      </c>
      <c r="M1820" s="437" t="s">
        <v>1323</v>
      </c>
      <c r="N1820" s="437" t="s">
        <v>1323</v>
      </c>
      <c r="O1820" s="437" t="s">
        <v>1323</v>
      </c>
      <c r="Q1820" s="442">
        <v>741210</v>
      </c>
      <c r="R1820" s="451" t="s">
        <v>918</v>
      </c>
      <c r="S1820" s="442">
        <v>741210</v>
      </c>
    </row>
    <row r="1821" spans="1:19" ht="10.199999999999999" customHeight="1" x14ac:dyDescent="0.3">
      <c r="A1821" s="437">
        <v>7412</v>
      </c>
      <c r="B1821" s="437">
        <f t="shared" si="32"/>
        <v>6</v>
      </c>
      <c r="C1821" s="448">
        <v>741215</v>
      </c>
      <c r="D1821" s="441" t="s">
        <v>919</v>
      </c>
      <c r="E1821" s="437" t="s">
        <v>1323</v>
      </c>
      <c r="F1821" s="437" t="s">
        <v>1323</v>
      </c>
      <c r="G1821" s="437" t="s">
        <v>1323</v>
      </c>
      <c r="I1821" s="437" t="s">
        <v>1323</v>
      </c>
      <c r="J1821" s="437" t="s">
        <v>1323</v>
      </c>
      <c r="K1821" s="437" t="s">
        <v>1323</v>
      </c>
      <c r="L1821" s="437" t="s">
        <v>1323</v>
      </c>
      <c r="M1821" s="437" t="s">
        <v>1323</v>
      </c>
      <c r="N1821" s="437" t="s">
        <v>1323</v>
      </c>
      <c r="O1821" s="437" t="s">
        <v>1323</v>
      </c>
      <c r="Q1821" s="442">
        <v>741215</v>
      </c>
      <c r="R1821" s="451" t="s">
        <v>919</v>
      </c>
      <c r="S1821" s="442">
        <v>741215</v>
      </c>
    </row>
    <row r="1822" spans="1:19" ht="10.199999999999999" customHeight="1" x14ac:dyDescent="0.3">
      <c r="A1822" s="437">
        <v>7412</v>
      </c>
      <c r="B1822" s="437">
        <f t="shared" si="32"/>
        <v>6</v>
      </c>
      <c r="C1822" s="448">
        <v>741220</v>
      </c>
      <c r="D1822" s="441" t="s">
        <v>920</v>
      </c>
      <c r="E1822" s="437" t="s">
        <v>1323</v>
      </c>
      <c r="F1822" s="437" t="s">
        <v>1323</v>
      </c>
      <c r="G1822" s="437" t="s">
        <v>1323</v>
      </c>
      <c r="I1822" s="437" t="s">
        <v>1323</v>
      </c>
      <c r="J1822" s="437" t="s">
        <v>1323</v>
      </c>
      <c r="K1822" s="437" t="s">
        <v>1323</v>
      </c>
      <c r="L1822" s="437" t="s">
        <v>1323</v>
      </c>
      <c r="M1822" s="437" t="s">
        <v>1323</v>
      </c>
      <c r="N1822" s="437" t="s">
        <v>1323</v>
      </c>
      <c r="O1822" s="437" t="s">
        <v>1323</v>
      </c>
      <c r="Q1822" s="442">
        <v>741220</v>
      </c>
      <c r="R1822" s="451" t="s">
        <v>920</v>
      </c>
      <c r="S1822" s="442">
        <v>741220</v>
      </c>
    </row>
    <row r="1823" spans="1:19" ht="10.199999999999999" customHeight="1" x14ac:dyDescent="0.3">
      <c r="A1823" s="437">
        <v>7412</v>
      </c>
      <c r="B1823" s="437">
        <f t="shared" si="32"/>
        <v>6</v>
      </c>
      <c r="C1823" s="448">
        <v>741225</v>
      </c>
      <c r="D1823" s="441" t="s">
        <v>921</v>
      </c>
      <c r="E1823" s="437" t="s">
        <v>1323</v>
      </c>
      <c r="F1823" s="437" t="s">
        <v>1323</v>
      </c>
      <c r="G1823" s="437" t="s">
        <v>1323</v>
      </c>
      <c r="I1823" s="437" t="s">
        <v>1323</v>
      </c>
      <c r="J1823" s="437" t="s">
        <v>1323</v>
      </c>
      <c r="K1823" s="437" t="s">
        <v>1323</v>
      </c>
      <c r="O1823" s="437" t="s">
        <v>1323</v>
      </c>
      <c r="Q1823" s="442">
        <v>741225</v>
      </c>
      <c r="R1823" s="451" t="s">
        <v>921</v>
      </c>
      <c r="S1823" s="442">
        <v>741225</v>
      </c>
    </row>
    <row r="1824" spans="1:19" ht="10.199999999999999" customHeight="1" x14ac:dyDescent="0.3">
      <c r="A1824" s="437">
        <v>7412</v>
      </c>
      <c r="B1824" s="437">
        <f t="shared" si="32"/>
        <v>6</v>
      </c>
      <c r="C1824" s="448">
        <v>741230</v>
      </c>
      <c r="D1824" s="441" t="s">
        <v>922</v>
      </c>
      <c r="E1824" s="437" t="s">
        <v>1323</v>
      </c>
      <c r="F1824" s="437" t="s">
        <v>1323</v>
      </c>
      <c r="G1824" s="437" t="s">
        <v>1323</v>
      </c>
      <c r="I1824" s="437" t="s">
        <v>1323</v>
      </c>
      <c r="J1824" s="437" t="s">
        <v>1323</v>
      </c>
      <c r="K1824" s="437" t="s">
        <v>1323</v>
      </c>
      <c r="L1824" s="437" t="s">
        <v>1323</v>
      </c>
      <c r="M1824" s="437" t="s">
        <v>1323</v>
      </c>
      <c r="N1824" s="437" t="s">
        <v>1323</v>
      </c>
      <c r="O1824" s="437" t="s">
        <v>1323</v>
      </c>
      <c r="Q1824" s="442">
        <v>741230</v>
      </c>
      <c r="R1824" s="451" t="s">
        <v>922</v>
      </c>
      <c r="S1824" s="442">
        <v>741230</v>
      </c>
    </row>
    <row r="1825" spans="1:19" ht="10.199999999999999" customHeight="1" x14ac:dyDescent="0.3">
      <c r="A1825" s="437">
        <v>7412</v>
      </c>
      <c r="B1825" s="437">
        <f t="shared" si="32"/>
        <v>6</v>
      </c>
      <c r="C1825" s="448">
        <v>741235</v>
      </c>
      <c r="D1825" s="441" t="s">
        <v>923</v>
      </c>
      <c r="E1825" s="437" t="s">
        <v>1323</v>
      </c>
      <c r="F1825" s="437" t="s">
        <v>1323</v>
      </c>
      <c r="G1825" s="437" t="s">
        <v>1323</v>
      </c>
      <c r="I1825" s="437" t="s">
        <v>1323</v>
      </c>
      <c r="J1825" s="437" t="s">
        <v>1323</v>
      </c>
      <c r="K1825" s="437" t="s">
        <v>1323</v>
      </c>
      <c r="L1825" s="437" t="s">
        <v>1323</v>
      </c>
      <c r="M1825" s="437" t="s">
        <v>1323</v>
      </c>
      <c r="O1825" s="437" t="s">
        <v>1323</v>
      </c>
      <c r="Q1825" s="442">
        <v>741235</v>
      </c>
      <c r="R1825" s="451" t="s">
        <v>923</v>
      </c>
      <c r="S1825" s="442">
        <v>741235</v>
      </c>
    </row>
    <row r="1826" spans="1:19" ht="10.199999999999999" customHeight="1" x14ac:dyDescent="0.3">
      <c r="A1826" s="437">
        <v>7413</v>
      </c>
      <c r="B1826" s="437">
        <f t="shared" si="32"/>
        <v>4</v>
      </c>
      <c r="C1826" s="448">
        <v>7413</v>
      </c>
      <c r="D1826" s="441" t="s">
        <v>900</v>
      </c>
      <c r="E1826" s="437" t="s">
        <v>1323</v>
      </c>
      <c r="J1826" s="437" t="s">
        <v>1324</v>
      </c>
      <c r="K1826" s="437" t="s">
        <v>1324</v>
      </c>
      <c r="O1826" s="437" t="s">
        <v>1323</v>
      </c>
      <c r="Q1826" s="442">
        <v>7413</v>
      </c>
      <c r="R1826" s="451" t="s">
        <v>900</v>
      </c>
      <c r="S1826" s="442">
        <v>7413</v>
      </c>
    </row>
    <row r="1827" spans="1:19" ht="10.199999999999999" customHeight="1" x14ac:dyDescent="0.3">
      <c r="A1827" s="437">
        <v>7413</v>
      </c>
      <c r="B1827" s="437">
        <f t="shared" si="32"/>
        <v>6</v>
      </c>
      <c r="C1827" s="448">
        <v>741305</v>
      </c>
      <c r="D1827" s="441" t="s">
        <v>1748</v>
      </c>
      <c r="E1827" s="437" t="s">
        <v>1323</v>
      </c>
      <c r="J1827" s="437" t="s">
        <v>1324</v>
      </c>
      <c r="K1827" s="437" t="s">
        <v>1324</v>
      </c>
      <c r="O1827" s="437" t="s">
        <v>1323</v>
      </c>
      <c r="Q1827" s="442">
        <v>741305</v>
      </c>
      <c r="R1827" s="451" t="s">
        <v>1748</v>
      </c>
      <c r="S1827" s="442">
        <v>741305</v>
      </c>
    </row>
    <row r="1828" spans="1:19" ht="10.199999999999999" customHeight="1" x14ac:dyDescent="0.3">
      <c r="A1828" s="437">
        <v>7413</v>
      </c>
      <c r="B1828" s="437">
        <f t="shared" si="32"/>
        <v>6</v>
      </c>
      <c r="C1828" s="448">
        <v>741310</v>
      </c>
      <c r="D1828" s="441" t="s">
        <v>1749</v>
      </c>
      <c r="E1828" s="437" t="s">
        <v>1323</v>
      </c>
      <c r="J1828" s="437" t="s">
        <v>1324</v>
      </c>
      <c r="K1828" s="437" t="s">
        <v>1324</v>
      </c>
      <c r="O1828" s="437" t="s">
        <v>1323</v>
      </c>
      <c r="Q1828" s="442">
        <v>741310</v>
      </c>
      <c r="R1828" s="451" t="s">
        <v>1749</v>
      </c>
      <c r="S1828" s="442">
        <v>741310</v>
      </c>
    </row>
    <row r="1829" spans="1:19" ht="10.199999999999999" customHeight="1" x14ac:dyDescent="0.3">
      <c r="A1829" s="437">
        <v>7414</v>
      </c>
      <c r="B1829" s="437">
        <f t="shared" si="32"/>
        <v>4</v>
      </c>
      <c r="C1829" s="448">
        <v>7414</v>
      </c>
      <c r="D1829" s="441" t="s">
        <v>476</v>
      </c>
      <c r="E1829" s="437" t="s">
        <v>1323</v>
      </c>
      <c r="F1829" s="437" t="s">
        <v>1323</v>
      </c>
      <c r="G1829" s="437" t="s">
        <v>1323</v>
      </c>
      <c r="I1829" s="437" t="s">
        <v>1323</v>
      </c>
      <c r="J1829" s="437" t="s">
        <v>1323</v>
      </c>
      <c r="K1829" s="437" t="s">
        <v>1323</v>
      </c>
      <c r="O1829" s="437" t="s">
        <v>1323</v>
      </c>
      <c r="Q1829" s="437">
        <v>7414</v>
      </c>
      <c r="R1829" s="446" t="s">
        <v>1750</v>
      </c>
      <c r="S1829" s="437">
        <v>7414</v>
      </c>
    </row>
    <row r="1830" spans="1:19" ht="10.199999999999999" customHeight="1" x14ac:dyDescent="0.3">
      <c r="A1830" s="437">
        <v>7414</v>
      </c>
      <c r="B1830" s="437">
        <f t="shared" si="32"/>
        <v>6</v>
      </c>
      <c r="C1830" s="446">
        <v>741401</v>
      </c>
      <c r="D1830" s="437" t="s">
        <v>924</v>
      </c>
      <c r="E1830" s="437" t="s">
        <v>1323</v>
      </c>
      <c r="F1830" s="437" t="s">
        <v>1323</v>
      </c>
      <c r="G1830" s="437" t="s">
        <v>1323</v>
      </c>
      <c r="I1830" s="437" t="s">
        <v>1323</v>
      </c>
      <c r="J1830" s="437" t="s">
        <v>1323</v>
      </c>
      <c r="K1830" s="437" t="s">
        <v>1323</v>
      </c>
      <c r="O1830" s="437" t="s">
        <v>1323</v>
      </c>
      <c r="Q1830" s="437">
        <v>741401</v>
      </c>
      <c r="R1830" s="446" t="s">
        <v>1751</v>
      </c>
      <c r="S1830" s="437" t="s">
        <v>1752</v>
      </c>
    </row>
    <row r="1831" spans="1:19" ht="10.199999999999999" customHeight="1" x14ac:dyDescent="0.3">
      <c r="A1831" s="437">
        <v>7414</v>
      </c>
      <c r="B1831" s="437">
        <f t="shared" si="32"/>
        <v>6</v>
      </c>
      <c r="C1831" s="448">
        <v>741402</v>
      </c>
      <c r="D1831" s="441" t="s">
        <v>925</v>
      </c>
      <c r="E1831" s="437" t="s">
        <v>1323</v>
      </c>
      <c r="F1831" s="437" t="s">
        <v>1323</v>
      </c>
      <c r="J1831" s="437" t="s">
        <v>1323</v>
      </c>
      <c r="K1831" s="437" t="s">
        <v>1323</v>
      </c>
      <c r="O1831" s="437" t="s">
        <v>1323</v>
      </c>
      <c r="Q1831" s="437">
        <v>741402</v>
      </c>
      <c r="R1831" s="446" t="s">
        <v>1753</v>
      </c>
      <c r="S1831" s="439" t="s">
        <v>1754</v>
      </c>
    </row>
    <row r="1832" spans="1:19" ht="10.199999999999999" customHeight="1" x14ac:dyDescent="0.3">
      <c r="A1832" s="437">
        <v>7414</v>
      </c>
      <c r="B1832" s="437">
        <f t="shared" si="32"/>
        <v>6</v>
      </c>
      <c r="C1832" s="448">
        <v>741403</v>
      </c>
      <c r="D1832" s="441" t="s">
        <v>926</v>
      </c>
      <c r="E1832" s="437" t="s">
        <v>1323</v>
      </c>
      <c r="F1832" s="437" t="s">
        <v>1323</v>
      </c>
      <c r="G1832" s="437" t="s">
        <v>1323</v>
      </c>
      <c r="I1832" s="437" t="s">
        <v>1323</v>
      </c>
      <c r="J1832" s="437" t="s">
        <v>1323</v>
      </c>
      <c r="K1832" s="437" t="s">
        <v>1323</v>
      </c>
      <c r="O1832" s="437" t="s">
        <v>1323</v>
      </c>
      <c r="Q1832" s="437">
        <v>741403</v>
      </c>
      <c r="R1832" s="446" t="s">
        <v>1755</v>
      </c>
      <c r="S1832" s="437">
        <v>741403</v>
      </c>
    </row>
    <row r="1833" spans="1:19" ht="10.199999999999999" customHeight="1" x14ac:dyDescent="0.3">
      <c r="A1833" s="437">
        <v>7414</v>
      </c>
      <c r="B1833" s="437">
        <f t="shared" si="32"/>
        <v>6</v>
      </c>
      <c r="C1833" s="448">
        <v>741404</v>
      </c>
      <c r="D1833" s="441" t="s">
        <v>477</v>
      </c>
      <c r="E1833" s="437" t="s">
        <v>1323</v>
      </c>
      <c r="F1833" s="437" t="s">
        <v>1323</v>
      </c>
      <c r="G1833" s="437" t="s">
        <v>1323</v>
      </c>
      <c r="J1833" s="437" t="s">
        <v>1323</v>
      </c>
      <c r="K1833" s="437" t="s">
        <v>1323</v>
      </c>
      <c r="O1833" s="437" t="s">
        <v>1323</v>
      </c>
      <c r="Q1833" s="437">
        <v>741404</v>
      </c>
      <c r="R1833" s="446" t="s">
        <v>1756</v>
      </c>
      <c r="S1833" s="437">
        <v>741404</v>
      </c>
    </row>
    <row r="1834" spans="1:19" ht="10.199999999999999" customHeight="1" x14ac:dyDescent="0.3">
      <c r="A1834" s="437">
        <v>7414</v>
      </c>
      <c r="B1834" s="437">
        <f t="shared" si="32"/>
        <v>6</v>
      </c>
      <c r="C1834" s="448">
        <v>741405</v>
      </c>
      <c r="D1834" s="441" t="s">
        <v>927</v>
      </c>
      <c r="E1834" s="437" t="s">
        <v>1323</v>
      </c>
      <c r="F1834" s="437" t="s">
        <v>1323</v>
      </c>
      <c r="G1834" s="437" t="s">
        <v>1323</v>
      </c>
      <c r="J1834" s="437" t="s">
        <v>1323</v>
      </c>
      <c r="K1834" s="437" t="s">
        <v>1323</v>
      </c>
      <c r="O1834" s="437" t="s">
        <v>1323</v>
      </c>
      <c r="Q1834" s="442" t="s">
        <v>1340</v>
      </c>
      <c r="R1834" s="451" t="s">
        <v>1340</v>
      </c>
      <c r="S1834" s="442" t="s">
        <v>1340</v>
      </c>
    </row>
    <row r="1835" spans="1:19" ht="10.199999999999999" customHeight="1" x14ac:dyDescent="0.3">
      <c r="A1835" s="437">
        <v>7414</v>
      </c>
      <c r="B1835" s="437">
        <f t="shared" si="32"/>
        <v>6</v>
      </c>
      <c r="C1835" s="448">
        <v>741406</v>
      </c>
      <c r="D1835" s="441" t="s">
        <v>928</v>
      </c>
      <c r="E1835" s="437" t="s">
        <v>1323</v>
      </c>
      <c r="F1835" s="437" t="s">
        <v>1323</v>
      </c>
      <c r="G1835" s="437" t="s">
        <v>1323</v>
      </c>
      <c r="J1835" s="437" t="s">
        <v>1323</v>
      </c>
      <c r="K1835" s="437" t="s">
        <v>1323</v>
      </c>
      <c r="O1835" s="437" t="s">
        <v>1323</v>
      </c>
      <c r="Q1835" s="442" t="s">
        <v>1340</v>
      </c>
      <c r="R1835" s="451" t="s">
        <v>1340</v>
      </c>
      <c r="S1835" s="442" t="s">
        <v>1340</v>
      </c>
    </row>
    <row r="1836" spans="1:19" ht="10.199999999999999" customHeight="1" x14ac:dyDescent="0.3">
      <c r="A1836" s="437">
        <v>7414</v>
      </c>
      <c r="B1836" s="437">
        <f t="shared" si="32"/>
        <v>6</v>
      </c>
      <c r="C1836" s="446">
        <v>741409</v>
      </c>
      <c r="D1836" s="437" t="s">
        <v>929</v>
      </c>
      <c r="E1836" s="437" t="s">
        <v>1323</v>
      </c>
      <c r="F1836" s="437" t="s">
        <v>1323</v>
      </c>
      <c r="G1836" s="437" t="s">
        <v>1323</v>
      </c>
      <c r="I1836" s="437" t="s">
        <v>1323</v>
      </c>
      <c r="J1836" s="437" t="s">
        <v>1323</v>
      </c>
      <c r="K1836" s="437" t="s">
        <v>1323</v>
      </c>
      <c r="O1836" s="437" t="s">
        <v>1323</v>
      </c>
      <c r="Q1836" s="437">
        <v>741409</v>
      </c>
      <c r="R1836" s="446" t="s">
        <v>1757</v>
      </c>
      <c r="S1836" s="439" t="s">
        <v>1758</v>
      </c>
    </row>
    <row r="1837" spans="1:19" ht="10.199999999999999" customHeight="1" x14ac:dyDescent="0.3">
      <c r="A1837" s="437">
        <v>7414</v>
      </c>
      <c r="B1837" s="437">
        <f t="shared" si="32"/>
        <v>6</v>
      </c>
      <c r="C1837" s="448">
        <v>741410</v>
      </c>
      <c r="D1837" s="441" t="s">
        <v>930</v>
      </c>
      <c r="E1837" s="437" t="s">
        <v>1323</v>
      </c>
      <c r="F1837" s="437" t="s">
        <v>1323</v>
      </c>
      <c r="J1837" s="437" t="s">
        <v>1323</v>
      </c>
      <c r="K1837" s="437" t="s">
        <v>1323</v>
      </c>
      <c r="O1837" s="437" t="s">
        <v>1323</v>
      </c>
      <c r="Q1837" s="437">
        <v>741410</v>
      </c>
      <c r="R1837" s="446" t="s">
        <v>1759</v>
      </c>
      <c r="S1837" s="439" t="s">
        <v>1760</v>
      </c>
    </row>
    <row r="1838" spans="1:19" ht="10.199999999999999" customHeight="1" x14ac:dyDescent="0.3">
      <c r="A1838" s="437">
        <v>7414</v>
      </c>
      <c r="B1838" s="437">
        <f t="shared" si="32"/>
        <v>6</v>
      </c>
      <c r="C1838" s="448">
        <v>741411</v>
      </c>
      <c r="D1838" s="441" t="s">
        <v>931</v>
      </c>
      <c r="E1838" s="437" t="s">
        <v>1323</v>
      </c>
      <c r="F1838" s="437" t="s">
        <v>1323</v>
      </c>
      <c r="G1838" s="437" t="s">
        <v>1323</v>
      </c>
      <c r="I1838" s="437" t="s">
        <v>1323</v>
      </c>
      <c r="J1838" s="437" t="s">
        <v>1323</v>
      </c>
      <c r="K1838" s="437" t="s">
        <v>1323</v>
      </c>
      <c r="O1838" s="437" t="s">
        <v>1323</v>
      </c>
      <c r="Q1838" s="437">
        <v>741411</v>
      </c>
      <c r="R1838" s="446" t="s">
        <v>1761</v>
      </c>
      <c r="S1838" s="437">
        <v>741411</v>
      </c>
    </row>
    <row r="1839" spans="1:19" ht="10.199999999999999" customHeight="1" x14ac:dyDescent="0.3">
      <c r="A1839" s="437">
        <v>7414</v>
      </c>
      <c r="B1839" s="437">
        <f t="shared" si="32"/>
        <v>6</v>
      </c>
      <c r="C1839" s="448">
        <v>741412</v>
      </c>
      <c r="D1839" s="441" t="s">
        <v>480</v>
      </c>
      <c r="E1839" s="437" t="s">
        <v>1323</v>
      </c>
      <c r="F1839" s="437" t="s">
        <v>1323</v>
      </c>
      <c r="G1839" s="437" t="s">
        <v>1323</v>
      </c>
      <c r="J1839" s="437" t="s">
        <v>1323</v>
      </c>
      <c r="K1839" s="437" t="s">
        <v>1323</v>
      </c>
      <c r="O1839" s="437" t="s">
        <v>1323</v>
      </c>
      <c r="Q1839" s="437">
        <v>741412</v>
      </c>
      <c r="R1839" s="446" t="s">
        <v>1762</v>
      </c>
      <c r="S1839" s="437">
        <v>741412</v>
      </c>
    </row>
    <row r="1840" spans="1:19" ht="10.199999999999999" customHeight="1" x14ac:dyDescent="0.3">
      <c r="A1840" s="437">
        <v>7414</v>
      </c>
      <c r="B1840" s="437">
        <f t="shared" si="32"/>
        <v>6</v>
      </c>
      <c r="C1840" s="448">
        <v>741413</v>
      </c>
      <c r="D1840" s="441" t="s">
        <v>932</v>
      </c>
      <c r="E1840" s="437" t="s">
        <v>1323</v>
      </c>
      <c r="F1840" s="437" t="s">
        <v>1323</v>
      </c>
      <c r="G1840" s="437" t="s">
        <v>1323</v>
      </c>
      <c r="J1840" s="437" t="s">
        <v>1323</v>
      </c>
      <c r="K1840" s="437" t="s">
        <v>1323</v>
      </c>
      <c r="O1840" s="437" t="s">
        <v>1323</v>
      </c>
      <c r="Q1840" s="442" t="s">
        <v>1340</v>
      </c>
      <c r="R1840" s="451" t="s">
        <v>1340</v>
      </c>
      <c r="S1840" s="437" t="s">
        <v>1340</v>
      </c>
    </row>
    <row r="1841" spans="1:19" ht="10.199999999999999" customHeight="1" x14ac:dyDescent="0.3">
      <c r="A1841" s="437">
        <v>7414</v>
      </c>
      <c r="B1841" s="437">
        <f t="shared" si="32"/>
        <v>6</v>
      </c>
      <c r="C1841" s="448">
        <v>741414</v>
      </c>
      <c r="D1841" s="441" t="s">
        <v>933</v>
      </c>
      <c r="E1841" s="437" t="s">
        <v>1323</v>
      </c>
      <c r="F1841" s="437" t="s">
        <v>1323</v>
      </c>
      <c r="G1841" s="437" t="s">
        <v>1323</v>
      </c>
      <c r="J1841" s="437" t="s">
        <v>1323</v>
      </c>
      <c r="K1841" s="437" t="s">
        <v>1323</v>
      </c>
      <c r="O1841" s="437" t="s">
        <v>1323</v>
      </c>
      <c r="Q1841" s="442" t="s">
        <v>1340</v>
      </c>
      <c r="R1841" s="451" t="s">
        <v>1340</v>
      </c>
      <c r="S1841" s="437" t="s">
        <v>1340</v>
      </c>
    </row>
    <row r="1842" spans="1:19" ht="10.199999999999999" customHeight="1" x14ac:dyDescent="0.3">
      <c r="A1842" s="437">
        <v>7414</v>
      </c>
      <c r="B1842" s="437">
        <f t="shared" si="32"/>
        <v>6</v>
      </c>
      <c r="C1842" s="448">
        <v>741417</v>
      </c>
      <c r="D1842" s="441" t="s">
        <v>934</v>
      </c>
      <c r="E1842" s="437" t="s">
        <v>1323</v>
      </c>
      <c r="F1842" s="437" t="s">
        <v>1323</v>
      </c>
      <c r="J1842" s="437" t="s">
        <v>1323</v>
      </c>
      <c r="K1842" s="437" t="s">
        <v>1323</v>
      </c>
      <c r="O1842" s="437" t="s">
        <v>1323</v>
      </c>
      <c r="Q1842" s="437">
        <v>741417</v>
      </c>
      <c r="R1842" s="446" t="s">
        <v>1763</v>
      </c>
      <c r="S1842" s="439" t="s">
        <v>1764</v>
      </c>
    </row>
    <row r="1843" spans="1:19" ht="10.199999999999999" customHeight="1" x14ac:dyDescent="0.3">
      <c r="A1843" s="437">
        <v>7414</v>
      </c>
      <c r="B1843" s="437">
        <f t="shared" si="32"/>
        <v>6</v>
      </c>
      <c r="C1843" s="448">
        <v>741418</v>
      </c>
      <c r="D1843" s="441" t="s">
        <v>935</v>
      </c>
      <c r="E1843" s="437" t="s">
        <v>1323</v>
      </c>
      <c r="F1843" s="437" t="s">
        <v>1323</v>
      </c>
      <c r="G1843" s="437" t="s">
        <v>1323</v>
      </c>
      <c r="J1843" s="437" t="s">
        <v>1323</v>
      </c>
      <c r="K1843" s="437" t="s">
        <v>1323</v>
      </c>
      <c r="O1843" s="437" t="s">
        <v>1323</v>
      </c>
      <c r="Q1843" s="437">
        <v>741418</v>
      </c>
      <c r="R1843" s="446" t="s">
        <v>1765</v>
      </c>
      <c r="S1843" s="437">
        <v>741418</v>
      </c>
    </row>
    <row r="1844" spans="1:19" ht="10.199999999999999" customHeight="1" x14ac:dyDescent="0.3">
      <c r="A1844" s="437">
        <v>7414</v>
      </c>
      <c r="B1844" s="437">
        <f t="shared" si="32"/>
        <v>6</v>
      </c>
      <c r="C1844" s="448">
        <v>741419</v>
      </c>
      <c r="D1844" s="441" t="s">
        <v>1766</v>
      </c>
      <c r="E1844" s="437" t="s">
        <v>1323</v>
      </c>
      <c r="F1844" s="437" t="s">
        <v>1323</v>
      </c>
      <c r="J1844" s="437" t="s">
        <v>1324</v>
      </c>
      <c r="K1844" s="437" t="s">
        <v>1324</v>
      </c>
      <c r="O1844" s="437" t="s">
        <v>1323</v>
      </c>
      <c r="Q1844" s="437">
        <v>741419</v>
      </c>
      <c r="R1844" s="446" t="s">
        <v>1767</v>
      </c>
      <c r="S1844" s="437">
        <v>741419</v>
      </c>
    </row>
    <row r="1845" spans="1:19" ht="10.199999999999999" customHeight="1" x14ac:dyDescent="0.3">
      <c r="A1845" s="437">
        <v>7414</v>
      </c>
      <c r="B1845" s="437">
        <f t="shared" si="32"/>
        <v>6</v>
      </c>
      <c r="C1845" s="446">
        <v>741420</v>
      </c>
      <c r="D1845" s="437" t="s">
        <v>936</v>
      </c>
      <c r="E1845" s="437" t="s">
        <v>1323</v>
      </c>
      <c r="F1845" s="437" t="s">
        <v>1323</v>
      </c>
      <c r="G1845" s="437" t="s">
        <v>1323</v>
      </c>
      <c r="I1845" s="437" t="s">
        <v>1323</v>
      </c>
      <c r="J1845" s="437" t="s">
        <v>1323</v>
      </c>
      <c r="K1845" s="437" t="s">
        <v>1323</v>
      </c>
      <c r="O1845" s="437" t="s">
        <v>1323</v>
      </c>
      <c r="Q1845" s="437">
        <v>741420</v>
      </c>
      <c r="R1845" s="446" t="s">
        <v>1768</v>
      </c>
      <c r="S1845" s="437" t="s">
        <v>1769</v>
      </c>
    </row>
    <row r="1846" spans="1:19" ht="10.199999999999999" customHeight="1" x14ac:dyDescent="0.3">
      <c r="A1846" s="437">
        <v>7414</v>
      </c>
      <c r="B1846" s="437">
        <f t="shared" si="32"/>
        <v>6</v>
      </c>
      <c r="C1846" s="448">
        <v>741421</v>
      </c>
      <c r="D1846" s="441" t="s">
        <v>937</v>
      </c>
      <c r="E1846" s="437" t="s">
        <v>1323</v>
      </c>
      <c r="F1846" s="437" t="s">
        <v>1323</v>
      </c>
      <c r="J1846" s="437" t="s">
        <v>1323</v>
      </c>
      <c r="K1846" s="437" t="s">
        <v>1323</v>
      </c>
      <c r="O1846" s="437" t="s">
        <v>1323</v>
      </c>
      <c r="Q1846" s="437">
        <v>741421</v>
      </c>
      <c r="R1846" s="446" t="s">
        <v>1770</v>
      </c>
      <c r="S1846" s="439" t="s">
        <v>1771</v>
      </c>
    </row>
    <row r="1847" spans="1:19" ht="10.199999999999999" customHeight="1" x14ac:dyDescent="0.3">
      <c r="A1847" s="437">
        <v>7414</v>
      </c>
      <c r="B1847" s="437">
        <f t="shared" si="32"/>
        <v>6</v>
      </c>
      <c r="C1847" s="448">
        <v>741422</v>
      </c>
      <c r="D1847" s="441" t="s">
        <v>938</v>
      </c>
      <c r="E1847" s="437" t="s">
        <v>1323</v>
      </c>
      <c r="F1847" s="437" t="s">
        <v>1323</v>
      </c>
      <c r="J1847" s="437" t="s">
        <v>1324</v>
      </c>
      <c r="K1847" s="437" t="s">
        <v>1324</v>
      </c>
      <c r="O1847" s="437" t="s">
        <v>1323</v>
      </c>
      <c r="Q1847" s="437">
        <v>741422</v>
      </c>
      <c r="R1847" s="446" t="s">
        <v>1772</v>
      </c>
      <c r="S1847" s="439" t="s">
        <v>1773</v>
      </c>
    </row>
    <row r="1848" spans="1:19" ht="10.199999999999999" customHeight="1" x14ac:dyDescent="0.3">
      <c r="A1848" s="437">
        <v>7414</v>
      </c>
      <c r="B1848" s="437">
        <f t="shared" si="32"/>
        <v>6</v>
      </c>
      <c r="C1848" s="448">
        <v>741423</v>
      </c>
      <c r="D1848" s="441" t="s">
        <v>939</v>
      </c>
      <c r="E1848" s="437" t="s">
        <v>1323</v>
      </c>
      <c r="F1848" s="437" t="s">
        <v>1323</v>
      </c>
      <c r="G1848" s="437" t="s">
        <v>1323</v>
      </c>
      <c r="J1848" s="437" t="s">
        <v>1323</v>
      </c>
      <c r="K1848" s="437" t="s">
        <v>1323</v>
      </c>
      <c r="O1848" s="437" t="s">
        <v>1323</v>
      </c>
      <c r="Q1848" s="437">
        <v>741423</v>
      </c>
      <c r="R1848" s="446" t="s">
        <v>1774</v>
      </c>
      <c r="S1848" s="439" t="s">
        <v>1775</v>
      </c>
    </row>
    <row r="1849" spans="1:19" ht="10.199999999999999" customHeight="1" x14ac:dyDescent="0.3">
      <c r="A1849" s="437">
        <v>7414</v>
      </c>
      <c r="B1849" s="437">
        <f t="shared" si="32"/>
        <v>6</v>
      </c>
      <c r="C1849" s="448">
        <v>741424</v>
      </c>
      <c r="D1849" s="441" t="s">
        <v>940</v>
      </c>
      <c r="E1849" s="437" t="s">
        <v>1323</v>
      </c>
      <c r="F1849" s="437" t="s">
        <v>1323</v>
      </c>
      <c r="G1849" s="437" t="s">
        <v>1323</v>
      </c>
      <c r="J1849" s="437" t="s">
        <v>1323</v>
      </c>
      <c r="K1849" s="437" t="s">
        <v>1323</v>
      </c>
      <c r="O1849" s="437" t="s">
        <v>1323</v>
      </c>
      <c r="Q1849" s="442" t="s">
        <v>1340</v>
      </c>
      <c r="R1849" s="451" t="s">
        <v>1340</v>
      </c>
      <c r="S1849" s="437" t="s">
        <v>1340</v>
      </c>
    </row>
    <row r="1850" spans="1:19" ht="10.199999999999999" customHeight="1" x14ac:dyDescent="0.3">
      <c r="A1850" s="437">
        <v>7414</v>
      </c>
      <c r="B1850" s="437">
        <f t="shared" si="32"/>
        <v>6</v>
      </c>
      <c r="C1850" s="448">
        <v>741425</v>
      </c>
      <c r="D1850" s="441" t="s">
        <v>941</v>
      </c>
      <c r="E1850" s="437" t="s">
        <v>1323</v>
      </c>
      <c r="F1850" s="437" t="s">
        <v>1323</v>
      </c>
      <c r="G1850" s="437" t="s">
        <v>1323</v>
      </c>
      <c r="J1850" s="437" t="s">
        <v>1323</v>
      </c>
      <c r="K1850" s="437" t="s">
        <v>1323</v>
      </c>
      <c r="O1850" s="437" t="s">
        <v>1323</v>
      </c>
      <c r="Q1850" s="442" t="s">
        <v>1340</v>
      </c>
      <c r="R1850" s="451" t="s">
        <v>1340</v>
      </c>
      <c r="S1850" s="437" t="s">
        <v>1340</v>
      </c>
    </row>
    <row r="1851" spans="1:19" ht="10.199999999999999" customHeight="1" x14ac:dyDescent="0.3">
      <c r="A1851" s="437">
        <v>7414</v>
      </c>
      <c r="B1851" s="437">
        <f t="shared" si="32"/>
        <v>6</v>
      </c>
      <c r="C1851" s="448">
        <v>741428</v>
      </c>
      <c r="D1851" s="441" t="s">
        <v>942</v>
      </c>
      <c r="E1851" s="437" t="s">
        <v>1323</v>
      </c>
      <c r="F1851" s="437" t="s">
        <v>1323</v>
      </c>
      <c r="G1851" s="437" t="s">
        <v>1323</v>
      </c>
      <c r="I1851" s="437" t="s">
        <v>1323</v>
      </c>
      <c r="J1851" s="437" t="s">
        <v>1323</v>
      </c>
      <c r="K1851" s="437" t="s">
        <v>1323</v>
      </c>
      <c r="O1851" s="437" t="s">
        <v>1323</v>
      </c>
      <c r="Q1851" s="437">
        <v>741428</v>
      </c>
      <c r="R1851" s="446" t="s">
        <v>1776</v>
      </c>
      <c r="S1851" s="439" t="s">
        <v>1777</v>
      </c>
    </row>
    <row r="1852" spans="1:19" ht="10.199999999999999" customHeight="1" x14ac:dyDescent="0.3">
      <c r="A1852" s="437">
        <v>7414</v>
      </c>
      <c r="B1852" s="437">
        <f t="shared" si="32"/>
        <v>6</v>
      </c>
      <c r="C1852" s="448">
        <v>741429</v>
      </c>
      <c r="D1852" s="441" t="s">
        <v>943</v>
      </c>
      <c r="E1852" s="437" t="s">
        <v>1323</v>
      </c>
      <c r="F1852" s="437" t="s">
        <v>1323</v>
      </c>
      <c r="G1852" s="437" t="s">
        <v>1323</v>
      </c>
      <c r="I1852" s="437" t="s">
        <v>1323</v>
      </c>
      <c r="J1852" s="437" t="s">
        <v>1323</v>
      </c>
      <c r="K1852" s="437" t="s">
        <v>1323</v>
      </c>
      <c r="O1852" s="437" t="s">
        <v>1323</v>
      </c>
      <c r="Q1852" s="437">
        <v>741429</v>
      </c>
      <c r="R1852" s="446" t="s">
        <v>1778</v>
      </c>
      <c r="S1852" s="439" t="s">
        <v>1779</v>
      </c>
    </row>
    <row r="1853" spans="1:19" ht="10.199999999999999" customHeight="1" x14ac:dyDescent="0.3">
      <c r="A1853" s="437">
        <v>7414</v>
      </c>
      <c r="B1853" s="437">
        <f t="shared" si="32"/>
        <v>6</v>
      </c>
      <c r="C1853" s="448">
        <v>741430</v>
      </c>
      <c r="D1853" s="441" t="s">
        <v>1780</v>
      </c>
      <c r="E1853" s="437" t="s">
        <v>1323</v>
      </c>
      <c r="F1853" s="437" t="s">
        <v>1323</v>
      </c>
      <c r="J1853" s="437" t="s">
        <v>1323</v>
      </c>
      <c r="K1853" s="437" t="s">
        <v>1323</v>
      </c>
      <c r="O1853" s="437" t="s">
        <v>1323</v>
      </c>
      <c r="Q1853" s="442" t="s">
        <v>1340</v>
      </c>
      <c r="R1853" s="451" t="s">
        <v>1340</v>
      </c>
      <c r="S1853" s="437" t="s">
        <v>1340</v>
      </c>
    </row>
    <row r="1854" spans="1:19" ht="10.199999999999999" customHeight="1" x14ac:dyDescent="0.3">
      <c r="A1854" s="437">
        <v>7414</v>
      </c>
      <c r="B1854" s="437">
        <f t="shared" si="32"/>
        <v>6</v>
      </c>
      <c r="C1854" s="448">
        <v>741431</v>
      </c>
      <c r="D1854" s="441" t="s">
        <v>1781</v>
      </c>
      <c r="E1854" s="437" t="s">
        <v>1323</v>
      </c>
      <c r="F1854" s="437" t="s">
        <v>1323</v>
      </c>
      <c r="G1854" s="437" t="s">
        <v>1323</v>
      </c>
      <c r="I1854" s="437" t="s">
        <v>1323</v>
      </c>
      <c r="J1854" s="437" t="s">
        <v>1323</v>
      </c>
      <c r="K1854" s="437" t="s">
        <v>1323</v>
      </c>
      <c r="O1854" s="437" t="s">
        <v>1323</v>
      </c>
      <c r="Q1854" s="437">
        <v>741431</v>
      </c>
      <c r="R1854" s="446" t="s">
        <v>1782</v>
      </c>
      <c r="S1854" s="437">
        <v>741431</v>
      </c>
    </row>
    <row r="1855" spans="1:19" ht="10.199999999999999" customHeight="1" x14ac:dyDescent="0.3">
      <c r="A1855" s="437">
        <v>7414</v>
      </c>
      <c r="B1855" s="437">
        <f t="shared" si="32"/>
        <v>6</v>
      </c>
      <c r="C1855" s="448">
        <v>741432</v>
      </c>
      <c r="D1855" s="441" t="s">
        <v>478</v>
      </c>
      <c r="E1855" s="437" t="s">
        <v>1323</v>
      </c>
      <c r="F1855" s="437" t="s">
        <v>1323</v>
      </c>
      <c r="J1855" s="437" t="s">
        <v>1324</v>
      </c>
      <c r="K1855" s="437" t="s">
        <v>1324</v>
      </c>
      <c r="O1855" s="437" t="s">
        <v>1323</v>
      </c>
      <c r="Q1855" s="437">
        <v>741432</v>
      </c>
      <c r="R1855" s="446" t="s">
        <v>1783</v>
      </c>
      <c r="S1855" s="437">
        <v>741432</v>
      </c>
    </row>
    <row r="1856" spans="1:19" ht="10.199999999999999" customHeight="1" x14ac:dyDescent="0.3">
      <c r="A1856" s="437">
        <v>7414</v>
      </c>
      <c r="B1856" s="437">
        <f t="shared" si="32"/>
        <v>6</v>
      </c>
      <c r="C1856" s="448">
        <v>741433</v>
      </c>
      <c r="D1856" s="441" t="s">
        <v>479</v>
      </c>
      <c r="F1856" s="437" t="s">
        <v>1323</v>
      </c>
      <c r="I1856" s="437" t="s">
        <v>1323</v>
      </c>
      <c r="J1856" s="437" t="s">
        <v>1324</v>
      </c>
      <c r="K1856" s="437" t="s">
        <v>1324</v>
      </c>
      <c r="Q1856" s="437">
        <v>741433</v>
      </c>
      <c r="R1856" s="446" t="s">
        <v>1784</v>
      </c>
      <c r="S1856" s="437">
        <v>741433</v>
      </c>
    </row>
    <row r="1857" spans="1:19" ht="10.199999999999999" customHeight="1" x14ac:dyDescent="0.3">
      <c r="A1857" s="437">
        <v>7414</v>
      </c>
      <c r="B1857" s="437">
        <f t="shared" si="32"/>
        <v>6</v>
      </c>
      <c r="C1857" s="448">
        <v>741434</v>
      </c>
      <c r="D1857" s="441" t="s">
        <v>1785</v>
      </c>
      <c r="E1857" s="437" t="s">
        <v>1323</v>
      </c>
      <c r="F1857" s="437" t="s">
        <v>1323</v>
      </c>
      <c r="J1857" s="437" t="s">
        <v>1323</v>
      </c>
      <c r="K1857" s="437" t="s">
        <v>1323</v>
      </c>
      <c r="O1857" s="437" t="s">
        <v>1323</v>
      </c>
      <c r="Q1857" s="442" t="s">
        <v>1340</v>
      </c>
      <c r="R1857" s="451" t="s">
        <v>1340</v>
      </c>
      <c r="S1857" s="437" t="s">
        <v>1340</v>
      </c>
    </row>
    <row r="1858" spans="1:19" ht="10.199999999999999" customHeight="1" x14ac:dyDescent="0.3">
      <c r="A1858" s="437">
        <v>7414</v>
      </c>
      <c r="B1858" s="437">
        <f t="shared" si="32"/>
        <v>6</v>
      </c>
      <c r="C1858" s="448">
        <v>741435</v>
      </c>
      <c r="D1858" s="441" t="s">
        <v>1786</v>
      </c>
      <c r="E1858" s="437" t="s">
        <v>1323</v>
      </c>
      <c r="F1858" s="437" t="s">
        <v>1323</v>
      </c>
      <c r="G1858" s="437" t="s">
        <v>1323</v>
      </c>
      <c r="I1858" s="437" t="s">
        <v>1323</v>
      </c>
      <c r="J1858" s="437" t="s">
        <v>1323</v>
      </c>
      <c r="K1858" s="437" t="s">
        <v>1323</v>
      </c>
      <c r="O1858" s="437" t="s">
        <v>1323</v>
      </c>
      <c r="Q1858" s="437">
        <v>741435</v>
      </c>
      <c r="R1858" s="446" t="s">
        <v>1787</v>
      </c>
      <c r="S1858" s="437">
        <v>741435</v>
      </c>
    </row>
    <row r="1859" spans="1:19" ht="10.199999999999999" customHeight="1" x14ac:dyDescent="0.3">
      <c r="A1859" s="437">
        <v>7414</v>
      </c>
      <c r="B1859" s="437">
        <f t="shared" si="32"/>
        <v>6</v>
      </c>
      <c r="C1859" s="448">
        <v>741436</v>
      </c>
      <c r="D1859" s="441" t="s">
        <v>481</v>
      </c>
      <c r="E1859" s="437" t="s">
        <v>1323</v>
      </c>
      <c r="F1859" s="437" t="s">
        <v>1323</v>
      </c>
      <c r="J1859" s="437" t="s">
        <v>1324</v>
      </c>
      <c r="K1859" s="437" t="s">
        <v>1324</v>
      </c>
      <c r="O1859" s="437" t="s">
        <v>1323</v>
      </c>
      <c r="Q1859" s="437">
        <v>741436</v>
      </c>
      <c r="R1859" s="446" t="s">
        <v>1788</v>
      </c>
      <c r="S1859" s="437">
        <v>741436</v>
      </c>
    </row>
    <row r="1860" spans="1:19" ht="10.199999999999999" customHeight="1" x14ac:dyDescent="0.3">
      <c r="A1860" s="437">
        <v>7414</v>
      </c>
      <c r="B1860" s="437">
        <f t="shared" si="32"/>
        <v>6</v>
      </c>
      <c r="C1860" s="448">
        <v>741437</v>
      </c>
      <c r="D1860" s="441" t="s">
        <v>482</v>
      </c>
      <c r="F1860" s="437" t="s">
        <v>1323</v>
      </c>
      <c r="I1860" s="437" t="s">
        <v>1323</v>
      </c>
      <c r="J1860" s="437" t="s">
        <v>1324</v>
      </c>
      <c r="K1860" s="437" t="s">
        <v>1324</v>
      </c>
      <c r="Q1860" s="437">
        <v>741437</v>
      </c>
      <c r="R1860" s="446" t="s">
        <v>1789</v>
      </c>
      <c r="S1860" s="437">
        <v>741437</v>
      </c>
    </row>
    <row r="1861" spans="1:19" ht="10.199999999999999" customHeight="1" x14ac:dyDescent="0.3">
      <c r="A1861" s="437">
        <v>7414</v>
      </c>
      <c r="B1861" s="437">
        <f t="shared" si="32"/>
        <v>6</v>
      </c>
      <c r="C1861" s="448">
        <v>741438</v>
      </c>
      <c r="D1861" s="441" t="s">
        <v>1790</v>
      </c>
      <c r="E1861" s="437" t="s">
        <v>1323</v>
      </c>
      <c r="F1861" s="437" t="s">
        <v>1323</v>
      </c>
      <c r="J1861" s="437" t="s">
        <v>1323</v>
      </c>
      <c r="K1861" s="437" t="s">
        <v>1323</v>
      </c>
      <c r="O1861" s="437" t="s">
        <v>1323</v>
      </c>
      <c r="Q1861" s="442" t="s">
        <v>1340</v>
      </c>
      <c r="R1861" s="451" t="s">
        <v>1340</v>
      </c>
      <c r="S1861" s="437" t="s">
        <v>1340</v>
      </c>
    </row>
    <row r="1862" spans="1:19" ht="10.199999999999999" customHeight="1" x14ac:dyDescent="0.3">
      <c r="A1862" s="437">
        <v>7414</v>
      </c>
      <c r="B1862" s="437">
        <f t="shared" si="32"/>
        <v>6</v>
      </c>
      <c r="C1862" s="448">
        <v>741439</v>
      </c>
      <c r="D1862" s="441" t="s">
        <v>1791</v>
      </c>
      <c r="E1862" s="437" t="s">
        <v>1323</v>
      </c>
      <c r="F1862" s="437" t="s">
        <v>1323</v>
      </c>
      <c r="J1862" s="437" t="s">
        <v>1323</v>
      </c>
      <c r="K1862" s="437" t="s">
        <v>1323</v>
      </c>
      <c r="O1862" s="437" t="s">
        <v>1323</v>
      </c>
      <c r="Q1862" s="442" t="s">
        <v>1340</v>
      </c>
      <c r="R1862" s="451" t="s">
        <v>1340</v>
      </c>
      <c r="S1862" s="437" t="s">
        <v>1340</v>
      </c>
    </row>
    <row r="1863" spans="1:19" ht="10.199999999999999" customHeight="1" x14ac:dyDescent="0.3">
      <c r="A1863" s="437">
        <v>7414</v>
      </c>
      <c r="B1863" s="437">
        <f t="shared" si="32"/>
        <v>6</v>
      </c>
      <c r="C1863" s="448">
        <v>741440</v>
      </c>
      <c r="D1863" s="441" t="s">
        <v>1792</v>
      </c>
      <c r="E1863" s="437" t="s">
        <v>1323</v>
      </c>
      <c r="F1863" s="437" t="s">
        <v>1323</v>
      </c>
      <c r="G1863" s="437" t="s">
        <v>1323</v>
      </c>
      <c r="I1863" s="437" t="s">
        <v>1323</v>
      </c>
      <c r="J1863" s="437" t="s">
        <v>1323</v>
      </c>
      <c r="K1863" s="437" t="s">
        <v>1323</v>
      </c>
      <c r="O1863" s="437" t="s">
        <v>1323</v>
      </c>
      <c r="Q1863" s="437">
        <v>741440</v>
      </c>
      <c r="R1863" s="446" t="s">
        <v>1793</v>
      </c>
      <c r="S1863" s="439" t="s">
        <v>1794</v>
      </c>
    </row>
    <row r="1864" spans="1:19" ht="10.199999999999999" customHeight="1" x14ac:dyDescent="0.3">
      <c r="A1864" s="437">
        <v>7414</v>
      </c>
      <c r="B1864" s="437">
        <f t="shared" ref="B1864:B1890" si="33">LEN(C1864)</f>
        <v>6</v>
      </c>
      <c r="C1864" s="448">
        <v>741441</v>
      </c>
      <c r="D1864" s="441" t="s">
        <v>944</v>
      </c>
      <c r="E1864" s="437" t="s">
        <v>1323</v>
      </c>
      <c r="F1864" s="437" t="s">
        <v>1323</v>
      </c>
      <c r="J1864" s="437" t="s">
        <v>1324</v>
      </c>
      <c r="K1864" s="437" t="s">
        <v>1324</v>
      </c>
      <c r="O1864" s="437" t="s">
        <v>1323</v>
      </c>
      <c r="Q1864" s="437">
        <v>741441</v>
      </c>
      <c r="R1864" s="446" t="s">
        <v>1795</v>
      </c>
      <c r="S1864" s="439" t="s">
        <v>1796</v>
      </c>
    </row>
    <row r="1865" spans="1:19" ht="10.199999999999999" customHeight="1" x14ac:dyDescent="0.3">
      <c r="A1865" s="437">
        <v>7414</v>
      </c>
      <c r="B1865" s="437">
        <f t="shared" si="33"/>
        <v>6</v>
      </c>
      <c r="C1865" s="448">
        <v>741442</v>
      </c>
      <c r="D1865" s="441" t="s">
        <v>945</v>
      </c>
      <c r="F1865" s="437" t="s">
        <v>1323</v>
      </c>
      <c r="I1865" s="437" t="s">
        <v>1323</v>
      </c>
      <c r="J1865" s="437" t="s">
        <v>1324</v>
      </c>
      <c r="K1865" s="437" t="s">
        <v>1324</v>
      </c>
      <c r="Q1865" s="437">
        <v>741442</v>
      </c>
      <c r="R1865" s="446" t="s">
        <v>1797</v>
      </c>
      <c r="S1865" s="439" t="s">
        <v>1798</v>
      </c>
    </row>
    <row r="1866" spans="1:19" ht="10.199999999999999" customHeight="1" x14ac:dyDescent="0.3">
      <c r="A1866" s="437">
        <v>7415</v>
      </c>
      <c r="B1866" s="437">
        <f t="shared" si="33"/>
        <v>4</v>
      </c>
      <c r="C1866" s="448">
        <v>7415</v>
      </c>
      <c r="D1866" s="441" t="s">
        <v>483</v>
      </c>
      <c r="E1866" s="437" t="s">
        <v>1323</v>
      </c>
      <c r="G1866" s="437" t="s">
        <v>1323</v>
      </c>
      <c r="I1866" s="437" t="s">
        <v>1323</v>
      </c>
      <c r="J1866" s="437" t="s">
        <v>1323</v>
      </c>
      <c r="K1866" s="437" t="s">
        <v>1323</v>
      </c>
      <c r="O1866" s="437" t="s">
        <v>1323</v>
      </c>
      <c r="Q1866" s="437">
        <v>7415</v>
      </c>
      <c r="R1866" s="446" t="s">
        <v>1799</v>
      </c>
      <c r="S1866" s="437">
        <v>7415</v>
      </c>
    </row>
    <row r="1867" spans="1:19" ht="10.199999999999999" customHeight="1" x14ac:dyDescent="0.3">
      <c r="A1867" s="437">
        <v>7415</v>
      </c>
      <c r="B1867" s="437">
        <f t="shared" si="33"/>
        <v>6</v>
      </c>
      <c r="C1867" s="446">
        <v>741505</v>
      </c>
      <c r="D1867" s="437" t="s">
        <v>946</v>
      </c>
      <c r="E1867" s="437" t="s">
        <v>1323</v>
      </c>
      <c r="G1867" s="437" t="s">
        <v>1323</v>
      </c>
      <c r="I1867" s="437" t="s">
        <v>1323</v>
      </c>
      <c r="J1867" s="437" t="s">
        <v>1323</v>
      </c>
      <c r="K1867" s="437" t="s">
        <v>1323</v>
      </c>
      <c r="O1867" s="437" t="s">
        <v>1323</v>
      </c>
      <c r="Q1867" s="437">
        <v>741505</v>
      </c>
      <c r="R1867" s="446" t="s">
        <v>1800</v>
      </c>
      <c r="S1867" s="437" t="s">
        <v>1801</v>
      </c>
    </row>
    <row r="1868" spans="1:19" ht="10.199999999999999" customHeight="1" x14ac:dyDescent="0.3">
      <c r="A1868" s="437">
        <v>7415</v>
      </c>
      <c r="B1868" s="437">
        <f t="shared" si="33"/>
        <v>6</v>
      </c>
      <c r="C1868" s="448">
        <v>741510</v>
      </c>
      <c r="D1868" s="441" t="s">
        <v>947</v>
      </c>
      <c r="E1868" s="437" t="s">
        <v>1323</v>
      </c>
      <c r="J1868" s="437" t="s">
        <v>1323</v>
      </c>
      <c r="K1868" s="437" t="s">
        <v>1323</v>
      </c>
      <c r="O1868" s="437" t="s">
        <v>1323</v>
      </c>
      <c r="Q1868" s="437">
        <v>741510</v>
      </c>
      <c r="R1868" s="446" t="s">
        <v>1802</v>
      </c>
      <c r="S1868" s="439" t="s">
        <v>1803</v>
      </c>
    </row>
    <row r="1869" spans="1:19" ht="10.199999999999999" customHeight="1" x14ac:dyDescent="0.3">
      <c r="A1869" s="437">
        <v>7415</v>
      </c>
      <c r="B1869" s="437">
        <f t="shared" si="33"/>
        <v>6</v>
      </c>
      <c r="C1869" s="448">
        <v>741515</v>
      </c>
      <c r="D1869" s="441" t="s">
        <v>948</v>
      </c>
      <c r="E1869" s="437" t="s">
        <v>1323</v>
      </c>
      <c r="G1869" s="437" t="s">
        <v>1323</v>
      </c>
      <c r="I1869" s="437" t="s">
        <v>1323</v>
      </c>
      <c r="J1869" s="437" t="s">
        <v>1323</v>
      </c>
      <c r="K1869" s="437" t="s">
        <v>1323</v>
      </c>
      <c r="O1869" s="437" t="s">
        <v>1323</v>
      </c>
      <c r="Q1869" s="437">
        <v>741515</v>
      </c>
      <c r="R1869" s="446" t="s">
        <v>1804</v>
      </c>
      <c r="S1869" s="437">
        <v>741515</v>
      </c>
    </row>
    <row r="1870" spans="1:19" ht="10.199999999999999" customHeight="1" x14ac:dyDescent="0.3">
      <c r="A1870" s="437">
        <v>7415</v>
      </c>
      <c r="B1870" s="437">
        <f t="shared" si="33"/>
        <v>6</v>
      </c>
      <c r="C1870" s="448">
        <v>741520</v>
      </c>
      <c r="D1870" s="441" t="s">
        <v>484</v>
      </c>
      <c r="E1870" s="437" t="s">
        <v>1323</v>
      </c>
      <c r="G1870" s="437" t="s">
        <v>1323</v>
      </c>
      <c r="J1870" s="437" t="s">
        <v>1323</v>
      </c>
      <c r="K1870" s="437" t="s">
        <v>1323</v>
      </c>
      <c r="O1870" s="437" t="s">
        <v>1323</v>
      </c>
      <c r="Q1870" s="437">
        <v>741520</v>
      </c>
      <c r="R1870" s="446" t="s">
        <v>1805</v>
      </c>
      <c r="S1870" s="437">
        <v>741520</v>
      </c>
    </row>
    <row r="1871" spans="1:19" ht="10.199999999999999" customHeight="1" x14ac:dyDescent="0.3">
      <c r="A1871" s="437">
        <v>7415</v>
      </c>
      <c r="B1871" s="437">
        <f t="shared" si="33"/>
        <v>6</v>
      </c>
      <c r="C1871" s="448">
        <v>741525</v>
      </c>
      <c r="D1871" s="441" t="s">
        <v>805</v>
      </c>
      <c r="E1871" s="437" t="s">
        <v>1323</v>
      </c>
      <c r="G1871" s="437" t="s">
        <v>1323</v>
      </c>
      <c r="J1871" s="437" t="s">
        <v>1323</v>
      </c>
      <c r="K1871" s="437" t="s">
        <v>1323</v>
      </c>
      <c r="O1871" s="437" t="s">
        <v>1323</v>
      </c>
      <c r="Q1871" s="442" t="s">
        <v>1340</v>
      </c>
      <c r="R1871" s="451" t="s">
        <v>1340</v>
      </c>
      <c r="S1871" s="437" t="s">
        <v>1340</v>
      </c>
    </row>
    <row r="1872" spans="1:19" ht="10.199999999999999" customHeight="1" x14ac:dyDescent="0.3">
      <c r="A1872" s="437">
        <v>7415</v>
      </c>
      <c r="B1872" s="437">
        <f t="shared" si="33"/>
        <v>6</v>
      </c>
      <c r="C1872" s="448">
        <v>741530</v>
      </c>
      <c r="D1872" s="441" t="s">
        <v>872</v>
      </c>
      <c r="E1872" s="437" t="s">
        <v>1323</v>
      </c>
      <c r="G1872" s="437" t="s">
        <v>1323</v>
      </c>
      <c r="J1872" s="437" t="s">
        <v>1323</v>
      </c>
      <c r="K1872" s="437" t="s">
        <v>1323</v>
      </c>
      <c r="O1872" s="437" t="s">
        <v>1323</v>
      </c>
      <c r="Q1872" s="442" t="s">
        <v>1340</v>
      </c>
      <c r="R1872" s="451" t="s">
        <v>1340</v>
      </c>
      <c r="S1872" s="437" t="s">
        <v>1340</v>
      </c>
    </row>
    <row r="1873" spans="1:19" ht="10.199999999999999" customHeight="1" x14ac:dyDescent="0.3">
      <c r="A1873" s="437">
        <v>7415</v>
      </c>
      <c r="B1873" s="437">
        <f t="shared" si="33"/>
        <v>6</v>
      </c>
      <c r="C1873" s="448">
        <v>741535</v>
      </c>
      <c r="D1873" s="441" t="s">
        <v>1806</v>
      </c>
      <c r="E1873" s="437" t="s">
        <v>1323</v>
      </c>
      <c r="J1873" s="437" t="s">
        <v>1323</v>
      </c>
      <c r="K1873" s="437" t="s">
        <v>1323</v>
      </c>
      <c r="O1873" s="437" t="s">
        <v>1323</v>
      </c>
      <c r="Q1873" s="442" t="s">
        <v>1340</v>
      </c>
      <c r="R1873" s="451" t="s">
        <v>1340</v>
      </c>
      <c r="S1873" s="437" t="s">
        <v>1340</v>
      </c>
    </row>
    <row r="1874" spans="1:19" ht="10.199999999999999" customHeight="1" x14ac:dyDescent="0.3">
      <c r="A1874" s="437">
        <v>7415</v>
      </c>
      <c r="B1874" s="437">
        <f t="shared" si="33"/>
        <v>6</v>
      </c>
      <c r="C1874" s="448">
        <v>741540</v>
      </c>
      <c r="D1874" s="441" t="s">
        <v>1548</v>
      </c>
      <c r="E1874" s="437" t="s">
        <v>1323</v>
      </c>
      <c r="G1874" s="437" t="s">
        <v>1323</v>
      </c>
      <c r="I1874" s="437" t="s">
        <v>1323</v>
      </c>
      <c r="J1874" s="437" t="s">
        <v>1323</v>
      </c>
      <c r="K1874" s="437" t="s">
        <v>1323</v>
      </c>
      <c r="O1874" s="437" t="s">
        <v>1323</v>
      </c>
      <c r="Q1874" s="437">
        <v>741540</v>
      </c>
      <c r="R1874" s="446" t="s">
        <v>1642</v>
      </c>
      <c r="S1874" s="437">
        <v>741540</v>
      </c>
    </row>
    <row r="1875" spans="1:19" ht="10.199999999999999" customHeight="1" x14ac:dyDescent="0.3">
      <c r="A1875" s="437">
        <v>7415</v>
      </c>
      <c r="B1875" s="437">
        <f t="shared" si="33"/>
        <v>6</v>
      </c>
      <c r="C1875" s="448">
        <v>741545</v>
      </c>
      <c r="D1875" s="441" t="s">
        <v>109</v>
      </c>
      <c r="E1875" s="437" t="s">
        <v>1323</v>
      </c>
      <c r="J1875" s="437" t="s">
        <v>1324</v>
      </c>
      <c r="K1875" s="437" t="s">
        <v>1324</v>
      </c>
      <c r="O1875" s="437" t="s">
        <v>1323</v>
      </c>
      <c r="Q1875" s="437">
        <v>741550</v>
      </c>
      <c r="R1875" s="446" t="s">
        <v>1550</v>
      </c>
      <c r="S1875" s="437">
        <v>741550</v>
      </c>
    </row>
    <row r="1876" spans="1:19" ht="10.199999999999999" customHeight="1" x14ac:dyDescent="0.3">
      <c r="A1876" s="437">
        <v>7415</v>
      </c>
      <c r="B1876" s="437">
        <f t="shared" si="33"/>
        <v>6</v>
      </c>
      <c r="C1876" s="448">
        <v>741550</v>
      </c>
      <c r="D1876" s="441" t="s">
        <v>891</v>
      </c>
      <c r="I1876" s="437" t="s">
        <v>1323</v>
      </c>
      <c r="J1876" s="437" t="s">
        <v>1324</v>
      </c>
      <c r="K1876" s="437" t="s">
        <v>1324</v>
      </c>
      <c r="Q1876" s="437">
        <v>741550</v>
      </c>
      <c r="R1876" s="452" t="s">
        <v>891</v>
      </c>
      <c r="S1876" s="437">
        <v>741550</v>
      </c>
    </row>
    <row r="1877" spans="1:19" ht="10.199999999999999" customHeight="1" x14ac:dyDescent="0.3">
      <c r="A1877" s="437">
        <v>7416</v>
      </c>
      <c r="B1877" s="437">
        <f t="shared" si="33"/>
        <v>4</v>
      </c>
      <c r="C1877" s="448">
        <v>7416</v>
      </c>
      <c r="D1877" s="441" t="s">
        <v>901</v>
      </c>
      <c r="E1877" s="437" t="s">
        <v>1323</v>
      </c>
      <c r="G1877" s="437" t="s">
        <v>1323</v>
      </c>
      <c r="I1877" s="437" t="s">
        <v>1323</v>
      </c>
      <c r="J1877" s="437" t="s">
        <v>1323</v>
      </c>
      <c r="K1877" s="437" t="s">
        <v>1323</v>
      </c>
      <c r="O1877" s="437" t="s">
        <v>1323</v>
      </c>
      <c r="Q1877" s="442">
        <v>7416</v>
      </c>
      <c r="R1877" s="451" t="s">
        <v>1720</v>
      </c>
      <c r="S1877" s="442">
        <v>7416</v>
      </c>
    </row>
    <row r="1878" spans="1:19" ht="10.199999999999999" customHeight="1" x14ac:dyDescent="0.3">
      <c r="A1878" s="437">
        <v>7416</v>
      </c>
      <c r="B1878" s="437">
        <f t="shared" si="33"/>
        <v>6</v>
      </c>
      <c r="C1878" s="448">
        <v>741605</v>
      </c>
      <c r="D1878" s="441" t="s">
        <v>243</v>
      </c>
      <c r="E1878" s="437" t="s">
        <v>1323</v>
      </c>
      <c r="G1878" s="437" t="s">
        <v>1323</v>
      </c>
      <c r="J1878" s="437" t="s">
        <v>1323</v>
      </c>
      <c r="K1878" s="437" t="s">
        <v>1323</v>
      </c>
      <c r="O1878" s="437" t="s">
        <v>1323</v>
      </c>
      <c r="Q1878" s="442">
        <v>741605</v>
      </c>
      <c r="R1878" s="451" t="s">
        <v>243</v>
      </c>
      <c r="S1878" s="442">
        <v>741605</v>
      </c>
    </row>
    <row r="1879" spans="1:19" ht="10.199999999999999" customHeight="1" x14ac:dyDescent="0.3">
      <c r="A1879" s="437">
        <v>7416</v>
      </c>
      <c r="B1879" s="437">
        <f t="shared" si="33"/>
        <v>6</v>
      </c>
      <c r="C1879" s="448">
        <v>741610</v>
      </c>
      <c r="D1879" s="441" t="s">
        <v>258</v>
      </c>
      <c r="E1879" s="437" t="s">
        <v>1323</v>
      </c>
      <c r="G1879" s="437" t="s">
        <v>1323</v>
      </c>
      <c r="I1879" s="437" t="s">
        <v>1323</v>
      </c>
      <c r="J1879" s="437" t="s">
        <v>1323</v>
      </c>
      <c r="K1879" s="437" t="s">
        <v>1323</v>
      </c>
      <c r="O1879" s="437" t="s">
        <v>1323</v>
      </c>
      <c r="Q1879" s="442">
        <v>741610</v>
      </c>
      <c r="R1879" s="451" t="s">
        <v>258</v>
      </c>
      <c r="S1879" s="442">
        <v>741610</v>
      </c>
    </row>
    <row r="1880" spans="1:19" ht="10.199999999999999" customHeight="1" x14ac:dyDescent="0.3">
      <c r="A1880" s="437">
        <v>7417</v>
      </c>
      <c r="B1880" s="437">
        <f t="shared" si="33"/>
        <v>4</v>
      </c>
      <c r="C1880" s="448">
        <v>7417</v>
      </c>
      <c r="D1880" s="441" t="s">
        <v>902</v>
      </c>
      <c r="E1880" s="437" t="s">
        <v>1323</v>
      </c>
      <c r="G1880" s="437" t="s">
        <v>1323</v>
      </c>
      <c r="J1880" s="437" t="s">
        <v>1323</v>
      </c>
      <c r="K1880" s="437" t="s">
        <v>1323</v>
      </c>
      <c r="O1880" s="437" t="s">
        <v>1323</v>
      </c>
      <c r="Q1880" s="442">
        <v>7417</v>
      </c>
      <c r="R1880" s="451" t="s">
        <v>1807</v>
      </c>
      <c r="S1880" s="442">
        <v>7417</v>
      </c>
    </row>
    <row r="1881" spans="1:19" ht="10.199999999999999" customHeight="1" x14ac:dyDescent="0.3">
      <c r="A1881" s="437">
        <v>7417</v>
      </c>
      <c r="B1881" s="437">
        <f t="shared" si="33"/>
        <v>6</v>
      </c>
      <c r="C1881" s="448">
        <v>741705</v>
      </c>
      <c r="D1881" s="441" t="s">
        <v>809</v>
      </c>
      <c r="E1881" s="437" t="s">
        <v>1323</v>
      </c>
      <c r="G1881" s="437" t="s">
        <v>1323</v>
      </c>
      <c r="J1881" s="437" t="s">
        <v>1323</v>
      </c>
      <c r="K1881" s="437" t="s">
        <v>1323</v>
      </c>
      <c r="O1881" s="437" t="s">
        <v>1323</v>
      </c>
      <c r="Q1881" s="442">
        <v>741705</v>
      </c>
      <c r="R1881" s="451" t="s">
        <v>1808</v>
      </c>
      <c r="S1881" s="442">
        <v>741705</v>
      </c>
    </row>
    <row r="1882" spans="1:19" ht="10.199999999999999" customHeight="1" x14ac:dyDescent="0.3">
      <c r="A1882" s="437">
        <v>7417</v>
      </c>
      <c r="B1882" s="437">
        <f t="shared" si="33"/>
        <v>6</v>
      </c>
      <c r="C1882" s="448">
        <v>741710</v>
      </c>
      <c r="D1882" s="441" t="s">
        <v>810</v>
      </c>
      <c r="E1882" s="437" t="s">
        <v>1323</v>
      </c>
      <c r="G1882" s="437" t="s">
        <v>1323</v>
      </c>
      <c r="J1882" s="437" t="s">
        <v>1323</v>
      </c>
      <c r="K1882" s="437" t="s">
        <v>1323</v>
      </c>
      <c r="O1882" s="437" t="s">
        <v>1323</v>
      </c>
      <c r="Q1882" s="442">
        <v>741710</v>
      </c>
      <c r="R1882" s="451" t="s">
        <v>1809</v>
      </c>
      <c r="S1882" s="442">
        <v>741710</v>
      </c>
    </row>
    <row r="1883" spans="1:19" ht="10.199999999999999" customHeight="1" x14ac:dyDescent="0.3">
      <c r="A1883" s="437">
        <v>7417</v>
      </c>
      <c r="B1883" s="437">
        <f t="shared" si="33"/>
        <v>6</v>
      </c>
      <c r="C1883" s="448">
        <v>741715</v>
      </c>
      <c r="D1883" s="441" t="s">
        <v>461</v>
      </c>
      <c r="E1883" s="437" t="s">
        <v>1323</v>
      </c>
      <c r="G1883" s="437" t="s">
        <v>1323</v>
      </c>
      <c r="J1883" s="437" t="s">
        <v>1323</v>
      </c>
      <c r="K1883" s="437" t="s">
        <v>1323</v>
      </c>
      <c r="O1883" s="437" t="s">
        <v>1323</v>
      </c>
      <c r="Q1883" s="442">
        <v>741715</v>
      </c>
      <c r="R1883" s="451" t="s">
        <v>1810</v>
      </c>
      <c r="S1883" s="442">
        <v>741715</v>
      </c>
    </row>
    <row r="1884" spans="1:19" ht="10.199999999999999" customHeight="1" x14ac:dyDescent="0.3">
      <c r="A1884" s="437">
        <v>7490</v>
      </c>
      <c r="B1884" s="437">
        <f t="shared" si="33"/>
        <v>4</v>
      </c>
      <c r="C1884" s="448">
        <v>7490</v>
      </c>
      <c r="D1884" s="441" t="s">
        <v>485</v>
      </c>
      <c r="E1884" s="437" t="s">
        <v>1323</v>
      </c>
      <c r="G1884" s="437" t="s">
        <v>1323</v>
      </c>
      <c r="I1884" s="437" t="s">
        <v>1323</v>
      </c>
      <c r="J1884" s="437" t="s">
        <v>1323</v>
      </c>
      <c r="K1884" s="437" t="s">
        <v>1323</v>
      </c>
      <c r="L1884" s="437" t="s">
        <v>1323</v>
      </c>
      <c r="M1884" s="437" t="s">
        <v>1323</v>
      </c>
      <c r="O1884" s="437" t="s">
        <v>1323</v>
      </c>
      <c r="Q1884" s="442">
        <v>7490</v>
      </c>
      <c r="R1884" s="451" t="s">
        <v>485</v>
      </c>
      <c r="S1884" s="442">
        <v>7490</v>
      </c>
    </row>
    <row r="1885" spans="1:19" ht="10.199999999999999" customHeight="1" x14ac:dyDescent="0.3">
      <c r="A1885" s="437">
        <v>7490</v>
      </c>
      <c r="B1885" s="437">
        <f t="shared" si="33"/>
        <v>6</v>
      </c>
      <c r="C1885" s="448">
        <v>749005</v>
      </c>
      <c r="D1885" s="441" t="s">
        <v>486</v>
      </c>
      <c r="E1885" s="437" t="s">
        <v>1323</v>
      </c>
      <c r="J1885" s="437" t="s">
        <v>1324</v>
      </c>
      <c r="K1885" s="437" t="s">
        <v>1324</v>
      </c>
      <c r="L1885" s="437" t="s">
        <v>1323</v>
      </c>
      <c r="O1885" s="437" t="s">
        <v>1323</v>
      </c>
      <c r="Q1885" s="442">
        <v>749005</v>
      </c>
      <c r="R1885" s="451" t="s">
        <v>486</v>
      </c>
      <c r="S1885" s="442">
        <v>749005</v>
      </c>
    </row>
    <row r="1886" spans="1:19" ht="10.199999999999999" customHeight="1" x14ac:dyDescent="0.3">
      <c r="A1886" s="437">
        <v>7490</v>
      </c>
      <c r="B1886" s="437">
        <f t="shared" si="33"/>
        <v>6</v>
      </c>
      <c r="C1886" s="448">
        <v>749010</v>
      </c>
      <c r="D1886" s="441" t="s">
        <v>487</v>
      </c>
      <c r="E1886" s="437" t="s">
        <v>1323</v>
      </c>
      <c r="G1886" s="437" t="s">
        <v>1323</v>
      </c>
      <c r="J1886" s="437" t="s">
        <v>1323</v>
      </c>
      <c r="K1886" s="437" t="s">
        <v>1323</v>
      </c>
      <c r="O1886" s="437" t="s">
        <v>1323</v>
      </c>
      <c r="Q1886" s="442">
        <v>749010</v>
      </c>
      <c r="R1886" s="451" t="s">
        <v>487</v>
      </c>
      <c r="S1886" s="442">
        <v>749010</v>
      </c>
    </row>
    <row r="1887" spans="1:19" ht="10.199999999999999" customHeight="1" x14ac:dyDescent="0.3">
      <c r="A1887" s="437">
        <v>7490</v>
      </c>
      <c r="B1887" s="437">
        <f t="shared" si="33"/>
        <v>6</v>
      </c>
      <c r="C1887" s="448">
        <v>749015</v>
      </c>
      <c r="D1887" s="441" t="s">
        <v>488</v>
      </c>
      <c r="G1887" s="437" t="s">
        <v>1323</v>
      </c>
      <c r="I1887" s="437" t="s">
        <v>1323</v>
      </c>
      <c r="J1887" s="437" t="s">
        <v>1323</v>
      </c>
      <c r="K1887" s="437" t="s">
        <v>1323</v>
      </c>
      <c r="Q1887" s="442">
        <v>749015</v>
      </c>
      <c r="R1887" s="451" t="s">
        <v>488</v>
      </c>
      <c r="S1887" s="442">
        <v>749015</v>
      </c>
    </row>
    <row r="1888" spans="1:19" ht="10.199999999999999" customHeight="1" x14ac:dyDescent="0.3">
      <c r="A1888" s="437">
        <v>7490</v>
      </c>
      <c r="B1888" s="437">
        <f t="shared" si="33"/>
        <v>6</v>
      </c>
      <c r="C1888" s="448">
        <v>749020</v>
      </c>
      <c r="D1888" s="441" t="s">
        <v>489</v>
      </c>
      <c r="E1888" s="437" t="s">
        <v>1323</v>
      </c>
      <c r="G1888" s="437" t="s">
        <v>1323</v>
      </c>
      <c r="I1888" s="437" t="s">
        <v>1323</v>
      </c>
      <c r="J1888" s="437" t="s">
        <v>1323</v>
      </c>
      <c r="K1888" s="437" t="s">
        <v>1323</v>
      </c>
      <c r="O1888" s="437" t="s">
        <v>1323</v>
      </c>
      <c r="Q1888" s="442">
        <v>749020</v>
      </c>
      <c r="R1888" s="451" t="s">
        <v>489</v>
      </c>
      <c r="S1888" s="442">
        <v>749020</v>
      </c>
    </row>
    <row r="1889" spans="1:19" ht="10.199999999999999" customHeight="1" x14ac:dyDescent="0.3">
      <c r="A1889" s="437">
        <v>7490</v>
      </c>
      <c r="B1889" s="437">
        <f t="shared" si="33"/>
        <v>6</v>
      </c>
      <c r="C1889" s="448">
        <v>749025</v>
      </c>
      <c r="D1889" s="441" t="s">
        <v>949</v>
      </c>
      <c r="G1889" s="437" t="s">
        <v>1323</v>
      </c>
      <c r="I1889" s="437" t="s">
        <v>1323</v>
      </c>
      <c r="J1889" s="437" t="s">
        <v>1323</v>
      </c>
      <c r="K1889" s="437" t="s">
        <v>1323</v>
      </c>
      <c r="Q1889" s="442">
        <v>749025</v>
      </c>
      <c r="R1889" s="451" t="s">
        <v>949</v>
      </c>
      <c r="S1889" s="442">
        <v>749025</v>
      </c>
    </row>
    <row r="1890" spans="1:19" ht="10.199999999999999" customHeight="1" x14ac:dyDescent="0.3">
      <c r="A1890" s="437">
        <v>7490</v>
      </c>
      <c r="B1890" s="437">
        <f t="shared" si="33"/>
        <v>6</v>
      </c>
      <c r="C1890" s="448">
        <v>749090</v>
      </c>
      <c r="D1890" s="441" t="s">
        <v>118</v>
      </c>
      <c r="E1890" s="437" t="s">
        <v>1323</v>
      </c>
      <c r="G1890" s="437" t="s">
        <v>1323</v>
      </c>
      <c r="I1890" s="437" t="s">
        <v>1323</v>
      </c>
      <c r="J1890" s="437" t="s">
        <v>1323</v>
      </c>
      <c r="K1890" s="437" t="s">
        <v>1323</v>
      </c>
      <c r="L1890" s="437" t="s">
        <v>1323</v>
      </c>
      <c r="M1890" s="437" t="s">
        <v>1323</v>
      </c>
      <c r="O1890" s="437" t="s">
        <v>1323</v>
      </c>
      <c r="Q1890" s="442">
        <v>749090</v>
      </c>
      <c r="R1890" s="451" t="s">
        <v>118</v>
      </c>
      <c r="S1890" s="442">
        <v>749090</v>
      </c>
    </row>
    <row r="1891" spans="1:19" x14ac:dyDescent="0.3">
      <c r="C1891" s="448"/>
      <c r="D1891" s="441"/>
      <c r="E1891" s="445" t="s">
        <v>510</v>
      </c>
      <c r="F1891" s="445" t="s">
        <v>510</v>
      </c>
      <c r="G1891" s="445" t="s">
        <v>510</v>
      </c>
      <c r="H1891" s="445" t="s">
        <v>510</v>
      </c>
      <c r="I1891" s="445" t="s">
        <v>510</v>
      </c>
      <c r="J1891" s="445" t="s">
        <v>510</v>
      </c>
      <c r="K1891" s="445" t="s">
        <v>510</v>
      </c>
      <c r="L1891" s="445" t="s">
        <v>510</v>
      </c>
      <c r="M1891" s="445" t="s">
        <v>510</v>
      </c>
      <c r="N1891" s="445" t="s">
        <v>510</v>
      </c>
      <c r="O1891" s="445" t="s">
        <v>510</v>
      </c>
      <c r="Q1891" s="442"/>
      <c r="R1891" s="451"/>
    </row>
    <row r="1892" spans="1:19" ht="10.199999999999999" customHeight="1" x14ac:dyDescent="0.3">
      <c r="P1892" s="445"/>
    </row>
    <row r="1894" spans="1:19" ht="10.199999999999999" customHeight="1" x14ac:dyDescent="0.3">
      <c r="C1894" s="453">
        <v>1</v>
      </c>
      <c r="D1894" s="454">
        <v>2</v>
      </c>
      <c r="E1894" s="453">
        <v>3</v>
      </c>
      <c r="F1894" s="454">
        <v>4</v>
      </c>
      <c r="G1894" s="453">
        <v>5</v>
      </c>
      <c r="H1894" s="454">
        <v>6</v>
      </c>
      <c r="I1894" s="453">
        <v>7</v>
      </c>
      <c r="J1894" s="454">
        <v>8</v>
      </c>
      <c r="K1894" s="453">
        <v>9</v>
      </c>
      <c r="L1894" s="454">
        <v>10</v>
      </c>
      <c r="M1894" s="453">
        <v>11</v>
      </c>
      <c r="N1894" s="454">
        <v>12</v>
      </c>
      <c r="O1894" s="453">
        <v>13</v>
      </c>
      <c r="P1894" s="454">
        <v>14</v>
      </c>
      <c r="Q1894" s="453">
        <v>15</v>
      </c>
      <c r="R1894" s="454">
        <v>16</v>
      </c>
    </row>
    <row r="1900" spans="1:19" ht="14.25" customHeight="1" x14ac:dyDescent="0.2">
      <c r="D1900" s="460" t="s">
        <v>1180</v>
      </c>
      <c r="R1900" s="446" t="s">
        <v>1180</v>
      </c>
    </row>
    <row r="1901" spans="1:19" ht="14.25" customHeight="1" x14ac:dyDescent="0.2">
      <c r="D1901" s="461" t="s">
        <v>1181</v>
      </c>
      <c r="R1901" s="451" t="s">
        <v>1340</v>
      </c>
    </row>
    <row r="1902" spans="1:19" ht="14.25" customHeight="1" x14ac:dyDescent="0.2">
      <c r="D1902" s="399" t="s">
        <v>1182</v>
      </c>
      <c r="R1902" s="446" t="s">
        <v>1182</v>
      </c>
    </row>
    <row r="1903" spans="1:19" ht="14.25" customHeight="1" x14ac:dyDescent="0.2">
      <c r="D1903" s="400" t="s">
        <v>1183</v>
      </c>
      <c r="R1903" s="446" t="s">
        <v>1183</v>
      </c>
    </row>
    <row r="1904" spans="1:19" ht="14.25" customHeight="1" x14ac:dyDescent="0.2">
      <c r="D1904" s="462" t="s">
        <v>1016</v>
      </c>
      <c r="R1904" s="446" t="s">
        <v>1819</v>
      </c>
    </row>
    <row r="1905" spans="4:18" ht="14.25" customHeight="1" x14ac:dyDescent="0.2">
      <c r="D1905" s="462" t="s">
        <v>1017</v>
      </c>
      <c r="R1905" s="446" t="s">
        <v>1182</v>
      </c>
    </row>
    <row r="1906" spans="4:18" ht="14.25" customHeight="1" x14ac:dyDescent="0.2">
      <c r="D1906" s="462" t="s">
        <v>1018</v>
      </c>
      <c r="R1906" s="446" t="s">
        <v>1018</v>
      </c>
    </row>
    <row r="1907" spans="4:18" ht="14.25" customHeight="1" x14ac:dyDescent="0.2">
      <c r="D1907" s="462" t="s">
        <v>561</v>
      </c>
      <c r="R1907" s="446" t="s">
        <v>1820</v>
      </c>
    </row>
    <row r="1908" spans="4:18" ht="14.25" customHeight="1" x14ac:dyDescent="0.2">
      <c r="D1908" s="463" t="s">
        <v>1190</v>
      </c>
      <c r="R1908" s="451" t="s">
        <v>1340</v>
      </c>
    </row>
    <row r="1909" spans="4:18" ht="14.25" customHeight="1" x14ac:dyDescent="0.2">
      <c r="D1909" s="462" t="s">
        <v>1019</v>
      </c>
      <c r="R1909" s="451" t="s">
        <v>1340</v>
      </c>
    </row>
    <row r="1910" spans="4:18" ht="14.25" customHeight="1" x14ac:dyDescent="0.2">
      <c r="D1910" s="462" t="s">
        <v>1020</v>
      </c>
      <c r="R1910" s="451" t="s">
        <v>1340</v>
      </c>
    </row>
    <row r="1911" spans="4:18" ht="14.25" customHeight="1" x14ac:dyDescent="0.2">
      <c r="D1911" s="464" t="s">
        <v>1021</v>
      </c>
      <c r="R1911" s="446" t="s">
        <v>1821</v>
      </c>
    </row>
    <row r="1912" spans="4:18" ht="14.25" customHeight="1" x14ac:dyDescent="0.2">
      <c r="D1912" s="462" t="s">
        <v>562</v>
      </c>
      <c r="R1912" s="446" t="s">
        <v>562</v>
      </c>
    </row>
    <row r="1913" spans="4:18" ht="14.25" customHeight="1" x14ac:dyDescent="0.2">
      <c r="D1913" s="462" t="s">
        <v>1022</v>
      </c>
      <c r="R1913" s="446" t="s">
        <v>1022</v>
      </c>
    </row>
  </sheetData>
  <pageMargins left="0.7" right="0.7" top="0.75" bottom="0.75" header="0.3" footer="0.3"/>
  <pageSetup paperSize="9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00B0F0"/>
  </sheetPr>
  <dimension ref="A1:BC1706"/>
  <sheetViews>
    <sheetView showGridLines="0" tabSelected="1" zoomScale="70" zoomScaleNormal="70" workbookViewId="0">
      <pane xSplit="3" ySplit="8" topLeftCell="D719" activePane="bottomRight" state="frozen"/>
      <selection activeCell="C21" sqref="C21"/>
      <selection pane="topRight" activeCell="C21" sqref="C21"/>
      <selection pane="bottomLeft" activeCell="C21" sqref="C21"/>
      <selection pane="bottomRight" activeCell="C749" sqref="C749"/>
    </sheetView>
  </sheetViews>
  <sheetFormatPr defaultColWidth="11.44140625" defaultRowHeight="13.8" x14ac:dyDescent="0.25"/>
  <cols>
    <col min="1" max="1" width="9.77734375" style="59" customWidth="1"/>
    <col min="2" max="2" width="15.77734375" style="11" customWidth="1"/>
    <col min="3" max="3" width="39.77734375" style="11" customWidth="1"/>
    <col min="4" max="4" width="21.21875" style="100" customWidth="1"/>
    <col min="5" max="5" width="23.44140625" style="100" bestFit="1" customWidth="1"/>
    <col min="6" max="6" width="25" style="100" bestFit="1" customWidth="1"/>
    <col min="7" max="7" width="23.21875" style="100" bestFit="1" customWidth="1"/>
    <col min="8" max="8" width="29.77734375" style="100" customWidth="1"/>
    <col min="9" max="9" width="23.44140625" style="100" bestFit="1" customWidth="1"/>
    <col min="10" max="10" width="22.5546875" style="100" bestFit="1" customWidth="1"/>
    <col min="11" max="11" width="21.77734375" style="117" bestFit="1" customWidth="1"/>
    <col min="12" max="12" width="23.44140625" style="117" bestFit="1" customWidth="1"/>
    <col min="13" max="13" width="21.77734375" style="117" customWidth="1"/>
    <col min="14" max="14" width="23.21875" style="117" customWidth="1"/>
    <col min="15" max="15" width="21.44140625" style="100" bestFit="1" customWidth="1"/>
    <col min="16" max="17" width="21.44140625" style="150" bestFit="1" customWidth="1"/>
    <col min="18" max="18" width="25.44140625" style="100" bestFit="1" customWidth="1"/>
    <col min="19" max="19" width="21.44140625" style="100" bestFit="1" customWidth="1"/>
    <col min="20" max="20" width="19.5546875" style="100" bestFit="1" customWidth="1"/>
    <col min="21" max="21" width="22" style="100" customWidth="1"/>
    <col min="22" max="22" width="18.77734375" style="117" bestFit="1" customWidth="1"/>
    <col min="23" max="23" width="25.44140625" style="100" bestFit="1" customWidth="1"/>
    <col min="24" max="24" width="18.5546875" style="100" bestFit="1" customWidth="1"/>
    <col min="25" max="25" width="18.77734375" style="117" bestFit="1" customWidth="1"/>
    <col min="26" max="26" width="17.77734375" style="100" bestFit="1" customWidth="1"/>
    <col min="27" max="27" width="20.77734375" style="117" bestFit="1" customWidth="1"/>
    <col min="28" max="28" width="31.21875" style="100" bestFit="1" customWidth="1"/>
    <col min="29" max="29" width="20.77734375" style="117" bestFit="1" customWidth="1"/>
    <col min="30" max="30" width="24.77734375" style="100" bestFit="1" customWidth="1"/>
    <col min="31" max="31" width="21" style="100" customWidth="1"/>
    <col min="32" max="34" width="25.44140625" style="100" bestFit="1" customWidth="1"/>
    <col min="35" max="35" width="29.21875" style="100" customWidth="1"/>
    <col min="36" max="36" width="25.21875" style="11" bestFit="1" customWidth="1"/>
    <col min="37" max="37" width="16.21875" style="11" customWidth="1"/>
    <col min="38" max="16384" width="11.44140625" style="11"/>
  </cols>
  <sheetData>
    <row r="1" spans="1:43" s="1" customFormat="1" x14ac:dyDescent="0.25">
      <c r="A1" s="190"/>
      <c r="B1" s="3"/>
      <c r="C1" s="3"/>
      <c r="D1" s="411">
        <v>0</v>
      </c>
      <c r="E1" s="411">
        <v>0</v>
      </c>
      <c r="F1" s="411">
        <v>0</v>
      </c>
      <c r="G1" s="411">
        <v>0</v>
      </c>
      <c r="H1" s="411">
        <v>0</v>
      </c>
      <c r="I1" s="411">
        <v>0</v>
      </c>
      <c r="J1" s="411">
        <v>0</v>
      </c>
      <c r="K1" s="411">
        <v>0</v>
      </c>
      <c r="L1" s="411">
        <v>0</v>
      </c>
      <c r="M1" s="411">
        <v>0</v>
      </c>
      <c r="N1" s="411">
        <v>0</v>
      </c>
      <c r="O1" s="411">
        <v>0</v>
      </c>
      <c r="P1" s="411">
        <v>0</v>
      </c>
      <c r="Q1" s="411">
        <v>0</v>
      </c>
      <c r="R1" s="411">
        <v>0</v>
      </c>
      <c r="S1" s="411">
        <v>0</v>
      </c>
      <c r="T1" s="411">
        <v>0</v>
      </c>
      <c r="U1" s="411">
        <v>0</v>
      </c>
      <c r="V1" s="411">
        <v>0</v>
      </c>
      <c r="W1" s="411">
        <v>0</v>
      </c>
      <c r="X1" s="411">
        <v>0</v>
      </c>
      <c r="Y1" s="411">
        <v>0</v>
      </c>
      <c r="Z1" s="411">
        <v>0</v>
      </c>
      <c r="AA1" s="411">
        <v>0</v>
      </c>
      <c r="AB1" s="411">
        <v>0</v>
      </c>
      <c r="AC1" s="411">
        <v>0</v>
      </c>
      <c r="AD1" s="411">
        <v>0</v>
      </c>
      <c r="AE1" s="411">
        <v>0</v>
      </c>
      <c r="AF1" s="411">
        <v>-9.3132257461547852E-10</v>
      </c>
      <c r="AG1" s="411">
        <v>4.6566128730773926E-10</v>
      </c>
      <c r="AH1" s="411">
        <v>0</v>
      </c>
      <c r="AI1" s="411">
        <v>0</v>
      </c>
      <c r="AJ1" s="411">
        <v>0</v>
      </c>
    </row>
    <row r="2" spans="1:43" s="1" customFormat="1" x14ac:dyDescent="0.25">
      <c r="A2" s="190"/>
      <c r="B2" s="193" t="s">
        <v>8</v>
      </c>
      <c r="C2" s="148"/>
      <c r="D2" s="420">
        <v>0</v>
      </c>
      <c r="E2" s="420">
        <v>-1.9099388737231493E-11</v>
      </c>
      <c r="F2" s="420">
        <v>0</v>
      </c>
      <c r="G2" s="420">
        <v>0</v>
      </c>
      <c r="H2" s="420">
        <v>0</v>
      </c>
      <c r="I2" s="420">
        <v>-1.546140993013978E-11</v>
      </c>
      <c r="J2" s="420">
        <v>0</v>
      </c>
      <c r="K2" s="420">
        <v>0</v>
      </c>
      <c r="L2" s="420">
        <v>0</v>
      </c>
      <c r="M2" s="420">
        <v>0</v>
      </c>
      <c r="N2" s="420">
        <v>0</v>
      </c>
      <c r="O2" s="420">
        <v>0</v>
      </c>
      <c r="P2" s="420">
        <v>0</v>
      </c>
      <c r="Q2" s="420">
        <v>4.0927261579781771E-12</v>
      </c>
      <c r="R2" s="420">
        <v>0</v>
      </c>
      <c r="S2" s="420">
        <v>-1.3642420526593924E-12</v>
      </c>
      <c r="T2" s="420">
        <v>3.0127011996228248E-12</v>
      </c>
      <c r="U2" s="420">
        <v>2.7711166694643907E-13</v>
      </c>
      <c r="V2" s="420">
        <v>0</v>
      </c>
      <c r="W2" s="420">
        <v>0</v>
      </c>
      <c r="X2" s="420">
        <v>0</v>
      </c>
      <c r="Y2" s="420">
        <v>0</v>
      </c>
      <c r="Z2" s="420">
        <v>0</v>
      </c>
      <c r="AA2" s="420">
        <v>-5.1159076974727213E-13</v>
      </c>
      <c r="AB2" s="420">
        <v>0</v>
      </c>
      <c r="AC2" s="420">
        <v>-9.0949470177292824E-13</v>
      </c>
      <c r="AD2" s="420">
        <v>3.1832314562052488E-11</v>
      </c>
      <c r="AE2" s="420">
        <v>0</v>
      </c>
      <c r="AF2" s="420">
        <v>0</v>
      </c>
      <c r="AG2" s="420">
        <v>-5.8207660913467407E-11</v>
      </c>
      <c r="AH2" s="420">
        <v>0</v>
      </c>
      <c r="AI2" s="420">
        <v>0</v>
      </c>
      <c r="AJ2" s="420">
        <v>0</v>
      </c>
    </row>
    <row r="3" spans="1:43" s="1" customFormat="1" x14ac:dyDescent="0.25">
      <c r="A3" s="349"/>
      <c r="B3" s="193" t="s">
        <v>1166</v>
      </c>
      <c r="C3" s="3"/>
      <c r="D3" s="101"/>
      <c r="E3" s="101"/>
      <c r="F3" s="101"/>
      <c r="G3" s="101"/>
      <c r="H3" s="101"/>
      <c r="I3" s="101"/>
      <c r="J3" s="101"/>
      <c r="K3" s="117"/>
      <c r="L3" s="117"/>
      <c r="M3" s="117"/>
      <c r="N3" s="117"/>
      <c r="O3" s="101"/>
      <c r="P3" s="136"/>
      <c r="Q3" s="136"/>
      <c r="R3" s="136"/>
      <c r="S3" s="136"/>
      <c r="T3" s="136"/>
      <c r="U3" s="136"/>
      <c r="V3" s="94"/>
      <c r="W3" s="136"/>
      <c r="X3" s="136"/>
      <c r="Y3" s="94"/>
      <c r="Z3" s="136"/>
      <c r="AA3" s="94"/>
      <c r="AB3" s="136"/>
      <c r="AC3" s="94"/>
      <c r="AD3" s="109"/>
      <c r="AE3" s="136"/>
      <c r="AF3" s="136"/>
      <c r="AG3" s="136"/>
      <c r="AH3" s="136"/>
      <c r="AI3" s="136"/>
    </row>
    <row r="4" spans="1:43" s="1" customFormat="1" ht="14.4" x14ac:dyDescent="0.3">
      <c r="A4" s="190"/>
      <c r="B4" s="559">
        <v>44469</v>
      </c>
      <c r="C4" s="3"/>
      <c r="D4"/>
      <c r="E4" s="187"/>
      <c r="F4"/>
      <c r="G4" s="188"/>
      <c r="H4"/>
      <c r="I4"/>
      <c r="J4"/>
      <c r="K4" s="315"/>
      <c r="L4" s="315"/>
      <c r="M4" s="315"/>
      <c r="N4" s="315"/>
      <c r="O4"/>
      <c r="P4"/>
      <c r="Q4"/>
      <c r="R4" s="188"/>
      <c r="S4"/>
      <c r="T4"/>
      <c r="U4"/>
      <c r="V4" s="315"/>
      <c r="W4"/>
      <c r="X4"/>
      <c r="Y4" s="315"/>
      <c r="Z4"/>
      <c r="AA4" s="315"/>
      <c r="AB4" s="308"/>
      <c r="AC4" s="315"/>
      <c r="AD4" s="188"/>
      <c r="AE4"/>
      <c r="AF4" s="136"/>
      <c r="AG4" s="136"/>
      <c r="AH4" s="136"/>
      <c r="AI4" s="136"/>
    </row>
    <row r="5" spans="1:43" s="1" customFormat="1" x14ac:dyDescent="0.25">
      <c r="A5" s="190"/>
      <c r="B5" s="193" t="s">
        <v>9</v>
      </c>
      <c r="C5" s="3"/>
      <c r="D5" s="101"/>
      <c r="E5" s="101"/>
      <c r="F5" s="101"/>
      <c r="G5" s="101"/>
      <c r="H5" s="101"/>
      <c r="I5" s="101"/>
      <c r="J5" s="103"/>
      <c r="K5" s="117"/>
      <c r="L5" s="117"/>
      <c r="M5" s="117"/>
      <c r="N5" s="117"/>
      <c r="O5" s="101"/>
      <c r="P5" s="136"/>
      <c r="Q5" s="136"/>
      <c r="R5" s="101"/>
      <c r="S5" s="101"/>
      <c r="T5" s="101"/>
      <c r="U5" s="101"/>
      <c r="V5" s="117"/>
      <c r="W5" s="101"/>
      <c r="X5" s="101"/>
      <c r="Y5" s="117"/>
      <c r="Z5" s="101"/>
      <c r="AA5" s="117"/>
      <c r="AB5" s="101"/>
      <c r="AC5" s="353"/>
      <c r="AD5" s="101"/>
      <c r="AE5" s="101"/>
      <c r="AF5" s="101"/>
      <c r="AG5" s="101"/>
      <c r="AH5" s="101"/>
      <c r="AI5" s="101"/>
      <c r="AJ5" s="42"/>
      <c r="AK5" s="42"/>
      <c r="AL5" s="42"/>
      <c r="AM5" s="42"/>
      <c r="AN5" s="42"/>
      <c r="AO5" s="42"/>
      <c r="AP5" s="42"/>
      <c r="AQ5" s="42"/>
    </row>
    <row r="6" spans="1:43" s="1" customFormat="1" x14ac:dyDescent="0.25">
      <c r="A6" s="190"/>
      <c r="B6" s="193"/>
      <c r="C6" s="3"/>
      <c r="D6" s="101"/>
      <c r="E6" s="101"/>
      <c r="F6" s="101"/>
      <c r="G6" s="101"/>
      <c r="H6" s="101"/>
      <c r="I6" s="101"/>
      <c r="J6" s="103"/>
      <c r="K6" s="117"/>
      <c r="L6" s="117"/>
      <c r="M6" s="117"/>
      <c r="N6" s="117"/>
      <c r="O6" s="101"/>
      <c r="P6" s="136"/>
      <c r="Q6" s="136"/>
      <c r="R6" s="101"/>
      <c r="S6" s="101"/>
      <c r="T6" s="101"/>
      <c r="U6" s="101"/>
      <c r="V6" s="117"/>
      <c r="W6" s="101"/>
      <c r="X6" s="101"/>
      <c r="Y6" s="117"/>
      <c r="Z6" s="101"/>
      <c r="AA6" s="117"/>
      <c r="AB6" s="101"/>
      <c r="AC6" s="353"/>
      <c r="AD6" s="101"/>
      <c r="AE6" s="101"/>
      <c r="AF6" s="101"/>
      <c r="AG6" s="101"/>
      <c r="AH6" s="101"/>
      <c r="AI6" s="101"/>
      <c r="AJ6" s="42"/>
      <c r="AK6" s="42"/>
      <c r="AL6" s="42"/>
      <c r="AM6" s="42"/>
      <c r="AN6" s="42"/>
      <c r="AO6" s="42"/>
      <c r="AP6" s="42"/>
      <c r="AQ6" s="42"/>
    </row>
    <row r="7" spans="1:43" s="1" customFormat="1" x14ac:dyDescent="0.25">
      <c r="A7" s="190"/>
      <c r="B7" s="193"/>
      <c r="C7" s="3"/>
      <c r="D7" s="101"/>
      <c r="E7" s="101"/>
      <c r="F7" s="101"/>
      <c r="G7" s="101"/>
      <c r="H7" s="101"/>
      <c r="I7" s="101"/>
      <c r="J7" s="103"/>
      <c r="K7" s="117"/>
      <c r="L7" s="117"/>
      <c r="M7" s="117"/>
      <c r="N7" s="117"/>
      <c r="O7" s="101"/>
      <c r="P7" s="136"/>
      <c r="Q7" s="136"/>
      <c r="R7" s="101"/>
      <c r="S7" s="101"/>
      <c r="T7" s="101"/>
      <c r="U7" s="101"/>
      <c r="V7" s="117"/>
      <c r="W7" s="101"/>
      <c r="X7" s="101"/>
      <c r="Y7" s="117"/>
      <c r="Z7" s="101"/>
      <c r="AA7" s="117"/>
      <c r="AB7" s="101"/>
      <c r="AC7" s="353"/>
      <c r="AD7" s="101"/>
      <c r="AE7" s="101"/>
      <c r="AF7" s="101"/>
      <c r="AG7" s="101"/>
      <c r="AH7" s="101"/>
      <c r="AI7" s="101"/>
      <c r="AJ7" s="42"/>
      <c r="AK7" s="42"/>
      <c r="AL7" s="42"/>
      <c r="AM7" s="42"/>
      <c r="AN7" s="42"/>
      <c r="AO7" s="42"/>
      <c r="AP7" s="42"/>
      <c r="AQ7" s="42"/>
    </row>
    <row r="8" spans="1:43" s="341" customFormat="1" ht="48.75" customHeight="1" x14ac:dyDescent="0.3">
      <c r="A8" s="191"/>
      <c r="B8" s="343" t="s">
        <v>1291</v>
      </c>
      <c r="C8" s="344" t="s">
        <v>11</v>
      </c>
      <c r="D8" s="322" t="s">
        <v>1139</v>
      </c>
      <c r="E8" s="322" t="s">
        <v>1140</v>
      </c>
      <c r="F8" s="322" t="s">
        <v>1141</v>
      </c>
      <c r="G8" s="322" t="s">
        <v>1142</v>
      </c>
      <c r="H8" s="346" t="s">
        <v>1143</v>
      </c>
      <c r="I8" s="322" t="s">
        <v>1144</v>
      </c>
      <c r="J8" s="322" t="s">
        <v>1145</v>
      </c>
      <c r="K8" s="338" t="s">
        <v>1150</v>
      </c>
      <c r="L8" s="339" t="s">
        <v>1213</v>
      </c>
      <c r="M8" s="339" t="s">
        <v>1147</v>
      </c>
      <c r="N8" s="338" t="s">
        <v>1148</v>
      </c>
      <c r="O8" s="322" t="s">
        <v>1151</v>
      </c>
      <c r="P8" s="322" t="s">
        <v>1149</v>
      </c>
      <c r="Q8" s="322" t="s">
        <v>1146</v>
      </c>
      <c r="R8" s="346" t="s">
        <v>1153</v>
      </c>
      <c r="S8" s="322" t="s">
        <v>1152</v>
      </c>
      <c r="T8" s="322" t="s">
        <v>1154</v>
      </c>
      <c r="U8" s="322" t="s">
        <v>1155</v>
      </c>
      <c r="V8" s="339" t="s">
        <v>1156</v>
      </c>
      <c r="W8" s="322" t="s">
        <v>1157</v>
      </c>
      <c r="X8" s="322" t="s">
        <v>1158</v>
      </c>
      <c r="Y8" s="342" t="s">
        <v>1292</v>
      </c>
      <c r="Z8" s="322" t="s">
        <v>1159</v>
      </c>
      <c r="AA8" s="342" t="s">
        <v>1891</v>
      </c>
      <c r="AB8" s="322" t="s">
        <v>1887</v>
      </c>
      <c r="AC8" s="342" t="s">
        <v>1294</v>
      </c>
      <c r="AD8" s="346" t="s">
        <v>1161</v>
      </c>
      <c r="AE8" s="346" t="s">
        <v>1162</v>
      </c>
      <c r="AF8" s="338" t="s">
        <v>1163</v>
      </c>
      <c r="AG8" s="339" t="s">
        <v>1164</v>
      </c>
      <c r="AH8" s="340" t="s">
        <v>1165</v>
      </c>
      <c r="AI8" s="342" t="s">
        <v>1862</v>
      </c>
      <c r="AJ8" s="336" t="s">
        <v>1230</v>
      </c>
    </row>
    <row r="9" spans="1:43" s="40" customFormat="1" ht="14.4" x14ac:dyDescent="0.3">
      <c r="A9" s="403"/>
      <c r="B9" s="402" t="s">
        <v>0</v>
      </c>
      <c r="C9" s="316" t="s">
        <v>0</v>
      </c>
      <c r="D9" s="325" t="e">
        <v>#N/A</v>
      </c>
      <c r="E9" s="325" t="e">
        <v>#N/A</v>
      </c>
      <c r="F9" s="325" t="e">
        <v>#N/A</v>
      </c>
      <c r="G9" s="325" t="e">
        <v>#N/A</v>
      </c>
      <c r="H9" s="408"/>
      <c r="I9" s="325" t="e">
        <v>#N/A</v>
      </c>
      <c r="J9" s="325" t="e">
        <v>#N/A</v>
      </c>
      <c r="K9" s="325" t="e">
        <v>#N/A</v>
      </c>
      <c r="L9" s="325" t="e">
        <v>#N/A</v>
      </c>
      <c r="M9" s="325" t="e">
        <v>#N/A</v>
      </c>
      <c r="N9" s="325" t="e">
        <v>#N/A</v>
      </c>
      <c r="O9" s="325" t="e">
        <v>#N/A</v>
      </c>
      <c r="P9" s="325" t="e">
        <v>#N/A</v>
      </c>
      <c r="Q9" s="325" t="e">
        <v>#N/A</v>
      </c>
      <c r="R9" s="409"/>
      <c r="S9" s="325" t="e">
        <v>#N/A</v>
      </c>
      <c r="T9" s="325" t="e">
        <v>#N/A</v>
      </c>
      <c r="U9" s="325" t="e">
        <v>#N/A</v>
      </c>
      <c r="V9" s="325" t="e">
        <v>#N/A</v>
      </c>
      <c r="W9" s="325" t="e">
        <v>#N/A</v>
      </c>
      <c r="X9" s="325" t="e">
        <v>#N/A</v>
      </c>
      <c r="Y9" s="325" t="e">
        <v>#N/A</v>
      </c>
      <c r="Z9" s="325" t="e">
        <v>#N/A</v>
      </c>
      <c r="AA9" s="325" t="e">
        <v>#N/A</v>
      </c>
      <c r="AB9" s="325" t="e">
        <v>#N/A</v>
      </c>
      <c r="AC9" s="325" t="e">
        <v>#N/A</v>
      </c>
      <c r="AD9" s="409"/>
      <c r="AE9" s="317"/>
      <c r="AF9" s="317"/>
      <c r="AG9" s="317"/>
      <c r="AH9" s="317"/>
      <c r="AI9" s="317"/>
      <c r="AJ9" s="366"/>
    </row>
    <row r="10" spans="1:43" s="40" customFormat="1" x14ac:dyDescent="0.25">
      <c r="A10" s="403"/>
      <c r="B10" s="114">
        <v>11</v>
      </c>
      <c r="C10" s="319" t="s">
        <v>12</v>
      </c>
      <c r="D10" s="480">
        <v>879194.64295999997</v>
      </c>
      <c r="E10" s="480">
        <v>1266322.26309</v>
      </c>
      <c r="F10" s="480">
        <v>1641164.59968</v>
      </c>
      <c r="G10" s="480">
        <v>985734.29790999996</v>
      </c>
      <c r="H10" s="26">
        <v>4772415.8036399996</v>
      </c>
      <c r="I10" s="480">
        <v>420103.10671999998</v>
      </c>
      <c r="J10" s="480">
        <v>958856.69622000004</v>
      </c>
      <c r="K10" s="480">
        <v>350794.66800000001</v>
      </c>
      <c r="L10" s="480">
        <v>84246.227429999999</v>
      </c>
      <c r="M10" s="480">
        <v>135512.48032999999</v>
      </c>
      <c r="N10" s="480">
        <v>796597.30308999994</v>
      </c>
      <c r="O10" s="480">
        <v>142882.33063000001</v>
      </c>
      <c r="P10" s="480">
        <v>161206.86903</v>
      </c>
      <c r="Q10" s="480">
        <v>71101.063760000005</v>
      </c>
      <c r="R10" s="26">
        <v>3121300.7452100003</v>
      </c>
      <c r="S10" s="480">
        <v>57648.012940000001</v>
      </c>
      <c r="T10" s="480">
        <v>28021.966670000002</v>
      </c>
      <c r="U10" s="480">
        <v>10323.16093</v>
      </c>
      <c r="V10" s="480">
        <v>3221.2778400000002</v>
      </c>
      <c r="W10" s="480">
        <v>58917.231630000002</v>
      </c>
      <c r="X10" s="480">
        <v>2822.2310000000002</v>
      </c>
      <c r="Y10" s="480">
        <v>7551.3751599999996</v>
      </c>
      <c r="Z10" s="480">
        <v>10168.573969999999</v>
      </c>
      <c r="AA10" s="480">
        <v>6596.82467</v>
      </c>
      <c r="AB10" s="480">
        <v>25002.570970000001</v>
      </c>
      <c r="AC10" s="480">
        <v>3430.2254400000002</v>
      </c>
      <c r="AD10" s="480">
        <v>213703.45122000002</v>
      </c>
      <c r="AE10" s="480">
        <v>8107420.0000700001</v>
      </c>
      <c r="AF10" s="482">
        <v>1147391.9710899999</v>
      </c>
      <c r="AG10" s="482">
        <v>222979.98559999999</v>
      </c>
      <c r="AH10" s="482">
        <v>0</v>
      </c>
      <c r="AI10" s="482">
        <v>17578.42527</v>
      </c>
      <c r="AJ10" s="483">
        <v>6719469.6181099992</v>
      </c>
    </row>
    <row r="11" spans="1:43" s="42" customFormat="1" x14ac:dyDescent="0.25">
      <c r="A11" s="403"/>
      <c r="B11" s="115">
        <v>1101</v>
      </c>
      <c r="C11" s="189" t="s">
        <v>13</v>
      </c>
      <c r="D11" s="479">
        <v>203159.00013999999</v>
      </c>
      <c r="E11" s="479">
        <v>250002.14697</v>
      </c>
      <c r="F11" s="479">
        <v>275348.64682999998</v>
      </c>
      <c r="G11" s="479">
        <v>101849.6957</v>
      </c>
      <c r="H11" s="89">
        <v>830359.48964000004</v>
      </c>
      <c r="I11" s="479">
        <v>66682.204920000004</v>
      </c>
      <c r="J11" s="479">
        <v>159103.64791</v>
      </c>
      <c r="K11" s="479">
        <v>482.947</v>
      </c>
      <c r="L11" s="479">
        <v>3.8</v>
      </c>
      <c r="M11" s="479">
        <v>14080.580400000001</v>
      </c>
      <c r="N11" s="479">
        <v>86991.309710000001</v>
      </c>
      <c r="O11" s="479">
        <v>23480.187320000001</v>
      </c>
      <c r="P11" s="479">
        <v>27157.2461</v>
      </c>
      <c r="Q11" s="479">
        <v>19777.52319</v>
      </c>
      <c r="R11" s="89">
        <v>397759.44654999999</v>
      </c>
      <c r="S11" s="479">
        <v>5117.65769</v>
      </c>
      <c r="T11" s="479">
        <v>4475.8002900000001</v>
      </c>
      <c r="U11" s="479">
        <v>3704.3443000000002</v>
      </c>
      <c r="V11" s="479">
        <v>545.41612999999995</v>
      </c>
      <c r="W11" s="479">
        <v>7157.7906199999998</v>
      </c>
      <c r="X11" s="479">
        <v>402.09161999999998</v>
      </c>
      <c r="Y11" s="479">
        <v>940.01814000000002</v>
      </c>
      <c r="Z11" s="479">
        <v>1578.3725099999999</v>
      </c>
      <c r="AA11" s="479">
        <v>1366.5853999999999</v>
      </c>
      <c r="AB11" s="479">
        <v>5484.9417000000003</v>
      </c>
      <c r="AC11" s="479">
        <v>779.96024999999997</v>
      </c>
      <c r="AD11" s="479">
        <v>31552.978650000001</v>
      </c>
      <c r="AE11" s="479">
        <v>1259671.91484</v>
      </c>
      <c r="AF11" s="236">
        <v>87474.256710000001</v>
      </c>
      <c r="AG11" s="236">
        <v>14629.796530000001</v>
      </c>
      <c r="AH11" s="236">
        <v>0</v>
      </c>
      <c r="AI11" s="236">
        <v>3086.5637900000002</v>
      </c>
      <c r="AJ11" s="484">
        <v>1154481.2978100004</v>
      </c>
    </row>
    <row r="12" spans="1:43" s="42" customFormat="1" x14ac:dyDescent="0.25">
      <c r="A12" s="403"/>
      <c r="B12" s="115">
        <v>110105</v>
      </c>
      <c r="C12" s="189" t="s">
        <v>14</v>
      </c>
      <c r="D12" s="479">
        <v>203159.00013999999</v>
      </c>
      <c r="E12" s="479">
        <v>250002.14697</v>
      </c>
      <c r="F12" s="479">
        <v>275314.34682999999</v>
      </c>
      <c r="G12" s="479">
        <v>101849.6957</v>
      </c>
      <c r="H12" s="89">
        <v>830325.18964</v>
      </c>
      <c r="I12" s="479">
        <v>66680.104919999998</v>
      </c>
      <c r="J12" s="479">
        <v>159103.60183</v>
      </c>
      <c r="K12" s="479">
        <v>482.947</v>
      </c>
      <c r="L12" s="479">
        <v>0</v>
      </c>
      <c r="M12" s="479">
        <v>14079.830400000001</v>
      </c>
      <c r="N12" s="479">
        <v>86981.33971</v>
      </c>
      <c r="O12" s="479">
        <v>23477.46732</v>
      </c>
      <c r="P12" s="479">
        <v>27157.146100000002</v>
      </c>
      <c r="Q12" s="479">
        <v>19759.52319</v>
      </c>
      <c r="R12" s="89">
        <v>397721.96046999999</v>
      </c>
      <c r="S12" s="479">
        <v>5117.65769</v>
      </c>
      <c r="T12" s="479">
        <v>4475.4002899999996</v>
      </c>
      <c r="U12" s="479">
        <v>3704.2442999999998</v>
      </c>
      <c r="V12" s="479">
        <v>544.22513000000004</v>
      </c>
      <c r="W12" s="479">
        <v>7137.7906199999998</v>
      </c>
      <c r="X12" s="479">
        <v>401.39161999999999</v>
      </c>
      <c r="Y12" s="479">
        <v>936.26814000000002</v>
      </c>
      <c r="Z12" s="479">
        <v>1577.9725100000001</v>
      </c>
      <c r="AA12" s="479">
        <v>1366.5853999999999</v>
      </c>
      <c r="AB12" s="479">
        <v>5480.1417000000001</v>
      </c>
      <c r="AC12" s="479">
        <v>768.46024999999997</v>
      </c>
      <c r="AD12" s="479">
        <v>31510.137650000001</v>
      </c>
      <c r="AE12" s="479">
        <v>1259557.28776</v>
      </c>
      <c r="AF12" s="236">
        <v>87464.28671</v>
      </c>
      <c r="AG12" s="236">
        <v>14624.055530000001</v>
      </c>
      <c r="AH12" s="236">
        <v>0</v>
      </c>
      <c r="AI12" s="236">
        <v>3071.3137900000002</v>
      </c>
      <c r="AJ12" s="484">
        <v>1154397.63173</v>
      </c>
    </row>
    <row r="13" spans="1:43" s="42" customFormat="1" x14ac:dyDescent="0.25">
      <c r="A13" s="403"/>
      <c r="B13" s="115">
        <v>110110</v>
      </c>
      <c r="C13" s="189" t="s">
        <v>15</v>
      </c>
      <c r="D13" s="479">
        <v>0</v>
      </c>
      <c r="E13" s="479">
        <v>0</v>
      </c>
      <c r="F13" s="479">
        <v>34.299999999999997</v>
      </c>
      <c r="G13" s="479">
        <v>0</v>
      </c>
      <c r="H13" s="89">
        <v>34.299999999999997</v>
      </c>
      <c r="I13" s="479">
        <v>2.1</v>
      </c>
      <c r="J13" s="479">
        <v>4.6080000000000003E-2</v>
      </c>
      <c r="K13" s="479">
        <v>0</v>
      </c>
      <c r="L13" s="479">
        <v>3.8</v>
      </c>
      <c r="M13" s="479">
        <v>0.75</v>
      </c>
      <c r="N13" s="479">
        <v>9.9700000000000006</v>
      </c>
      <c r="O13" s="479">
        <v>2.72</v>
      </c>
      <c r="P13" s="479">
        <v>0.1</v>
      </c>
      <c r="Q13" s="479">
        <v>18</v>
      </c>
      <c r="R13" s="89">
        <v>37.486080000000001</v>
      </c>
      <c r="S13" s="479">
        <v>0</v>
      </c>
      <c r="T13" s="479">
        <v>0.4</v>
      </c>
      <c r="U13" s="479">
        <v>0.1</v>
      </c>
      <c r="V13" s="479">
        <v>1.1910000000000001</v>
      </c>
      <c r="W13" s="479">
        <v>20</v>
      </c>
      <c r="X13" s="479">
        <v>0.7</v>
      </c>
      <c r="Y13" s="479">
        <v>3.75</v>
      </c>
      <c r="Z13" s="479">
        <v>0.4</v>
      </c>
      <c r="AA13" s="479">
        <v>0</v>
      </c>
      <c r="AB13" s="479">
        <v>4.8</v>
      </c>
      <c r="AC13" s="479">
        <v>11.5</v>
      </c>
      <c r="AD13" s="479">
        <v>42.840999999999994</v>
      </c>
      <c r="AE13" s="479">
        <v>114.62707999999999</v>
      </c>
      <c r="AF13" s="236">
        <v>9.9700000000000006</v>
      </c>
      <c r="AG13" s="236">
        <v>5.7409999999999997</v>
      </c>
      <c r="AH13" s="236">
        <v>0</v>
      </c>
      <c r="AI13" s="236">
        <v>15.25</v>
      </c>
      <c r="AJ13" s="484">
        <v>83.666080000000008</v>
      </c>
    </row>
    <row r="14" spans="1:43" s="42" customFormat="1" x14ac:dyDescent="0.25">
      <c r="A14" s="403"/>
      <c r="B14" s="115">
        <v>1102</v>
      </c>
      <c r="C14" s="189" t="s">
        <v>16</v>
      </c>
      <c r="D14" s="479">
        <v>529994.67509000003</v>
      </c>
      <c r="E14" s="479">
        <v>900555.72799000004</v>
      </c>
      <c r="F14" s="479">
        <v>957203.33773000003</v>
      </c>
      <c r="G14" s="479">
        <v>408177.85849999997</v>
      </c>
      <c r="H14" s="89">
        <v>2795931.5993100004</v>
      </c>
      <c r="I14" s="479">
        <v>216506.41464</v>
      </c>
      <c r="J14" s="479">
        <v>286285.86687999999</v>
      </c>
      <c r="K14" s="479">
        <v>181088.791</v>
      </c>
      <c r="L14" s="479">
        <v>27554.184099999999</v>
      </c>
      <c r="M14" s="479">
        <v>27454.780070000001</v>
      </c>
      <c r="N14" s="479">
        <v>390899.00691</v>
      </c>
      <c r="O14" s="479">
        <v>81900.109970000005</v>
      </c>
      <c r="P14" s="479">
        <v>63974.245589999999</v>
      </c>
      <c r="Q14" s="479">
        <v>20959.500199999999</v>
      </c>
      <c r="R14" s="89">
        <v>1296622.8993599999</v>
      </c>
      <c r="S14" s="479">
        <v>22709.015790000001</v>
      </c>
      <c r="T14" s="479">
        <v>12081.515160000001</v>
      </c>
      <c r="U14" s="479">
        <v>4342.9211999999998</v>
      </c>
      <c r="V14" s="479">
        <v>2481.6922500000001</v>
      </c>
      <c r="W14" s="479">
        <v>4230.9459900000002</v>
      </c>
      <c r="X14" s="479">
        <v>874.5127</v>
      </c>
      <c r="Y14" s="479">
        <v>3442.2650800000001</v>
      </c>
      <c r="Z14" s="479">
        <v>1595.3696600000001</v>
      </c>
      <c r="AA14" s="479">
        <v>1505.43013</v>
      </c>
      <c r="AB14" s="479">
        <v>8440.9537</v>
      </c>
      <c r="AC14" s="479">
        <v>437.57601</v>
      </c>
      <c r="AD14" s="479">
        <v>62142.197669999987</v>
      </c>
      <c r="AE14" s="479">
        <v>4154696.6963400007</v>
      </c>
      <c r="AF14" s="236">
        <v>571987.79790999996</v>
      </c>
      <c r="AG14" s="236">
        <v>57490.656419999999</v>
      </c>
      <c r="AH14" s="236">
        <v>0</v>
      </c>
      <c r="AI14" s="236">
        <v>5385.2712199999996</v>
      </c>
      <c r="AJ14" s="484">
        <v>3519832.9707900006</v>
      </c>
    </row>
    <row r="15" spans="1:43" s="42" customFormat="1" x14ac:dyDescent="0.25">
      <c r="A15" s="403"/>
      <c r="B15" s="115">
        <v>110205</v>
      </c>
      <c r="C15" s="189" t="s">
        <v>17</v>
      </c>
      <c r="D15" s="479">
        <v>529994.48374000005</v>
      </c>
      <c r="E15" s="479">
        <v>900555.72799000004</v>
      </c>
      <c r="F15" s="479">
        <v>957203.33773000003</v>
      </c>
      <c r="G15" s="479">
        <v>408177.85849999997</v>
      </c>
      <c r="H15" s="89">
        <v>2795931.4079600004</v>
      </c>
      <c r="I15" s="479">
        <v>216505.61934999999</v>
      </c>
      <c r="J15" s="479">
        <v>286285.86687999999</v>
      </c>
      <c r="K15" s="479">
        <v>181088.791</v>
      </c>
      <c r="L15" s="479">
        <v>27554.184099999999</v>
      </c>
      <c r="M15" s="479">
        <v>27454.780070000001</v>
      </c>
      <c r="N15" s="479">
        <v>390899.00691</v>
      </c>
      <c r="O15" s="479">
        <v>81896.244200000001</v>
      </c>
      <c r="P15" s="479">
        <v>63974.245589999999</v>
      </c>
      <c r="Q15" s="479">
        <v>20959.500199999999</v>
      </c>
      <c r="R15" s="89">
        <v>1296618.2382999999</v>
      </c>
      <c r="S15" s="479">
        <v>22709.015790000001</v>
      </c>
      <c r="T15" s="479">
        <v>12081.515160000001</v>
      </c>
      <c r="U15" s="479">
        <v>4342.9211999999998</v>
      </c>
      <c r="V15" s="479">
        <v>2481.6922500000001</v>
      </c>
      <c r="W15" s="479">
        <v>4230.9459900000002</v>
      </c>
      <c r="X15" s="479">
        <v>874.5127</v>
      </c>
      <c r="Y15" s="479">
        <v>3442.2650800000001</v>
      </c>
      <c r="Z15" s="479">
        <v>1595.3696600000001</v>
      </c>
      <c r="AA15" s="479">
        <v>1505.43013</v>
      </c>
      <c r="AB15" s="479">
        <v>8440.9537</v>
      </c>
      <c r="AC15" s="479">
        <v>437.57601</v>
      </c>
      <c r="AD15" s="479">
        <v>62142.197669999987</v>
      </c>
      <c r="AE15" s="479">
        <v>4154691.8439300004</v>
      </c>
      <c r="AF15" s="236">
        <v>571987.79790999996</v>
      </c>
      <c r="AG15" s="236">
        <v>57490.656419999999</v>
      </c>
      <c r="AH15" s="236">
        <v>0</v>
      </c>
      <c r="AI15" s="236">
        <v>5385.2712199999996</v>
      </c>
      <c r="AJ15" s="484">
        <v>3519828.1183800003</v>
      </c>
    </row>
    <row r="16" spans="1:43" s="42" customFormat="1" x14ac:dyDescent="0.25">
      <c r="A16" s="403"/>
      <c r="B16" s="115">
        <v>110210</v>
      </c>
      <c r="C16" s="189" t="s">
        <v>18</v>
      </c>
      <c r="D16" s="479">
        <v>0</v>
      </c>
      <c r="E16" s="479">
        <v>0</v>
      </c>
      <c r="F16" s="479">
        <v>0</v>
      </c>
      <c r="G16" s="479">
        <v>0</v>
      </c>
      <c r="H16" s="89">
        <v>0</v>
      </c>
      <c r="I16" s="479">
        <v>0.79529000000000005</v>
      </c>
      <c r="J16" s="479">
        <v>0</v>
      </c>
      <c r="K16" s="479">
        <v>0</v>
      </c>
      <c r="L16" s="479">
        <v>0</v>
      </c>
      <c r="M16" s="479">
        <v>0</v>
      </c>
      <c r="N16" s="479">
        <v>0</v>
      </c>
      <c r="O16" s="479">
        <v>3.8657699999999999</v>
      </c>
      <c r="P16" s="479">
        <v>0</v>
      </c>
      <c r="Q16" s="479">
        <v>0</v>
      </c>
      <c r="R16" s="89">
        <v>4.66106</v>
      </c>
      <c r="S16" s="479">
        <v>0</v>
      </c>
      <c r="T16" s="479">
        <v>0</v>
      </c>
      <c r="U16" s="479">
        <v>0</v>
      </c>
      <c r="V16" s="479">
        <v>0</v>
      </c>
      <c r="W16" s="479">
        <v>0</v>
      </c>
      <c r="X16" s="479">
        <v>0</v>
      </c>
      <c r="Y16" s="479">
        <v>0</v>
      </c>
      <c r="Z16" s="479">
        <v>0</v>
      </c>
      <c r="AA16" s="479">
        <v>0</v>
      </c>
      <c r="AB16" s="479">
        <v>0</v>
      </c>
      <c r="AC16" s="479">
        <v>0</v>
      </c>
      <c r="AD16" s="479">
        <v>0</v>
      </c>
      <c r="AE16" s="479">
        <v>4.66106</v>
      </c>
      <c r="AF16" s="236">
        <v>0</v>
      </c>
      <c r="AG16" s="236">
        <v>0</v>
      </c>
      <c r="AH16" s="236">
        <v>0</v>
      </c>
      <c r="AI16" s="236">
        <v>0</v>
      </c>
      <c r="AJ16" s="484">
        <v>4.66106</v>
      </c>
    </row>
    <row r="17" spans="1:36" s="42" customFormat="1" x14ac:dyDescent="0.25">
      <c r="A17" s="403"/>
      <c r="B17" s="115">
        <v>110215</v>
      </c>
      <c r="C17" s="189" t="s">
        <v>19</v>
      </c>
      <c r="D17" s="479">
        <v>0.19134999999999999</v>
      </c>
      <c r="E17" s="479">
        <v>0</v>
      </c>
      <c r="F17" s="479">
        <v>0</v>
      </c>
      <c r="G17" s="479">
        <v>0</v>
      </c>
      <c r="H17" s="89">
        <v>0.19134999999999999</v>
      </c>
      <c r="I17" s="479">
        <v>0</v>
      </c>
      <c r="J17" s="479">
        <v>0</v>
      </c>
      <c r="K17" s="479">
        <v>0</v>
      </c>
      <c r="L17" s="479">
        <v>0</v>
      </c>
      <c r="M17" s="479">
        <v>0</v>
      </c>
      <c r="N17" s="479">
        <v>0</v>
      </c>
      <c r="O17" s="479">
        <v>0</v>
      </c>
      <c r="P17" s="479">
        <v>0</v>
      </c>
      <c r="Q17" s="479">
        <v>0</v>
      </c>
      <c r="R17" s="89">
        <v>0</v>
      </c>
      <c r="S17" s="479">
        <v>0</v>
      </c>
      <c r="T17" s="479">
        <v>0</v>
      </c>
      <c r="U17" s="479">
        <v>0</v>
      </c>
      <c r="V17" s="479">
        <v>0</v>
      </c>
      <c r="W17" s="479">
        <v>0</v>
      </c>
      <c r="X17" s="479">
        <v>0</v>
      </c>
      <c r="Y17" s="479">
        <v>0</v>
      </c>
      <c r="Z17" s="479">
        <v>0</v>
      </c>
      <c r="AA17" s="479">
        <v>0</v>
      </c>
      <c r="AB17" s="479">
        <v>0</v>
      </c>
      <c r="AC17" s="479">
        <v>0</v>
      </c>
      <c r="AD17" s="479">
        <v>0</v>
      </c>
      <c r="AE17" s="479">
        <v>0.19134999999999999</v>
      </c>
      <c r="AF17" s="236">
        <v>0</v>
      </c>
      <c r="AG17" s="236">
        <v>0</v>
      </c>
      <c r="AH17" s="236">
        <v>0</v>
      </c>
      <c r="AI17" s="236">
        <v>0</v>
      </c>
      <c r="AJ17" s="484">
        <v>0.19134999999999999</v>
      </c>
    </row>
    <row r="18" spans="1:36" s="42" customFormat="1" x14ac:dyDescent="0.25">
      <c r="A18" s="403"/>
      <c r="B18" s="115">
        <v>1103</v>
      </c>
      <c r="C18" s="189" t="s">
        <v>20</v>
      </c>
      <c r="D18" s="479">
        <v>101821.88308</v>
      </c>
      <c r="E18" s="479">
        <v>63972.895759999999</v>
      </c>
      <c r="F18" s="479">
        <v>306091.11709999997</v>
      </c>
      <c r="G18" s="479">
        <v>425271.29222</v>
      </c>
      <c r="H18" s="89">
        <v>897157.1881599999</v>
      </c>
      <c r="I18" s="479">
        <v>130394.16299</v>
      </c>
      <c r="J18" s="479">
        <v>475116.92304000002</v>
      </c>
      <c r="K18" s="479">
        <v>166473.34599999999</v>
      </c>
      <c r="L18" s="479">
        <v>56688.243329999998</v>
      </c>
      <c r="M18" s="479">
        <v>86428.397280000005</v>
      </c>
      <c r="N18" s="479">
        <v>288753.55310999998</v>
      </c>
      <c r="O18" s="479">
        <v>35770.42643</v>
      </c>
      <c r="P18" s="479">
        <v>63548.308839999998</v>
      </c>
      <c r="Q18" s="479">
        <v>30185.789680000002</v>
      </c>
      <c r="R18" s="89">
        <v>1333359.1507000001</v>
      </c>
      <c r="S18" s="479">
        <v>28820.655210000001</v>
      </c>
      <c r="T18" s="479">
        <v>10979.08718</v>
      </c>
      <c r="U18" s="479">
        <v>2077.3158699999999</v>
      </c>
      <c r="V18" s="479">
        <v>121.58152</v>
      </c>
      <c r="W18" s="479">
        <v>47424.64271</v>
      </c>
      <c r="X18" s="479">
        <v>1455.04187</v>
      </c>
      <c r="Y18" s="479">
        <v>3167.4835600000001</v>
      </c>
      <c r="Z18" s="479">
        <v>6973.6051399999997</v>
      </c>
      <c r="AA18" s="479">
        <v>3685.4337399999999</v>
      </c>
      <c r="AB18" s="479">
        <v>10760.346610000001</v>
      </c>
      <c r="AC18" s="479">
        <v>2212.6891799999999</v>
      </c>
      <c r="AD18" s="479">
        <v>117677.88258999998</v>
      </c>
      <c r="AE18" s="479">
        <v>2348194.2214500001</v>
      </c>
      <c r="AF18" s="236">
        <v>455226.89911</v>
      </c>
      <c r="AG18" s="236">
        <v>143238.22213000001</v>
      </c>
      <c r="AH18" s="236">
        <v>0</v>
      </c>
      <c r="AI18" s="236">
        <v>9065.6064800000004</v>
      </c>
      <c r="AJ18" s="484">
        <v>1740663.4937299998</v>
      </c>
    </row>
    <row r="19" spans="1:36" s="42" customFormat="1" x14ac:dyDescent="0.25">
      <c r="A19" s="403"/>
      <c r="B19" s="115">
        <v>110305</v>
      </c>
      <c r="C19" s="189" t="s">
        <v>17</v>
      </c>
      <c r="D19" s="479">
        <v>0</v>
      </c>
      <c r="E19" s="479">
        <v>0</v>
      </c>
      <c r="F19" s="479">
        <v>0</v>
      </c>
      <c r="G19" s="479">
        <v>0</v>
      </c>
      <c r="H19" s="89">
        <v>0</v>
      </c>
      <c r="I19" s="479">
        <v>0</v>
      </c>
      <c r="J19" s="479">
        <v>0</v>
      </c>
      <c r="K19" s="479">
        <v>0</v>
      </c>
      <c r="L19" s="479">
        <v>0</v>
      </c>
      <c r="M19" s="479">
        <v>0</v>
      </c>
      <c r="N19" s="479">
        <v>0</v>
      </c>
      <c r="O19" s="479">
        <v>0</v>
      </c>
      <c r="P19" s="479">
        <v>0</v>
      </c>
      <c r="Q19" s="479">
        <v>0</v>
      </c>
      <c r="R19" s="89">
        <v>0</v>
      </c>
      <c r="S19" s="479">
        <v>0</v>
      </c>
      <c r="T19" s="479">
        <v>0</v>
      </c>
      <c r="U19" s="479">
        <v>0</v>
      </c>
      <c r="V19" s="479">
        <v>0</v>
      </c>
      <c r="W19" s="479">
        <v>0</v>
      </c>
      <c r="X19" s="479">
        <v>0</v>
      </c>
      <c r="Y19" s="479">
        <v>0.123</v>
      </c>
      <c r="Z19" s="479">
        <v>0</v>
      </c>
      <c r="AA19" s="479">
        <v>0</v>
      </c>
      <c r="AB19" s="479">
        <v>0</v>
      </c>
      <c r="AC19" s="479">
        <v>0</v>
      </c>
      <c r="AD19" s="479">
        <v>0.123</v>
      </c>
      <c r="AE19" s="479">
        <v>0.123</v>
      </c>
      <c r="AF19" s="236">
        <v>0</v>
      </c>
      <c r="AG19" s="236">
        <v>0</v>
      </c>
      <c r="AH19" s="236">
        <v>0</v>
      </c>
      <c r="AI19" s="236">
        <v>0.123</v>
      </c>
      <c r="AJ19" s="484">
        <v>0</v>
      </c>
    </row>
    <row r="20" spans="1:36" s="42" customFormat="1" x14ac:dyDescent="0.25">
      <c r="A20" s="403"/>
      <c r="B20" s="115">
        <v>110310</v>
      </c>
      <c r="C20" s="189" t="s">
        <v>21</v>
      </c>
      <c r="D20" s="479">
        <v>79423.98702</v>
      </c>
      <c r="E20" s="479">
        <v>1537.43391</v>
      </c>
      <c r="F20" s="479">
        <v>2762.86483</v>
      </c>
      <c r="G20" s="479">
        <v>252556.09124000001</v>
      </c>
      <c r="H20" s="89">
        <v>336280.37700000004</v>
      </c>
      <c r="I20" s="479">
        <v>117936.52396999999</v>
      </c>
      <c r="J20" s="479">
        <v>142172.47414000001</v>
      </c>
      <c r="K20" s="479">
        <v>39800.131999999998</v>
      </c>
      <c r="L20" s="479">
        <v>43511.405180000002</v>
      </c>
      <c r="M20" s="479">
        <v>68263.206649999993</v>
      </c>
      <c r="N20" s="479">
        <v>119978.36013</v>
      </c>
      <c r="O20" s="479">
        <v>18843.470140000001</v>
      </c>
      <c r="P20" s="479">
        <v>51406.325980000001</v>
      </c>
      <c r="Q20" s="479">
        <v>8124.7957299999998</v>
      </c>
      <c r="R20" s="89">
        <v>610036.69391999999</v>
      </c>
      <c r="S20" s="479">
        <v>22195.537810000002</v>
      </c>
      <c r="T20" s="479">
        <v>10108.536480000001</v>
      </c>
      <c r="U20" s="479">
        <v>1891.50065</v>
      </c>
      <c r="V20" s="479">
        <v>121.58152</v>
      </c>
      <c r="W20" s="479">
        <v>47424.64271</v>
      </c>
      <c r="X20" s="479">
        <v>1441.07872</v>
      </c>
      <c r="Y20" s="479">
        <v>2325.1362600000002</v>
      </c>
      <c r="Z20" s="479">
        <v>6599.5900700000002</v>
      </c>
      <c r="AA20" s="479">
        <v>3685.4337399999999</v>
      </c>
      <c r="AB20" s="479">
        <v>9480.0069000000003</v>
      </c>
      <c r="AC20" s="479">
        <v>2212.6891799999999</v>
      </c>
      <c r="AD20" s="479">
        <v>107485.73404000002</v>
      </c>
      <c r="AE20" s="479">
        <v>1053802.8049600001</v>
      </c>
      <c r="AF20" s="236">
        <v>159778.49213</v>
      </c>
      <c r="AG20" s="236">
        <v>111896.19334999999</v>
      </c>
      <c r="AH20" s="236">
        <v>0</v>
      </c>
      <c r="AI20" s="236">
        <v>8223.2591799999991</v>
      </c>
      <c r="AJ20" s="484">
        <v>773904.86030000006</v>
      </c>
    </row>
    <row r="21" spans="1:36" s="42" customFormat="1" x14ac:dyDescent="0.25">
      <c r="A21" s="403"/>
      <c r="B21" s="115">
        <v>110315</v>
      </c>
      <c r="C21" s="189" t="s">
        <v>22</v>
      </c>
      <c r="D21" s="479">
        <v>22397.896059999999</v>
      </c>
      <c r="E21" s="479">
        <v>62435.46185</v>
      </c>
      <c r="F21" s="479">
        <v>170059.31554000001</v>
      </c>
      <c r="G21" s="479">
        <v>172715.20097999999</v>
      </c>
      <c r="H21" s="89">
        <v>427607.87442999997</v>
      </c>
      <c r="I21" s="479">
        <v>12457.639020000001</v>
      </c>
      <c r="J21" s="479">
        <v>332944.44890000002</v>
      </c>
      <c r="K21" s="479">
        <v>124876.319</v>
      </c>
      <c r="L21" s="479">
        <v>13176.83815</v>
      </c>
      <c r="M21" s="479">
        <v>18165.190630000001</v>
      </c>
      <c r="N21" s="479">
        <v>168775.19297999999</v>
      </c>
      <c r="O21" s="479">
        <v>16926.956289999998</v>
      </c>
      <c r="P21" s="479">
        <v>12141.98286</v>
      </c>
      <c r="Q21" s="479">
        <v>22060.99395</v>
      </c>
      <c r="R21" s="89">
        <v>721525.56178000011</v>
      </c>
      <c r="S21" s="479">
        <v>6625.1174000000001</v>
      </c>
      <c r="T21" s="479">
        <v>870.55070000000001</v>
      </c>
      <c r="U21" s="479">
        <v>185.81522000000001</v>
      </c>
      <c r="V21" s="479">
        <v>0</v>
      </c>
      <c r="W21" s="479">
        <v>0</v>
      </c>
      <c r="X21" s="479">
        <v>13.963150000000001</v>
      </c>
      <c r="Y21" s="479">
        <v>0</v>
      </c>
      <c r="Z21" s="479">
        <v>374.01506999999998</v>
      </c>
      <c r="AA21" s="479">
        <v>0</v>
      </c>
      <c r="AB21" s="479">
        <v>1280.33971</v>
      </c>
      <c r="AC21" s="479">
        <v>0</v>
      </c>
      <c r="AD21" s="479">
        <v>9349.8012500000004</v>
      </c>
      <c r="AE21" s="479">
        <v>1158483.23746</v>
      </c>
      <c r="AF21" s="236">
        <v>293651.51198000001</v>
      </c>
      <c r="AG21" s="236">
        <v>31342.028780000001</v>
      </c>
      <c r="AH21" s="236">
        <v>0</v>
      </c>
      <c r="AI21" s="236">
        <v>0</v>
      </c>
      <c r="AJ21" s="484">
        <v>833489.69669999985</v>
      </c>
    </row>
    <row r="22" spans="1:36" s="42" customFormat="1" x14ac:dyDescent="0.25">
      <c r="A22" s="403"/>
      <c r="B22" s="115">
        <v>110320</v>
      </c>
      <c r="C22" s="189" t="s">
        <v>1282</v>
      </c>
      <c r="D22" s="479">
        <v>0</v>
      </c>
      <c r="E22" s="479">
        <v>0</v>
      </c>
      <c r="F22" s="479">
        <v>133268.93672999999</v>
      </c>
      <c r="G22" s="479">
        <v>0</v>
      </c>
      <c r="H22" s="89">
        <v>133268.93672999999</v>
      </c>
      <c r="I22" s="479">
        <v>0</v>
      </c>
      <c r="J22" s="479">
        <v>0</v>
      </c>
      <c r="K22" s="479">
        <v>1796.895</v>
      </c>
      <c r="L22" s="479">
        <v>0</v>
      </c>
      <c r="M22" s="479">
        <v>0</v>
      </c>
      <c r="N22" s="479">
        <v>0</v>
      </c>
      <c r="O22" s="479">
        <v>0</v>
      </c>
      <c r="P22" s="479">
        <v>0</v>
      </c>
      <c r="Q22" s="479">
        <v>0</v>
      </c>
      <c r="R22" s="89">
        <v>1796.895</v>
      </c>
      <c r="S22" s="479">
        <v>0</v>
      </c>
      <c r="T22" s="479">
        <v>0</v>
      </c>
      <c r="U22" s="479">
        <v>0</v>
      </c>
      <c r="V22" s="479">
        <v>0</v>
      </c>
      <c r="W22" s="479">
        <v>0</v>
      </c>
      <c r="X22" s="479">
        <v>0</v>
      </c>
      <c r="Y22" s="479">
        <v>842.22429999999997</v>
      </c>
      <c r="Z22" s="479">
        <v>0</v>
      </c>
      <c r="AA22" s="479">
        <v>0</v>
      </c>
      <c r="AB22" s="479">
        <v>0</v>
      </c>
      <c r="AC22" s="479">
        <v>0</v>
      </c>
      <c r="AD22" s="479">
        <v>842.22429999999997</v>
      </c>
      <c r="AE22" s="479">
        <v>135908.05602999998</v>
      </c>
      <c r="AF22" s="236"/>
      <c r="AG22" s="236"/>
      <c r="AH22" s="236"/>
      <c r="AI22" s="236"/>
      <c r="AJ22" s="484"/>
    </row>
    <row r="23" spans="1:36" s="42" customFormat="1" x14ac:dyDescent="0.25">
      <c r="A23" s="403"/>
      <c r="B23" s="115">
        <v>1104</v>
      </c>
      <c r="C23" s="189" t="s">
        <v>23</v>
      </c>
      <c r="D23" s="479">
        <v>44219.084649999997</v>
      </c>
      <c r="E23" s="479">
        <v>22168.63552</v>
      </c>
      <c r="F23" s="479">
        <v>48809.227780000001</v>
      </c>
      <c r="G23" s="479">
        <v>29495.4401</v>
      </c>
      <c r="H23" s="89">
        <v>144692.38805000001</v>
      </c>
      <c r="I23" s="479">
        <v>6520.3241699999999</v>
      </c>
      <c r="J23" s="479">
        <v>31571.938460000001</v>
      </c>
      <c r="K23" s="479">
        <v>2749.5839999999998</v>
      </c>
      <c r="L23" s="479">
        <v>0</v>
      </c>
      <c r="M23" s="479">
        <v>1565.5633</v>
      </c>
      <c r="N23" s="479">
        <v>29953.433359999999</v>
      </c>
      <c r="O23" s="479">
        <v>0</v>
      </c>
      <c r="P23" s="479">
        <v>3565.8015799999998</v>
      </c>
      <c r="Q23" s="479">
        <v>178.25068999999999</v>
      </c>
      <c r="R23" s="89">
        <v>76104.895560000004</v>
      </c>
      <c r="S23" s="479">
        <v>1000.68425</v>
      </c>
      <c r="T23" s="479">
        <v>485.56403999999998</v>
      </c>
      <c r="U23" s="479">
        <v>192.57955999999999</v>
      </c>
      <c r="V23" s="479">
        <v>46.191389999999998</v>
      </c>
      <c r="W23" s="479">
        <v>103.85231</v>
      </c>
      <c r="X23" s="479">
        <v>90.584810000000004</v>
      </c>
      <c r="Y23" s="479">
        <v>1.6083799999999999</v>
      </c>
      <c r="Z23" s="479">
        <v>21.226659999999999</v>
      </c>
      <c r="AA23" s="479">
        <v>10.59783</v>
      </c>
      <c r="AB23" s="479">
        <v>176.69157999999999</v>
      </c>
      <c r="AC23" s="479">
        <v>0</v>
      </c>
      <c r="AD23" s="479">
        <v>2129.5808099999999</v>
      </c>
      <c r="AE23" s="479">
        <v>222926.86442000003</v>
      </c>
      <c r="AF23" s="236">
        <v>32703.017359999998</v>
      </c>
      <c r="AG23" s="236">
        <v>1611.75469</v>
      </c>
      <c r="AH23" s="236">
        <v>0</v>
      </c>
      <c r="AI23" s="236">
        <v>12.20621</v>
      </c>
      <c r="AJ23" s="484">
        <v>188599.88615999999</v>
      </c>
    </row>
    <row r="24" spans="1:36" s="42" customFormat="1" x14ac:dyDescent="0.25">
      <c r="A24" s="403"/>
      <c r="B24" s="115">
        <v>1105</v>
      </c>
      <c r="C24" s="189" t="s">
        <v>24</v>
      </c>
      <c r="D24" s="479">
        <v>0</v>
      </c>
      <c r="E24" s="479">
        <v>29622.85685</v>
      </c>
      <c r="F24" s="479">
        <v>53712.270239999998</v>
      </c>
      <c r="G24" s="479">
        <v>20940.01139</v>
      </c>
      <c r="H24" s="89">
        <v>104275.13847999999</v>
      </c>
      <c r="I24" s="479">
        <v>0</v>
      </c>
      <c r="J24" s="479">
        <v>6778.3199299999997</v>
      </c>
      <c r="K24" s="479">
        <v>0</v>
      </c>
      <c r="L24" s="479">
        <v>0</v>
      </c>
      <c r="M24" s="479">
        <v>5983.1592799999999</v>
      </c>
      <c r="N24" s="479">
        <v>0</v>
      </c>
      <c r="O24" s="479">
        <v>1731.60691</v>
      </c>
      <c r="P24" s="479">
        <v>2961.26692</v>
      </c>
      <c r="Q24" s="479">
        <v>0</v>
      </c>
      <c r="R24" s="89">
        <v>17454.353040000002</v>
      </c>
      <c r="S24" s="479">
        <v>0</v>
      </c>
      <c r="T24" s="479">
        <v>0</v>
      </c>
      <c r="U24" s="479">
        <v>6</v>
      </c>
      <c r="V24" s="479">
        <v>26.396550000000001</v>
      </c>
      <c r="W24" s="479">
        <v>0</v>
      </c>
      <c r="X24" s="479">
        <v>0</v>
      </c>
      <c r="Y24" s="479">
        <v>0</v>
      </c>
      <c r="Z24" s="479">
        <v>0</v>
      </c>
      <c r="AA24" s="479">
        <v>28.777570000000001</v>
      </c>
      <c r="AB24" s="479">
        <v>139.63738000000001</v>
      </c>
      <c r="AC24" s="479">
        <v>0</v>
      </c>
      <c r="AD24" s="479">
        <v>200.81150000000002</v>
      </c>
      <c r="AE24" s="479">
        <v>121930.30301999999</v>
      </c>
      <c r="AF24" s="236">
        <v>0</v>
      </c>
      <c r="AG24" s="236">
        <v>6009.5558300000002</v>
      </c>
      <c r="AH24" s="236">
        <v>0</v>
      </c>
      <c r="AI24" s="236">
        <v>28.777570000000001</v>
      </c>
      <c r="AJ24" s="484">
        <v>115891.96961999999</v>
      </c>
    </row>
    <row r="25" spans="1:36" s="42" customFormat="1" x14ac:dyDescent="0.25">
      <c r="A25" s="403"/>
      <c r="B25" s="115">
        <v>110505</v>
      </c>
      <c r="C25" s="189" t="s">
        <v>25</v>
      </c>
      <c r="D25" s="479">
        <v>0</v>
      </c>
      <c r="E25" s="479">
        <v>29622.85685</v>
      </c>
      <c r="F25" s="479">
        <v>53712.270239999998</v>
      </c>
      <c r="G25" s="479">
        <v>20789.44958</v>
      </c>
      <c r="H25" s="89">
        <v>104124.57666999999</v>
      </c>
      <c r="I25" s="479">
        <v>0</v>
      </c>
      <c r="J25" s="479">
        <v>6763.7254499999999</v>
      </c>
      <c r="K25" s="479">
        <v>0</v>
      </c>
      <c r="L25" s="479">
        <v>0</v>
      </c>
      <c r="M25" s="479">
        <v>5983.1592799999999</v>
      </c>
      <c r="N25" s="479">
        <v>0</v>
      </c>
      <c r="O25" s="479">
        <v>1731.60691</v>
      </c>
      <c r="P25" s="479">
        <v>2957.6717899999999</v>
      </c>
      <c r="Q25" s="479">
        <v>0</v>
      </c>
      <c r="R25" s="89">
        <v>17436.163430000001</v>
      </c>
      <c r="S25" s="479">
        <v>0</v>
      </c>
      <c r="T25" s="479">
        <v>0</v>
      </c>
      <c r="U25" s="479">
        <v>0</v>
      </c>
      <c r="V25" s="479">
        <v>26.396550000000001</v>
      </c>
      <c r="W25" s="479">
        <v>0</v>
      </c>
      <c r="X25" s="479">
        <v>0</v>
      </c>
      <c r="Y25" s="479">
        <v>0</v>
      </c>
      <c r="Z25" s="479">
        <v>0</v>
      </c>
      <c r="AA25" s="479">
        <v>28.777570000000001</v>
      </c>
      <c r="AB25" s="479">
        <v>139.63738000000001</v>
      </c>
      <c r="AC25" s="479">
        <v>0</v>
      </c>
      <c r="AD25" s="479">
        <v>194.81150000000002</v>
      </c>
      <c r="AE25" s="479">
        <v>121755.55159999999</v>
      </c>
      <c r="AF25" s="236">
        <v>0</v>
      </c>
      <c r="AG25" s="236">
        <v>6009.5558300000002</v>
      </c>
      <c r="AH25" s="236">
        <v>0</v>
      </c>
      <c r="AI25" s="236">
        <v>28.777570000000001</v>
      </c>
      <c r="AJ25" s="484">
        <v>115717.21819999999</v>
      </c>
    </row>
    <row r="26" spans="1:36" s="42" customFormat="1" x14ac:dyDescent="0.25">
      <c r="A26" s="403"/>
      <c r="B26" s="115">
        <v>110510</v>
      </c>
      <c r="C26" s="189" t="s">
        <v>26</v>
      </c>
      <c r="D26" s="479">
        <v>0</v>
      </c>
      <c r="E26" s="479">
        <v>0</v>
      </c>
      <c r="F26" s="479">
        <v>0</v>
      </c>
      <c r="G26" s="479">
        <v>150.56181000000001</v>
      </c>
      <c r="H26" s="89">
        <v>150.56181000000001</v>
      </c>
      <c r="I26" s="479">
        <v>0</v>
      </c>
      <c r="J26" s="479">
        <v>14.594480000000001</v>
      </c>
      <c r="K26" s="479">
        <v>0</v>
      </c>
      <c r="L26" s="479">
        <v>0</v>
      </c>
      <c r="M26" s="479">
        <v>0</v>
      </c>
      <c r="N26" s="479">
        <v>0</v>
      </c>
      <c r="O26" s="479">
        <v>0</v>
      </c>
      <c r="P26" s="479">
        <v>3.5951300000000002</v>
      </c>
      <c r="Q26" s="479">
        <v>0</v>
      </c>
      <c r="R26" s="89">
        <v>18.189610000000002</v>
      </c>
      <c r="S26" s="479">
        <v>0</v>
      </c>
      <c r="T26" s="479">
        <v>0</v>
      </c>
      <c r="U26" s="479">
        <v>6</v>
      </c>
      <c r="V26" s="479">
        <v>0</v>
      </c>
      <c r="W26" s="479">
        <v>0</v>
      </c>
      <c r="X26" s="479">
        <v>0</v>
      </c>
      <c r="Y26" s="479">
        <v>0</v>
      </c>
      <c r="Z26" s="479">
        <v>0</v>
      </c>
      <c r="AA26" s="479">
        <v>0</v>
      </c>
      <c r="AB26" s="479">
        <v>0</v>
      </c>
      <c r="AC26" s="479">
        <v>0</v>
      </c>
      <c r="AD26" s="479">
        <v>6</v>
      </c>
      <c r="AE26" s="479">
        <v>174.75142</v>
      </c>
      <c r="AF26" s="236">
        <v>0</v>
      </c>
      <c r="AG26" s="236">
        <v>0</v>
      </c>
      <c r="AH26" s="236">
        <v>0</v>
      </c>
      <c r="AI26" s="236">
        <v>0</v>
      </c>
      <c r="AJ26" s="484">
        <v>174.75142000000002</v>
      </c>
    </row>
    <row r="27" spans="1:36" s="40" customFormat="1" x14ac:dyDescent="0.25">
      <c r="A27" s="403"/>
      <c r="B27" s="114">
        <v>12</v>
      </c>
      <c r="C27" s="319" t="s">
        <v>27</v>
      </c>
      <c r="D27" s="480">
        <v>0</v>
      </c>
      <c r="E27" s="480">
        <v>0</v>
      </c>
      <c r="F27" s="480">
        <v>0</v>
      </c>
      <c r="G27" s="480">
        <v>0</v>
      </c>
      <c r="H27" s="26">
        <v>0</v>
      </c>
      <c r="I27" s="480">
        <v>0</v>
      </c>
      <c r="J27" s="480">
        <v>0</v>
      </c>
      <c r="K27" s="480">
        <v>0</v>
      </c>
      <c r="L27" s="480">
        <v>0</v>
      </c>
      <c r="M27" s="480">
        <v>0</v>
      </c>
      <c r="N27" s="480">
        <v>0</v>
      </c>
      <c r="O27" s="480">
        <v>0</v>
      </c>
      <c r="P27" s="480">
        <v>0</v>
      </c>
      <c r="Q27" s="480">
        <v>0</v>
      </c>
      <c r="R27" s="26">
        <v>0</v>
      </c>
      <c r="S27" s="480">
        <v>0</v>
      </c>
      <c r="T27" s="480">
        <v>0</v>
      </c>
      <c r="U27" s="480">
        <v>0</v>
      </c>
      <c r="V27" s="480">
        <v>0</v>
      </c>
      <c r="W27" s="480">
        <v>0</v>
      </c>
      <c r="X27" s="480">
        <v>0</v>
      </c>
      <c r="Y27" s="480">
        <v>0</v>
      </c>
      <c r="Z27" s="480">
        <v>0</v>
      </c>
      <c r="AA27" s="480">
        <v>0</v>
      </c>
      <c r="AB27" s="480">
        <v>0</v>
      </c>
      <c r="AC27" s="480">
        <v>0</v>
      </c>
      <c r="AD27" s="480">
        <v>0</v>
      </c>
      <c r="AE27" s="480">
        <v>0</v>
      </c>
      <c r="AF27" s="482">
        <v>0</v>
      </c>
      <c r="AG27" s="482">
        <v>0</v>
      </c>
      <c r="AH27" s="482">
        <v>0</v>
      </c>
      <c r="AI27" s="482">
        <v>0</v>
      </c>
      <c r="AJ27" s="483">
        <v>0</v>
      </c>
    </row>
    <row r="28" spans="1:36" s="42" customFormat="1" x14ac:dyDescent="0.25">
      <c r="A28" s="403"/>
      <c r="B28" s="115">
        <v>1201</v>
      </c>
      <c r="C28" s="189" t="s">
        <v>28</v>
      </c>
      <c r="D28" s="479">
        <v>0</v>
      </c>
      <c r="E28" s="479">
        <v>0</v>
      </c>
      <c r="F28" s="479">
        <v>0</v>
      </c>
      <c r="G28" s="479">
        <v>0</v>
      </c>
      <c r="H28" s="89">
        <v>0</v>
      </c>
      <c r="I28" s="479">
        <v>0</v>
      </c>
      <c r="J28" s="479">
        <v>0</v>
      </c>
      <c r="K28" s="479">
        <v>0</v>
      </c>
      <c r="L28" s="479">
        <v>0</v>
      </c>
      <c r="M28" s="479">
        <v>0</v>
      </c>
      <c r="N28" s="479">
        <v>0</v>
      </c>
      <c r="O28" s="479">
        <v>0</v>
      </c>
      <c r="P28" s="479">
        <v>0</v>
      </c>
      <c r="Q28" s="479">
        <v>0</v>
      </c>
      <c r="R28" s="89">
        <v>0</v>
      </c>
      <c r="S28" s="479">
        <v>0</v>
      </c>
      <c r="T28" s="479">
        <v>0</v>
      </c>
      <c r="U28" s="479">
        <v>0</v>
      </c>
      <c r="V28" s="479">
        <v>0</v>
      </c>
      <c r="W28" s="479">
        <v>0</v>
      </c>
      <c r="X28" s="479">
        <v>0</v>
      </c>
      <c r="Y28" s="479">
        <v>0</v>
      </c>
      <c r="Z28" s="479">
        <v>0</v>
      </c>
      <c r="AA28" s="479">
        <v>0</v>
      </c>
      <c r="AB28" s="479">
        <v>0</v>
      </c>
      <c r="AC28" s="479">
        <v>0</v>
      </c>
      <c r="AD28" s="479">
        <v>0</v>
      </c>
      <c r="AE28" s="479">
        <v>0</v>
      </c>
      <c r="AF28" s="236">
        <v>0</v>
      </c>
      <c r="AG28" s="236">
        <v>0</v>
      </c>
      <c r="AH28" s="236">
        <v>0</v>
      </c>
      <c r="AI28" s="236">
        <v>0</v>
      </c>
      <c r="AJ28" s="484">
        <v>0</v>
      </c>
    </row>
    <row r="29" spans="1:36" s="42" customFormat="1" x14ac:dyDescent="0.25">
      <c r="A29" s="403"/>
      <c r="B29" s="115">
        <v>120105</v>
      </c>
      <c r="C29" s="189" t="s">
        <v>29</v>
      </c>
      <c r="D29" s="479">
        <v>0</v>
      </c>
      <c r="E29" s="479">
        <v>0</v>
      </c>
      <c r="F29" s="479">
        <v>0</v>
      </c>
      <c r="G29" s="479">
        <v>0</v>
      </c>
      <c r="H29" s="89">
        <v>0</v>
      </c>
      <c r="I29" s="479">
        <v>0</v>
      </c>
      <c r="J29" s="479">
        <v>0</v>
      </c>
      <c r="K29" s="479">
        <v>0</v>
      </c>
      <c r="L29" s="479">
        <v>0</v>
      </c>
      <c r="M29" s="479">
        <v>0</v>
      </c>
      <c r="N29" s="479">
        <v>0</v>
      </c>
      <c r="O29" s="479">
        <v>0</v>
      </c>
      <c r="P29" s="479">
        <v>0</v>
      </c>
      <c r="Q29" s="479">
        <v>0</v>
      </c>
      <c r="R29" s="89">
        <v>0</v>
      </c>
      <c r="S29" s="479">
        <v>0</v>
      </c>
      <c r="T29" s="479">
        <v>0</v>
      </c>
      <c r="U29" s="479">
        <v>0</v>
      </c>
      <c r="V29" s="479">
        <v>0</v>
      </c>
      <c r="W29" s="479">
        <v>0</v>
      </c>
      <c r="X29" s="479">
        <v>0</v>
      </c>
      <c r="Y29" s="479">
        <v>0</v>
      </c>
      <c r="Z29" s="479">
        <v>0</v>
      </c>
      <c r="AA29" s="479">
        <v>0</v>
      </c>
      <c r="AB29" s="479">
        <v>0</v>
      </c>
      <c r="AC29" s="479">
        <v>0</v>
      </c>
      <c r="AD29" s="479">
        <v>0</v>
      </c>
      <c r="AE29" s="479">
        <v>0</v>
      </c>
      <c r="AF29" s="236">
        <v>0</v>
      </c>
      <c r="AG29" s="236">
        <v>0</v>
      </c>
      <c r="AH29" s="236">
        <v>0</v>
      </c>
      <c r="AI29" s="236">
        <v>0</v>
      </c>
      <c r="AJ29" s="484">
        <v>0</v>
      </c>
    </row>
    <row r="30" spans="1:36" s="42" customFormat="1" x14ac:dyDescent="0.25">
      <c r="A30" s="403"/>
      <c r="B30" s="115">
        <v>120110</v>
      </c>
      <c r="C30" s="189" t="s">
        <v>30</v>
      </c>
      <c r="D30" s="479">
        <v>0</v>
      </c>
      <c r="E30" s="479">
        <v>0</v>
      </c>
      <c r="F30" s="479">
        <v>0</v>
      </c>
      <c r="G30" s="479">
        <v>0</v>
      </c>
      <c r="H30" s="89">
        <v>0</v>
      </c>
      <c r="I30" s="479">
        <v>0</v>
      </c>
      <c r="J30" s="479">
        <v>0</v>
      </c>
      <c r="K30" s="479">
        <v>0</v>
      </c>
      <c r="L30" s="479">
        <v>0</v>
      </c>
      <c r="M30" s="479">
        <v>0</v>
      </c>
      <c r="N30" s="479">
        <v>0</v>
      </c>
      <c r="O30" s="479">
        <v>0</v>
      </c>
      <c r="P30" s="479">
        <v>0</v>
      </c>
      <c r="Q30" s="479">
        <v>0</v>
      </c>
      <c r="R30" s="89">
        <v>0</v>
      </c>
      <c r="S30" s="479">
        <v>0</v>
      </c>
      <c r="T30" s="479">
        <v>0</v>
      </c>
      <c r="U30" s="479">
        <v>0</v>
      </c>
      <c r="V30" s="479">
        <v>0</v>
      </c>
      <c r="W30" s="479">
        <v>0</v>
      </c>
      <c r="X30" s="479">
        <v>0</v>
      </c>
      <c r="Y30" s="479">
        <v>0</v>
      </c>
      <c r="Z30" s="479">
        <v>0</v>
      </c>
      <c r="AA30" s="479">
        <v>0</v>
      </c>
      <c r="AB30" s="479">
        <v>0</v>
      </c>
      <c r="AC30" s="479">
        <v>0</v>
      </c>
      <c r="AD30" s="479">
        <v>0</v>
      </c>
      <c r="AE30" s="479">
        <v>0</v>
      </c>
      <c r="AF30" s="236">
        <v>0</v>
      </c>
      <c r="AG30" s="236">
        <v>0</v>
      </c>
      <c r="AH30" s="236">
        <v>0</v>
      </c>
      <c r="AI30" s="236">
        <v>0</v>
      </c>
      <c r="AJ30" s="484">
        <v>0</v>
      </c>
    </row>
    <row r="31" spans="1:36" s="42" customFormat="1" x14ac:dyDescent="0.25">
      <c r="A31" s="403"/>
      <c r="B31" s="115">
        <v>1202</v>
      </c>
      <c r="C31" s="189" t="s">
        <v>31</v>
      </c>
      <c r="D31" s="479">
        <v>0</v>
      </c>
      <c r="E31" s="479">
        <v>0</v>
      </c>
      <c r="F31" s="479">
        <v>0</v>
      </c>
      <c r="G31" s="479">
        <v>0</v>
      </c>
      <c r="H31" s="89">
        <v>0</v>
      </c>
      <c r="I31" s="479">
        <v>0</v>
      </c>
      <c r="J31" s="479">
        <v>0</v>
      </c>
      <c r="K31" s="479">
        <v>0</v>
      </c>
      <c r="L31" s="479">
        <v>0</v>
      </c>
      <c r="M31" s="479">
        <v>0</v>
      </c>
      <c r="N31" s="479">
        <v>0</v>
      </c>
      <c r="O31" s="479">
        <v>0</v>
      </c>
      <c r="P31" s="479">
        <v>0</v>
      </c>
      <c r="Q31" s="479">
        <v>0</v>
      </c>
      <c r="R31" s="89">
        <v>0</v>
      </c>
      <c r="S31" s="479">
        <v>0</v>
      </c>
      <c r="T31" s="479">
        <v>0</v>
      </c>
      <c r="U31" s="479">
        <v>0</v>
      </c>
      <c r="V31" s="479">
        <v>0</v>
      </c>
      <c r="W31" s="479">
        <v>0</v>
      </c>
      <c r="X31" s="479">
        <v>0</v>
      </c>
      <c r="Y31" s="479">
        <v>0</v>
      </c>
      <c r="Z31" s="479">
        <v>0</v>
      </c>
      <c r="AA31" s="479">
        <v>0</v>
      </c>
      <c r="AB31" s="479">
        <v>0</v>
      </c>
      <c r="AC31" s="479">
        <v>0</v>
      </c>
      <c r="AD31" s="479">
        <v>0</v>
      </c>
      <c r="AE31" s="479">
        <v>0</v>
      </c>
      <c r="AF31" s="236">
        <v>0</v>
      </c>
      <c r="AG31" s="236">
        <v>0</v>
      </c>
      <c r="AH31" s="236">
        <v>0</v>
      </c>
      <c r="AI31" s="236">
        <v>0</v>
      </c>
      <c r="AJ31" s="484">
        <v>0</v>
      </c>
    </row>
    <row r="32" spans="1:36" s="42" customFormat="1" x14ac:dyDescent="0.25">
      <c r="A32" s="403"/>
      <c r="B32" s="115">
        <v>120205</v>
      </c>
      <c r="C32" s="189" t="s">
        <v>32</v>
      </c>
      <c r="D32" s="479">
        <v>0</v>
      </c>
      <c r="E32" s="479">
        <v>0</v>
      </c>
      <c r="F32" s="479">
        <v>0</v>
      </c>
      <c r="G32" s="479">
        <v>0</v>
      </c>
      <c r="H32" s="89">
        <v>0</v>
      </c>
      <c r="I32" s="479">
        <v>0</v>
      </c>
      <c r="J32" s="479">
        <v>0</v>
      </c>
      <c r="K32" s="479">
        <v>0</v>
      </c>
      <c r="L32" s="479">
        <v>0</v>
      </c>
      <c r="M32" s="479">
        <v>0</v>
      </c>
      <c r="N32" s="479">
        <v>0</v>
      </c>
      <c r="O32" s="479">
        <v>0</v>
      </c>
      <c r="P32" s="479">
        <v>0</v>
      </c>
      <c r="Q32" s="479">
        <v>0</v>
      </c>
      <c r="R32" s="89">
        <v>0</v>
      </c>
      <c r="S32" s="479">
        <v>0</v>
      </c>
      <c r="T32" s="479">
        <v>0</v>
      </c>
      <c r="U32" s="479">
        <v>0</v>
      </c>
      <c r="V32" s="479">
        <v>0</v>
      </c>
      <c r="W32" s="479">
        <v>0</v>
      </c>
      <c r="X32" s="479">
        <v>0</v>
      </c>
      <c r="Y32" s="479">
        <v>0</v>
      </c>
      <c r="Z32" s="479">
        <v>0</v>
      </c>
      <c r="AA32" s="479">
        <v>0</v>
      </c>
      <c r="AB32" s="479">
        <v>0</v>
      </c>
      <c r="AC32" s="479">
        <v>0</v>
      </c>
      <c r="AD32" s="479">
        <v>0</v>
      </c>
      <c r="AE32" s="479">
        <v>0</v>
      </c>
      <c r="AF32" s="236">
        <v>0</v>
      </c>
      <c r="AG32" s="236">
        <v>0</v>
      </c>
      <c r="AH32" s="236">
        <v>0</v>
      </c>
      <c r="AI32" s="236">
        <v>0</v>
      </c>
      <c r="AJ32" s="484">
        <v>0</v>
      </c>
    </row>
    <row r="33" spans="1:36" s="42" customFormat="1" x14ac:dyDescent="0.25">
      <c r="A33" s="403"/>
      <c r="B33" s="115">
        <v>120210</v>
      </c>
      <c r="C33" s="189" t="s">
        <v>29</v>
      </c>
      <c r="D33" s="479">
        <v>0</v>
      </c>
      <c r="E33" s="479">
        <v>0</v>
      </c>
      <c r="F33" s="479">
        <v>0</v>
      </c>
      <c r="G33" s="479">
        <v>0</v>
      </c>
      <c r="H33" s="89">
        <v>0</v>
      </c>
      <c r="I33" s="479">
        <v>0</v>
      </c>
      <c r="J33" s="479">
        <v>0</v>
      </c>
      <c r="K33" s="479">
        <v>0</v>
      </c>
      <c r="L33" s="479">
        <v>0</v>
      </c>
      <c r="M33" s="479">
        <v>0</v>
      </c>
      <c r="N33" s="479">
        <v>0</v>
      </c>
      <c r="O33" s="479">
        <v>0</v>
      </c>
      <c r="P33" s="479">
        <v>0</v>
      </c>
      <c r="Q33" s="479">
        <v>0</v>
      </c>
      <c r="R33" s="89">
        <v>0</v>
      </c>
      <c r="S33" s="479">
        <v>0</v>
      </c>
      <c r="T33" s="479">
        <v>0</v>
      </c>
      <c r="U33" s="479">
        <v>0</v>
      </c>
      <c r="V33" s="479">
        <v>0</v>
      </c>
      <c r="W33" s="479">
        <v>0</v>
      </c>
      <c r="X33" s="479">
        <v>0</v>
      </c>
      <c r="Y33" s="479">
        <v>0</v>
      </c>
      <c r="Z33" s="479">
        <v>0</v>
      </c>
      <c r="AA33" s="479">
        <v>0</v>
      </c>
      <c r="AB33" s="479">
        <v>0</v>
      </c>
      <c r="AC33" s="479">
        <v>0</v>
      </c>
      <c r="AD33" s="479">
        <v>0</v>
      </c>
      <c r="AE33" s="479">
        <v>0</v>
      </c>
      <c r="AF33" s="236">
        <v>0</v>
      </c>
      <c r="AG33" s="236">
        <v>0</v>
      </c>
      <c r="AH33" s="236">
        <v>0</v>
      </c>
      <c r="AI33" s="236">
        <v>0</v>
      </c>
      <c r="AJ33" s="484">
        <v>0</v>
      </c>
    </row>
    <row r="34" spans="1:36" s="42" customFormat="1" x14ac:dyDescent="0.25">
      <c r="A34" s="403"/>
      <c r="B34" s="115">
        <v>120215</v>
      </c>
      <c r="C34" s="189" t="s">
        <v>30</v>
      </c>
      <c r="D34" s="479">
        <v>0</v>
      </c>
      <c r="E34" s="479">
        <v>0</v>
      </c>
      <c r="F34" s="479">
        <v>0</v>
      </c>
      <c r="G34" s="479">
        <v>0</v>
      </c>
      <c r="H34" s="89">
        <v>0</v>
      </c>
      <c r="I34" s="479">
        <v>0</v>
      </c>
      <c r="J34" s="479">
        <v>0</v>
      </c>
      <c r="K34" s="479">
        <v>0</v>
      </c>
      <c r="L34" s="479">
        <v>0</v>
      </c>
      <c r="M34" s="479">
        <v>0</v>
      </c>
      <c r="N34" s="479">
        <v>0</v>
      </c>
      <c r="O34" s="479">
        <v>0</v>
      </c>
      <c r="P34" s="479">
        <v>0</v>
      </c>
      <c r="Q34" s="479">
        <v>0</v>
      </c>
      <c r="R34" s="89">
        <v>0</v>
      </c>
      <c r="S34" s="479">
        <v>0</v>
      </c>
      <c r="T34" s="479">
        <v>0</v>
      </c>
      <c r="U34" s="479">
        <v>0</v>
      </c>
      <c r="V34" s="479">
        <v>0</v>
      </c>
      <c r="W34" s="479">
        <v>0</v>
      </c>
      <c r="X34" s="479">
        <v>0</v>
      </c>
      <c r="Y34" s="479">
        <v>0</v>
      </c>
      <c r="Z34" s="479">
        <v>0</v>
      </c>
      <c r="AA34" s="479">
        <v>0</v>
      </c>
      <c r="AB34" s="479">
        <v>0</v>
      </c>
      <c r="AC34" s="479">
        <v>0</v>
      </c>
      <c r="AD34" s="479">
        <v>0</v>
      </c>
      <c r="AE34" s="479">
        <v>0</v>
      </c>
      <c r="AF34" s="236">
        <v>0</v>
      </c>
      <c r="AG34" s="236">
        <v>0</v>
      </c>
      <c r="AH34" s="236">
        <v>0</v>
      </c>
      <c r="AI34" s="236">
        <v>0</v>
      </c>
      <c r="AJ34" s="484">
        <v>0</v>
      </c>
    </row>
    <row r="35" spans="1:36" s="42" customFormat="1" x14ac:dyDescent="0.25">
      <c r="A35" s="403"/>
      <c r="B35" s="115">
        <v>1299</v>
      </c>
      <c r="C35" s="189" t="s">
        <v>1325</v>
      </c>
      <c r="D35" s="479">
        <v>0</v>
      </c>
      <c r="E35" s="479">
        <v>0</v>
      </c>
      <c r="F35" s="479">
        <v>0</v>
      </c>
      <c r="G35" s="479">
        <v>0</v>
      </c>
      <c r="H35" s="89">
        <v>0</v>
      </c>
      <c r="I35" s="479">
        <v>0</v>
      </c>
      <c r="J35" s="479">
        <v>0</v>
      </c>
      <c r="K35" s="479">
        <v>0</v>
      </c>
      <c r="L35" s="479">
        <v>0</v>
      </c>
      <c r="M35" s="479">
        <v>0</v>
      </c>
      <c r="N35" s="479">
        <v>0</v>
      </c>
      <c r="O35" s="479">
        <v>0</v>
      </c>
      <c r="P35" s="479">
        <v>0</v>
      </c>
      <c r="Q35" s="479">
        <v>0</v>
      </c>
      <c r="R35" s="89">
        <v>0</v>
      </c>
      <c r="S35" s="479">
        <v>0</v>
      </c>
      <c r="T35" s="479">
        <v>0</v>
      </c>
      <c r="U35" s="479">
        <v>0</v>
      </c>
      <c r="V35" s="479">
        <v>0</v>
      </c>
      <c r="W35" s="479">
        <v>0</v>
      </c>
      <c r="X35" s="479">
        <v>0</v>
      </c>
      <c r="Y35" s="479">
        <v>0</v>
      </c>
      <c r="Z35" s="479">
        <v>0</v>
      </c>
      <c r="AA35" s="479">
        <v>0</v>
      </c>
      <c r="AB35" s="479">
        <v>0</v>
      </c>
      <c r="AC35" s="479">
        <v>0</v>
      </c>
      <c r="AD35" s="479">
        <v>0</v>
      </c>
      <c r="AE35" s="479">
        <v>0</v>
      </c>
      <c r="AF35" s="236">
        <v>0</v>
      </c>
      <c r="AG35" s="236">
        <v>0</v>
      </c>
      <c r="AH35" s="236">
        <v>0</v>
      </c>
      <c r="AI35" s="236">
        <v>0</v>
      </c>
      <c r="AJ35" s="484">
        <v>0</v>
      </c>
    </row>
    <row r="36" spans="1:36" s="42" customFormat="1" x14ac:dyDescent="0.25">
      <c r="A36" s="403"/>
      <c r="B36" s="115">
        <v>129905</v>
      </c>
      <c r="C36" s="189" t="s">
        <v>734</v>
      </c>
      <c r="D36" s="479">
        <v>0</v>
      </c>
      <c r="E36" s="479">
        <v>0</v>
      </c>
      <c r="F36" s="479">
        <v>0</v>
      </c>
      <c r="G36" s="479">
        <v>0</v>
      </c>
      <c r="H36" s="89">
        <v>0</v>
      </c>
      <c r="I36" s="479">
        <v>0</v>
      </c>
      <c r="J36" s="479">
        <v>0</v>
      </c>
      <c r="K36" s="479">
        <v>0</v>
      </c>
      <c r="L36" s="479">
        <v>0</v>
      </c>
      <c r="M36" s="479">
        <v>0</v>
      </c>
      <c r="N36" s="479">
        <v>0</v>
      </c>
      <c r="O36" s="479">
        <v>0</v>
      </c>
      <c r="P36" s="479">
        <v>0</v>
      </c>
      <c r="Q36" s="479">
        <v>0</v>
      </c>
      <c r="R36" s="89">
        <v>0</v>
      </c>
      <c r="S36" s="479">
        <v>0</v>
      </c>
      <c r="T36" s="479">
        <v>0</v>
      </c>
      <c r="U36" s="479">
        <v>0</v>
      </c>
      <c r="V36" s="479">
        <v>0</v>
      </c>
      <c r="W36" s="479">
        <v>0</v>
      </c>
      <c r="X36" s="479">
        <v>0</v>
      </c>
      <c r="Y36" s="479">
        <v>0</v>
      </c>
      <c r="Z36" s="479">
        <v>0</v>
      </c>
      <c r="AA36" s="479">
        <v>0</v>
      </c>
      <c r="AB36" s="479">
        <v>0</v>
      </c>
      <c r="AC36" s="479">
        <v>0</v>
      </c>
      <c r="AD36" s="479">
        <v>0</v>
      </c>
      <c r="AE36" s="479">
        <v>0</v>
      </c>
      <c r="AF36" s="236">
        <v>0</v>
      </c>
      <c r="AG36" s="236">
        <v>0</v>
      </c>
      <c r="AH36" s="236">
        <v>0</v>
      </c>
      <c r="AI36" s="236">
        <v>0</v>
      </c>
      <c r="AJ36" s="484">
        <v>0</v>
      </c>
    </row>
    <row r="37" spans="1:36" s="42" customFormat="1" x14ac:dyDescent="0.25">
      <c r="A37" s="403"/>
      <c r="B37" s="115">
        <v>129910</v>
      </c>
      <c r="C37" s="189" t="s">
        <v>1326</v>
      </c>
      <c r="D37" s="479">
        <v>0</v>
      </c>
      <c r="E37" s="479">
        <v>0</v>
      </c>
      <c r="F37" s="479">
        <v>0</v>
      </c>
      <c r="G37" s="479">
        <v>0</v>
      </c>
      <c r="H37" s="89">
        <v>0</v>
      </c>
      <c r="I37" s="479">
        <v>0</v>
      </c>
      <c r="J37" s="479">
        <v>0</v>
      </c>
      <c r="K37" s="479">
        <v>0</v>
      </c>
      <c r="L37" s="479">
        <v>0</v>
      </c>
      <c r="M37" s="479">
        <v>0</v>
      </c>
      <c r="N37" s="479">
        <v>0</v>
      </c>
      <c r="O37" s="479">
        <v>0</v>
      </c>
      <c r="P37" s="479">
        <v>0</v>
      </c>
      <c r="Q37" s="479">
        <v>0</v>
      </c>
      <c r="R37" s="89">
        <v>0</v>
      </c>
      <c r="S37" s="479">
        <v>0</v>
      </c>
      <c r="T37" s="479">
        <v>0</v>
      </c>
      <c r="U37" s="479">
        <v>0</v>
      </c>
      <c r="V37" s="479">
        <v>0</v>
      </c>
      <c r="W37" s="479">
        <v>0</v>
      </c>
      <c r="X37" s="479">
        <v>0</v>
      </c>
      <c r="Y37" s="479">
        <v>0</v>
      </c>
      <c r="Z37" s="479">
        <v>0</v>
      </c>
      <c r="AA37" s="479">
        <v>0</v>
      </c>
      <c r="AB37" s="479">
        <v>0</v>
      </c>
      <c r="AC37" s="479">
        <v>0</v>
      </c>
      <c r="AD37" s="479">
        <v>0</v>
      </c>
      <c r="AE37" s="479">
        <v>0</v>
      </c>
      <c r="AF37" s="236">
        <v>0</v>
      </c>
      <c r="AG37" s="236">
        <v>0</v>
      </c>
      <c r="AH37" s="236">
        <v>0</v>
      </c>
      <c r="AI37" s="236">
        <v>0</v>
      </c>
      <c r="AJ37" s="484">
        <v>0</v>
      </c>
    </row>
    <row r="38" spans="1:36" s="40" customFormat="1" x14ac:dyDescent="0.25">
      <c r="A38" s="403"/>
      <c r="B38" s="114">
        <v>13</v>
      </c>
      <c r="C38" s="319" t="s">
        <v>33</v>
      </c>
      <c r="D38" s="480">
        <v>1062595.06305</v>
      </c>
      <c r="E38" s="480">
        <v>955869.44695999997</v>
      </c>
      <c r="F38" s="480">
        <v>2742942.5679199998</v>
      </c>
      <c r="G38" s="480">
        <v>764658.05784000002</v>
      </c>
      <c r="H38" s="26">
        <v>5526065.1357699996</v>
      </c>
      <c r="I38" s="480">
        <v>430345.64874999999</v>
      </c>
      <c r="J38" s="480">
        <v>573288.34423000005</v>
      </c>
      <c r="K38" s="480">
        <v>151978.61600000001</v>
      </c>
      <c r="L38" s="480">
        <v>205476.01522999999</v>
      </c>
      <c r="M38" s="480">
        <v>160234.99337000001</v>
      </c>
      <c r="N38" s="480">
        <v>720018.78740999999</v>
      </c>
      <c r="O38" s="480">
        <v>75492.780669999993</v>
      </c>
      <c r="P38" s="480">
        <v>178913.31375</v>
      </c>
      <c r="Q38" s="480">
        <v>116836.90270000001</v>
      </c>
      <c r="R38" s="26">
        <v>2612585.4021100001</v>
      </c>
      <c r="S38" s="480">
        <v>29967.773710000001</v>
      </c>
      <c r="T38" s="480">
        <v>60143.624989999997</v>
      </c>
      <c r="U38" s="480">
        <v>9173.9856999999993</v>
      </c>
      <c r="V38" s="480">
        <v>5403.45136</v>
      </c>
      <c r="W38" s="480">
        <v>40030.915869999997</v>
      </c>
      <c r="X38" s="480">
        <v>4670.6750300000003</v>
      </c>
      <c r="Y38" s="480">
        <v>8800.7631299999994</v>
      </c>
      <c r="Z38" s="480">
        <v>4998.8369300000004</v>
      </c>
      <c r="AA38" s="480">
        <v>21658.01283</v>
      </c>
      <c r="AB38" s="480">
        <v>23503.507549999998</v>
      </c>
      <c r="AC38" s="480">
        <v>1397.36718</v>
      </c>
      <c r="AD38" s="480">
        <v>209748.91428000003</v>
      </c>
      <c r="AE38" s="480">
        <v>8348399.4521599999</v>
      </c>
      <c r="AF38" s="482">
        <v>871997.40341000003</v>
      </c>
      <c r="AG38" s="482">
        <v>371114.45996000001</v>
      </c>
      <c r="AH38" s="482">
        <v>0</v>
      </c>
      <c r="AI38" s="482">
        <v>31856.14314</v>
      </c>
      <c r="AJ38" s="483">
        <v>7073431.4456500001</v>
      </c>
    </row>
    <row r="39" spans="1:36" s="42" customFormat="1" x14ac:dyDescent="0.25">
      <c r="A39" s="404"/>
      <c r="B39" s="115">
        <v>1301</v>
      </c>
      <c r="C39" s="189" t="s">
        <v>1327</v>
      </c>
      <c r="D39" s="479">
        <v>48478.274899999997</v>
      </c>
      <c r="E39" s="479">
        <v>0</v>
      </c>
      <c r="F39" s="479">
        <v>0</v>
      </c>
      <c r="G39" s="479">
        <v>0</v>
      </c>
      <c r="H39" s="89">
        <v>48478.274899999997</v>
      </c>
      <c r="I39" s="479">
        <v>50543.42671</v>
      </c>
      <c r="J39" s="479">
        <v>0</v>
      </c>
      <c r="K39" s="479">
        <v>0</v>
      </c>
      <c r="L39" s="479">
        <v>0</v>
      </c>
      <c r="M39" s="479">
        <v>0</v>
      </c>
      <c r="N39" s="479">
        <v>6000</v>
      </c>
      <c r="O39" s="479">
        <v>2000</v>
      </c>
      <c r="P39" s="479">
        <v>0</v>
      </c>
      <c r="Q39" s="479">
        <v>0</v>
      </c>
      <c r="R39" s="89">
        <v>58543.42671</v>
      </c>
      <c r="S39" s="479">
        <v>0</v>
      </c>
      <c r="T39" s="479">
        <v>0</v>
      </c>
      <c r="U39" s="479">
        <v>0</v>
      </c>
      <c r="V39" s="479">
        <v>0</v>
      </c>
      <c r="W39" s="479">
        <v>0</v>
      </c>
      <c r="X39" s="479">
        <v>0</v>
      </c>
      <c r="Y39" s="479">
        <v>0</v>
      </c>
      <c r="Z39" s="479">
        <v>0</v>
      </c>
      <c r="AA39" s="479">
        <v>0</v>
      </c>
      <c r="AB39" s="479">
        <v>0</v>
      </c>
      <c r="AC39" s="479">
        <v>0</v>
      </c>
      <c r="AD39" s="479">
        <v>0</v>
      </c>
      <c r="AE39" s="479">
        <v>107021.70160999999</v>
      </c>
      <c r="AF39" s="236">
        <v>6000</v>
      </c>
      <c r="AG39" s="236">
        <v>0</v>
      </c>
      <c r="AH39" s="236">
        <v>0</v>
      </c>
      <c r="AI39" s="236">
        <v>0</v>
      </c>
      <c r="AJ39" s="484">
        <v>101021.70160999999</v>
      </c>
    </row>
    <row r="40" spans="1:36" s="42" customFormat="1" x14ac:dyDescent="0.25">
      <c r="A40" s="404"/>
      <c r="B40" s="115">
        <v>130105</v>
      </c>
      <c r="C40" s="189" t="s">
        <v>34</v>
      </c>
      <c r="D40" s="479">
        <v>15850.050440000001</v>
      </c>
      <c r="E40" s="479">
        <v>0</v>
      </c>
      <c r="F40" s="479">
        <v>0</v>
      </c>
      <c r="G40" s="479">
        <v>0</v>
      </c>
      <c r="H40" s="89">
        <v>15850.050440000001</v>
      </c>
      <c r="I40" s="479">
        <v>38470.898889999997</v>
      </c>
      <c r="J40" s="479">
        <v>0</v>
      </c>
      <c r="K40" s="479">
        <v>0</v>
      </c>
      <c r="L40" s="479">
        <v>0</v>
      </c>
      <c r="M40" s="479">
        <v>0</v>
      </c>
      <c r="N40" s="479">
        <v>6000</v>
      </c>
      <c r="O40" s="479">
        <v>2000</v>
      </c>
      <c r="P40" s="479">
        <v>0</v>
      </c>
      <c r="Q40" s="479">
        <v>0</v>
      </c>
      <c r="R40" s="89">
        <v>46470.898889999997</v>
      </c>
      <c r="S40" s="479">
        <v>0</v>
      </c>
      <c r="T40" s="479">
        <v>0</v>
      </c>
      <c r="U40" s="479">
        <v>0</v>
      </c>
      <c r="V40" s="479">
        <v>0</v>
      </c>
      <c r="W40" s="479">
        <v>0</v>
      </c>
      <c r="X40" s="479">
        <v>0</v>
      </c>
      <c r="Y40" s="479">
        <v>0</v>
      </c>
      <c r="Z40" s="479">
        <v>0</v>
      </c>
      <c r="AA40" s="479">
        <v>0</v>
      </c>
      <c r="AB40" s="479">
        <v>0</v>
      </c>
      <c r="AC40" s="479">
        <v>0</v>
      </c>
      <c r="AD40" s="479">
        <v>0</v>
      </c>
      <c r="AE40" s="479">
        <v>62320.949329999996</v>
      </c>
      <c r="AF40" s="236">
        <v>6000</v>
      </c>
      <c r="AG40" s="236">
        <v>0</v>
      </c>
      <c r="AH40" s="236">
        <v>0</v>
      </c>
      <c r="AI40" s="236">
        <v>0</v>
      </c>
      <c r="AJ40" s="484">
        <v>56320.949329999996</v>
      </c>
    </row>
    <row r="41" spans="1:36" s="42" customFormat="1" x14ac:dyDescent="0.25">
      <c r="A41" s="404"/>
      <c r="B41" s="115">
        <v>130110</v>
      </c>
      <c r="C41" s="189" t="s">
        <v>35</v>
      </c>
      <c r="D41" s="479">
        <v>6296.6224700000002</v>
      </c>
      <c r="E41" s="479">
        <v>0</v>
      </c>
      <c r="F41" s="479">
        <v>0</v>
      </c>
      <c r="G41" s="479">
        <v>0</v>
      </c>
      <c r="H41" s="89">
        <v>6296.6224700000002</v>
      </c>
      <c r="I41" s="479">
        <v>12072.527819999999</v>
      </c>
      <c r="J41" s="479">
        <v>0</v>
      </c>
      <c r="K41" s="479">
        <v>0</v>
      </c>
      <c r="L41" s="479">
        <v>0</v>
      </c>
      <c r="M41" s="479">
        <v>0</v>
      </c>
      <c r="N41" s="479">
        <v>0</v>
      </c>
      <c r="O41" s="479">
        <v>0</v>
      </c>
      <c r="P41" s="479">
        <v>0</v>
      </c>
      <c r="Q41" s="479">
        <v>0</v>
      </c>
      <c r="R41" s="89">
        <v>12072.527819999999</v>
      </c>
      <c r="S41" s="479">
        <v>0</v>
      </c>
      <c r="T41" s="479">
        <v>0</v>
      </c>
      <c r="U41" s="479">
        <v>0</v>
      </c>
      <c r="V41" s="479">
        <v>0</v>
      </c>
      <c r="W41" s="479">
        <v>0</v>
      </c>
      <c r="X41" s="479">
        <v>0</v>
      </c>
      <c r="Y41" s="479">
        <v>0</v>
      </c>
      <c r="Z41" s="479">
        <v>0</v>
      </c>
      <c r="AA41" s="479">
        <v>0</v>
      </c>
      <c r="AB41" s="479">
        <v>0</v>
      </c>
      <c r="AC41" s="479">
        <v>0</v>
      </c>
      <c r="AD41" s="479">
        <v>0</v>
      </c>
      <c r="AE41" s="479">
        <v>18369.150289999998</v>
      </c>
      <c r="AF41" s="236">
        <v>0</v>
      </c>
      <c r="AG41" s="236">
        <v>0</v>
      </c>
      <c r="AH41" s="236">
        <v>0</v>
      </c>
      <c r="AI41" s="236">
        <v>0</v>
      </c>
      <c r="AJ41" s="484">
        <v>18369.150289999998</v>
      </c>
    </row>
    <row r="42" spans="1:36" s="42" customFormat="1" x14ac:dyDescent="0.25">
      <c r="A42" s="404"/>
      <c r="B42" s="115">
        <v>130115</v>
      </c>
      <c r="C42" s="189" t="s">
        <v>36</v>
      </c>
      <c r="D42" s="479">
        <v>3414.6370999999999</v>
      </c>
      <c r="E42" s="479">
        <v>0</v>
      </c>
      <c r="F42" s="479">
        <v>0</v>
      </c>
      <c r="G42" s="479">
        <v>0</v>
      </c>
      <c r="H42" s="89">
        <v>3414.6370999999999</v>
      </c>
      <c r="I42" s="479">
        <v>0</v>
      </c>
      <c r="J42" s="479">
        <v>0</v>
      </c>
      <c r="K42" s="479">
        <v>0</v>
      </c>
      <c r="L42" s="479">
        <v>0</v>
      </c>
      <c r="M42" s="479">
        <v>0</v>
      </c>
      <c r="N42" s="479">
        <v>0</v>
      </c>
      <c r="O42" s="479">
        <v>0</v>
      </c>
      <c r="P42" s="479">
        <v>0</v>
      </c>
      <c r="Q42" s="479">
        <v>0</v>
      </c>
      <c r="R42" s="89">
        <v>0</v>
      </c>
      <c r="S42" s="479">
        <v>0</v>
      </c>
      <c r="T42" s="479">
        <v>0</v>
      </c>
      <c r="U42" s="479">
        <v>0</v>
      </c>
      <c r="V42" s="479">
        <v>0</v>
      </c>
      <c r="W42" s="479">
        <v>0</v>
      </c>
      <c r="X42" s="479">
        <v>0</v>
      </c>
      <c r="Y42" s="479">
        <v>0</v>
      </c>
      <c r="Z42" s="479">
        <v>0</v>
      </c>
      <c r="AA42" s="479">
        <v>0</v>
      </c>
      <c r="AB42" s="479">
        <v>0</v>
      </c>
      <c r="AC42" s="479">
        <v>0</v>
      </c>
      <c r="AD42" s="479">
        <v>0</v>
      </c>
      <c r="AE42" s="479">
        <v>3414.6370999999999</v>
      </c>
      <c r="AF42" s="236">
        <v>0</v>
      </c>
      <c r="AG42" s="236">
        <v>0</v>
      </c>
      <c r="AH42" s="236">
        <v>0</v>
      </c>
      <c r="AI42" s="236">
        <v>0</v>
      </c>
      <c r="AJ42" s="484">
        <v>3414.6370999999999</v>
      </c>
    </row>
    <row r="43" spans="1:36" s="42" customFormat="1" x14ac:dyDescent="0.25">
      <c r="A43" s="404"/>
      <c r="B43" s="115">
        <v>130120</v>
      </c>
      <c r="C43" s="189" t="s">
        <v>37</v>
      </c>
      <c r="D43" s="479">
        <v>22916.964889999999</v>
      </c>
      <c r="E43" s="479">
        <v>0</v>
      </c>
      <c r="F43" s="479">
        <v>0</v>
      </c>
      <c r="G43" s="479">
        <v>0</v>
      </c>
      <c r="H43" s="89">
        <v>22916.964889999999</v>
      </c>
      <c r="I43" s="479">
        <v>0</v>
      </c>
      <c r="J43" s="479">
        <v>0</v>
      </c>
      <c r="K43" s="479">
        <v>0</v>
      </c>
      <c r="L43" s="479">
        <v>0</v>
      </c>
      <c r="M43" s="479">
        <v>0</v>
      </c>
      <c r="N43" s="479">
        <v>0</v>
      </c>
      <c r="O43" s="479">
        <v>0</v>
      </c>
      <c r="P43" s="479">
        <v>0</v>
      </c>
      <c r="Q43" s="479">
        <v>0</v>
      </c>
      <c r="R43" s="89">
        <v>0</v>
      </c>
      <c r="S43" s="479">
        <v>0</v>
      </c>
      <c r="T43" s="479">
        <v>0</v>
      </c>
      <c r="U43" s="479">
        <v>0</v>
      </c>
      <c r="V43" s="479">
        <v>0</v>
      </c>
      <c r="W43" s="479">
        <v>0</v>
      </c>
      <c r="X43" s="479">
        <v>0</v>
      </c>
      <c r="Y43" s="479">
        <v>0</v>
      </c>
      <c r="Z43" s="479">
        <v>0</v>
      </c>
      <c r="AA43" s="479">
        <v>0</v>
      </c>
      <c r="AB43" s="479">
        <v>0</v>
      </c>
      <c r="AC43" s="479">
        <v>0</v>
      </c>
      <c r="AD43" s="479">
        <v>0</v>
      </c>
      <c r="AE43" s="479">
        <v>22916.964889999999</v>
      </c>
      <c r="AF43" s="236">
        <v>0</v>
      </c>
      <c r="AG43" s="236">
        <v>0</v>
      </c>
      <c r="AH43" s="236">
        <v>0</v>
      </c>
      <c r="AI43" s="236">
        <v>0</v>
      </c>
      <c r="AJ43" s="484">
        <v>22916.964889999999</v>
      </c>
    </row>
    <row r="44" spans="1:36" s="42" customFormat="1" x14ac:dyDescent="0.25">
      <c r="A44" s="404"/>
      <c r="B44" s="115">
        <v>130125</v>
      </c>
      <c r="C44" s="189" t="s">
        <v>38</v>
      </c>
      <c r="D44" s="479">
        <v>0</v>
      </c>
      <c r="E44" s="479">
        <v>0</v>
      </c>
      <c r="F44" s="479">
        <v>0</v>
      </c>
      <c r="G44" s="479">
        <v>0</v>
      </c>
      <c r="H44" s="89">
        <v>0</v>
      </c>
      <c r="I44" s="479">
        <v>0</v>
      </c>
      <c r="J44" s="479">
        <v>0</v>
      </c>
      <c r="K44" s="479">
        <v>0</v>
      </c>
      <c r="L44" s="479">
        <v>0</v>
      </c>
      <c r="M44" s="479">
        <v>0</v>
      </c>
      <c r="N44" s="479">
        <v>0</v>
      </c>
      <c r="O44" s="479">
        <v>0</v>
      </c>
      <c r="P44" s="479">
        <v>0</v>
      </c>
      <c r="Q44" s="479">
        <v>0</v>
      </c>
      <c r="R44" s="89">
        <v>0</v>
      </c>
      <c r="S44" s="479">
        <v>0</v>
      </c>
      <c r="T44" s="479">
        <v>0</v>
      </c>
      <c r="U44" s="479">
        <v>0</v>
      </c>
      <c r="V44" s="479">
        <v>0</v>
      </c>
      <c r="W44" s="479">
        <v>0</v>
      </c>
      <c r="X44" s="479">
        <v>0</v>
      </c>
      <c r="Y44" s="479">
        <v>0</v>
      </c>
      <c r="Z44" s="479">
        <v>0</v>
      </c>
      <c r="AA44" s="479">
        <v>0</v>
      </c>
      <c r="AB44" s="479">
        <v>0</v>
      </c>
      <c r="AC44" s="479">
        <v>0</v>
      </c>
      <c r="AD44" s="479">
        <v>0</v>
      </c>
      <c r="AE44" s="479">
        <v>0</v>
      </c>
      <c r="AF44" s="236">
        <v>0</v>
      </c>
      <c r="AG44" s="236">
        <v>0</v>
      </c>
      <c r="AH44" s="236">
        <v>0</v>
      </c>
      <c r="AI44" s="236">
        <v>0</v>
      </c>
      <c r="AJ44" s="484">
        <v>0</v>
      </c>
    </row>
    <row r="45" spans="1:36" s="42" customFormat="1" x14ac:dyDescent="0.25">
      <c r="A45" s="404"/>
      <c r="B45" s="115">
        <v>1302</v>
      </c>
      <c r="C45" s="189" t="s">
        <v>736</v>
      </c>
      <c r="D45" s="479">
        <v>61240.294399999999</v>
      </c>
      <c r="E45" s="479">
        <v>0</v>
      </c>
      <c r="F45" s="479">
        <v>0</v>
      </c>
      <c r="G45" s="479">
        <v>0</v>
      </c>
      <c r="H45" s="89">
        <v>61240.294399999999</v>
      </c>
      <c r="I45" s="479">
        <v>0</v>
      </c>
      <c r="J45" s="479">
        <v>0</v>
      </c>
      <c r="K45" s="479">
        <v>54617.531000000003</v>
      </c>
      <c r="L45" s="479">
        <v>0</v>
      </c>
      <c r="M45" s="479">
        <v>0</v>
      </c>
      <c r="N45" s="479">
        <v>43816.779399999999</v>
      </c>
      <c r="O45" s="479">
        <v>0</v>
      </c>
      <c r="P45" s="479">
        <v>0</v>
      </c>
      <c r="Q45" s="479">
        <v>0</v>
      </c>
      <c r="R45" s="89">
        <v>98434.310400000002</v>
      </c>
      <c r="S45" s="479">
        <v>0</v>
      </c>
      <c r="T45" s="479">
        <v>0</v>
      </c>
      <c r="U45" s="479">
        <v>0</v>
      </c>
      <c r="V45" s="479">
        <v>0</v>
      </c>
      <c r="W45" s="479">
        <v>0</v>
      </c>
      <c r="X45" s="479">
        <v>0</v>
      </c>
      <c r="Y45" s="479">
        <v>0</v>
      </c>
      <c r="Z45" s="479">
        <v>0</v>
      </c>
      <c r="AA45" s="479">
        <v>0</v>
      </c>
      <c r="AB45" s="479">
        <v>0</v>
      </c>
      <c r="AC45" s="479">
        <v>0</v>
      </c>
      <c r="AD45" s="479">
        <v>0</v>
      </c>
      <c r="AE45" s="479">
        <v>159674.6048</v>
      </c>
      <c r="AF45" s="236">
        <v>98434.310400000002</v>
      </c>
      <c r="AG45" s="236">
        <v>0</v>
      </c>
      <c r="AH45" s="236">
        <v>0</v>
      </c>
      <c r="AI45" s="236">
        <v>0</v>
      </c>
      <c r="AJ45" s="484">
        <v>61240.294399999999</v>
      </c>
    </row>
    <row r="46" spans="1:36" s="42" customFormat="1" x14ac:dyDescent="0.25">
      <c r="A46" s="404"/>
      <c r="B46" s="115">
        <v>130205</v>
      </c>
      <c r="C46" s="189" t="s">
        <v>34</v>
      </c>
      <c r="D46" s="479">
        <v>59989.819280000003</v>
      </c>
      <c r="E46" s="479">
        <v>0</v>
      </c>
      <c r="F46" s="479">
        <v>0</v>
      </c>
      <c r="G46" s="479">
        <v>0</v>
      </c>
      <c r="H46" s="89">
        <v>59989.819280000003</v>
      </c>
      <c r="I46" s="479">
        <v>0</v>
      </c>
      <c r="J46" s="479">
        <v>0</v>
      </c>
      <c r="K46" s="479">
        <v>46951.148000000001</v>
      </c>
      <c r="L46" s="479">
        <v>0</v>
      </c>
      <c r="M46" s="479">
        <v>0</v>
      </c>
      <c r="N46" s="479">
        <v>25241.383979999999</v>
      </c>
      <c r="O46" s="479">
        <v>0</v>
      </c>
      <c r="P46" s="479">
        <v>0</v>
      </c>
      <c r="Q46" s="479">
        <v>0</v>
      </c>
      <c r="R46" s="89">
        <v>72192.53198</v>
      </c>
      <c r="S46" s="479">
        <v>0</v>
      </c>
      <c r="T46" s="479">
        <v>0</v>
      </c>
      <c r="U46" s="479">
        <v>0</v>
      </c>
      <c r="V46" s="479">
        <v>0</v>
      </c>
      <c r="W46" s="479">
        <v>0</v>
      </c>
      <c r="X46" s="479">
        <v>0</v>
      </c>
      <c r="Y46" s="479">
        <v>0</v>
      </c>
      <c r="Z46" s="479">
        <v>0</v>
      </c>
      <c r="AA46" s="479">
        <v>0</v>
      </c>
      <c r="AB46" s="479">
        <v>0</v>
      </c>
      <c r="AC46" s="479">
        <v>0</v>
      </c>
      <c r="AD46" s="479">
        <v>0</v>
      </c>
      <c r="AE46" s="479">
        <v>132182.35126</v>
      </c>
      <c r="AF46" s="236">
        <v>72192.53198</v>
      </c>
      <c r="AG46" s="236">
        <v>0</v>
      </c>
      <c r="AH46" s="236">
        <v>0</v>
      </c>
      <c r="AI46" s="236">
        <v>0</v>
      </c>
      <c r="AJ46" s="484">
        <v>59989.819280000003</v>
      </c>
    </row>
    <row r="47" spans="1:36" s="42" customFormat="1" x14ac:dyDescent="0.25">
      <c r="A47" s="404"/>
      <c r="B47" s="115">
        <v>130210</v>
      </c>
      <c r="C47" s="189" t="s">
        <v>35</v>
      </c>
      <c r="D47" s="479">
        <v>707.66432999999995</v>
      </c>
      <c r="E47" s="479">
        <v>0</v>
      </c>
      <c r="F47" s="479">
        <v>0</v>
      </c>
      <c r="G47" s="479">
        <v>0</v>
      </c>
      <c r="H47" s="89">
        <v>707.66432999999995</v>
      </c>
      <c r="I47" s="479">
        <v>0</v>
      </c>
      <c r="J47" s="479">
        <v>0</v>
      </c>
      <c r="K47" s="479">
        <v>1696.461</v>
      </c>
      <c r="L47" s="479">
        <v>0</v>
      </c>
      <c r="M47" s="479">
        <v>0</v>
      </c>
      <c r="N47" s="479">
        <v>18575.395420000001</v>
      </c>
      <c r="O47" s="479">
        <v>0</v>
      </c>
      <c r="P47" s="479">
        <v>0</v>
      </c>
      <c r="Q47" s="479">
        <v>0</v>
      </c>
      <c r="R47" s="89">
        <v>20271.85642</v>
      </c>
      <c r="S47" s="479">
        <v>0</v>
      </c>
      <c r="T47" s="479">
        <v>0</v>
      </c>
      <c r="U47" s="479">
        <v>0</v>
      </c>
      <c r="V47" s="479">
        <v>0</v>
      </c>
      <c r="W47" s="479">
        <v>0</v>
      </c>
      <c r="X47" s="479">
        <v>0</v>
      </c>
      <c r="Y47" s="479">
        <v>0</v>
      </c>
      <c r="Z47" s="479">
        <v>0</v>
      </c>
      <c r="AA47" s="479">
        <v>0</v>
      </c>
      <c r="AB47" s="479">
        <v>0</v>
      </c>
      <c r="AC47" s="479">
        <v>0</v>
      </c>
      <c r="AD47" s="479">
        <v>0</v>
      </c>
      <c r="AE47" s="479">
        <v>20979.52075</v>
      </c>
      <c r="AF47" s="236">
        <v>20271.85642</v>
      </c>
      <c r="AG47" s="236">
        <v>0</v>
      </c>
      <c r="AH47" s="236">
        <v>0</v>
      </c>
      <c r="AI47" s="236">
        <v>0</v>
      </c>
      <c r="AJ47" s="484">
        <v>707.66432999999995</v>
      </c>
    </row>
    <row r="48" spans="1:36" s="42" customFormat="1" x14ac:dyDescent="0.25">
      <c r="A48" s="404"/>
      <c r="B48" s="115">
        <v>130215</v>
      </c>
      <c r="C48" s="189" t="s">
        <v>36</v>
      </c>
      <c r="D48" s="479">
        <v>0</v>
      </c>
      <c r="E48" s="479">
        <v>0</v>
      </c>
      <c r="F48" s="479">
        <v>0</v>
      </c>
      <c r="G48" s="479">
        <v>0</v>
      </c>
      <c r="H48" s="89">
        <v>0</v>
      </c>
      <c r="I48" s="479">
        <v>0</v>
      </c>
      <c r="J48" s="479">
        <v>0</v>
      </c>
      <c r="K48" s="479">
        <v>0</v>
      </c>
      <c r="L48" s="479">
        <v>0</v>
      </c>
      <c r="M48" s="479">
        <v>0</v>
      </c>
      <c r="N48" s="479">
        <v>0</v>
      </c>
      <c r="O48" s="479">
        <v>0</v>
      </c>
      <c r="P48" s="479">
        <v>0</v>
      </c>
      <c r="Q48" s="479">
        <v>0</v>
      </c>
      <c r="R48" s="89">
        <v>0</v>
      </c>
      <c r="S48" s="479">
        <v>0</v>
      </c>
      <c r="T48" s="479">
        <v>0</v>
      </c>
      <c r="U48" s="479">
        <v>0</v>
      </c>
      <c r="V48" s="479">
        <v>0</v>
      </c>
      <c r="W48" s="479">
        <v>0</v>
      </c>
      <c r="X48" s="479">
        <v>0</v>
      </c>
      <c r="Y48" s="479">
        <v>0</v>
      </c>
      <c r="Z48" s="479">
        <v>0</v>
      </c>
      <c r="AA48" s="479">
        <v>0</v>
      </c>
      <c r="AB48" s="479">
        <v>0</v>
      </c>
      <c r="AC48" s="479">
        <v>0</v>
      </c>
      <c r="AD48" s="479">
        <v>0</v>
      </c>
      <c r="AE48" s="479">
        <v>0</v>
      </c>
      <c r="AF48" s="236">
        <v>0</v>
      </c>
      <c r="AG48" s="236">
        <v>0</v>
      </c>
      <c r="AH48" s="236">
        <v>0</v>
      </c>
      <c r="AI48" s="236">
        <v>0</v>
      </c>
      <c r="AJ48" s="484">
        <v>0</v>
      </c>
    </row>
    <row r="49" spans="1:36" s="42" customFormat="1" x14ac:dyDescent="0.25">
      <c r="A49" s="404"/>
      <c r="B49" s="115">
        <v>130220</v>
      </c>
      <c r="C49" s="189" t="s">
        <v>37</v>
      </c>
      <c r="D49" s="479">
        <v>542.81079</v>
      </c>
      <c r="E49" s="479">
        <v>0</v>
      </c>
      <c r="F49" s="479">
        <v>0</v>
      </c>
      <c r="G49" s="479">
        <v>0</v>
      </c>
      <c r="H49" s="89">
        <v>542.81079</v>
      </c>
      <c r="I49" s="479">
        <v>0</v>
      </c>
      <c r="J49" s="479">
        <v>0</v>
      </c>
      <c r="K49" s="479">
        <v>5969.9219999999996</v>
      </c>
      <c r="L49" s="479">
        <v>0</v>
      </c>
      <c r="M49" s="479">
        <v>0</v>
      </c>
      <c r="N49" s="479">
        <v>0</v>
      </c>
      <c r="O49" s="479">
        <v>0</v>
      </c>
      <c r="P49" s="479">
        <v>0</v>
      </c>
      <c r="Q49" s="479">
        <v>0</v>
      </c>
      <c r="R49" s="89">
        <v>5969.9219999999996</v>
      </c>
      <c r="S49" s="479">
        <v>0</v>
      </c>
      <c r="T49" s="479">
        <v>0</v>
      </c>
      <c r="U49" s="479">
        <v>0</v>
      </c>
      <c r="V49" s="479">
        <v>0</v>
      </c>
      <c r="W49" s="479">
        <v>0</v>
      </c>
      <c r="X49" s="479">
        <v>0</v>
      </c>
      <c r="Y49" s="479">
        <v>0</v>
      </c>
      <c r="Z49" s="479">
        <v>0</v>
      </c>
      <c r="AA49" s="479">
        <v>0</v>
      </c>
      <c r="AB49" s="479">
        <v>0</v>
      </c>
      <c r="AC49" s="479">
        <v>0</v>
      </c>
      <c r="AD49" s="479">
        <v>0</v>
      </c>
      <c r="AE49" s="479">
        <v>6512.73279</v>
      </c>
      <c r="AF49" s="236">
        <v>5969.9219999999996</v>
      </c>
      <c r="AG49" s="236">
        <v>0</v>
      </c>
      <c r="AH49" s="236">
        <v>0</v>
      </c>
      <c r="AI49" s="236">
        <v>0</v>
      </c>
      <c r="AJ49" s="484">
        <v>542.81079</v>
      </c>
    </row>
    <row r="50" spans="1:36" s="42" customFormat="1" x14ac:dyDescent="0.25">
      <c r="A50" s="404"/>
      <c r="B50" s="115">
        <v>130225</v>
      </c>
      <c r="C50" s="189" t="s">
        <v>38</v>
      </c>
      <c r="D50" s="479">
        <v>0</v>
      </c>
      <c r="E50" s="479">
        <v>0</v>
      </c>
      <c r="F50" s="479">
        <v>0</v>
      </c>
      <c r="G50" s="479">
        <v>0</v>
      </c>
      <c r="H50" s="89">
        <v>0</v>
      </c>
      <c r="I50" s="479">
        <v>0</v>
      </c>
      <c r="J50" s="479">
        <v>0</v>
      </c>
      <c r="K50" s="479">
        <v>0</v>
      </c>
      <c r="L50" s="479">
        <v>0</v>
      </c>
      <c r="M50" s="479">
        <v>0</v>
      </c>
      <c r="N50" s="479">
        <v>0</v>
      </c>
      <c r="O50" s="479">
        <v>0</v>
      </c>
      <c r="P50" s="479">
        <v>0</v>
      </c>
      <c r="Q50" s="479">
        <v>0</v>
      </c>
      <c r="R50" s="89">
        <v>0</v>
      </c>
      <c r="S50" s="479">
        <v>0</v>
      </c>
      <c r="T50" s="479">
        <v>0</v>
      </c>
      <c r="U50" s="479">
        <v>0</v>
      </c>
      <c r="V50" s="479">
        <v>0</v>
      </c>
      <c r="W50" s="479">
        <v>0</v>
      </c>
      <c r="X50" s="479">
        <v>0</v>
      </c>
      <c r="Y50" s="479">
        <v>0</v>
      </c>
      <c r="Z50" s="479">
        <v>0</v>
      </c>
      <c r="AA50" s="479">
        <v>0</v>
      </c>
      <c r="AB50" s="479">
        <v>0</v>
      </c>
      <c r="AC50" s="479">
        <v>0</v>
      </c>
      <c r="AD50" s="479">
        <v>0</v>
      </c>
      <c r="AE50" s="479">
        <v>0</v>
      </c>
      <c r="AF50" s="236">
        <v>0</v>
      </c>
      <c r="AG50" s="236">
        <v>0</v>
      </c>
      <c r="AH50" s="236">
        <v>0</v>
      </c>
      <c r="AI50" s="236">
        <v>0</v>
      </c>
      <c r="AJ50" s="484">
        <v>0</v>
      </c>
    </row>
    <row r="51" spans="1:36" s="42" customFormat="1" x14ac:dyDescent="0.25">
      <c r="A51" s="404"/>
      <c r="B51" s="115">
        <v>1303</v>
      </c>
      <c r="C51" s="189" t="s">
        <v>39</v>
      </c>
      <c r="D51" s="479">
        <v>139623.78721000001</v>
      </c>
      <c r="E51" s="479">
        <v>265901.32264000003</v>
      </c>
      <c r="F51" s="479">
        <v>499556.51384000003</v>
      </c>
      <c r="G51" s="479">
        <v>306103.67452</v>
      </c>
      <c r="H51" s="89">
        <v>1211185.2982100002</v>
      </c>
      <c r="I51" s="479">
        <v>162557.27389000001</v>
      </c>
      <c r="J51" s="479">
        <v>209012.65758</v>
      </c>
      <c r="K51" s="479">
        <v>7933.5820000000003</v>
      </c>
      <c r="L51" s="479">
        <v>14563.49077</v>
      </c>
      <c r="M51" s="479">
        <v>58207.425649999997</v>
      </c>
      <c r="N51" s="479">
        <v>238978.51216000001</v>
      </c>
      <c r="O51" s="479">
        <v>39244.424140000003</v>
      </c>
      <c r="P51" s="479">
        <v>36479.432919999999</v>
      </c>
      <c r="Q51" s="479">
        <v>74813.237299999993</v>
      </c>
      <c r="R51" s="89">
        <v>841790.03641000006</v>
      </c>
      <c r="S51" s="479">
        <v>6996.6935299999996</v>
      </c>
      <c r="T51" s="479">
        <v>23722.714039999999</v>
      </c>
      <c r="U51" s="479">
        <v>5169.7154799999998</v>
      </c>
      <c r="V51" s="479">
        <v>2384.4420399999999</v>
      </c>
      <c r="W51" s="479">
        <v>26056.574089999998</v>
      </c>
      <c r="X51" s="479">
        <v>1362.0009500000001</v>
      </c>
      <c r="Y51" s="479">
        <v>4462.66183</v>
      </c>
      <c r="Z51" s="479">
        <v>3332.6645199999998</v>
      </c>
      <c r="AA51" s="479">
        <v>17719.19182</v>
      </c>
      <c r="AB51" s="479">
        <v>4680.1886800000002</v>
      </c>
      <c r="AC51" s="479">
        <v>173.15933000000001</v>
      </c>
      <c r="AD51" s="479">
        <v>96060.006310000012</v>
      </c>
      <c r="AE51" s="479">
        <v>2149035.3409300004</v>
      </c>
      <c r="AF51" s="236">
        <v>246912.09416000001</v>
      </c>
      <c r="AG51" s="236">
        <v>75155.358459999989</v>
      </c>
      <c r="AH51" s="236">
        <v>0</v>
      </c>
      <c r="AI51" s="236">
        <v>22355.01298</v>
      </c>
      <c r="AJ51" s="484">
        <v>1804612.8753300004</v>
      </c>
    </row>
    <row r="52" spans="1:36" s="42" customFormat="1" x14ac:dyDescent="0.25">
      <c r="A52" s="404"/>
      <c r="B52" s="115">
        <v>130305</v>
      </c>
      <c r="C52" s="189" t="s">
        <v>34</v>
      </c>
      <c r="D52" s="479">
        <v>33772.726190000001</v>
      </c>
      <c r="E52" s="479">
        <v>25076.46154</v>
      </c>
      <c r="F52" s="479">
        <v>14834.533810000001</v>
      </c>
      <c r="G52" s="479">
        <v>111529.12833000001</v>
      </c>
      <c r="H52" s="89">
        <v>185212.84987000001</v>
      </c>
      <c r="I52" s="479">
        <v>34617.733390000001</v>
      </c>
      <c r="J52" s="479">
        <v>59044.481549999997</v>
      </c>
      <c r="K52" s="479">
        <v>1998.0530000000001</v>
      </c>
      <c r="L52" s="479">
        <v>0</v>
      </c>
      <c r="M52" s="479">
        <v>20772.727869999999</v>
      </c>
      <c r="N52" s="479">
        <v>34890.766739999999</v>
      </c>
      <c r="O52" s="479">
        <v>8989.4953399999995</v>
      </c>
      <c r="P52" s="479">
        <v>204.44273000000001</v>
      </c>
      <c r="Q52" s="479">
        <v>28909.50431</v>
      </c>
      <c r="R52" s="89">
        <v>189427.20493000001</v>
      </c>
      <c r="S52" s="479">
        <v>3000</v>
      </c>
      <c r="T52" s="479">
        <v>12430.40662</v>
      </c>
      <c r="U52" s="479">
        <v>1900</v>
      </c>
      <c r="V52" s="479">
        <v>1600</v>
      </c>
      <c r="W52" s="479">
        <v>21092.686409999998</v>
      </c>
      <c r="X52" s="479">
        <v>1351.4793199999999</v>
      </c>
      <c r="Y52" s="479">
        <v>2898.84031</v>
      </c>
      <c r="Z52" s="479">
        <v>1089.0500300000001</v>
      </c>
      <c r="AA52" s="479">
        <v>2400</v>
      </c>
      <c r="AB52" s="479">
        <v>2885.51676</v>
      </c>
      <c r="AC52" s="479">
        <v>0</v>
      </c>
      <c r="AD52" s="479">
        <v>50647.979449999999</v>
      </c>
      <c r="AE52" s="479">
        <v>425288.03425000003</v>
      </c>
      <c r="AF52" s="236">
        <v>36888.819739999999</v>
      </c>
      <c r="AG52" s="236">
        <v>22372.727869999999</v>
      </c>
      <c r="AH52" s="236">
        <v>0</v>
      </c>
      <c r="AI52" s="236">
        <v>5298.8403099999996</v>
      </c>
      <c r="AJ52" s="484">
        <v>360727.64633000008</v>
      </c>
    </row>
    <row r="53" spans="1:36" s="42" customFormat="1" x14ac:dyDescent="0.25">
      <c r="A53" s="404"/>
      <c r="B53" s="115">
        <v>130310</v>
      </c>
      <c r="C53" s="189" t="s">
        <v>35</v>
      </c>
      <c r="D53" s="479">
        <v>14492.53023</v>
      </c>
      <c r="E53" s="479">
        <v>24454.78268</v>
      </c>
      <c r="F53" s="479">
        <v>76492.007620000004</v>
      </c>
      <c r="G53" s="479">
        <v>122546.40371</v>
      </c>
      <c r="H53" s="89">
        <v>237985.72424000001</v>
      </c>
      <c r="I53" s="479">
        <v>46973.756139999998</v>
      </c>
      <c r="J53" s="479">
        <v>65127.8534</v>
      </c>
      <c r="K53" s="479">
        <v>1992.28</v>
      </c>
      <c r="L53" s="479">
        <v>3050.0377400000002</v>
      </c>
      <c r="M53" s="479">
        <v>19953.30672</v>
      </c>
      <c r="N53" s="479">
        <v>43195.944020000003</v>
      </c>
      <c r="O53" s="479">
        <v>14569.646269999999</v>
      </c>
      <c r="P53" s="479">
        <v>16317.54862</v>
      </c>
      <c r="Q53" s="479">
        <v>34419.194280000003</v>
      </c>
      <c r="R53" s="89">
        <v>245599.56718999997</v>
      </c>
      <c r="S53" s="479">
        <v>3619.5940300000002</v>
      </c>
      <c r="T53" s="479">
        <v>6984.5227299999997</v>
      </c>
      <c r="U53" s="479">
        <v>2191.3875600000001</v>
      </c>
      <c r="V53" s="479">
        <v>543.98035000000004</v>
      </c>
      <c r="W53" s="479">
        <v>1352.0667900000001</v>
      </c>
      <c r="X53" s="479">
        <v>0</v>
      </c>
      <c r="Y53" s="479">
        <v>966.85688000000005</v>
      </c>
      <c r="Z53" s="479">
        <v>0</v>
      </c>
      <c r="AA53" s="479">
        <v>8567.1806199999992</v>
      </c>
      <c r="AB53" s="479">
        <v>533.59100000000001</v>
      </c>
      <c r="AC53" s="479">
        <v>74.535030000000006</v>
      </c>
      <c r="AD53" s="479">
        <v>24833.71499</v>
      </c>
      <c r="AE53" s="479">
        <v>508419.00641999999</v>
      </c>
      <c r="AF53" s="236">
        <v>45188.224020000001</v>
      </c>
      <c r="AG53" s="236">
        <v>23547.324810000002</v>
      </c>
      <c r="AH53" s="236">
        <v>0</v>
      </c>
      <c r="AI53" s="236">
        <v>9608.5725299999976</v>
      </c>
      <c r="AJ53" s="484">
        <v>430074.88506000012</v>
      </c>
    </row>
    <row r="54" spans="1:36" s="42" customFormat="1" x14ac:dyDescent="0.25">
      <c r="A54" s="404"/>
      <c r="B54" s="115">
        <v>130315</v>
      </c>
      <c r="C54" s="189" t="s">
        <v>36</v>
      </c>
      <c r="D54" s="479">
        <v>42441.47913</v>
      </c>
      <c r="E54" s="479">
        <v>53843.077530000002</v>
      </c>
      <c r="F54" s="479">
        <v>57536.854829999997</v>
      </c>
      <c r="G54" s="479">
        <v>19248.568930000001</v>
      </c>
      <c r="H54" s="89">
        <v>173069.98042000001</v>
      </c>
      <c r="I54" s="479">
        <v>41197.005510000003</v>
      </c>
      <c r="J54" s="479">
        <v>33880.967680000002</v>
      </c>
      <c r="K54" s="479">
        <v>2965.2139999999999</v>
      </c>
      <c r="L54" s="479">
        <v>1142.00297</v>
      </c>
      <c r="M54" s="479">
        <v>12819.76511</v>
      </c>
      <c r="N54" s="479">
        <v>48238.999779999998</v>
      </c>
      <c r="O54" s="479">
        <v>3816.7529399999999</v>
      </c>
      <c r="P54" s="479">
        <v>11943.859630000001</v>
      </c>
      <c r="Q54" s="479">
        <v>9898.8529899999994</v>
      </c>
      <c r="R54" s="89">
        <v>165903.42060999997</v>
      </c>
      <c r="S54" s="479">
        <v>191.41046</v>
      </c>
      <c r="T54" s="479">
        <v>1539.6562100000001</v>
      </c>
      <c r="U54" s="479">
        <v>793.63688000000002</v>
      </c>
      <c r="V54" s="479">
        <v>0</v>
      </c>
      <c r="W54" s="479">
        <v>178.04862</v>
      </c>
      <c r="X54" s="479">
        <v>0</v>
      </c>
      <c r="Y54" s="479">
        <v>304.92057999999997</v>
      </c>
      <c r="Z54" s="479">
        <v>2243.6144899999999</v>
      </c>
      <c r="AA54" s="479">
        <v>6589.80915</v>
      </c>
      <c r="AB54" s="479">
        <v>279.75983000000002</v>
      </c>
      <c r="AC54" s="479">
        <v>98.624300000000005</v>
      </c>
      <c r="AD54" s="479">
        <v>12219.480519999999</v>
      </c>
      <c r="AE54" s="479">
        <v>351192.88154999993</v>
      </c>
      <c r="AF54" s="236">
        <v>51204.213779999998</v>
      </c>
      <c r="AG54" s="236">
        <v>13961.76808</v>
      </c>
      <c r="AH54" s="236">
        <v>0</v>
      </c>
      <c r="AI54" s="236">
        <v>6993.3540300000004</v>
      </c>
      <c r="AJ54" s="484">
        <v>279033.54566</v>
      </c>
    </row>
    <row r="55" spans="1:36" s="42" customFormat="1" x14ac:dyDescent="0.25">
      <c r="A55" s="404"/>
      <c r="B55" s="115">
        <v>130320</v>
      </c>
      <c r="C55" s="189" t="s">
        <v>37</v>
      </c>
      <c r="D55" s="479">
        <v>11729.65537</v>
      </c>
      <c r="E55" s="479">
        <v>17355.8851</v>
      </c>
      <c r="F55" s="479">
        <v>60668.749929999998</v>
      </c>
      <c r="G55" s="479">
        <v>21931.872009999999</v>
      </c>
      <c r="H55" s="89">
        <v>111686.16240999999</v>
      </c>
      <c r="I55" s="479">
        <v>13672.822539999999</v>
      </c>
      <c r="J55" s="479">
        <v>18070.11074</v>
      </c>
      <c r="K55" s="479">
        <v>978.03499999999997</v>
      </c>
      <c r="L55" s="479">
        <v>7940.7764800000004</v>
      </c>
      <c r="M55" s="479">
        <v>2382.6615200000001</v>
      </c>
      <c r="N55" s="479">
        <v>80430.892770000006</v>
      </c>
      <c r="O55" s="479">
        <v>11257.571459999999</v>
      </c>
      <c r="P55" s="479">
        <v>2721.4802599999998</v>
      </c>
      <c r="Q55" s="479">
        <v>1585.6857199999999</v>
      </c>
      <c r="R55" s="89">
        <v>139040.03649000003</v>
      </c>
      <c r="S55" s="479">
        <v>185.68904000000001</v>
      </c>
      <c r="T55" s="479">
        <v>1253.05711</v>
      </c>
      <c r="U55" s="479">
        <v>70</v>
      </c>
      <c r="V55" s="479">
        <v>240.46169</v>
      </c>
      <c r="W55" s="479">
        <v>2263.0987599999999</v>
      </c>
      <c r="X55" s="479">
        <v>0</v>
      </c>
      <c r="Y55" s="479">
        <v>292.04406</v>
      </c>
      <c r="Z55" s="479">
        <v>0</v>
      </c>
      <c r="AA55" s="479">
        <v>162.20205000000001</v>
      </c>
      <c r="AB55" s="479">
        <v>981.32109000000003</v>
      </c>
      <c r="AC55" s="479">
        <v>0</v>
      </c>
      <c r="AD55" s="479">
        <v>5447.8738000000003</v>
      </c>
      <c r="AE55" s="479">
        <v>256174.07270000002</v>
      </c>
      <c r="AF55" s="236">
        <v>81408.927770000009</v>
      </c>
      <c r="AG55" s="236">
        <v>10563.89969</v>
      </c>
      <c r="AH55" s="236">
        <v>0</v>
      </c>
      <c r="AI55" s="236">
        <v>454.24611000000004</v>
      </c>
      <c r="AJ55" s="484">
        <v>163746.99913000001</v>
      </c>
    </row>
    <row r="56" spans="1:36" s="42" customFormat="1" x14ac:dyDescent="0.25">
      <c r="A56" s="404"/>
      <c r="B56" s="115">
        <v>130325</v>
      </c>
      <c r="C56" s="189" t="s">
        <v>38</v>
      </c>
      <c r="D56" s="479">
        <v>37187.396289999997</v>
      </c>
      <c r="E56" s="479">
        <v>145171.11579000001</v>
      </c>
      <c r="F56" s="479">
        <v>290024.36764999997</v>
      </c>
      <c r="G56" s="479">
        <v>30847.701539999998</v>
      </c>
      <c r="H56" s="89">
        <v>503230.58126999997</v>
      </c>
      <c r="I56" s="479">
        <v>26095.956310000001</v>
      </c>
      <c r="J56" s="479">
        <v>32889.244209999997</v>
      </c>
      <c r="K56" s="479">
        <v>0</v>
      </c>
      <c r="L56" s="479">
        <v>2430.6735800000001</v>
      </c>
      <c r="M56" s="479">
        <v>2278.96443</v>
      </c>
      <c r="N56" s="479">
        <v>32221.90885</v>
      </c>
      <c r="O56" s="479">
        <v>610.95812999999998</v>
      </c>
      <c r="P56" s="479">
        <v>5292.1016799999998</v>
      </c>
      <c r="Q56" s="479">
        <v>0</v>
      </c>
      <c r="R56" s="89">
        <v>101819.80718999999</v>
      </c>
      <c r="S56" s="479">
        <v>0</v>
      </c>
      <c r="T56" s="479">
        <v>1515.0713699999999</v>
      </c>
      <c r="U56" s="479">
        <v>214.69103999999999</v>
      </c>
      <c r="V56" s="479">
        <v>0</v>
      </c>
      <c r="W56" s="479">
        <v>1170.6735100000001</v>
      </c>
      <c r="X56" s="479">
        <v>10.52163</v>
      </c>
      <c r="Y56" s="479">
        <v>0</v>
      </c>
      <c r="Z56" s="479">
        <v>0</v>
      </c>
      <c r="AA56" s="479">
        <v>0</v>
      </c>
      <c r="AB56" s="479">
        <v>0</v>
      </c>
      <c r="AC56" s="479">
        <v>0</v>
      </c>
      <c r="AD56" s="479">
        <v>2910.9575500000001</v>
      </c>
      <c r="AE56" s="479">
        <v>607961.34600999998</v>
      </c>
      <c r="AF56" s="236">
        <v>32221.90885</v>
      </c>
      <c r="AG56" s="236">
        <v>4709.6380100000006</v>
      </c>
      <c r="AH56" s="236">
        <v>0</v>
      </c>
      <c r="AI56" s="236">
        <v>0</v>
      </c>
      <c r="AJ56" s="484">
        <v>571029.79914999998</v>
      </c>
    </row>
    <row r="57" spans="1:36" s="42" customFormat="1" x14ac:dyDescent="0.25">
      <c r="A57" s="404"/>
      <c r="B57" s="115">
        <v>1304</v>
      </c>
      <c r="C57" s="189" t="s">
        <v>40</v>
      </c>
      <c r="D57" s="479">
        <v>626209.54565999995</v>
      </c>
      <c r="E57" s="479">
        <v>392851.02984999999</v>
      </c>
      <c r="F57" s="479">
        <v>1615457.4776999999</v>
      </c>
      <c r="G57" s="479">
        <v>244021.23233999999</v>
      </c>
      <c r="H57" s="89">
        <v>2878539.2855499997</v>
      </c>
      <c r="I57" s="479">
        <v>107314.61943000001</v>
      </c>
      <c r="J57" s="479">
        <v>182774.23246999999</v>
      </c>
      <c r="K57" s="479">
        <v>63725.764999999999</v>
      </c>
      <c r="L57" s="479">
        <v>95616.645489999995</v>
      </c>
      <c r="M57" s="479">
        <v>74524.088149999996</v>
      </c>
      <c r="N57" s="479">
        <v>172081.17444</v>
      </c>
      <c r="O57" s="479">
        <v>11976.052009999999</v>
      </c>
      <c r="P57" s="479">
        <v>93093.260739999998</v>
      </c>
      <c r="Q57" s="479">
        <v>22596.129420000001</v>
      </c>
      <c r="R57" s="89">
        <v>823701.96715000004</v>
      </c>
      <c r="S57" s="479">
        <v>10090.84843</v>
      </c>
      <c r="T57" s="479">
        <v>13100.409830000001</v>
      </c>
      <c r="U57" s="479">
        <v>2072.4832999999999</v>
      </c>
      <c r="V57" s="479">
        <v>1692.8017600000001</v>
      </c>
      <c r="W57" s="479">
        <v>7603.0515599999999</v>
      </c>
      <c r="X57" s="479">
        <v>1212.0879399999999</v>
      </c>
      <c r="Y57" s="479">
        <v>1804.5026700000001</v>
      </c>
      <c r="Z57" s="479">
        <v>904.10888</v>
      </c>
      <c r="AA57" s="479">
        <v>2292.83538</v>
      </c>
      <c r="AB57" s="479">
        <v>7809.2601100000002</v>
      </c>
      <c r="AC57" s="479">
        <v>746.93010000000004</v>
      </c>
      <c r="AD57" s="479">
        <v>49329.319960000001</v>
      </c>
      <c r="AE57" s="479">
        <v>3751570.5726599996</v>
      </c>
      <c r="AF57" s="236">
        <v>235806.93943999999</v>
      </c>
      <c r="AG57" s="236">
        <v>171833.53539999999</v>
      </c>
      <c r="AH57" s="236">
        <v>0</v>
      </c>
      <c r="AI57" s="236">
        <v>4844.2681499999999</v>
      </c>
      <c r="AJ57" s="484">
        <v>3339085.8296699999</v>
      </c>
    </row>
    <row r="58" spans="1:36" s="42" customFormat="1" x14ac:dyDescent="0.25">
      <c r="A58" s="404"/>
      <c r="B58" s="115">
        <v>130405</v>
      </c>
      <c r="C58" s="189" t="s">
        <v>34</v>
      </c>
      <c r="D58" s="479">
        <v>110698.67909999999</v>
      </c>
      <c r="E58" s="479">
        <v>143375.68624000001</v>
      </c>
      <c r="F58" s="479">
        <v>293687.43167000002</v>
      </c>
      <c r="G58" s="479">
        <v>194128.37615</v>
      </c>
      <c r="H58" s="89">
        <v>741890.17316000012</v>
      </c>
      <c r="I58" s="479">
        <v>32977.350729999998</v>
      </c>
      <c r="J58" s="479">
        <v>99966.062019999998</v>
      </c>
      <c r="K58" s="479">
        <v>8042.4459999999999</v>
      </c>
      <c r="L58" s="479">
        <v>11155.87934</v>
      </c>
      <c r="M58" s="479">
        <v>40016.706010000002</v>
      </c>
      <c r="N58" s="479">
        <v>48455.098879999998</v>
      </c>
      <c r="O58" s="479">
        <v>4761.7797799999998</v>
      </c>
      <c r="P58" s="479">
        <v>12717.11542</v>
      </c>
      <c r="Q58" s="479">
        <v>16183.91735</v>
      </c>
      <c r="R58" s="89">
        <v>274276.35553</v>
      </c>
      <c r="S58" s="479">
        <v>10090.84843</v>
      </c>
      <c r="T58" s="479">
        <v>0</v>
      </c>
      <c r="U58" s="479">
        <v>0</v>
      </c>
      <c r="V58" s="479">
        <v>0</v>
      </c>
      <c r="W58" s="479">
        <v>20</v>
      </c>
      <c r="X58" s="479">
        <v>393.02328999999997</v>
      </c>
      <c r="Y58" s="479">
        <v>499.86059999999998</v>
      </c>
      <c r="Z58" s="479">
        <v>0</v>
      </c>
      <c r="AA58" s="479">
        <v>279.82364999999999</v>
      </c>
      <c r="AB58" s="479">
        <v>2099.1058200000002</v>
      </c>
      <c r="AC58" s="479">
        <v>0</v>
      </c>
      <c r="AD58" s="479">
        <v>13382.66179</v>
      </c>
      <c r="AE58" s="479">
        <v>1029549.1904800001</v>
      </c>
      <c r="AF58" s="236">
        <v>56497.544880000001</v>
      </c>
      <c r="AG58" s="236">
        <v>51172.585350000001</v>
      </c>
      <c r="AH58" s="236">
        <v>0</v>
      </c>
      <c r="AI58" s="236">
        <v>779.68425000000002</v>
      </c>
      <c r="AJ58" s="484">
        <v>921099.37600000016</v>
      </c>
    </row>
    <row r="59" spans="1:36" s="42" customFormat="1" x14ac:dyDescent="0.25">
      <c r="A59" s="404"/>
      <c r="B59" s="115">
        <v>130410</v>
      </c>
      <c r="C59" s="189" t="s">
        <v>35</v>
      </c>
      <c r="D59" s="479">
        <v>190931.07637</v>
      </c>
      <c r="E59" s="479">
        <v>173199.97795</v>
      </c>
      <c r="F59" s="479">
        <v>485618.84551000001</v>
      </c>
      <c r="G59" s="479">
        <v>18500.968680000002</v>
      </c>
      <c r="H59" s="89">
        <v>868250.86851000006</v>
      </c>
      <c r="I59" s="479">
        <v>56429.349670000003</v>
      </c>
      <c r="J59" s="479">
        <v>82808.170450000005</v>
      </c>
      <c r="K59" s="479">
        <v>3479.8110000000001</v>
      </c>
      <c r="L59" s="479">
        <v>39336.53428</v>
      </c>
      <c r="M59" s="479">
        <v>13652.414489999999</v>
      </c>
      <c r="N59" s="479">
        <v>30758.62153</v>
      </c>
      <c r="O59" s="479">
        <v>3655.77187</v>
      </c>
      <c r="P59" s="479">
        <v>40800.583259999999</v>
      </c>
      <c r="Q59" s="479">
        <v>6412.2120699999996</v>
      </c>
      <c r="R59" s="89">
        <v>277333.46862</v>
      </c>
      <c r="S59" s="479">
        <v>0</v>
      </c>
      <c r="T59" s="479">
        <v>5000.4889899999998</v>
      </c>
      <c r="U59" s="479">
        <v>925.38806999999997</v>
      </c>
      <c r="V59" s="479">
        <v>995.16971999999998</v>
      </c>
      <c r="W59" s="479">
        <v>4958.0515599999999</v>
      </c>
      <c r="X59" s="479">
        <v>819.06465000000003</v>
      </c>
      <c r="Y59" s="479">
        <v>957.32944999999995</v>
      </c>
      <c r="Z59" s="479">
        <v>184.03028</v>
      </c>
      <c r="AA59" s="479">
        <v>1753.4304</v>
      </c>
      <c r="AB59" s="479">
        <v>1434.3086900000001</v>
      </c>
      <c r="AC59" s="479">
        <v>420</v>
      </c>
      <c r="AD59" s="479">
        <v>17447.26181</v>
      </c>
      <c r="AE59" s="479">
        <v>1163031.5989400002</v>
      </c>
      <c r="AF59" s="236">
        <v>34238.432529999998</v>
      </c>
      <c r="AG59" s="236">
        <v>53984.118489999993</v>
      </c>
      <c r="AH59" s="236">
        <v>0</v>
      </c>
      <c r="AI59" s="236">
        <v>3130.7598499999999</v>
      </c>
      <c r="AJ59" s="484">
        <v>1071678.2880700005</v>
      </c>
    </row>
    <row r="60" spans="1:36" s="42" customFormat="1" x14ac:dyDescent="0.25">
      <c r="A60" s="404"/>
      <c r="B60" s="115">
        <v>130415</v>
      </c>
      <c r="C60" s="189" t="s">
        <v>36</v>
      </c>
      <c r="D60" s="479">
        <v>197983.82084</v>
      </c>
      <c r="E60" s="479">
        <v>72815.591159999996</v>
      </c>
      <c r="F60" s="479">
        <v>559352.77790999995</v>
      </c>
      <c r="G60" s="479">
        <v>0</v>
      </c>
      <c r="H60" s="89">
        <v>830152.18990999996</v>
      </c>
      <c r="I60" s="479">
        <v>99.515600000000006</v>
      </c>
      <c r="J60" s="479">
        <v>0</v>
      </c>
      <c r="K60" s="479">
        <v>764.25800000000004</v>
      </c>
      <c r="L60" s="479">
        <v>23497.179209999998</v>
      </c>
      <c r="M60" s="479">
        <v>16787.78847</v>
      </c>
      <c r="N60" s="479">
        <v>48487.12601</v>
      </c>
      <c r="O60" s="479">
        <v>3558.50036</v>
      </c>
      <c r="P60" s="479">
        <v>33834.784290000003</v>
      </c>
      <c r="Q60" s="479">
        <v>0</v>
      </c>
      <c r="R60" s="89">
        <v>127029.15194000001</v>
      </c>
      <c r="S60" s="479">
        <v>0</v>
      </c>
      <c r="T60" s="479">
        <v>0</v>
      </c>
      <c r="U60" s="479">
        <v>297.09523000000002</v>
      </c>
      <c r="V60" s="479">
        <v>697.63203999999996</v>
      </c>
      <c r="W60" s="479">
        <v>2625</v>
      </c>
      <c r="X60" s="479">
        <v>0</v>
      </c>
      <c r="Y60" s="479">
        <v>347.31261999999998</v>
      </c>
      <c r="Z60" s="479">
        <v>144.53818000000001</v>
      </c>
      <c r="AA60" s="479">
        <v>259.58132999999998</v>
      </c>
      <c r="AB60" s="479">
        <v>1369.6740199999999</v>
      </c>
      <c r="AC60" s="479">
        <v>326.93009999999998</v>
      </c>
      <c r="AD60" s="479">
        <v>6067.7635199999986</v>
      </c>
      <c r="AE60" s="479">
        <v>963249.10537</v>
      </c>
      <c r="AF60" s="236">
        <v>49251.384010000002</v>
      </c>
      <c r="AG60" s="236">
        <v>40982.599719999998</v>
      </c>
      <c r="AH60" s="236">
        <v>0</v>
      </c>
      <c r="AI60" s="236">
        <v>933.82404999999994</v>
      </c>
      <c r="AJ60" s="484">
        <v>872081.29758999997</v>
      </c>
    </row>
    <row r="61" spans="1:36" s="42" customFormat="1" x14ac:dyDescent="0.25">
      <c r="A61" s="404"/>
      <c r="B61" s="115">
        <v>130420</v>
      </c>
      <c r="C61" s="189" t="s">
        <v>37</v>
      </c>
      <c r="D61" s="479">
        <v>60780.69586</v>
      </c>
      <c r="E61" s="479">
        <v>3001.8958299999999</v>
      </c>
      <c r="F61" s="479">
        <v>229340.70246999999</v>
      </c>
      <c r="G61" s="479">
        <v>0</v>
      </c>
      <c r="H61" s="89">
        <v>293123.29415999999</v>
      </c>
      <c r="I61" s="479">
        <v>10262.788399999999</v>
      </c>
      <c r="J61" s="479">
        <v>0</v>
      </c>
      <c r="K61" s="479">
        <v>13258.401</v>
      </c>
      <c r="L61" s="479">
        <v>21627.052660000001</v>
      </c>
      <c r="M61" s="479">
        <v>1100.4491700000001</v>
      </c>
      <c r="N61" s="479">
        <v>37728.425649999997</v>
      </c>
      <c r="O61" s="479">
        <v>0</v>
      </c>
      <c r="P61" s="479">
        <v>4740.1277700000001</v>
      </c>
      <c r="Q61" s="479">
        <v>0</v>
      </c>
      <c r="R61" s="89">
        <v>88717.244650000008</v>
      </c>
      <c r="S61" s="479">
        <v>0</v>
      </c>
      <c r="T61" s="479">
        <v>0</v>
      </c>
      <c r="U61" s="479">
        <v>850</v>
      </c>
      <c r="V61" s="479">
        <v>0</v>
      </c>
      <c r="W61" s="479">
        <v>0</v>
      </c>
      <c r="X61" s="479">
        <v>0</v>
      </c>
      <c r="Y61" s="479">
        <v>0</v>
      </c>
      <c r="Z61" s="479">
        <v>575.54042000000004</v>
      </c>
      <c r="AA61" s="479">
        <v>0</v>
      </c>
      <c r="AB61" s="479">
        <v>2906.1715800000002</v>
      </c>
      <c r="AC61" s="479">
        <v>0</v>
      </c>
      <c r="AD61" s="479">
        <v>4331.7120000000004</v>
      </c>
      <c r="AE61" s="479">
        <v>386172.25081</v>
      </c>
      <c r="AF61" s="236">
        <v>50986.826649999995</v>
      </c>
      <c r="AG61" s="236">
        <v>22727.501830000001</v>
      </c>
      <c r="AH61" s="236">
        <v>0</v>
      </c>
      <c r="AI61" s="236">
        <v>0</v>
      </c>
      <c r="AJ61" s="484">
        <v>312457.92233000003</v>
      </c>
    </row>
    <row r="62" spans="1:36" s="42" customFormat="1" x14ac:dyDescent="0.25">
      <c r="A62" s="404"/>
      <c r="B62" s="115">
        <v>130425</v>
      </c>
      <c r="C62" s="189" t="s">
        <v>38</v>
      </c>
      <c r="D62" s="479">
        <v>65815.273490000007</v>
      </c>
      <c r="E62" s="479">
        <v>457.87867</v>
      </c>
      <c r="F62" s="479">
        <v>47457.720139999998</v>
      </c>
      <c r="G62" s="479">
        <v>31391.88751</v>
      </c>
      <c r="H62" s="89">
        <v>145122.75981000002</v>
      </c>
      <c r="I62" s="479">
        <v>7545.6150299999999</v>
      </c>
      <c r="J62" s="479">
        <v>0</v>
      </c>
      <c r="K62" s="479">
        <v>38180.849000000002</v>
      </c>
      <c r="L62" s="479">
        <v>0</v>
      </c>
      <c r="M62" s="479">
        <v>2966.7300100000002</v>
      </c>
      <c r="N62" s="479">
        <v>6651.9023699999998</v>
      </c>
      <c r="O62" s="479">
        <v>0</v>
      </c>
      <c r="P62" s="479">
        <v>1000.65</v>
      </c>
      <c r="Q62" s="479">
        <v>0</v>
      </c>
      <c r="R62" s="89">
        <v>56345.74641</v>
      </c>
      <c r="S62" s="479">
        <v>0</v>
      </c>
      <c r="T62" s="479">
        <v>8099.9208399999998</v>
      </c>
      <c r="U62" s="479">
        <v>0</v>
      </c>
      <c r="V62" s="479">
        <v>0</v>
      </c>
      <c r="W62" s="479">
        <v>0</v>
      </c>
      <c r="X62" s="479">
        <v>0</v>
      </c>
      <c r="Y62" s="479">
        <v>0</v>
      </c>
      <c r="Z62" s="479">
        <v>0</v>
      </c>
      <c r="AA62" s="479">
        <v>0</v>
      </c>
      <c r="AB62" s="479">
        <v>0</v>
      </c>
      <c r="AC62" s="479">
        <v>0</v>
      </c>
      <c r="AD62" s="479">
        <v>8099.9208399999998</v>
      </c>
      <c r="AE62" s="479">
        <v>209568.42706000002</v>
      </c>
      <c r="AF62" s="236">
        <v>44832.751369999998</v>
      </c>
      <c r="AG62" s="236">
        <v>2966.7300100000002</v>
      </c>
      <c r="AH62" s="236">
        <v>0</v>
      </c>
      <c r="AI62" s="236">
        <v>0</v>
      </c>
      <c r="AJ62" s="484">
        <v>161768.94568</v>
      </c>
    </row>
    <row r="63" spans="1:36" s="42" customFormat="1" x14ac:dyDescent="0.25">
      <c r="A63" s="404"/>
      <c r="B63" s="115">
        <v>130430</v>
      </c>
      <c r="C63" s="189" t="s">
        <v>735</v>
      </c>
      <c r="D63" s="479">
        <v>0</v>
      </c>
      <c r="E63" s="479">
        <v>0</v>
      </c>
      <c r="F63" s="479">
        <v>0</v>
      </c>
      <c r="G63" s="479">
        <v>0</v>
      </c>
      <c r="H63" s="89">
        <v>0</v>
      </c>
      <c r="I63" s="479">
        <v>0</v>
      </c>
      <c r="J63" s="479">
        <v>0</v>
      </c>
      <c r="K63" s="479">
        <v>0</v>
      </c>
      <c r="L63" s="479">
        <v>0</v>
      </c>
      <c r="M63" s="479">
        <v>0</v>
      </c>
      <c r="N63" s="479">
        <v>0</v>
      </c>
      <c r="O63" s="479">
        <v>0</v>
      </c>
      <c r="P63" s="479">
        <v>0</v>
      </c>
      <c r="Q63" s="479">
        <v>0</v>
      </c>
      <c r="R63" s="89">
        <v>0</v>
      </c>
      <c r="S63" s="479">
        <v>0</v>
      </c>
      <c r="T63" s="479">
        <v>0</v>
      </c>
      <c r="U63" s="479">
        <v>0</v>
      </c>
      <c r="V63" s="479">
        <v>0</v>
      </c>
      <c r="W63" s="479">
        <v>0</v>
      </c>
      <c r="X63" s="479">
        <v>0</v>
      </c>
      <c r="Y63" s="479">
        <v>0</v>
      </c>
      <c r="Z63" s="479">
        <v>0</v>
      </c>
      <c r="AA63" s="479">
        <v>0</v>
      </c>
      <c r="AB63" s="479">
        <v>0</v>
      </c>
      <c r="AC63" s="479">
        <v>0</v>
      </c>
      <c r="AD63" s="479">
        <v>0</v>
      </c>
      <c r="AE63" s="479">
        <v>0</v>
      </c>
      <c r="AF63" s="236">
        <v>0</v>
      </c>
      <c r="AG63" s="236">
        <v>0</v>
      </c>
      <c r="AH63" s="236">
        <v>0</v>
      </c>
      <c r="AI63" s="236">
        <v>0</v>
      </c>
      <c r="AJ63" s="484">
        <v>0</v>
      </c>
    </row>
    <row r="64" spans="1:36" s="42" customFormat="1" x14ac:dyDescent="0.25">
      <c r="A64" s="404"/>
      <c r="B64" s="115">
        <v>1305</v>
      </c>
      <c r="C64" s="189" t="s">
        <v>41</v>
      </c>
      <c r="D64" s="479">
        <v>0</v>
      </c>
      <c r="E64" s="479">
        <v>0</v>
      </c>
      <c r="F64" s="479">
        <v>17930.497230000001</v>
      </c>
      <c r="G64" s="479">
        <v>2124.07933</v>
      </c>
      <c r="H64" s="89">
        <v>20054.576560000001</v>
      </c>
      <c r="I64" s="479">
        <v>0</v>
      </c>
      <c r="J64" s="479">
        <v>0</v>
      </c>
      <c r="K64" s="479">
        <v>0</v>
      </c>
      <c r="L64" s="479">
        <v>0</v>
      </c>
      <c r="M64" s="479">
        <v>0</v>
      </c>
      <c r="N64" s="479">
        <v>0</v>
      </c>
      <c r="O64" s="479">
        <v>0</v>
      </c>
      <c r="P64" s="479">
        <v>0</v>
      </c>
      <c r="Q64" s="479">
        <v>0</v>
      </c>
      <c r="R64" s="89">
        <v>0</v>
      </c>
      <c r="S64" s="479">
        <v>0</v>
      </c>
      <c r="T64" s="479">
        <v>0</v>
      </c>
      <c r="U64" s="479">
        <v>0</v>
      </c>
      <c r="V64" s="479">
        <v>0</v>
      </c>
      <c r="W64" s="479">
        <v>0</v>
      </c>
      <c r="X64" s="479">
        <v>137.98499000000001</v>
      </c>
      <c r="Y64" s="479">
        <v>0</v>
      </c>
      <c r="Z64" s="479">
        <v>0</v>
      </c>
      <c r="AA64" s="479">
        <v>0</v>
      </c>
      <c r="AB64" s="479">
        <v>5190.9434099999999</v>
      </c>
      <c r="AC64" s="479">
        <v>0</v>
      </c>
      <c r="AD64" s="479">
        <v>5328.9283999999998</v>
      </c>
      <c r="AE64" s="479">
        <v>25383.504960000002</v>
      </c>
      <c r="AF64" s="236">
        <v>0</v>
      </c>
      <c r="AG64" s="236">
        <v>0</v>
      </c>
      <c r="AH64" s="236">
        <v>0</v>
      </c>
      <c r="AI64" s="236">
        <v>0</v>
      </c>
      <c r="AJ64" s="484">
        <v>25383.504960000002</v>
      </c>
    </row>
    <row r="65" spans="1:36" s="42" customFormat="1" x14ac:dyDescent="0.25">
      <c r="A65" s="404"/>
      <c r="B65" s="115">
        <v>130505</v>
      </c>
      <c r="C65" s="189" t="s">
        <v>34</v>
      </c>
      <c r="D65" s="479">
        <v>0</v>
      </c>
      <c r="E65" s="479">
        <v>0</v>
      </c>
      <c r="F65" s="479">
        <v>6190.2272000000003</v>
      </c>
      <c r="G65" s="479">
        <v>0</v>
      </c>
      <c r="H65" s="89">
        <v>6190.2272000000003</v>
      </c>
      <c r="I65" s="479">
        <v>0</v>
      </c>
      <c r="J65" s="479">
        <v>0</v>
      </c>
      <c r="K65" s="479">
        <v>0</v>
      </c>
      <c r="L65" s="479">
        <v>0</v>
      </c>
      <c r="M65" s="479">
        <v>0</v>
      </c>
      <c r="N65" s="479">
        <v>0</v>
      </c>
      <c r="O65" s="479">
        <v>0</v>
      </c>
      <c r="P65" s="479">
        <v>0</v>
      </c>
      <c r="Q65" s="479">
        <v>0</v>
      </c>
      <c r="R65" s="89">
        <v>0</v>
      </c>
      <c r="S65" s="479">
        <v>0</v>
      </c>
      <c r="T65" s="479">
        <v>0</v>
      </c>
      <c r="U65" s="479">
        <v>0</v>
      </c>
      <c r="V65" s="479">
        <v>0</v>
      </c>
      <c r="W65" s="479">
        <v>0</v>
      </c>
      <c r="X65" s="479">
        <v>56.225270000000002</v>
      </c>
      <c r="Y65" s="479">
        <v>0</v>
      </c>
      <c r="Z65" s="479">
        <v>0</v>
      </c>
      <c r="AA65" s="479">
        <v>0</v>
      </c>
      <c r="AB65" s="479">
        <v>820.13495999999998</v>
      </c>
      <c r="AC65" s="479">
        <v>0</v>
      </c>
      <c r="AD65" s="479">
        <v>876.36023</v>
      </c>
      <c r="AE65" s="479">
        <v>7066.5874300000005</v>
      </c>
      <c r="AF65" s="236">
        <v>0</v>
      </c>
      <c r="AG65" s="236">
        <v>0</v>
      </c>
      <c r="AH65" s="236">
        <v>0</v>
      </c>
      <c r="AI65" s="236">
        <v>0</v>
      </c>
      <c r="AJ65" s="484">
        <v>7066.5874300000005</v>
      </c>
    </row>
    <row r="66" spans="1:36" s="42" customFormat="1" x14ac:dyDescent="0.25">
      <c r="A66" s="404"/>
      <c r="B66" s="115">
        <v>130510</v>
      </c>
      <c r="C66" s="189" t="s">
        <v>35</v>
      </c>
      <c r="D66" s="479">
        <v>0</v>
      </c>
      <c r="E66" s="479">
        <v>0</v>
      </c>
      <c r="F66" s="479">
        <v>10009.693600000001</v>
      </c>
      <c r="G66" s="479">
        <v>0</v>
      </c>
      <c r="H66" s="89">
        <v>10009.693600000001</v>
      </c>
      <c r="I66" s="479">
        <v>0</v>
      </c>
      <c r="J66" s="479">
        <v>0</v>
      </c>
      <c r="K66" s="479">
        <v>0</v>
      </c>
      <c r="L66" s="479">
        <v>0</v>
      </c>
      <c r="M66" s="479">
        <v>0</v>
      </c>
      <c r="N66" s="479">
        <v>0</v>
      </c>
      <c r="O66" s="479">
        <v>0</v>
      </c>
      <c r="P66" s="479">
        <v>0</v>
      </c>
      <c r="Q66" s="479">
        <v>0</v>
      </c>
      <c r="R66" s="89">
        <v>0</v>
      </c>
      <c r="S66" s="479">
        <v>0</v>
      </c>
      <c r="T66" s="479">
        <v>0</v>
      </c>
      <c r="U66" s="479">
        <v>0</v>
      </c>
      <c r="V66" s="479">
        <v>0</v>
      </c>
      <c r="W66" s="479">
        <v>0</v>
      </c>
      <c r="X66" s="479">
        <v>81.759720000000002</v>
      </c>
      <c r="Y66" s="479">
        <v>0</v>
      </c>
      <c r="Z66" s="479">
        <v>0</v>
      </c>
      <c r="AA66" s="479">
        <v>0</v>
      </c>
      <c r="AB66" s="479">
        <v>4107.7552900000001</v>
      </c>
      <c r="AC66" s="479">
        <v>0</v>
      </c>
      <c r="AD66" s="479">
        <v>4189.5150100000001</v>
      </c>
      <c r="AE66" s="479">
        <v>14199.208610000001</v>
      </c>
      <c r="AF66" s="236">
        <v>0</v>
      </c>
      <c r="AG66" s="236">
        <v>0</v>
      </c>
      <c r="AH66" s="236">
        <v>0</v>
      </c>
      <c r="AI66" s="236">
        <v>0</v>
      </c>
      <c r="AJ66" s="484">
        <v>14199.208610000001</v>
      </c>
    </row>
    <row r="67" spans="1:36" s="42" customFormat="1" x14ac:dyDescent="0.25">
      <c r="A67" s="404"/>
      <c r="B67" s="115">
        <v>130515</v>
      </c>
      <c r="C67" s="189" t="s">
        <v>36</v>
      </c>
      <c r="D67" s="479">
        <v>0</v>
      </c>
      <c r="E67" s="479">
        <v>0</v>
      </c>
      <c r="F67" s="479">
        <v>1684.0533800000001</v>
      </c>
      <c r="G67" s="479">
        <v>0</v>
      </c>
      <c r="H67" s="89">
        <v>1684.0533800000001</v>
      </c>
      <c r="I67" s="479">
        <v>0</v>
      </c>
      <c r="J67" s="479">
        <v>0</v>
      </c>
      <c r="K67" s="479">
        <v>0</v>
      </c>
      <c r="L67" s="479">
        <v>0</v>
      </c>
      <c r="M67" s="479">
        <v>0</v>
      </c>
      <c r="N67" s="479">
        <v>0</v>
      </c>
      <c r="O67" s="479">
        <v>0</v>
      </c>
      <c r="P67" s="479">
        <v>0</v>
      </c>
      <c r="Q67" s="479">
        <v>0</v>
      </c>
      <c r="R67" s="89">
        <v>0</v>
      </c>
      <c r="S67" s="479">
        <v>0</v>
      </c>
      <c r="T67" s="479">
        <v>0</v>
      </c>
      <c r="U67" s="479">
        <v>0</v>
      </c>
      <c r="V67" s="479">
        <v>0</v>
      </c>
      <c r="W67" s="479">
        <v>0</v>
      </c>
      <c r="X67" s="479">
        <v>0</v>
      </c>
      <c r="Y67" s="479">
        <v>0</v>
      </c>
      <c r="Z67" s="479">
        <v>0</v>
      </c>
      <c r="AA67" s="479">
        <v>0</v>
      </c>
      <c r="AB67" s="479">
        <v>0</v>
      </c>
      <c r="AC67" s="479">
        <v>0</v>
      </c>
      <c r="AD67" s="479">
        <v>0</v>
      </c>
      <c r="AE67" s="479">
        <v>1684.0533800000001</v>
      </c>
      <c r="AF67" s="236">
        <v>0</v>
      </c>
      <c r="AG67" s="236">
        <v>0</v>
      </c>
      <c r="AH67" s="236">
        <v>0</v>
      </c>
      <c r="AI67" s="236">
        <v>0</v>
      </c>
      <c r="AJ67" s="484">
        <v>1684.0533800000001</v>
      </c>
    </row>
    <row r="68" spans="1:36" s="42" customFormat="1" x14ac:dyDescent="0.25">
      <c r="A68" s="404"/>
      <c r="B68" s="115">
        <v>130520</v>
      </c>
      <c r="C68" s="189" t="s">
        <v>42</v>
      </c>
      <c r="D68" s="479">
        <v>0</v>
      </c>
      <c r="E68" s="479">
        <v>0</v>
      </c>
      <c r="F68" s="479">
        <v>0</v>
      </c>
      <c r="G68" s="479">
        <v>0</v>
      </c>
      <c r="H68" s="89">
        <v>0</v>
      </c>
      <c r="I68" s="479">
        <v>0</v>
      </c>
      <c r="J68" s="479">
        <v>0</v>
      </c>
      <c r="K68" s="479">
        <v>0</v>
      </c>
      <c r="L68" s="479">
        <v>0</v>
      </c>
      <c r="M68" s="479">
        <v>0</v>
      </c>
      <c r="N68" s="479">
        <v>0</v>
      </c>
      <c r="O68" s="479">
        <v>0</v>
      </c>
      <c r="P68" s="479">
        <v>0</v>
      </c>
      <c r="Q68" s="479">
        <v>0</v>
      </c>
      <c r="R68" s="89">
        <v>0</v>
      </c>
      <c r="S68" s="479">
        <v>0</v>
      </c>
      <c r="T68" s="479">
        <v>0</v>
      </c>
      <c r="U68" s="479">
        <v>0</v>
      </c>
      <c r="V68" s="479">
        <v>0</v>
      </c>
      <c r="W68" s="479">
        <v>0</v>
      </c>
      <c r="X68" s="479">
        <v>0</v>
      </c>
      <c r="Y68" s="479">
        <v>0</v>
      </c>
      <c r="Z68" s="479">
        <v>0</v>
      </c>
      <c r="AA68" s="479">
        <v>0</v>
      </c>
      <c r="AB68" s="479">
        <v>263.05315999999999</v>
      </c>
      <c r="AC68" s="479">
        <v>0</v>
      </c>
      <c r="AD68" s="479">
        <v>263.05315999999999</v>
      </c>
      <c r="AE68" s="479">
        <v>263.05315999999999</v>
      </c>
      <c r="AF68" s="236">
        <v>0</v>
      </c>
      <c r="AG68" s="236">
        <v>0</v>
      </c>
      <c r="AH68" s="236">
        <v>0</v>
      </c>
      <c r="AI68" s="236">
        <v>0</v>
      </c>
      <c r="AJ68" s="484">
        <v>263.05315999999999</v>
      </c>
    </row>
    <row r="69" spans="1:36" s="42" customFormat="1" x14ac:dyDescent="0.25">
      <c r="A69" s="404"/>
      <c r="B69" s="115">
        <v>130525</v>
      </c>
      <c r="C69" s="189" t="s">
        <v>43</v>
      </c>
      <c r="D69" s="479">
        <v>0</v>
      </c>
      <c r="E69" s="479">
        <v>0</v>
      </c>
      <c r="F69" s="479">
        <v>46.523049999999998</v>
      </c>
      <c r="G69" s="479">
        <v>2124.07933</v>
      </c>
      <c r="H69" s="89">
        <v>2170.6023799999998</v>
      </c>
      <c r="I69" s="479">
        <v>0</v>
      </c>
      <c r="J69" s="479">
        <v>0</v>
      </c>
      <c r="K69" s="479">
        <v>0</v>
      </c>
      <c r="L69" s="479">
        <v>0</v>
      </c>
      <c r="M69" s="479">
        <v>0</v>
      </c>
      <c r="N69" s="479">
        <v>0</v>
      </c>
      <c r="O69" s="479">
        <v>0</v>
      </c>
      <c r="P69" s="479">
        <v>0</v>
      </c>
      <c r="Q69" s="479">
        <v>0</v>
      </c>
      <c r="R69" s="89">
        <v>0</v>
      </c>
      <c r="S69" s="479">
        <v>0</v>
      </c>
      <c r="T69" s="479">
        <v>0</v>
      </c>
      <c r="U69" s="479">
        <v>0</v>
      </c>
      <c r="V69" s="479">
        <v>0</v>
      </c>
      <c r="W69" s="479">
        <v>0</v>
      </c>
      <c r="X69" s="479">
        <v>0</v>
      </c>
      <c r="Y69" s="479">
        <v>0</v>
      </c>
      <c r="Z69" s="479">
        <v>0</v>
      </c>
      <c r="AA69" s="479">
        <v>0</v>
      </c>
      <c r="AB69" s="479">
        <v>0</v>
      </c>
      <c r="AC69" s="479">
        <v>0</v>
      </c>
      <c r="AD69" s="479">
        <v>0</v>
      </c>
      <c r="AE69" s="479">
        <v>2170.6023799999998</v>
      </c>
      <c r="AF69" s="236">
        <v>0</v>
      </c>
      <c r="AG69" s="236">
        <v>0</v>
      </c>
      <c r="AH69" s="236">
        <v>0</v>
      </c>
      <c r="AI69" s="236">
        <v>0</v>
      </c>
      <c r="AJ69" s="484">
        <v>2170.6023799999998</v>
      </c>
    </row>
    <row r="70" spans="1:36" s="42" customFormat="1" x14ac:dyDescent="0.25">
      <c r="A70" s="404"/>
      <c r="B70" s="115">
        <v>130530</v>
      </c>
      <c r="C70" s="189" t="s">
        <v>44</v>
      </c>
      <c r="D70" s="479">
        <v>0</v>
      </c>
      <c r="E70" s="479">
        <v>0</v>
      </c>
      <c r="F70" s="479">
        <v>0</v>
      </c>
      <c r="G70" s="479">
        <v>0</v>
      </c>
      <c r="H70" s="89">
        <v>0</v>
      </c>
      <c r="I70" s="479">
        <v>0</v>
      </c>
      <c r="J70" s="479">
        <v>0</v>
      </c>
      <c r="K70" s="479">
        <v>0</v>
      </c>
      <c r="L70" s="479">
        <v>0</v>
      </c>
      <c r="M70" s="479">
        <v>0</v>
      </c>
      <c r="N70" s="479">
        <v>0</v>
      </c>
      <c r="O70" s="479">
        <v>0</v>
      </c>
      <c r="P70" s="479">
        <v>0</v>
      </c>
      <c r="Q70" s="479">
        <v>0</v>
      </c>
      <c r="R70" s="89">
        <v>0</v>
      </c>
      <c r="S70" s="479">
        <v>0</v>
      </c>
      <c r="T70" s="479">
        <v>0</v>
      </c>
      <c r="U70" s="479">
        <v>0</v>
      </c>
      <c r="V70" s="479">
        <v>0</v>
      </c>
      <c r="W70" s="479">
        <v>0</v>
      </c>
      <c r="X70" s="479">
        <v>0</v>
      </c>
      <c r="Y70" s="479">
        <v>0</v>
      </c>
      <c r="Z70" s="479">
        <v>0</v>
      </c>
      <c r="AA70" s="479">
        <v>0</v>
      </c>
      <c r="AB70" s="479">
        <v>0</v>
      </c>
      <c r="AC70" s="479">
        <v>0</v>
      </c>
      <c r="AD70" s="479">
        <v>0</v>
      </c>
      <c r="AE70" s="479">
        <v>0</v>
      </c>
      <c r="AF70" s="236">
        <v>0</v>
      </c>
      <c r="AG70" s="236">
        <v>0</v>
      </c>
      <c r="AH70" s="236">
        <v>0</v>
      </c>
      <c r="AI70" s="236">
        <v>0</v>
      </c>
      <c r="AJ70" s="484">
        <v>0</v>
      </c>
    </row>
    <row r="71" spans="1:36" s="42" customFormat="1" x14ac:dyDescent="0.25">
      <c r="A71" s="404"/>
      <c r="B71" s="115">
        <v>130535</v>
      </c>
      <c r="C71" s="189" t="s">
        <v>45</v>
      </c>
      <c r="D71" s="479">
        <v>0</v>
      </c>
      <c r="E71" s="479">
        <v>0</v>
      </c>
      <c r="F71" s="479">
        <v>0</v>
      </c>
      <c r="G71" s="479">
        <v>0</v>
      </c>
      <c r="H71" s="89">
        <v>0</v>
      </c>
      <c r="I71" s="479">
        <v>0</v>
      </c>
      <c r="J71" s="479">
        <v>0</v>
      </c>
      <c r="K71" s="479">
        <v>0</v>
      </c>
      <c r="L71" s="479">
        <v>0</v>
      </c>
      <c r="M71" s="479">
        <v>0</v>
      </c>
      <c r="N71" s="479">
        <v>0</v>
      </c>
      <c r="O71" s="479">
        <v>0</v>
      </c>
      <c r="P71" s="479">
        <v>0</v>
      </c>
      <c r="Q71" s="479">
        <v>0</v>
      </c>
      <c r="R71" s="89">
        <v>0</v>
      </c>
      <c r="S71" s="479">
        <v>0</v>
      </c>
      <c r="T71" s="479">
        <v>0</v>
      </c>
      <c r="U71" s="479">
        <v>0</v>
      </c>
      <c r="V71" s="479">
        <v>0</v>
      </c>
      <c r="W71" s="479">
        <v>0</v>
      </c>
      <c r="X71" s="479">
        <v>0</v>
      </c>
      <c r="Y71" s="479">
        <v>0</v>
      </c>
      <c r="Z71" s="479">
        <v>0</v>
      </c>
      <c r="AA71" s="479">
        <v>0</v>
      </c>
      <c r="AB71" s="479">
        <v>0</v>
      </c>
      <c r="AC71" s="479">
        <v>0</v>
      </c>
      <c r="AD71" s="479">
        <v>0</v>
      </c>
      <c r="AE71" s="479">
        <v>0</v>
      </c>
      <c r="AF71" s="236">
        <v>0</v>
      </c>
      <c r="AG71" s="236">
        <v>0</v>
      </c>
      <c r="AH71" s="236">
        <v>0</v>
      </c>
      <c r="AI71" s="236">
        <v>0</v>
      </c>
      <c r="AJ71" s="484">
        <v>0</v>
      </c>
    </row>
    <row r="72" spans="1:36" s="42" customFormat="1" x14ac:dyDescent="0.25">
      <c r="A72" s="404"/>
      <c r="B72" s="115">
        <v>130540</v>
      </c>
      <c r="C72" s="189" t="s">
        <v>46</v>
      </c>
      <c r="D72" s="479">
        <v>0</v>
      </c>
      <c r="E72" s="479">
        <v>0</v>
      </c>
      <c r="F72" s="479">
        <v>0</v>
      </c>
      <c r="G72" s="479">
        <v>0</v>
      </c>
      <c r="H72" s="89">
        <v>0</v>
      </c>
      <c r="I72" s="479">
        <v>0</v>
      </c>
      <c r="J72" s="479">
        <v>0</v>
      </c>
      <c r="K72" s="479">
        <v>0</v>
      </c>
      <c r="L72" s="479">
        <v>0</v>
      </c>
      <c r="M72" s="479">
        <v>0</v>
      </c>
      <c r="N72" s="479">
        <v>0</v>
      </c>
      <c r="O72" s="479">
        <v>0</v>
      </c>
      <c r="P72" s="479">
        <v>0</v>
      </c>
      <c r="Q72" s="479">
        <v>0</v>
      </c>
      <c r="R72" s="89">
        <v>0</v>
      </c>
      <c r="S72" s="479">
        <v>0</v>
      </c>
      <c r="T72" s="479">
        <v>0</v>
      </c>
      <c r="U72" s="479">
        <v>0</v>
      </c>
      <c r="V72" s="479">
        <v>0</v>
      </c>
      <c r="W72" s="479">
        <v>0</v>
      </c>
      <c r="X72" s="479">
        <v>0</v>
      </c>
      <c r="Y72" s="479">
        <v>0</v>
      </c>
      <c r="Z72" s="479">
        <v>0</v>
      </c>
      <c r="AA72" s="479">
        <v>0</v>
      </c>
      <c r="AB72" s="479">
        <v>0</v>
      </c>
      <c r="AC72" s="479">
        <v>0</v>
      </c>
      <c r="AD72" s="479">
        <v>0</v>
      </c>
      <c r="AE72" s="479">
        <v>0</v>
      </c>
      <c r="AF72" s="236">
        <v>0</v>
      </c>
      <c r="AG72" s="236">
        <v>0</v>
      </c>
      <c r="AH72" s="236">
        <v>0</v>
      </c>
      <c r="AI72" s="236">
        <v>0</v>
      </c>
      <c r="AJ72" s="484">
        <v>0</v>
      </c>
    </row>
    <row r="73" spans="1:36" s="42" customFormat="1" x14ac:dyDescent="0.25">
      <c r="A73" s="404"/>
      <c r="B73" s="115">
        <v>1306</v>
      </c>
      <c r="C73" s="189" t="s">
        <v>47</v>
      </c>
      <c r="D73" s="479">
        <v>192325.77142</v>
      </c>
      <c r="E73" s="479">
        <v>206769.01603</v>
      </c>
      <c r="F73" s="479">
        <v>487999.69069999998</v>
      </c>
      <c r="G73" s="479">
        <v>193924.21285000001</v>
      </c>
      <c r="H73" s="89">
        <v>1081018.6910000001</v>
      </c>
      <c r="I73" s="479">
        <v>80461.221850000002</v>
      </c>
      <c r="J73" s="479">
        <v>133337.08949000001</v>
      </c>
      <c r="K73" s="479">
        <v>25701.738000000001</v>
      </c>
      <c r="L73" s="479">
        <v>49626.167549999998</v>
      </c>
      <c r="M73" s="479">
        <v>34116.661269999997</v>
      </c>
      <c r="N73" s="479">
        <v>139241.45264</v>
      </c>
      <c r="O73" s="479">
        <v>22177.304520000002</v>
      </c>
      <c r="P73" s="479">
        <v>47996.279289999999</v>
      </c>
      <c r="Q73" s="479">
        <v>19427.535980000001</v>
      </c>
      <c r="R73" s="89">
        <v>552085.45059000002</v>
      </c>
      <c r="S73" s="479">
        <v>12430.231750000001</v>
      </c>
      <c r="T73" s="479">
        <v>21759.96111</v>
      </c>
      <c r="U73" s="479">
        <v>1974.45344</v>
      </c>
      <c r="V73" s="479">
        <v>1326.2075600000001</v>
      </c>
      <c r="W73" s="479">
        <v>6481.3580300000003</v>
      </c>
      <c r="X73" s="479">
        <v>1611.6425899999999</v>
      </c>
      <c r="Y73" s="479">
        <v>2533.59863</v>
      </c>
      <c r="Z73" s="479">
        <v>714.56353000000001</v>
      </c>
      <c r="AA73" s="479">
        <v>1645.9856299999999</v>
      </c>
      <c r="AB73" s="479">
        <v>5823.11535</v>
      </c>
      <c r="AC73" s="479">
        <v>477.27775000000003</v>
      </c>
      <c r="AD73" s="479">
        <v>56778.395370000013</v>
      </c>
      <c r="AE73" s="479">
        <v>1689882.5369600002</v>
      </c>
      <c r="AF73" s="236">
        <v>164943.19064000002</v>
      </c>
      <c r="AG73" s="236">
        <v>85069.036380000005</v>
      </c>
      <c r="AH73" s="236">
        <v>0</v>
      </c>
      <c r="AI73" s="236">
        <v>4656.8620099999998</v>
      </c>
      <c r="AJ73" s="484">
        <v>1435213.4479300003</v>
      </c>
    </row>
    <row r="74" spans="1:36" s="42" customFormat="1" x14ac:dyDescent="0.25">
      <c r="A74" s="404"/>
      <c r="B74" s="115">
        <v>130605</v>
      </c>
      <c r="C74" s="189" t="s">
        <v>34</v>
      </c>
      <c r="D74" s="479">
        <v>0</v>
      </c>
      <c r="E74" s="479">
        <v>0</v>
      </c>
      <c r="F74" s="479">
        <v>0</v>
      </c>
      <c r="G74" s="479">
        <v>0</v>
      </c>
      <c r="H74" s="89">
        <v>0</v>
      </c>
      <c r="I74" s="479">
        <v>0</v>
      </c>
      <c r="J74" s="479">
        <v>0</v>
      </c>
      <c r="K74" s="479">
        <v>0</v>
      </c>
      <c r="L74" s="479">
        <v>0</v>
      </c>
      <c r="M74" s="479">
        <v>0</v>
      </c>
      <c r="N74" s="479">
        <v>0</v>
      </c>
      <c r="O74" s="479">
        <v>0</v>
      </c>
      <c r="P74" s="479">
        <v>15.9</v>
      </c>
      <c r="Q74" s="479">
        <v>0</v>
      </c>
      <c r="R74" s="89">
        <v>15.9</v>
      </c>
      <c r="S74" s="479">
        <v>0</v>
      </c>
      <c r="T74" s="479">
        <v>0</v>
      </c>
      <c r="U74" s="479">
        <v>0</v>
      </c>
      <c r="V74" s="479">
        <v>0</v>
      </c>
      <c r="W74" s="479">
        <v>0</v>
      </c>
      <c r="X74" s="479">
        <v>0</v>
      </c>
      <c r="Y74" s="479">
        <v>0</v>
      </c>
      <c r="Z74" s="479">
        <v>0</v>
      </c>
      <c r="AA74" s="479">
        <v>0</v>
      </c>
      <c r="AB74" s="479">
        <v>0</v>
      </c>
      <c r="AC74" s="479">
        <v>0</v>
      </c>
      <c r="AD74" s="479">
        <v>0</v>
      </c>
      <c r="AE74" s="479">
        <v>15.9</v>
      </c>
      <c r="AF74" s="236">
        <v>0</v>
      </c>
      <c r="AG74" s="236">
        <v>0</v>
      </c>
      <c r="AH74" s="236">
        <v>0</v>
      </c>
      <c r="AI74" s="236">
        <v>0</v>
      </c>
      <c r="AJ74" s="484">
        <v>15.9</v>
      </c>
    </row>
    <row r="75" spans="1:36" s="42" customFormat="1" x14ac:dyDescent="0.25">
      <c r="A75" s="404"/>
      <c r="B75" s="115">
        <v>130610</v>
      </c>
      <c r="C75" s="189" t="s">
        <v>35</v>
      </c>
      <c r="D75" s="479">
        <v>136.97577000000001</v>
      </c>
      <c r="E75" s="479">
        <v>0</v>
      </c>
      <c r="F75" s="479">
        <v>0</v>
      </c>
      <c r="G75" s="479">
        <v>0</v>
      </c>
      <c r="H75" s="89">
        <v>136.97577000000001</v>
      </c>
      <c r="I75" s="479">
        <v>0</v>
      </c>
      <c r="J75" s="479">
        <v>0</v>
      </c>
      <c r="K75" s="479">
        <v>0</v>
      </c>
      <c r="L75" s="479">
        <v>0</v>
      </c>
      <c r="M75" s="479">
        <v>0</v>
      </c>
      <c r="N75" s="479">
        <v>0</v>
      </c>
      <c r="O75" s="479">
        <v>0</v>
      </c>
      <c r="P75" s="479">
        <v>830.41363000000001</v>
      </c>
      <c r="Q75" s="479">
        <v>0</v>
      </c>
      <c r="R75" s="89">
        <v>830.41363000000001</v>
      </c>
      <c r="S75" s="479">
        <v>0</v>
      </c>
      <c r="T75" s="479">
        <v>0</v>
      </c>
      <c r="U75" s="479">
        <v>0</v>
      </c>
      <c r="V75" s="479">
        <v>0</v>
      </c>
      <c r="W75" s="479">
        <v>0</v>
      </c>
      <c r="X75" s="479">
        <v>0</v>
      </c>
      <c r="Y75" s="479">
        <v>0</v>
      </c>
      <c r="Z75" s="479">
        <v>0</v>
      </c>
      <c r="AA75" s="479">
        <v>0</v>
      </c>
      <c r="AB75" s="479">
        <v>0</v>
      </c>
      <c r="AC75" s="479">
        <v>0</v>
      </c>
      <c r="AD75" s="479">
        <v>0</v>
      </c>
      <c r="AE75" s="479">
        <v>967.38940000000002</v>
      </c>
      <c r="AF75" s="236">
        <v>0</v>
      </c>
      <c r="AG75" s="236">
        <v>0</v>
      </c>
      <c r="AH75" s="236">
        <v>0</v>
      </c>
      <c r="AI75" s="236">
        <v>0</v>
      </c>
      <c r="AJ75" s="484">
        <v>967.38940000000002</v>
      </c>
    </row>
    <row r="76" spans="1:36" s="42" customFormat="1" x14ac:dyDescent="0.25">
      <c r="A76" s="404"/>
      <c r="B76" s="115">
        <v>130615</v>
      </c>
      <c r="C76" s="189" t="s">
        <v>36</v>
      </c>
      <c r="D76" s="479">
        <v>191754.77403999999</v>
      </c>
      <c r="E76" s="479">
        <v>206769.01603</v>
      </c>
      <c r="F76" s="479">
        <v>422680.90736999997</v>
      </c>
      <c r="G76" s="479">
        <v>185124.21285000001</v>
      </c>
      <c r="H76" s="89">
        <v>1006328.91029</v>
      </c>
      <c r="I76" s="479">
        <v>80461.221850000002</v>
      </c>
      <c r="J76" s="479">
        <v>133337.08949000001</v>
      </c>
      <c r="K76" s="479">
        <v>25701.738000000001</v>
      </c>
      <c r="L76" s="479">
        <v>49626.167549999998</v>
      </c>
      <c r="M76" s="479">
        <v>34116.661269999997</v>
      </c>
      <c r="N76" s="479">
        <v>139241.45264</v>
      </c>
      <c r="O76" s="479">
        <v>22177.304520000002</v>
      </c>
      <c r="P76" s="479">
        <v>33527.587829999997</v>
      </c>
      <c r="Q76" s="479">
        <v>19427.535980000001</v>
      </c>
      <c r="R76" s="89">
        <v>537616.75913000002</v>
      </c>
      <c r="S76" s="479">
        <v>12430.231750000001</v>
      </c>
      <c r="T76" s="479">
        <v>8572.2450100000005</v>
      </c>
      <c r="U76" s="479">
        <v>1974.45344</v>
      </c>
      <c r="V76" s="479">
        <v>1326.2075600000001</v>
      </c>
      <c r="W76" s="479">
        <v>6481.3580300000003</v>
      </c>
      <c r="X76" s="479">
        <v>1611.6425899999999</v>
      </c>
      <c r="Y76" s="479">
        <v>2533.59863</v>
      </c>
      <c r="Z76" s="479">
        <v>714.56353000000001</v>
      </c>
      <c r="AA76" s="479">
        <v>1645.9856299999999</v>
      </c>
      <c r="AB76" s="479">
        <v>5823.11535</v>
      </c>
      <c r="AC76" s="479">
        <v>477.27775000000003</v>
      </c>
      <c r="AD76" s="479">
        <v>43590.679270000001</v>
      </c>
      <c r="AE76" s="479">
        <v>1587536.3486900001</v>
      </c>
      <c r="AF76" s="236">
        <v>164943.19064000002</v>
      </c>
      <c r="AG76" s="236">
        <v>85069.036380000005</v>
      </c>
      <c r="AH76" s="236">
        <v>0</v>
      </c>
      <c r="AI76" s="236">
        <v>4656.8620099999998</v>
      </c>
      <c r="AJ76" s="484">
        <v>1332867.2596600002</v>
      </c>
    </row>
    <row r="77" spans="1:36" s="42" customFormat="1" x14ac:dyDescent="0.25">
      <c r="A77" s="404"/>
      <c r="B77" s="115">
        <v>130620</v>
      </c>
      <c r="C77" s="189" t="s">
        <v>42</v>
      </c>
      <c r="D77" s="479">
        <v>0</v>
      </c>
      <c r="E77" s="479">
        <v>0</v>
      </c>
      <c r="F77" s="479">
        <v>0</v>
      </c>
      <c r="G77" s="479">
        <v>0</v>
      </c>
      <c r="H77" s="89">
        <v>0</v>
      </c>
      <c r="I77" s="479">
        <v>0</v>
      </c>
      <c r="J77" s="479">
        <v>0</v>
      </c>
      <c r="K77" s="479">
        <v>0</v>
      </c>
      <c r="L77" s="479">
        <v>0</v>
      </c>
      <c r="M77" s="479">
        <v>0</v>
      </c>
      <c r="N77" s="479">
        <v>0</v>
      </c>
      <c r="O77" s="479">
        <v>0</v>
      </c>
      <c r="P77" s="479">
        <v>59.839820000000003</v>
      </c>
      <c r="Q77" s="479">
        <v>0</v>
      </c>
      <c r="R77" s="89">
        <v>59.839820000000003</v>
      </c>
      <c r="S77" s="479">
        <v>0</v>
      </c>
      <c r="T77" s="479">
        <v>0</v>
      </c>
      <c r="U77" s="479">
        <v>0</v>
      </c>
      <c r="V77" s="479">
        <v>0</v>
      </c>
      <c r="W77" s="479">
        <v>0</v>
      </c>
      <c r="X77" s="479">
        <v>0</v>
      </c>
      <c r="Y77" s="479">
        <v>0</v>
      </c>
      <c r="Z77" s="479">
        <v>0</v>
      </c>
      <c r="AA77" s="479">
        <v>0</v>
      </c>
      <c r="AB77" s="479">
        <v>0</v>
      </c>
      <c r="AC77" s="479">
        <v>0</v>
      </c>
      <c r="AD77" s="479">
        <v>0</v>
      </c>
      <c r="AE77" s="479">
        <v>59.839820000000003</v>
      </c>
      <c r="AF77" s="236">
        <v>0</v>
      </c>
      <c r="AG77" s="236">
        <v>0</v>
      </c>
      <c r="AH77" s="236">
        <v>0</v>
      </c>
      <c r="AI77" s="236">
        <v>0</v>
      </c>
      <c r="AJ77" s="484">
        <v>59.839820000000003</v>
      </c>
    </row>
    <row r="78" spans="1:36" s="42" customFormat="1" x14ac:dyDescent="0.25">
      <c r="A78" s="404"/>
      <c r="B78" s="115">
        <v>130625</v>
      </c>
      <c r="C78" s="189" t="s">
        <v>43</v>
      </c>
      <c r="D78" s="479">
        <v>434.02161000000001</v>
      </c>
      <c r="E78" s="479">
        <v>0</v>
      </c>
      <c r="F78" s="479">
        <v>0</v>
      </c>
      <c r="G78" s="479">
        <v>0</v>
      </c>
      <c r="H78" s="89">
        <v>434.02161000000001</v>
      </c>
      <c r="I78" s="479">
        <v>0</v>
      </c>
      <c r="J78" s="479">
        <v>0</v>
      </c>
      <c r="K78" s="479">
        <v>0</v>
      </c>
      <c r="L78" s="479">
        <v>0</v>
      </c>
      <c r="M78" s="479">
        <v>0</v>
      </c>
      <c r="N78" s="479">
        <v>0</v>
      </c>
      <c r="O78" s="479">
        <v>0</v>
      </c>
      <c r="P78" s="479">
        <v>5819.7670500000004</v>
      </c>
      <c r="Q78" s="479">
        <v>0</v>
      </c>
      <c r="R78" s="89">
        <v>5819.7670500000004</v>
      </c>
      <c r="S78" s="479">
        <v>0</v>
      </c>
      <c r="T78" s="479">
        <v>13187.7161</v>
      </c>
      <c r="U78" s="479">
        <v>0</v>
      </c>
      <c r="V78" s="479">
        <v>0</v>
      </c>
      <c r="W78" s="479">
        <v>0</v>
      </c>
      <c r="X78" s="479">
        <v>0</v>
      </c>
      <c r="Y78" s="479">
        <v>0</v>
      </c>
      <c r="Z78" s="479">
        <v>0</v>
      </c>
      <c r="AA78" s="479">
        <v>0</v>
      </c>
      <c r="AB78" s="479">
        <v>0</v>
      </c>
      <c r="AC78" s="479">
        <v>0</v>
      </c>
      <c r="AD78" s="479">
        <v>13187.7161</v>
      </c>
      <c r="AE78" s="479">
        <v>19441.50476</v>
      </c>
      <c r="AF78" s="236">
        <v>0</v>
      </c>
      <c r="AG78" s="236">
        <v>0</v>
      </c>
      <c r="AH78" s="236">
        <v>0</v>
      </c>
      <c r="AI78" s="236">
        <v>0</v>
      </c>
      <c r="AJ78" s="484">
        <v>19441.50476</v>
      </c>
    </row>
    <row r="79" spans="1:36" s="42" customFormat="1" x14ac:dyDescent="0.25">
      <c r="A79" s="404"/>
      <c r="B79" s="115">
        <v>130630</v>
      </c>
      <c r="C79" s="189" t="s">
        <v>44</v>
      </c>
      <c r="D79" s="479">
        <v>0</v>
      </c>
      <c r="E79" s="479">
        <v>0</v>
      </c>
      <c r="F79" s="479">
        <v>13071.731330000001</v>
      </c>
      <c r="G79" s="479">
        <v>0</v>
      </c>
      <c r="H79" s="89">
        <v>13071.731330000001</v>
      </c>
      <c r="I79" s="479">
        <v>0</v>
      </c>
      <c r="J79" s="479">
        <v>0</v>
      </c>
      <c r="K79" s="479">
        <v>0</v>
      </c>
      <c r="L79" s="479">
        <v>0</v>
      </c>
      <c r="M79" s="479">
        <v>0</v>
      </c>
      <c r="N79" s="479">
        <v>0</v>
      </c>
      <c r="O79" s="479">
        <v>0</v>
      </c>
      <c r="P79" s="479">
        <v>7742.7709599999998</v>
      </c>
      <c r="Q79" s="479">
        <v>0</v>
      </c>
      <c r="R79" s="89">
        <v>7742.7709599999998</v>
      </c>
      <c r="S79" s="479">
        <v>0</v>
      </c>
      <c r="T79" s="479">
        <v>0</v>
      </c>
      <c r="U79" s="479">
        <v>0</v>
      </c>
      <c r="V79" s="479">
        <v>0</v>
      </c>
      <c r="W79" s="479">
        <v>0</v>
      </c>
      <c r="X79" s="479">
        <v>0</v>
      </c>
      <c r="Y79" s="479">
        <v>0</v>
      </c>
      <c r="Z79" s="479">
        <v>0</v>
      </c>
      <c r="AA79" s="479">
        <v>0</v>
      </c>
      <c r="AB79" s="479">
        <v>0</v>
      </c>
      <c r="AC79" s="479">
        <v>0</v>
      </c>
      <c r="AD79" s="479">
        <v>0</v>
      </c>
      <c r="AE79" s="479">
        <v>20814.50229</v>
      </c>
      <c r="AF79" s="236">
        <v>0</v>
      </c>
      <c r="AG79" s="236">
        <v>0</v>
      </c>
      <c r="AH79" s="236">
        <v>0</v>
      </c>
      <c r="AI79" s="236">
        <v>0</v>
      </c>
      <c r="AJ79" s="484">
        <v>20814.50229</v>
      </c>
    </row>
    <row r="80" spans="1:36" s="42" customFormat="1" x14ac:dyDescent="0.25">
      <c r="A80" s="404"/>
      <c r="B80" s="115">
        <v>130635</v>
      </c>
      <c r="C80" s="189" t="s">
        <v>45</v>
      </c>
      <c r="D80" s="479">
        <v>0</v>
      </c>
      <c r="E80" s="479">
        <v>0</v>
      </c>
      <c r="F80" s="479">
        <v>52247.052000000003</v>
      </c>
      <c r="G80" s="479">
        <v>0</v>
      </c>
      <c r="H80" s="89">
        <v>52247.052000000003</v>
      </c>
      <c r="I80" s="479">
        <v>0</v>
      </c>
      <c r="J80" s="479">
        <v>0</v>
      </c>
      <c r="K80" s="479">
        <v>0</v>
      </c>
      <c r="L80" s="479">
        <v>0</v>
      </c>
      <c r="M80" s="479">
        <v>0</v>
      </c>
      <c r="N80" s="479">
        <v>0</v>
      </c>
      <c r="O80" s="479">
        <v>0</v>
      </c>
      <c r="P80" s="479">
        <v>0</v>
      </c>
      <c r="Q80" s="479">
        <v>0</v>
      </c>
      <c r="R80" s="89">
        <v>0</v>
      </c>
      <c r="S80" s="479">
        <v>0</v>
      </c>
      <c r="T80" s="479">
        <v>0</v>
      </c>
      <c r="U80" s="479">
        <v>0</v>
      </c>
      <c r="V80" s="479">
        <v>0</v>
      </c>
      <c r="W80" s="479">
        <v>0</v>
      </c>
      <c r="X80" s="479">
        <v>0</v>
      </c>
      <c r="Y80" s="479">
        <v>0</v>
      </c>
      <c r="Z80" s="479">
        <v>0</v>
      </c>
      <c r="AA80" s="479">
        <v>0</v>
      </c>
      <c r="AB80" s="479">
        <v>0</v>
      </c>
      <c r="AC80" s="479">
        <v>0</v>
      </c>
      <c r="AD80" s="479">
        <v>0</v>
      </c>
      <c r="AE80" s="479">
        <v>52247.052000000003</v>
      </c>
      <c r="AF80" s="236">
        <v>0</v>
      </c>
      <c r="AG80" s="236">
        <v>0</v>
      </c>
      <c r="AH80" s="236">
        <v>0</v>
      </c>
      <c r="AI80" s="236">
        <v>0</v>
      </c>
      <c r="AJ80" s="484">
        <v>52247.052000000003</v>
      </c>
    </row>
    <row r="81" spans="1:36" s="42" customFormat="1" x14ac:dyDescent="0.25">
      <c r="A81" s="404"/>
      <c r="B81" s="115">
        <v>130640</v>
      </c>
      <c r="C81" s="189" t="s">
        <v>46</v>
      </c>
      <c r="D81" s="479">
        <v>0</v>
      </c>
      <c r="E81" s="479">
        <v>0</v>
      </c>
      <c r="F81" s="479">
        <v>0</v>
      </c>
      <c r="G81" s="479">
        <v>8800</v>
      </c>
      <c r="H81" s="89">
        <v>8800</v>
      </c>
      <c r="I81" s="479">
        <v>0</v>
      </c>
      <c r="J81" s="479">
        <v>0</v>
      </c>
      <c r="K81" s="479">
        <v>0</v>
      </c>
      <c r="L81" s="479">
        <v>0</v>
      </c>
      <c r="M81" s="479">
        <v>0</v>
      </c>
      <c r="N81" s="479">
        <v>0</v>
      </c>
      <c r="O81" s="479">
        <v>0</v>
      </c>
      <c r="P81" s="479">
        <v>0</v>
      </c>
      <c r="Q81" s="479">
        <v>0</v>
      </c>
      <c r="R81" s="89">
        <v>0</v>
      </c>
      <c r="S81" s="479">
        <v>0</v>
      </c>
      <c r="T81" s="479">
        <v>0</v>
      </c>
      <c r="U81" s="479">
        <v>0</v>
      </c>
      <c r="V81" s="479">
        <v>0</v>
      </c>
      <c r="W81" s="479">
        <v>0</v>
      </c>
      <c r="X81" s="479">
        <v>0</v>
      </c>
      <c r="Y81" s="479">
        <v>0</v>
      </c>
      <c r="Z81" s="479">
        <v>0</v>
      </c>
      <c r="AA81" s="479">
        <v>0</v>
      </c>
      <c r="AB81" s="479">
        <v>0</v>
      </c>
      <c r="AC81" s="479">
        <v>0</v>
      </c>
      <c r="AD81" s="479">
        <v>0</v>
      </c>
      <c r="AE81" s="479">
        <v>8800</v>
      </c>
      <c r="AF81" s="236">
        <v>0</v>
      </c>
      <c r="AG81" s="236">
        <v>0</v>
      </c>
      <c r="AH81" s="236">
        <v>0</v>
      </c>
      <c r="AI81" s="236">
        <v>0</v>
      </c>
      <c r="AJ81" s="484">
        <v>8800</v>
      </c>
    </row>
    <row r="82" spans="1:36" s="42" customFormat="1" x14ac:dyDescent="0.25">
      <c r="A82" s="404"/>
      <c r="B82" s="115">
        <v>1307</v>
      </c>
      <c r="C82" s="189" t="s">
        <v>48</v>
      </c>
      <c r="D82" s="479">
        <v>0</v>
      </c>
      <c r="E82" s="479">
        <v>93858.076700000005</v>
      </c>
      <c r="F82" s="479">
        <v>254370.52864999999</v>
      </c>
      <c r="G82" s="479">
        <v>18619.12427</v>
      </c>
      <c r="H82" s="89">
        <v>366847.72962</v>
      </c>
      <c r="I82" s="479">
        <v>29972.587390000001</v>
      </c>
      <c r="J82" s="479">
        <v>49320.521070000003</v>
      </c>
      <c r="K82" s="479">
        <v>0</v>
      </c>
      <c r="L82" s="479">
        <v>45669.71142</v>
      </c>
      <c r="M82" s="479">
        <v>592</v>
      </c>
      <c r="N82" s="479">
        <v>119903.16877</v>
      </c>
      <c r="O82" s="479">
        <v>100</v>
      </c>
      <c r="P82" s="479">
        <v>1344.3407999999999</v>
      </c>
      <c r="Q82" s="479">
        <v>0</v>
      </c>
      <c r="R82" s="89">
        <v>246902.32945000002</v>
      </c>
      <c r="S82" s="479">
        <v>450</v>
      </c>
      <c r="T82" s="479">
        <v>1560.5400099999999</v>
      </c>
      <c r="U82" s="479">
        <v>50</v>
      </c>
      <c r="V82" s="479">
        <v>0</v>
      </c>
      <c r="W82" s="479">
        <v>0</v>
      </c>
      <c r="X82" s="479">
        <v>346.95855999999998</v>
      </c>
      <c r="Y82" s="479">
        <v>0</v>
      </c>
      <c r="Z82" s="479">
        <v>50</v>
      </c>
      <c r="AA82" s="479">
        <v>0</v>
      </c>
      <c r="AB82" s="479">
        <v>0</v>
      </c>
      <c r="AC82" s="479">
        <v>0</v>
      </c>
      <c r="AD82" s="479">
        <v>2457.4985699999997</v>
      </c>
      <c r="AE82" s="479">
        <v>616207.55764000001</v>
      </c>
      <c r="AF82" s="236">
        <v>119903.16877</v>
      </c>
      <c r="AG82" s="236">
        <v>46261.71142</v>
      </c>
      <c r="AH82" s="236">
        <v>0</v>
      </c>
      <c r="AI82" s="236">
        <v>0</v>
      </c>
      <c r="AJ82" s="484">
        <v>450042.67745000002</v>
      </c>
    </row>
    <row r="83" spans="1:36" s="42" customFormat="1" x14ac:dyDescent="0.25">
      <c r="A83" s="404"/>
      <c r="B83" s="115">
        <v>130705</v>
      </c>
      <c r="C83" s="189" t="s">
        <v>49</v>
      </c>
      <c r="D83" s="479">
        <v>0</v>
      </c>
      <c r="E83" s="479">
        <v>0</v>
      </c>
      <c r="F83" s="479">
        <v>0</v>
      </c>
      <c r="G83" s="479">
        <v>0</v>
      </c>
      <c r="H83" s="89">
        <v>0</v>
      </c>
      <c r="I83" s="479">
        <v>27000</v>
      </c>
      <c r="J83" s="479">
        <v>0</v>
      </c>
      <c r="K83" s="479">
        <v>0</v>
      </c>
      <c r="L83" s="479">
        <v>0</v>
      </c>
      <c r="M83" s="479">
        <v>0</v>
      </c>
      <c r="N83" s="479">
        <v>0</v>
      </c>
      <c r="O83" s="479">
        <v>0</v>
      </c>
      <c r="P83" s="479">
        <v>0</v>
      </c>
      <c r="Q83" s="479">
        <v>0</v>
      </c>
      <c r="R83" s="89">
        <v>27000</v>
      </c>
      <c r="S83" s="479">
        <v>0</v>
      </c>
      <c r="T83" s="479">
        <v>0</v>
      </c>
      <c r="U83" s="479">
        <v>0</v>
      </c>
      <c r="V83" s="479">
        <v>0</v>
      </c>
      <c r="W83" s="479">
        <v>0</v>
      </c>
      <c r="X83" s="479">
        <v>0</v>
      </c>
      <c r="Y83" s="479">
        <v>0</v>
      </c>
      <c r="Z83" s="479">
        <v>0</v>
      </c>
      <c r="AA83" s="479">
        <v>0</v>
      </c>
      <c r="AB83" s="479">
        <v>0</v>
      </c>
      <c r="AC83" s="479">
        <v>0</v>
      </c>
      <c r="AD83" s="479">
        <v>0</v>
      </c>
      <c r="AE83" s="479">
        <v>27000</v>
      </c>
      <c r="AF83" s="236">
        <v>0</v>
      </c>
      <c r="AG83" s="236">
        <v>0</v>
      </c>
      <c r="AH83" s="236">
        <v>0</v>
      </c>
      <c r="AI83" s="236">
        <v>0</v>
      </c>
      <c r="AJ83" s="484">
        <v>27000</v>
      </c>
    </row>
    <row r="84" spans="1:36" s="42" customFormat="1" x14ac:dyDescent="0.25">
      <c r="A84" s="404"/>
      <c r="B84" s="115">
        <v>130710</v>
      </c>
      <c r="C84" s="189" t="s">
        <v>50</v>
      </c>
      <c r="D84" s="479">
        <v>0</v>
      </c>
      <c r="E84" s="479">
        <v>44108.512499999997</v>
      </c>
      <c r="F84" s="479">
        <v>15142.800999999999</v>
      </c>
      <c r="G84" s="479">
        <v>0</v>
      </c>
      <c r="H84" s="89">
        <v>59251.313499999997</v>
      </c>
      <c r="I84" s="479">
        <v>0</v>
      </c>
      <c r="J84" s="479">
        <v>49320.521070000003</v>
      </c>
      <c r="K84" s="479">
        <v>0</v>
      </c>
      <c r="L84" s="479">
        <v>7965.6832100000001</v>
      </c>
      <c r="M84" s="479">
        <v>592</v>
      </c>
      <c r="N84" s="479">
        <v>5.79</v>
      </c>
      <c r="O84" s="479">
        <v>100</v>
      </c>
      <c r="P84" s="479">
        <v>1148.5986399999999</v>
      </c>
      <c r="Q84" s="479">
        <v>0</v>
      </c>
      <c r="R84" s="89">
        <v>59132.592920000003</v>
      </c>
      <c r="S84" s="479">
        <v>0</v>
      </c>
      <c r="T84" s="479">
        <v>1560.5400099999999</v>
      </c>
      <c r="U84" s="479">
        <v>0</v>
      </c>
      <c r="V84" s="479">
        <v>0</v>
      </c>
      <c r="W84" s="479">
        <v>0</v>
      </c>
      <c r="X84" s="479">
        <v>346.95855999999998</v>
      </c>
      <c r="Y84" s="479">
        <v>0</v>
      </c>
      <c r="Z84" s="479">
        <v>0</v>
      </c>
      <c r="AA84" s="479">
        <v>0</v>
      </c>
      <c r="AB84" s="479">
        <v>0</v>
      </c>
      <c r="AC84" s="479">
        <v>0</v>
      </c>
      <c r="AD84" s="479">
        <v>1907.49857</v>
      </c>
      <c r="AE84" s="479">
        <v>120291.40499</v>
      </c>
      <c r="AF84" s="236">
        <v>5.79</v>
      </c>
      <c r="AG84" s="236">
        <v>8557.6832099999992</v>
      </c>
      <c r="AH84" s="236">
        <v>0</v>
      </c>
      <c r="AI84" s="236">
        <v>0</v>
      </c>
      <c r="AJ84" s="484">
        <v>111727.93178</v>
      </c>
    </row>
    <row r="85" spans="1:36" s="42" customFormat="1" x14ac:dyDescent="0.25">
      <c r="A85" s="404"/>
      <c r="B85" s="115">
        <v>130715</v>
      </c>
      <c r="C85" s="189" t="s">
        <v>51</v>
      </c>
      <c r="D85" s="479">
        <v>0</v>
      </c>
      <c r="E85" s="479">
        <v>49749.564200000001</v>
      </c>
      <c r="F85" s="479">
        <v>99973.357099999994</v>
      </c>
      <c r="G85" s="479">
        <v>0</v>
      </c>
      <c r="H85" s="89">
        <v>149722.92129999999</v>
      </c>
      <c r="I85" s="479">
        <v>0</v>
      </c>
      <c r="J85" s="479">
        <v>0</v>
      </c>
      <c r="K85" s="479">
        <v>0</v>
      </c>
      <c r="L85" s="479">
        <v>37704.028209999997</v>
      </c>
      <c r="M85" s="479">
        <v>0</v>
      </c>
      <c r="N85" s="479">
        <v>119897.37877</v>
      </c>
      <c r="O85" s="479">
        <v>0</v>
      </c>
      <c r="P85" s="479">
        <v>0</v>
      </c>
      <c r="Q85" s="479">
        <v>0</v>
      </c>
      <c r="R85" s="89">
        <v>157601.40698</v>
      </c>
      <c r="S85" s="479">
        <v>0</v>
      </c>
      <c r="T85" s="479">
        <v>0</v>
      </c>
      <c r="U85" s="479">
        <v>0</v>
      </c>
      <c r="V85" s="479">
        <v>0</v>
      </c>
      <c r="W85" s="479">
        <v>0</v>
      </c>
      <c r="X85" s="479">
        <v>0</v>
      </c>
      <c r="Y85" s="479">
        <v>0</v>
      </c>
      <c r="Z85" s="479">
        <v>0</v>
      </c>
      <c r="AA85" s="479">
        <v>0</v>
      </c>
      <c r="AB85" s="479">
        <v>0</v>
      </c>
      <c r="AC85" s="479">
        <v>0</v>
      </c>
      <c r="AD85" s="479">
        <v>0</v>
      </c>
      <c r="AE85" s="479">
        <v>307324.32828000002</v>
      </c>
      <c r="AF85" s="236">
        <v>119897.37877</v>
      </c>
      <c r="AG85" s="236">
        <v>37704.028209999997</v>
      </c>
      <c r="AH85" s="236">
        <v>0</v>
      </c>
      <c r="AI85" s="236">
        <v>0</v>
      </c>
      <c r="AJ85" s="484">
        <v>149722.92129999999</v>
      </c>
    </row>
    <row r="86" spans="1:36" s="42" customFormat="1" x14ac:dyDescent="0.25">
      <c r="A86" s="404"/>
      <c r="B86" s="115">
        <v>130720</v>
      </c>
      <c r="C86" s="189" t="s">
        <v>52</v>
      </c>
      <c r="D86" s="479">
        <v>0</v>
      </c>
      <c r="E86" s="479">
        <v>0</v>
      </c>
      <c r="F86" s="479">
        <v>139254.37054999999</v>
      </c>
      <c r="G86" s="479">
        <v>18619.12427</v>
      </c>
      <c r="H86" s="89">
        <v>157873.49481999999</v>
      </c>
      <c r="I86" s="479">
        <v>2972.5873900000001</v>
      </c>
      <c r="J86" s="479">
        <v>0</v>
      </c>
      <c r="K86" s="479">
        <v>0</v>
      </c>
      <c r="L86" s="479">
        <v>0</v>
      </c>
      <c r="M86" s="479">
        <v>0</v>
      </c>
      <c r="N86" s="479">
        <v>0</v>
      </c>
      <c r="O86" s="479">
        <v>0</v>
      </c>
      <c r="P86" s="479">
        <v>195.74216000000001</v>
      </c>
      <c r="Q86" s="479">
        <v>0</v>
      </c>
      <c r="R86" s="89">
        <v>3168.3295500000004</v>
      </c>
      <c r="S86" s="479">
        <v>450</v>
      </c>
      <c r="T86" s="479">
        <v>0</v>
      </c>
      <c r="U86" s="479">
        <v>50</v>
      </c>
      <c r="V86" s="479">
        <v>0</v>
      </c>
      <c r="W86" s="479">
        <v>0</v>
      </c>
      <c r="X86" s="479">
        <v>0</v>
      </c>
      <c r="Y86" s="479">
        <v>0</v>
      </c>
      <c r="Z86" s="479">
        <v>50</v>
      </c>
      <c r="AA86" s="479">
        <v>0</v>
      </c>
      <c r="AB86" s="479">
        <v>0</v>
      </c>
      <c r="AC86" s="479">
        <v>0</v>
      </c>
      <c r="AD86" s="479">
        <v>550</v>
      </c>
      <c r="AE86" s="479">
        <v>161591.82436999999</v>
      </c>
      <c r="AF86" s="236">
        <v>0</v>
      </c>
      <c r="AG86" s="236">
        <v>0</v>
      </c>
      <c r="AH86" s="236">
        <v>0</v>
      </c>
      <c r="AI86" s="236">
        <v>0</v>
      </c>
      <c r="AJ86" s="484">
        <v>161591.82436999999</v>
      </c>
    </row>
    <row r="87" spans="1:36" s="42" customFormat="1" x14ac:dyDescent="0.25">
      <c r="A87" s="404"/>
      <c r="B87" s="115">
        <v>130790</v>
      </c>
      <c r="C87" s="189" t="s">
        <v>53</v>
      </c>
      <c r="D87" s="479">
        <v>0</v>
      </c>
      <c r="E87" s="479">
        <v>0</v>
      </c>
      <c r="F87" s="479">
        <v>0</v>
      </c>
      <c r="G87" s="479">
        <v>0</v>
      </c>
      <c r="H87" s="89">
        <v>0</v>
      </c>
      <c r="I87" s="479">
        <v>0</v>
      </c>
      <c r="J87" s="479">
        <v>0</v>
      </c>
      <c r="K87" s="479">
        <v>0</v>
      </c>
      <c r="L87" s="479">
        <v>0</v>
      </c>
      <c r="M87" s="479">
        <v>0</v>
      </c>
      <c r="N87" s="479">
        <v>0</v>
      </c>
      <c r="O87" s="479">
        <v>0</v>
      </c>
      <c r="P87" s="479">
        <v>0</v>
      </c>
      <c r="Q87" s="479">
        <v>0</v>
      </c>
      <c r="R87" s="89">
        <v>0</v>
      </c>
      <c r="S87" s="479">
        <v>0</v>
      </c>
      <c r="T87" s="479">
        <v>0</v>
      </c>
      <c r="U87" s="479">
        <v>0</v>
      </c>
      <c r="V87" s="479">
        <v>0</v>
      </c>
      <c r="W87" s="479">
        <v>0</v>
      </c>
      <c r="X87" s="479">
        <v>0</v>
      </c>
      <c r="Y87" s="479">
        <v>0</v>
      </c>
      <c r="Z87" s="479">
        <v>0</v>
      </c>
      <c r="AA87" s="479">
        <v>0</v>
      </c>
      <c r="AB87" s="479">
        <v>0</v>
      </c>
      <c r="AC87" s="479">
        <v>0</v>
      </c>
      <c r="AD87" s="479">
        <v>0</v>
      </c>
      <c r="AE87" s="479">
        <v>0</v>
      </c>
      <c r="AF87" s="236">
        <v>0</v>
      </c>
      <c r="AG87" s="236">
        <v>0</v>
      </c>
      <c r="AH87" s="236">
        <v>0</v>
      </c>
      <c r="AI87" s="236">
        <v>0</v>
      </c>
      <c r="AJ87" s="484">
        <v>0</v>
      </c>
    </row>
    <row r="88" spans="1:36" s="42" customFormat="1" x14ac:dyDescent="0.25">
      <c r="A88" s="404"/>
      <c r="B88" s="115">
        <v>1399</v>
      </c>
      <c r="C88" s="189" t="s">
        <v>54</v>
      </c>
      <c r="D88" s="479">
        <v>-5282.6105399999997</v>
      </c>
      <c r="E88" s="479">
        <v>-3509.9982599999998</v>
      </c>
      <c r="F88" s="479">
        <v>-132372.14019999999</v>
      </c>
      <c r="G88" s="479">
        <v>-134.26546999999999</v>
      </c>
      <c r="H88" s="89">
        <v>-141299.01446999999</v>
      </c>
      <c r="I88" s="479">
        <v>-503.48052000000001</v>
      </c>
      <c r="J88" s="479">
        <v>-1156.1563799999999</v>
      </c>
      <c r="K88" s="479">
        <v>0</v>
      </c>
      <c r="L88" s="479">
        <v>0</v>
      </c>
      <c r="M88" s="479">
        <v>-7205.1817000000001</v>
      </c>
      <c r="N88" s="479">
        <v>-2.2999999999999998</v>
      </c>
      <c r="O88" s="479">
        <v>-5</v>
      </c>
      <c r="P88" s="479">
        <v>0</v>
      </c>
      <c r="Q88" s="479">
        <v>0</v>
      </c>
      <c r="R88" s="89">
        <v>-8872.1185999999998</v>
      </c>
      <c r="S88" s="479">
        <v>0</v>
      </c>
      <c r="T88" s="479">
        <v>0</v>
      </c>
      <c r="U88" s="479">
        <v>-92.666520000000006</v>
      </c>
      <c r="V88" s="479">
        <v>0</v>
      </c>
      <c r="W88" s="479">
        <v>-110.06780999999999</v>
      </c>
      <c r="X88" s="479">
        <v>0</v>
      </c>
      <c r="Y88" s="479">
        <v>0</v>
      </c>
      <c r="Z88" s="479">
        <v>-2.5</v>
      </c>
      <c r="AA88" s="479">
        <v>0</v>
      </c>
      <c r="AB88" s="479">
        <v>0</v>
      </c>
      <c r="AC88" s="479">
        <v>0</v>
      </c>
      <c r="AD88" s="479">
        <v>-205.23433</v>
      </c>
      <c r="AE88" s="479">
        <v>-150376.36739999999</v>
      </c>
      <c r="AF88" s="236">
        <v>-2.2999999999999998</v>
      </c>
      <c r="AG88" s="236">
        <v>-7205.1817000000001</v>
      </c>
      <c r="AH88" s="236">
        <v>0</v>
      </c>
      <c r="AI88" s="236">
        <v>0</v>
      </c>
      <c r="AJ88" s="484">
        <v>-143168.88570000001</v>
      </c>
    </row>
    <row r="89" spans="1:36" s="42" customFormat="1" x14ac:dyDescent="0.25">
      <c r="A89" s="404"/>
      <c r="B89" s="115">
        <v>139905</v>
      </c>
      <c r="C89" s="189" t="s">
        <v>55</v>
      </c>
      <c r="D89" s="479">
        <v>0</v>
      </c>
      <c r="E89" s="479">
        <v>-874.99825999999996</v>
      </c>
      <c r="F89" s="479">
        <v>-132372.14019999999</v>
      </c>
      <c r="G89" s="479">
        <v>-134.26546999999999</v>
      </c>
      <c r="H89" s="89">
        <v>-133381.40393</v>
      </c>
      <c r="I89" s="479">
        <v>-503.48052000000001</v>
      </c>
      <c r="J89" s="479">
        <v>0</v>
      </c>
      <c r="K89" s="479">
        <v>0</v>
      </c>
      <c r="L89" s="479">
        <v>0</v>
      </c>
      <c r="M89" s="479">
        <v>0</v>
      </c>
      <c r="N89" s="479">
        <v>0</v>
      </c>
      <c r="O89" s="479">
        <v>-5</v>
      </c>
      <c r="P89" s="479">
        <v>0</v>
      </c>
      <c r="Q89" s="479">
        <v>0</v>
      </c>
      <c r="R89" s="89">
        <v>-508.48052000000001</v>
      </c>
      <c r="S89" s="479">
        <v>0</v>
      </c>
      <c r="T89" s="479">
        <v>0</v>
      </c>
      <c r="U89" s="479">
        <v>0</v>
      </c>
      <c r="V89" s="479">
        <v>0</v>
      </c>
      <c r="W89" s="479">
        <v>0</v>
      </c>
      <c r="X89" s="479">
        <v>0</v>
      </c>
      <c r="Y89" s="479">
        <v>0</v>
      </c>
      <c r="Z89" s="479">
        <v>-2.5</v>
      </c>
      <c r="AA89" s="479">
        <v>0</v>
      </c>
      <c r="AB89" s="479">
        <v>0</v>
      </c>
      <c r="AC89" s="479">
        <v>0</v>
      </c>
      <c r="AD89" s="479">
        <v>-2.5</v>
      </c>
      <c r="AE89" s="479">
        <v>-133892.38445000001</v>
      </c>
      <c r="AF89" s="236">
        <v>0</v>
      </c>
      <c r="AG89" s="236">
        <v>0</v>
      </c>
      <c r="AH89" s="236">
        <v>0</v>
      </c>
      <c r="AI89" s="236">
        <v>0</v>
      </c>
      <c r="AJ89" s="484">
        <v>-133892.38445000001</v>
      </c>
    </row>
    <row r="90" spans="1:36" s="42" customFormat="1" x14ac:dyDescent="0.25">
      <c r="A90" s="404"/>
      <c r="B90" s="115">
        <v>139910</v>
      </c>
      <c r="C90" s="189" t="s">
        <v>56</v>
      </c>
      <c r="D90" s="479">
        <v>-5282.6105399999997</v>
      </c>
      <c r="E90" s="479">
        <v>-2635</v>
      </c>
      <c r="F90" s="479">
        <v>0</v>
      </c>
      <c r="G90" s="479">
        <v>0</v>
      </c>
      <c r="H90" s="89">
        <v>-7917.6105399999997</v>
      </c>
      <c r="I90" s="479">
        <v>0</v>
      </c>
      <c r="J90" s="479">
        <v>-1156.1563799999999</v>
      </c>
      <c r="K90" s="479">
        <v>0</v>
      </c>
      <c r="L90" s="479">
        <v>0</v>
      </c>
      <c r="M90" s="479">
        <v>-7205.1817000000001</v>
      </c>
      <c r="N90" s="479">
        <v>-2.2999999999999998</v>
      </c>
      <c r="O90" s="479">
        <v>0</v>
      </c>
      <c r="P90" s="479">
        <v>0</v>
      </c>
      <c r="Q90" s="479">
        <v>0</v>
      </c>
      <c r="R90" s="89">
        <v>-8363.6380799999988</v>
      </c>
      <c r="S90" s="479">
        <v>0</v>
      </c>
      <c r="T90" s="479">
        <v>0</v>
      </c>
      <c r="U90" s="479">
        <v>-92.666520000000006</v>
      </c>
      <c r="V90" s="479">
        <v>0</v>
      </c>
      <c r="W90" s="479">
        <v>-110.06780999999999</v>
      </c>
      <c r="X90" s="479">
        <v>0</v>
      </c>
      <c r="Y90" s="479">
        <v>0</v>
      </c>
      <c r="Z90" s="479">
        <v>0</v>
      </c>
      <c r="AA90" s="479">
        <v>0</v>
      </c>
      <c r="AB90" s="479">
        <v>0</v>
      </c>
      <c r="AC90" s="479">
        <v>0</v>
      </c>
      <c r="AD90" s="479">
        <v>-202.73433</v>
      </c>
      <c r="AE90" s="479">
        <v>-16483.982949999998</v>
      </c>
      <c r="AF90" s="236">
        <v>-2.2999999999999998</v>
      </c>
      <c r="AG90" s="236">
        <v>-7205.1817000000001</v>
      </c>
      <c r="AH90" s="236">
        <v>0</v>
      </c>
      <c r="AI90" s="236">
        <v>0</v>
      </c>
      <c r="AJ90" s="484">
        <v>-9276.5012500000012</v>
      </c>
    </row>
    <row r="91" spans="1:36" s="40" customFormat="1" x14ac:dyDescent="0.25">
      <c r="A91" s="403">
        <v>2</v>
      </c>
      <c r="B91" s="114">
        <v>14</v>
      </c>
      <c r="C91" s="319" t="s">
        <v>737</v>
      </c>
      <c r="D91" s="480">
        <v>3748675.3279499998</v>
      </c>
      <c r="E91" s="480">
        <v>4101232.2672000001</v>
      </c>
      <c r="F91" s="480">
        <v>7154485.3985000001</v>
      </c>
      <c r="G91" s="480">
        <v>3579700.8764599999</v>
      </c>
      <c r="H91" s="26">
        <v>18584093.870110001</v>
      </c>
      <c r="I91" s="480">
        <v>1205324.1164299999</v>
      </c>
      <c r="J91" s="480">
        <v>2392325.19282</v>
      </c>
      <c r="K91" s="480">
        <v>177415.913</v>
      </c>
      <c r="L91" s="480">
        <v>1805271.1907299999</v>
      </c>
      <c r="M91" s="480">
        <v>613148.64448000002</v>
      </c>
      <c r="N91" s="480">
        <v>2480700.6767199999</v>
      </c>
      <c r="O91" s="480">
        <v>361818.49911999999</v>
      </c>
      <c r="P91" s="480">
        <v>536158.70045999996</v>
      </c>
      <c r="Q91" s="480">
        <v>544634.60973000003</v>
      </c>
      <c r="R91" s="26">
        <v>10116797.54349</v>
      </c>
      <c r="S91" s="480">
        <v>443531.30505000002</v>
      </c>
      <c r="T91" s="480">
        <v>127611.71269</v>
      </c>
      <c r="U91" s="480">
        <v>31545.312839999999</v>
      </c>
      <c r="V91" s="480">
        <v>26941.314419999999</v>
      </c>
      <c r="W91" s="480">
        <v>87683.25374</v>
      </c>
      <c r="X91" s="480">
        <v>14800.88795</v>
      </c>
      <c r="Y91" s="480">
        <v>67963.396909999996</v>
      </c>
      <c r="Z91" s="480">
        <v>14886.205459999999</v>
      </c>
      <c r="AA91" s="480">
        <v>74789.385999999999</v>
      </c>
      <c r="AB91" s="480">
        <v>156171.12169999999</v>
      </c>
      <c r="AC91" s="480">
        <v>78471.767940000005</v>
      </c>
      <c r="AD91" s="480">
        <v>1124395.6646999998</v>
      </c>
      <c r="AE91" s="480">
        <v>29825287.078300003</v>
      </c>
      <c r="AF91" s="482">
        <v>2658116.58972</v>
      </c>
      <c r="AG91" s="482">
        <v>2445361.1496299999</v>
      </c>
      <c r="AH91" s="482">
        <v>0</v>
      </c>
      <c r="AI91" s="482">
        <v>221224.55085</v>
      </c>
      <c r="AJ91" s="483">
        <v>24500584.788100004</v>
      </c>
    </row>
    <row r="92" spans="1:36" s="42" customFormat="1" x14ac:dyDescent="0.25">
      <c r="A92" s="403">
        <v>4</v>
      </c>
      <c r="B92" s="115">
        <v>1401</v>
      </c>
      <c r="C92" s="189" t="s">
        <v>1033</v>
      </c>
      <c r="D92" s="479">
        <v>1994724.2175499999</v>
      </c>
      <c r="E92" s="479">
        <v>856892.63541999995</v>
      </c>
      <c r="F92" s="479">
        <v>2761461.8388399999</v>
      </c>
      <c r="G92" s="479">
        <v>2319575.8223299999</v>
      </c>
      <c r="H92" s="89">
        <v>7932654.5141399996</v>
      </c>
      <c r="I92" s="479">
        <v>565380.89876999997</v>
      </c>
      <c r="J92" s="479">
        <v>1776960.78813</v>
      </c>
      <c r="K92" s="479">
        <v>192997.761</v>
      </c>
      <c r="L92" s="479">
        <v>82637.452390000006</v>
      </c>
      <c r="M92" s="479">
        <v>46714.283349999998</v>
      </c>
      <c r="N92" s="479">
        <v>2068165.7016100001</v>
      </c>
      <c r="O92" s="479">
        <v>89918.372000000003</v>
      </c>
      <c r="P92" s="479">
        <v>345513.02307</v>
      </c>
      <c r="Q92" s="479">
        <v>32.900689999999997</v>
      </c>
      <c r="R92" s="89">
        <v>5168321.1810100004</v>
      </c>
      <c r="S92" s="479">
        <v>330011.58051</v>
      </c>
      <c r="T92" s="479">
        <v>63545.996050000002</v>
      </c>
      <c r="U92" s="479">
        <v>14254.123600000001</v>
      </c>
      <c r="V92" s="479">
        <v>4222.4581900000003</v>
      </c>
      <c r="W92" s="479">
        <v>80105.090930000006</v>
      </c>
      <c r="X92" s="479">
        <v>861.48078999999996</v>
      </c>
      <c r="Y92" s="479">
        <v>0</v>
      </c>
      <c r="Z92" s="479">
        <v>6124.1798099999996</v>
      </c>
      <c r="AA92" s="479">
        <v>0</v>
      </c>
      <c r="AB92" s="479">
        <v>14559.30251</v>
      </c>
      <c r="AC92" s="479">
        <v>0</v>
      </c>
      <c r="AD92" s="479">
        <v>513684.21239</v>
      </c>
      <c r="AE92" s="479">
        <v>13614659.907539999</v>
      </c>
      <c r="AF92" s="236">
        <v>2261163.4626100003</v>
      </c>
      <c r="AG92" s="236">
        <v>133574.19393000001</v>
      </c>
      <c r="AH92" s="236">
        <v>0</v>
      </c>
      <c r="AI92" s="236">
        <v>0</v>
      </c>
      <c r="AJ92" s="484">
        <v>11219922.251000002</v>
      </c>
    </row>
    <row r="93" spans="1:36" s="42" customFormat="1" x14ac:dyDescent="0.25">
      <c r="A93" s="403">
        <v>6</v>
      </c>
      <c r="B93" s="115">
        <v>140105</v>
      </c>
      <c r="C93" s="189" t="s">
        <v>629</v>
      </c>
      <c r="D93" s="479">
        <v>222382.65456</v>
      </c>
      <c r="E93" s="479">
        <v>69338.077919999996</v>
      </c>
      <c r="F93" s="479">
        <v>215124.62938999999</v>
      </c>
      <c r="G93" s="479">
        <v>165439.47493999999</v>
      </c>
      <c r="H93" s="89">
        <v>672284.83681000001</v>
      </c>
      <c r="I93" s="479">
        <v>38253.571219999998</v>
      </c>
      <c r="J93" s="479">
        <v>149058.90228000001</v>
      </c>
      <c r="K93" s="479">
        <v>38614.61</v>
      </c>
      <c r="L93" s="479">
        <v>37303.034119999997</v>
      </c>
      <c r="M93" s="479">
        <v>5830.4074300000002</v>
      </c>
      <c r="N93" s="479">
        <v>129711.18391000001</v>
      </c>
      <c r="O93" s="479">
        <v>3800.0795199999998</v>
      </c>
      <c r="P93" s="479">
        <v>11919.14733</v>
      </c>
      <c r="Q93" s="479">
        <v>0</v>
      </c>
      <c r="R93" s="89">
        <v>414490.93581000011</v>
      </c>
      <c r="S93" s="479">
        <v>10150.235559999999</v>
      </c>
      <c r="T93" s="479">
        <v>6830.5861400000003</v>
      </c>
      <c r="U93" s="479">
        <v>851.11752999999999</v>
      </c>
      <c r="V93" s="479">
        <v>204.50475</v>
      </c>
      <c r="W93" s="479">
        <v>1512.3898799999999</v>
      </c>
      <c r="X93" s="479">
        <v>41.779350000000001</v>
      </c>
      <c r="Y93" s="479">
        <v>0</v>
      </c>
      <c r="Z93" s="479">
        <v>513.77462000000003</v>
      </c>
      <c r="AA93" s="479">
        <v>0</v>
      </c>
      <c r="AB93" s="479">
        <v>733.70591999999999</v>
      </c>
      <c r="AC93" s="479">
        <v>0</v>
      </c>
      <c r="AD93" s="479">
        <v>20838.09375</v>
      </c>
      <c r="AE93" s="479">
        <v>1107613.8663700002</v>
      </c>
      <c r="AF93" s="236">
        <v>168325.79391000001</v>
      </c>
      <c r="AG93" s="236">
        <v>43337.946299999996</v>
      </c>
      <c r="AH93" s="236">
        <v>0</v>
      </c>
      <c r="AI93" s="236">
        <v>0</v>
      </c>
      <c r="AJ93" s="484">
        <v>895950.1261600001</v>
      </c>
    </row>
    <row r="94" spans="1:36" s="42" customFormat="1" x14ac:dyDescent="0.25">
      <c r="A94" s="403">
        <v>6</v>
      </c>
      <c r="B94" s="115">
        <v>140110</v>
      </c>
      <c r="C94" s="189" t="s">
        <v>631</v>
      </c>
      <c r="D94" s="479">
        <v>266393.06261000002</v>
      </c>
      <c r="E94" s="479">
        <v>70162.589129999993</v>
      </c>
      <c r="F94" s="479">
        <v>456164.20347000001</v>
      </c>
      <c r="G94" s="479">
        <v>259793.18833</v>
      </c>
      <c r="H94" s="89">
        <v>1052513.04354</v>
      </c>
      <c r="I94" s="479">
        <v>51340.967049999999</v>
      </c>
      <c r="J94" s="479">
        <v>257001.65333</v>
      </c>
      <c r="K94" s="479">
        <v>88077.569000000003</v>
      </c>
      <c r="L94" s="479">
        <v>19148.071360000002</v>
      </c>
      <c r="M94" s="479">
        <v>8571.2998599999992</v>
      </c>
      <c r="N94" s="479">
        <v>266741.34412999998</v>
      </c>
      <c r="O94" s="479">
        <v>5524.1659499999996</v>
      </c>
      <c r="P94" s="479">
        <v>17410.347600000001</v>
      </c>
      <c r="Q94" s="479">
        <v>32.900689999999997</v>
      </c>
      <c r="R94" s="89">
        <v>713848.31897000002</v>
      </c>
      <c r="S94" s="479">
        <v>24787.977780000001</v>
      </c>
      <c r="T94" s="479">
        <v>8392.3743900000009</v>
      </c>
      <c r="U94" s="479">
        <v>665.39062000000001</v>
      </c>
      <c r="V94" s="479">
        <v>390.82637999999997</v>
      </c>
      <c r="W94" s="479">
        <v>10341.130080000001</v>
      </c>
      <c r="X94" s="479">
        <v>415.08476000000002</v>
      </c>
      <c r="Y94" s="479">
        <v>0</v>
      </c>
      <c r="Z94" s="479">
        <v>751.80939999999998</v>
      </c>
      <c r="AA94" s="479">
        <v>0</v>
      </c>
      <c r="AB94" s="479">
        <v>1494.6745100000001</v>
      </c>
      <c r="AC94" s="479">
        <v>0</v>
      </c>
      <c r="AD94" s="479">
        <v>47239.267919999991</v>
      </c>
      <c r="AE94" s="479">
        <v>1813600.6304299999</v>
      </c>
      <c r="AF94" s="236">
        <v>354818.91313</v>
      </c>
      <c r="AG94" s="236">
        <v>28110.1976</v>
      </c>
      <c r="AH94" s="236">
        <v>0</v>
      </c>
      <c r="AI94" s="236">
        <v>0</v>
      </c>
      <c r="AJ94" s="484">
        <v>1430671.5197000003</v>
      </c>
    </row>
    <row r="95" spans="1:36" s="42" customFormat="1" x14ac:dyDescent="0.25">
      <c r="A95" s="403">
        <v>6</v>
      </c>
      <c r="B95" s="115">
        <v>140115</v>
      </c>
      <c r="C95" s="189" t="s">
        <v>633</v>
      </c>
      <c r="D95" s="479">
        <v>305040.17352000001</v>
      </c>
      <c r="E95" s="479">
        <v>100220.44577000001</v>
      </c>
      <c r="F95" s="479">
        <v>492127.30563999998</v>
      </c>
      <c r="G95" s="479">
        <v>266890.24572000001</v>
      </c>
      <c r="H95" s="89">
        <v>1164278.17065</v>
      </c>
      <c r="I95" s="479">
        <v>78035.185830000002</v>
      </c>
      <c r="J95" s="479">
        <v>234264.49661999999</v>
      </c>
      <c r="K95" s="479">
        <v>20666.325000000001</v>
      </c>
      <c r="L95" s="479">
        <v>9872.0537000000004</v>
      </c>
      <c r="M95" s="479">
        <v>9744.4717500000006</v>
      </c>
      <c r="N95" s="479">
        <v>349306.63834</v>
      </c>
      <c r="O95" s="479">
        <v>8717.0256100000006</v>
      </c>
      <c r="P95" s="479">
        <v>24531.718519999999</v>
      </c>
      <c r="Q95" s="479">
        <v>0</v>
      </c>
      <c r="R95" s="89">
        <v>735137.91537000006</v>
      </c>
      <c r="S95" s="479">
        <v>29199.998319999999</v>
      </c>
      <c r="T95" s="479">
        <v>11592.45685</v>
      </c>
      <c r="U95" s="479">
        <v>795.19722000000002</v>
      </c>
      <c r="V95" s="479">
        <v>529.89727000000005</v>
      </c>
      <c r="W95" s="479">
        <v>11978.42496</v>
      </c>
      <c r="X95" s="479">
        <v>288.38123999999999</v>
      </c>
      <c r="Y95" s="479">
        <v>0</v>
      </c>
      <c r="Z95" s="479">
        <v>873.59392000000003</v>
      </c>
      <c r="AA95" s="479">
        <v>0</v>
      </c>
      <c r="AB95" s="479">
        <v>2186.19139</v>
      </c>
      <c r="AC95" s="479">
        <v>0</v>
      </c>
      <c r="AD95" s="479">
        <v>57444.14117000001</v>
      </c>
      <c r="AE95" s="479">
        <v>1956860.22719</v>
      </c>
      <c r="AF95" s="236">
        <v>369972.96334000002</v>
      </c>
      <c r="AG95" s="236">
        <v>20146.422720000002</v>
      </c>
      <c r="AH95" s="236">
        <v>0</v>
      </c>
      <c r="AI95" s="236">
        <v>0</v>
      </c>
      <c r="AJ95" s="484">
        <v>1566740.8411299998</v>
      </c>
    </row>
    <row r="96" spans="1:36" s="42" customFormat="1" x14ac:dyDescent="0.25">
      <c r="A96" s="403">
        <v>6</v>
      </c>
      <c r="B96" s="115">
        <v>140120</v>
      </c>
      <c r="C96" s="189" t="s">
        <v>635</v>
      </c>
      <c r="D96" s="479">
        <v>230741.65435</v>
      </c>
      <c r="E96" s="479">
        <v>120871.05102</v>
      </c>
      <c r="F96" s="479">
        <v>423162.23583000002</v>
      </c>
      <c r="G96" s="479">
        <v>296199.15088999999</v>
      </c>
      <c r="H96" s="89">
        <v>1070974.0920899999</v>
      </c>
      <c r="I96" s="479">
        <v>101527.63438</v>
      </c>
      <c r="J96" s="479">
        <v>285191.54622000002</v>
      </c>
      <c r="K96" s="479">
        <v>16975.810000000001</v>
      </c>
      <c r="L96" s="479">
        <v>8597.2924600000006</v>
      </c>
      <c r="M96" s="479">
        <v>7659.4918900000002</v>
      </c>
      <c r="N96" s="479">
        <v>307292.60473000002</v>
      </c>
      <c r="O96" s="479">
        <v>14433.691140000001</v>
      </c>
      <c r="P96" s="479">
        <v>49429.728499999997</v>
      </c>
      <c r="Q96" s="479">
        <v>0</v>
      </c>
      <c r="R96" s="89">
        <v>791107.79931999999</v>
      </c>
      <c r="S96" s="479">
        <v>59215.477429999999</v>
      </c>
      <c r="T96" s="479">
        <v>10069.79938</v>
      </c>
      <c r="U96" s="479">
        <v>1779.1538800000001</v>
      </c>
      <c r="V96" s="479">
        <v>1053.5744</v>
      </c>
      <c r="W96" s="479">
        <v>24259.69556</v>
      </c>
      <c r="X96" s="479">
        <v>4.2451999999999996</v>
      </c>
      <c r="Y96" s="479">
        <v>0</v>
      </c>
      <c r="Z96" s="479">
        <v>1487.38336</v>
      </c>
      <c r="AA96" s="479">
        <v>0</v>
      </c>
      <c r="AB96" s="479">
        <v>3989.4235199999998</v>
      </c>
      <c r="AC96" s="479">
        <v>0</v>
      </c>
      <c r="AD96" s="479">
        <v>101858.75272999999</v>
      </c>
      <c r="AE96" s="479">
        <v>1963940.64414</v>
      </c>
      <c r="AF96" s="236">
        <v>324268.41473000002</v>
      </c>
      <c r="AG96" s="236">
        <v>17310.358749999999</v>
      </c>
      <c r="AH96" s="236">
        <v>0</v>
      </c>
      <c r="AI96" s="236">
        <v>0</v>
      </c>
      <c r="AJ96" s="484">
        <v>1622361.87066</v>
      </c>
    </row>
    <row r="97" spans="1:36" s="42" customFormat="1" x14ac:dyDescent="0.25">
      <c r="A97" s="403">
        <v>6</v>
      </c>
      <c r="B97" s="115">
        <v>140125</v>
      </c>
      <c r="C97" s="189" t="s">
        <v>637</v>
      </c>
      <c r="D97" s="479">
        <v>970166.67250999995</v>
      </c>
      <c r="E97" s="479">
        <v>496300.47158000001</v>
      </c>
      <c r="F97" s="479">
        <v>1174883.4645100001</v>
      </c>
      <c r="G97" s="479">
        <v>1331253.76245</v>
      </c>
      <c r="H97" s="89">
        <v>3972604.3710500002</v>
      </c>
      <c r="I97" s="479">
        <v>296223.54028999998</v>
      </c>
      <c r="J97" s="479">
        <v>851444.18967999995</v>
      </c>
      <c r="K97" s="479">
        <v>28663.447</v>
      </c>
      <c r="L97" s="479">
        <v>7717.0007500000002</v>
      </c>
      <c r="M97" s="479">
        <v>14908.612419999999</v>
      </c>
      <c r="N97" s="479">
        <v>1015113.9305</v>
      </c>
      <c r="O97" s="479">
        <v>57443.409780000002</v>
      </c>
      <c r="P97" s="479">
        <v>242222.08111999999</v>
      </c>
      <c r="Q97" s="479">
        <v>0</v>
      </c>
      <c r="R97" s="89">
        <v>2513736.2115399996</v>
      </c>
      <c r="S97" s="479">
        <v>206657.89142</v>
      </c>
      <c r="T97" s="479">
        <v>26660.779289999999</v>
      </c>
      <c r="U97" s="479">
        <v>10163.264349999999</v>
      </c>
      <c r="V97" s="479">
        <v>2043.6553899999999</v>
      </c>
      <c r="W97" s="479">
        <v>32013.45045</v>
      </c>
      <c r="X97" s="479">
        <v>111.99024</v>
      </c>
      <c r="Y97" s="479">
        <v>0</v>
      </c>
      <c r="Z97" s="479">
        <v>2497.6185099999998</v>
      </c>
      <c r="AA97" s="479">
        <v>0</v>
      </c>
      <c r="AB97" s="479">
        <v>6155.30717</v>
      </c>
      <c r="AC97" s="479">
        <v>0</v>
      </c>
      <c r="AD97" s="479">
        <v>286303.95682000002</v>
      </c>
      <c r="AE97" s="479">
        <v>6772644.5394099997</v>
      </c>
      <c r="AF97" s="236">
        <v>1043777.3775000001</v>
      </c>
      <c r="AG97" s="236">
        <v>24669.268559999997</v>
      </c>
      <c r="AH97" s="236">
        <v>0</v>
      </c>
      <c r="AI97" s="236">
        <v>0</v>
      </c>
      <c r="AJ97" s="484">
        <v>5704197.8933500014</v>
      </c>
    </row>
    <row r="98" spans="1:36" s="42" customFormat="1" x14ac:dyDescent="0.25">
      <c r="A98" s="403">
        <v>4</v>
      </c>
      <c r="B98" s="115">
        <v>1402</v>
      </c>
      <c r="C98" s="189" t="s">
        <v>1333</v>
      </c>
      <c r="D98" s="479">
        <v>1393495.2829400001</v>
      </c>
      <c r="E98" s="479">
        <v>1789856.2700499999</v>
      </c>
      <c r="F98" s="479">
        <v>2576049.1666199998</v>
      </c>
      <c r="G98" s="479">
        <v>996812.74893</v>
      </c>
      <c r="H98" s="89">
        <v>6756213.4685399998</v>
      </c>
      <c r="I98" s="479">
        <v>485914.21996000002</v>
      </c>
      <c r="J98" s="479">
        <v>601806.28342999995</v>
      </c>
      <c r="K98" s="479">
        <v>0</v>
      </c>
      <c r="L98" s="479">
        <v>1704190.6280499999</v>
      </c>
      <c r="M98" s="479">
        <v>469729.55231</v>
      </c>
      <c r="N98" s="479">
        <v>309909.98946000001</v>
      </c>
      <c r="O98" s="479">
        <v>150979.04029</v>
      </c>
      <c r="P98" s="479">
        <v>165292.08653</v>
      </c>
      <c r="Q98" s="479">
        <v>254829.03555</v>
      </c>
      <c r="R98" s="89">
        <v>4142650.8355799997</v>
      </c>
      <c r="S98" s="479">
        <v>4190.2437399999999</v>
      </c>
      <c r="T98" s="479">
        <v>55813.596819999999</v>
      </c>
      <c r="U98" s="479">
        <v>8571.2278499999993</v>
      </c>
      <c r="V98" s="479">
        <v>17395.663430000001</v>
      </c>
      <c r="W98" s="479">
        <v>841.50636999999995</v>
      </c>
      <c r="X98" s="479">
        <v>13339.06264</v>
      </c>
      <c r="Y98" s="479">
        <v>3812.60493</v>
      </c>
      <c r="Z98" s="479">
        <v>3689.1160100000002</v>
      </c>
      <c r="AA98" s="479">
        <v>0</v>
      </c>
      <c r="AB98" s="479">
        <v>43324.325669999998</v>
      </c>
      <c r="AC98" s="479">
        <v>68.697620000000001</v>
      </c>
      <c r="AD98" s="479">
        <v>151046.04507999998</v>
      </c>
      <c r="AE98" s="479">
        <v>11049910.349200001</v>
      </c>
      <c r="AF98" s="236">
        <v>309909.98946000001</v>
      </c>
      <c r="AG98" s="236">
        <v>2191315.8437899998</v>
      </c>
      <c r="AH98" s="236">
        <v>0</v>
      </c>
      <c r="AI98" s="236">
        <v>3881.3025499999999</v>
      </c>
      <c r="AJ98" s="484">
        <v>8544803.2134000007</v>
      </c>
    </row>
    <row r="99" spans="1:36" s="42" customFormat="1" x14ac:dyDescent="0.25">
      <c r="A99" s="403">
        <v>6</v>
      </c>
      <c r="B99" s="115">
        <v>140205</v>
      </c>
      <c r="C99" s="189" t="s">
        <v>629</v>
      </c>
      <c r="D99" s="479">
        <v>305247.00172</v>
      </c>
      <c r="E99" s="479">
        <v>169194.41850999999</v>
      </c>
      <c r="F99" s="479">
        <v>497205.30333000002</v>
      </c>
      <c r="G99" s="479">
        <v>353239.38221000001</v>
      </c>
      <c r="H99" s="89">
        <v>1324886.10577</v>
      </c>
      <c r="I99" s="479">
        <v>97121.538419999997</v>
      </c>
      <c r="J99" s="479">
        <v>310647.30462000001</v>
      </c>
      <c r="K99" s="479">
        <v>0</v>
      </c>
      <c r="L99" s="479">
        <v>724029.33091999998</v>
      </c>
      <c r="M99" s="479">
        <v>53509.733260000001</v>
      </c>
      <c r="N99" s="479">
        <v>97736.798049999998</v>
      </c>
      <c r="O99" s="479">
        <v>10357.79946</v>
      </c>
      <c r="P99" s="479">
        <v>25367.210080000001</v>
      </c>
      <c r="Q99" s="479">
        <v>21080.94168</v>
      </c>
      <c r="R99" s="89">
        <v>1339850.65649</v>
      </c>
      <c r="S99" s="479">
        <v>190.10191</v>
      </c>
      <c r="T99" s="479">
        <v>8433.3340700000008</v>
      </c>
      <c r="U99" s="479">
        <v>1073.8951400000001</v>
      </c>
      <c r="V99" s="479">
        <v>615.22493999999995</v>
      </c>
      <c r="W99" s="479">
        <v>36.541020000000003</v>
      </c>
      <c r="X99" s="479">
        <v>645.14269000000002</v>
      </c>
      <c r="Y99" s="479">
        <v>168.45472000000001</v>
      </c>
      <c r="Z99" s="479">
        <v>181.08456000000001</v>
      </c>
      <c r="AA99" s="479">
        <v>0</v>
      </c>
      <c r="AB99" s="479">
        <v>1187.17869</v>
      </c>
      <c r="AC99" s="479">
        <v>0.16053000000000001</v>
      </c>
      <c r="AD99" s="479">
        <v>12531.118270000001</v>
      </c>
      <c r="AE99" s="479">
        <v>2677267.8805300002</v>
      </c>
      <c r="AF99" s="236">
        <v>97736.798049999998</v>
      </c>
      <c r="AG99" s="236">
        <v>778154.28911999997</v>
      </c>
      <c r="AH99" s="236">
        <v>0</v>
      </c>
      <c r="AI99" s="236">
        <v>168.61525</v>
      </c>
      <c r="AJ99" s="484">
        <v>1801208.1781099997</v>
      </c>
    </row>
    <row r="100" spans="1:36" s="42" customFormat="1" x14ac:dyDescent="0.25">
      <c r="A100" s="403">
        <v>6</v>
      </c>
      <c r="B100" s="115">
        <v>140210</v>
      </c>
      <c r="C100" s="189" t="s">
        <v>631</v>
      </c>
      <c r="D100" s="479">
        <v>101916.05787999999</v>
      </c>
      <c r="E100" s="479">
        <v>165044.15857</v>
      </c>
      <c r="F100" s="479">
        <v>181476.05849</v>
      </c>
      <c r="G100" s="479">
        <v>71452.00791</v>
      </c>
      <c r="H100" s="89">
        <v>519888.28285000002</v>
      </c>
      <c r="I100" s="479">
        <v>30408.524819999999</v>
      </c>
      <c r="J100" s="479">
        <v>36222.499680000001</v>
      </c>
      <c r="K100" s="479">
        <v>0</v>
      </c>
      <c r="L100" s="479">
        <v>196452.32259</v>
      </c>
      <c r="M100" s="479">
        <v>20949.879990000001</v>
      </c>
      <c r="N100" s="479">
        <v>24297.087810000001</v>
      </c>
      <c r="O100" s="479">
        <v>8028.7329799999998</v>
      </c>
      <c r="P100" s="479">
        <v>12067.026529999999</v>
      </c>
      <c r="Q100" s="479">
        <v>34313.56207</v>
      </c>
      <c r="R100" s="89">
        <v>362739.63646999991</v>
      </c>
      <c r="S100" s="479">
        <v>424.91313000000002</v>
      </c>
      <c r="T100" s="479">
        <v>3452.8339999999998</v>
      </c>
      <c r="U100" s="479">
        <v>652.58906000000002</v>
      </c>
      <c r="V100" s="479">
        <v>988.10546999999997</v>
      </c>
      <c r="W100" s="479">
        <v>62.573700000000002</v>
      </c>
      <c r="X100" s="479">
        <v>968.74909000000002</v>
      </c>
      <c r="Y100" s="479">
        <v>310.02708999999999</v>
      </c>
      <c r="Z100" s="479">
        <v>313.41986000000003</v>
      </c>
      <c r="AA100" s="479">
        <v>0</v>
      </c>
      <c r="AB100" s="479">
        <v>2244.07717</v>
      </c>
      <c r="AC100" s="479">
        <v>0.32595000000000002</v>
      </c>
      <c r="AD100" s="479">
        <v>9417.614520000001</v>
      </c>
      <c r="AE100" s="479">
        <v>892045.53383999981</v>
      </c>
      <c r="AF100" s="236">
        <v>24297.087810000001</v>
      </c>
      <c r="AG100" s="236">
        <v>218390.30804999999</v>
      </c>
      <c r="AH100" s="236">
        <v>0</v>
      </c>
      <c r="AI100" s="236">
        <v>310.35303999999996</v>
      </c>
      <c r="AJ100" s="484">
        <v>649047.78494000004</v>
      </c>
    </row>
    <row r="101" spans="1:36" s="42" customFormat="1" x14ac:dyDescent="0.25">
      <c r="A101" s="403">
        <v>6</v>
      </c>
      <c r="B101" s="115">
        <v>140215</v>
      </c>
      <c r="C101" s="189" t="s">
        <v>633</v>
      </c>
      <c r="D101" s="479">
        <v>130209.12153</v>
      </c>
      <c r="E101" s="479">
        <v>186892.22073</v>
      </c>
      <c r="F101" s="479">
        <v>218091.98347000001</v>
      </c>
      <c r="G101" s="479">
        <v>85821.356180000002</v>
      </c>
      <c r="H101" s="89">
        <v>621014.68191000004</v>
      </c>
      <c r="I101" s="479">
        <v>39496.383179999997</v>
      </c>
      <c r="J101" s="479">
        <v>42274.92282</v>
      </c>
      <c r="K101" s="479">
        <v>0</v>
      </c>
      <c r="L101" s="479">
        <v>182476.47769</v>
      </c>
      <c r="M101" s="479">
        <v>28914.141240000001</v>
      </c>
      <c r="N101" s="479">
        <v>30371.315839999999</v>
      </c>
      <c r="O101" s="479">
        <v>11790.593210000001</v>
      </c>
      <c r="P101" s="479">
        <v>14337.731180000001</v>
      </c>
      <c r="Q101" s="479">
        <v>43596.168989999998</v>
      </c>
      <c r="R101" s="89">
        <v>393257.73415000003</v>
      </c>
      <c r="S101" s="479">
        <v>562.21597999999994</v>
      </c>
      <c r="T101" s="479">
        <v>4749.6463899999999</v>
      </c>
      <c r="U101" s="479">
        <v>798.11267999999995</v>
      </c>
      <c r="V101" s="479">
        <v>1534.0727099999999</v>
      </c>
      <c r="W101" s="479">
        <v>95.544129999999996</v>
      </c>
      <c r="X101" s="479">
        <v>1258.2979800000001</v>
      </c>
      <c r="Y101" s="479">
        <v>709.43161999999995</v>
      </c>
      <c r="Z101" s="479">
        <v>462.93130000000002</v>
      </c>
      <c r="AA101" s="479">
        <v>0</v>
      </c>
      <c r="AB101" s="479">
        <v>3463.6778599999998</v>
      </c>
      <c r="AC101" s="479">
        <v>0.95825000000000005</v>
      </c>
      <c r="AD101" s="479">
        <v>13634.888899999998</v>
      </c>
      <c r="AE101" s="479">
        <v>1027907.3049600001</v>
      </c>
      <c r="AF101" s="236">
        <v>30371.315839999999</v>
      </c>
      <c r="AG101" s="236">
        <v>212924.69164</v>
      </c>
      <c r="AH101" s="236">
        <v>0</v>
      </c>
      <c r="AI101" s="236">
        <v>710.38986999999997</v>
      </c>
      <c r="AJ101" s="484">
        <v>783900.90761000023</v>
      </c>
    </row>
    <row r="102" spans="1:36" s="42" customFormat="1" x14ac:dyDescent="0.25">
      <c r="A102" s="403">
        <v>6</v>
      </c>
      <c r="B102" s="115">
        <v>140220</v>
      </c>
      <c r="C102" s="189" t="s">
        <v>635</v>
      </c>
      <c r="D102" s="479">
        <v>214790.91498999999</v>
      </c>
      <c r="E102" s="479">
        <v>264018.83071000001</v>
      </c>
      <c r="F102" s="479">
        <v>342592.375</v>
      </c>
      <c r="G102" s="479">
        <v>129183.07382000001</v>
      </c>
      <c r="H102" s="89">
        <v>950585.19452000002</v>
      </c>
      <c r="I102" s="479">
        <v>66163.70521</v>
      </c>
      <c r="J102" s="479">
        <v>60509.144460000003</v>
      </c>
      <c r="K102" s="479">
        <v>0</v>
      </c>
      <c r="L102" s="479">
        <v>197854.51680000001</v>
      </c>
      <c r="M102" s="479">
        <v>52263.026790000004</v>
      </c>
      <c r="N102" s="479">
        <v>46582.86419</v>
      </c>
      <c r="O102" s="479">
        <v>20323.806049999999</v>
      </c>
      <c r="P102" s="479">
        <v>23458.2808</v>
      </c>
      <c r="Q102" s="479">
        <v>65412.505620000004</v>
      </c>
      <c r="R102" s="89">
        <v>532567.84992000007</v>
      </c>
      <c r="S102" s="479">
        <v>758.60063000000002</v>
      </c>
      <c r="T102" s="479">
        <v>8448.0860200000006</v>
      </c>
      <c r="U102" s="479">
        <v>1351.7933700000001</v>
      </c>
      <c r="V102" s="479">
        <v>2865.07917</v>
      </c>
      <c r="W102" s="479">
        <v>182.51646</v>
      </c>
      <c r="X102" s="479">
        <v>2067.6145700000002</v>
      </c>
      <c r="Y102" s="479">
        <v>861.19246999999996</v>
      </c>
      <c r="Z102" s="479">
        <v>886.61872000000005</v>
      </c>
      <c r="AA102" s="479">
        <v>0</v>
      </c>
      <c r="AB102" s="479">
        <v>6816.6780500000004</v>
      </c>
      <c r="AC102" s="479">
        <v>66.758889999999994</v>
      </c>
      <c r="AD102" s="479">
        <v>24304.93835</v>
      </c>
      <c r="AE102" s="479">
        <v>1507457.98279</v>
      </c>
      <c r="AF102" s="236">
        <v>46582.86419</v>
      </c>
      <c r="AG102" s="236">
        <v>252982.62276000003</v>
      </c>
      <c r="AH102" s="236">
        <v>0</v>
      </c>
      <c r="AI102" s="236">
        <v>927.95135999999991</v>
      </c>
      <c r="AJ102" s="484">
        <v>1206964.5444800002</v>
      </c>
    </row>
    <row r="103" spans="1:36" s="42" customFormat="1" x14ac:dyDescent="0.25">
      <c r="A103" s="403">
        <v>6</v>
      </c>
      <c r="B103" s="115">
        <v>140225</v>
      </c>
      <c r="C103" s="189" t="s">
        <v>637</v>
      </c>
      <c r="D103" s="479">
        <v>641332.18681999994</v>
      </c>
      <c r="E103" s="479">
        <v>1004706.64153</v>
      </c>
      <c r="F103" s="479">
        <v>1336683.4463299999</v>
      </c>
      <c r="G103" s="479">
        <v>357116.92881000001</v>
      </c>
      <c r="H103" s="89">
        <v>3339839.2034899998</v>
      </c>
      <c r="I103" s="479">
        <v>252724.06833000001</v>
      </c>
      <c r="J103" s="479">
        <v>152152.41185</v>
      </c>
      <c r="K103" s="479">
        <v>0</v>
      </c>
      <c r="L103" s="479">
        <v>403377.98005000001</v>
      </c>
      <c r="M103" s="479">
        <v>314092.77103</v>
      </c>
      <c r="N103" s="479">
        <v>110921.92357</v>
      </c>
      <c r="O103" s="479">
        <v>100478.10859</v>
      </c>
      <c r="P103" s="479">
        <v>90061.837939999998</v>
      </c>
      <c r="Q103" s="479">
        <v>90425.857189999995</v>
      </c>
      <c r="R103" s="89">
        <v>1514234.9585500001</v>
      </c>
      <c r="S103" s="479">
        <v>2254.4120899999998</v>
      </c>
      <c r="T103" s="479">
        <v>30729.696339999999</v>
      </c>
      <c r="U103" s="479">
        <v>4694.8375999999998</v>
      </c>
      <c r="V103" s="479">
        <v>11393.181140000001</v>
      </c>
      <c r="W103" s="479">
        <v>464.33105999999998</v>
      </c>
      <c r="X103" s="479">
        <v>8399.2583099999993</v>
      </c>
      <c r="Y103" s="479">
        <v>1763.4990299999999</v>
      </c>
      <c r="Z103" s="479">
        <v>1845.0615700000001</v>
      </c>
      <c r="AA103" s="479">
        <v>0</v>
      </c>
      <c r="AB103" s="479">
        <v>29612.713899999999</v>
      </c>
      <c r="AC103" s="479">
        <v>0.49399999999999999</v>
      </c>
      <c r="AD103" s="479">
        <v>91157.48504</v>
      </c>
      <c r="AE103" s="479">
        <v>4945231.6470799996</v>
      </c>
      <c r="AF103" s="236">
        <v>110921.92357</v>
      </c>
      <c r="AG103" s="236">
        <v>728863.93222000008</v>
      </c>
      <c r="AH103" s="236">
        <v>0</v>
      </c>
      <c r="AI103" s="236">
        <v>1763.9930299999999</v>
      </c>
      <c r="AJ103" s="484">
        <v>4103681.7982599996</v>
      </c>
    </row>
    <row r="104" spans="1:36" s="42" customFormat="1" x14ac:dyDescent="0.25">
      <c r="A104" s="403">
        <v>4</v>
      </c>
      <c r="B104" s="115">
        <v>1403</v>
      </c>
      <c r="C104" s="189" t="s">
        <v>1032</v>
      </c>
      <c r="D104" s="479">
        <v>196580.22394</v>
      </c>
      <c r="E104" s="479">
        <v>471797.23230999999</v>
      </c>
      <c r="F104" s="479">
        <v>649384.53541999997</v>
      </c>
      <c r="G104" s="479">
        <v>236873.78521999999</v>
      </c>
      <c r="H104" s="89">
        <v>1554635.7768899999</v>
      </c>
      <c r="I104" s="479">
        <v>48856.458509999997</v>
      </c>
      <c r="J104" s="479">
        <v>68236.402900000001</v>
      </c>
      <c r="K104" s="479">
        <v>0</v>
      </c>
      <c r="L104" s="479">
        <v>0</v>
      </c>
      <c r="M104" s="479">
        <v>86847.372440000006</v>
      </c>
      <c r="N104" s="479">
        <v>108009.80712</v>
      </c>
      <c r="O104" s="479">
        <v>33113.682439999997</v>
      </c>
      <c r="P104" s="479">
        <v>18811.27433</v>
      </c>
      <c r="Q104" s="479">
        <v>22.39913</v>
      </c>
      <c r="R104" s="89">
        <v>363897.39687</v>
      </c>
      <c r="S104" s="479">
        <v>23589.025150000001</v>
      </c>
      <c r="T104" s="479">
        <v>1425.2593999999999</v>
      </c>
      <c r="U104" s="479">
        <v>22.867059999999999</v>
      </c>
      <c r="V104" s="479">
        <v>31.97287</v>
      </c>
      <c r="W104" s="479">
        <v>159.779</v>
      </c>
      <c r="X104" s="479">
        <v>0</v>
      </c>
      <c r="Y104" s="479">
        <v>0</v>
      </c>
      <c r="Z104" s="479">
        <v>1561.0275899999999</v>
      </c>
      <c r="AA104" s="479">
        <v>0</v>
      </c>
      <c r="AB104" s="479">
        <v>5130.88706</v>
      </c>
      <c r="AC104" s="479">
        <v>0</v>
      </c>
      <c r="AD104" s="479">
        <v>31920.818130000003</v>
      </c>
      <c r="AE104" s="479">
        <v>1950453.9918899999</v>
      </c>
      <c r="AF104" s="236">
        <v>108009.80712</v>
      </c>
      <c r="AG104" s="236">
        <v>86879.345310000004</v>
      </c>
      <c r="AH104" s="236">
        <v>0</v>
      </c>
      <c r="AI104" s="236">
        <v>0</v>
      </c>
      <c r="AJ104" s="484">
        <v>1755564.8394600002</v>
      </c>
    </row>
    <row r="105" spans="1:36" s="42" customFormat="1" x14ac:dyDescent="0.25">
      <c r="A105" s="403">
        <v>6</v>
      </c>
      <c r="B105" s="115">
        <v>140305</v>
      </c>
      <c r="C105" s="189" t="s">
        <v>629</v>
      </c>
      <c r="D105" s="479">
        <v>3212.5687600000001</v>
      </c>
      <c r="E105" s="479">
        <v>4080.20082</v>
      </c>
      <c r="F105" s="479">
        <v>6320.72451</v>
      </c>
      <c r="G105" s="479">
        <v>2545.9106400000001</v>
      </c>
      <c r="H105" s="89">
        <v>16159.40473</v>
      </c>
      <c r="I105" s="479">
        <v>510.42545999999999</v>
      </c>
      <c r="J105" s="479">
        <v>1413.13481</v>
      </c>
      <c r="K105" s="479">
        <v>0</v>
      </c>
      <c r="L105" s="479">
        <v>0</v>
      </c>
      <c r="M105" s="479">
        <v>556.75301000000002</v>
      </c>
      <c r="N105" s="479">
        <v>1853.7501199999999</v>
      </c>
      <c r="O105" s="479">
        <v>380.79453999999998</v>
      </c>
      <c r="P105" s="479">
        <v>239.76624000000001</v>
      </c>
      <c r="Q105" s="479">
        <v>1.83036</v>
      </c>
      <c r="R105" s="89">
        <v>4956.4545399999997</v>
      </c>
      <c r="S105" s="479">
        <v>175.22039000000001</v>
      </c>
      <c r="T105" s="479">
        <v>19.602129999999999</v>
      </c>
      <c r="U105" s="479">
        <v>0</v>
      </c>
      <c r="V105" s="479">
        <v>0.29211999999999999</v>
      </c>
      <c r="W105" s="479">
        <v>2.7851400000000002</v>
      </c>
      <c r="X105" s="479">
        <v>0</v>
      </c>
      <c r="Y105" s="479">
        <v>0</v>
      </c>
      <c r="Z105" s="479">
        <v>56.037230000000001</v>
      </c>
      <c r="AA105" s="479">
        <v>0</v>
      </c>
      <c r="AB105" s="479">
        <v>75.91986</v>
      </c>
      <c r="AC105" s="479">
        <v>0</v>
      </c>
      <c r="AD105" s="479">
        <v>329.85687000000001</v>
      </c>
      <c r="AE105" s="479">
        <v>21445.71614</v>
      </c>
      <c r="AF105" s="236">
        <v>1853.7501199999999</v>
      </c>
      <c r="AG105" s="236">
        <v>557.04512999999997</v>
      </c>
      <c r="AH105" s="236">
        <v>0</v>
      </c>
      <c r="AI105" s="236">
        <v>0</v>
      </c>
      <c r="AJ105" s="484">
        <v>19034.920890000001</v>
      </c>
    </row>
    <row r="106" spans="1:36" s="42" customFormat="1" x14ac:dyDescent="0.25">
      <c r="A106" s="403">
        <v>6</v>
      </c>
      <c r="B106" s="115">
        <v>140310</v>
      </c>
      <c r="C106" s="189" t="s">
        <v>631</v>
      </c>
      <c r="D106" s="479">
        <v>5454.1492699999999</v>
      </c>
      <c r="E106" s="479">
        <v>6807.4432500000003</v>
      </c>
      <c r="F106" s="479">
        <v>11618.960139999999</v>
      </c>
      <c r="G106" s="479">
        <v>4714.81016</v>
      </c>
      <c r="H106" s="89">
        <v>28595.362820000002</v>
      </c>
      <c r="I106" s="479">
        <v>1116.5341800000001</v>
      </c>
      <c r="J106" s="479">
        <v>2660.3877200000002</v>
      </c>
      <c r="K106" s="479">
        <v>0</v>
      </c>
      <c r="L106" s="479">
        <v>0</v>
      </c>
      <c r="M106" s="479">
        <v>873.33317999999997</v>
      </c>
      <c r="N106" s="479">
        <v>2585.3177099999998</v>
      </c>
      <c r="O106" s="479">
        <v>608.75725</v>
      </c>
      <c r="P106" s="479">
        <v>428.81941999999998</v>
      </c>
      <c r="Q106" s="479">
        <v>2.22844</v>
      </c>
      <c r="R106" s="89">
        <v>8275.3779000000013</v>
      </c>
      <c r="S106" s="479">
        <v>345.74108999999999</v>
      </c>
      <c r="T106" s="479">
        <v>43.988889999999998</v>
      </c>
      <c r="U106" s="479">
        <v>2.62147</v>
      </c>
      <c r="V106" s="479">
        <v>0.58335000000000004</v>
      </c>
      <c r="W106" s="479">
        <v>5.6252199999999997</v>
      </c>
      <c r="X106" s="479">
        <v>0</v>
      </c>
      <c r="Y106" s="479">
        <v>0</v>
      </c>
      <c r="Z106" s="479">
        <v>84.548199999999994</v>
      </c>
      <c r="AA106" s="479">
        <v>0</v>
      </c>
      <c r="AB106" s="479">
        <v>143.88754</v>
      </c>
      <c r="AC106" s="479">
        <v>0</v>
      </c>
      <c r="AD106" s="479">
        <v>626.99576000000002</v>
      </c>
      <c r="AE106" s="479">
        <v>37497.73648</v>
      </c>
      <c r="AF106" s="236">
        <v>2585.3177099999998</v>
      </c>
      <c r="AG106" s="236">
        <v>873.91652999999997</v>
      </c>
      <c r="AH106" s="236">
        <v>0</v>
      </c>
      <c r="AI106" s="236">
        <v>0</v>
      </c>
      <c r="AJ106" s="484">
        <v>34038.502240000002</v>
      </c>
    </row>
    <row r="107" spans="1:36" s="42" customFormat="1" x14ac:dyDescent="0.25">
      <c r="A107" s="403">
        <v>6</v>
      </c>
      <c r="B107" s="115">
        <v>140315</v>
      </c>
      <c r="C107" s="189" t="s">
        <v>633</v>
      </c>
      <c r="D107" s="479">
        <v>8085.9184699999996</v>
      </c>
      <c r="E107" s="479">
        <v>11208.779060000001</v>
      </c>
      <c r="F107" s="479">
        <v>16761.80371</v>
      </c>
      <c r="G107" s="479">
        <v>6172.9941200000003</v>
      </c>
      <c r="H107" s="89">
        <v>42229.495360000001</v>
      </c>
      <c r="I107" s="479">
        <v>1712.2837</v>
      </c>
      <c r="J107" s="479">
        <v>3358.2550099999999</v>
      </c>
      <c r="K107" s="479">
        <v>0</v>
      </c>
      <c r="L107" s="479">
        <v>0</v>
      </c>
      <c r="M107" s="479">
        <v>1358.1624099999999</v>
      </c>
      <c r="N107" s="479">
        <v>3638.2678299999998</v>
      </c>
      <c r="O107" s="479">
        <v>1127.26315</v>
      </c>
      <c r="P107" s="479">
        <v>569.42489</v>
      </c>
      <c r="Q107" s="479">
        <v>3.4267799999999999</v>
      </c>
      <c r="R107" s="89">
        <v>11767.083769999999</v>
      </c>
      <c r="S107" s="479">
        <v>518.52031999999997</v>
      </c>
      <c r="T107" s="479">
        <v>77.295090000000002</v>
      </c>
      <c r="U107" s="479">
        <v>4.01952</v>
      </c>
      <c r="V107" s="479">
        <v>0.90676999999999996</v>
      </c>
      <c r="W107" s="479">
        <v>8.5769900000000003</v>
      </c>
      <c r="X107" s="479">
        <v>0</v>
      </c>
      <c r="Y107" s="479">
        <v>0</v>
      </c>
      <c r="Z107" s="479">
        <v>129.72785999999999</v>
      </c>
      <c r="AA107" s="479">
        <v>0</v>
      </c>
      <c r="AB107" s="479">
        <v>230.65985000000001</v>
      </c>
      <c r="AC107" s="479">
        <v>0</v>
      </c>
      <c r="AD107" s="479">
        <v>969.70640000000003</v>
      </c>
      <c r="AE107" s="479">
        <v>54966.285530000001</v>
      </c>
      <c r="AF107" s="236">
        <v>3638.2678299999998</v>
      </c>
      <c r="AG107" s="236">
        <v>1359.06918</v>
      </c>
      <c r="AH107" s="236">
        <v>0</v>
      </c>
      <c r="AI107" s="236">
        <v>0</v>
      </c>
      <c r="AJ107" s="484">
        <v>49968.948520000005</v>
      </c>
    </row>
    <row r="108" spans="1:36" s="42" customFormat="1" x14ac:dyDescent="0.25">
      <c r="A108" s="403">
        <v>6</v>
      </c>
      <c r="B108" s="115">
        <v>140320</v>
      </c>
      <c r="C108" s="189" t="s">
        <v>635</v>
      </c>
      <c r="D108" s="479">
        <v>12206.675639999999</v>
      </c>
      <c r="E108" s="479">
        <v>24218.881509999999</v>
      </c>
      <c r="F108" s="479">
        <v>29448.219300000001</v>
      </c>
      <c r="G108" s="479">
        <v>11902.990019999999</v>
      </c>
      <c r="H108" s="89">
        <v>77776.766470000002</v>
      </c>
      <c r="I108" s="479">
        <v>3046.7360199999998</v>
      </c>
      <c r="J108" s="479">
        <v>5135.9589299999998</v>
      </c>
      <c r="K108" s="479">
        <v>0</v>
      </c>
      <c r="L108" s="479">
        <v>0</v>
      </c>
      <c r="M108" s="479">
        <v>2598.8934100000001</v>
      </c>
      <c r="N108" s="479">
        <v>6487.8866900000003</v>
      </c>
      <c r="O108" s="479">
        <v>2325.03881</v>
      </c>
      <c r="P108" s="479">
        <v>1048.2914499999999</v>
      </c>
      <c r="Q108" s="479">
        <v>5.0902599999999998</v>
      </c>
      <c r="R108" s="89">
        <v>20647.895570000001</v>
      </c>
      <c r="S108" s="479">
        <v>1013.37341</v>
      </c>
      <c r="T108" s="479">
        <v>165.28496999999999</v>
      </c>
      <c r="U108" s="479">
        <v>8.3845600000000005</v>
      </c>
      <c r="V108" s="479">
        <v>4.2597100000000001</v>
      </c>
      <c r="W108" s="479">
        <v>17.66732</v>
      </c>
      <c r="X108" s="479">
        <v>0</v>
      </c>
      <c r="Y108" s="479">
        <v>0</v>
      </c>
      <c r="Z108" s="479">
        <v>258.52936999999997</v>
      </c>
      <c r="AA108" s="479">
        <v>0</v>
      </c>
      <c r="AB108" s="479">
        <v>443.96773999999999</v>
      </c>
      <c r="AC108" s="479">
        <v>0</v>
      </c>
      <c r="AD108" s="479">
        <v>1911.4670800000001</v>
      </c>
      <c r="AE108" s="479">
        <v>100336.12912</v>
      </c>
      <c r="AF108" s="236">
        <v>6487.8866900000003</v>
      </c>
      <c r="AG108" s="236">
        <v>2603.1531199999999</v>
      </c>
      <c r="AH108" s="236">
        <v>0</v>
      </c>
      <c r="AI108" s="236">
        <v>0</v>
      </c>
      <c r="AJ108" s="484">
        <v>91245.089309999981</v>
      </c>
    </row>
    <row r="109" spans="1:36" s="42" customFormat="1" x14ac:dyDescent="0.25">
      <c r="A109" s="403">
        <v>6</v>
      </c>
      <c r="B109" s="115">
        <v>140325</v>
      </c>
      <c r="C109" s="189" t="s">
        <v>637</v>
      </c>
      <c r="D109" s="479">
        <v>167620.9118</v>
      </c>
      <c r="E109" s="479">
        <v>425481.92767</v>
      </c>
      <c r="F109" s="479">
        <v>585234.82776000001</v>
      </c>
      <c r="G109" s="479">
        <v>211537.08027999999</v>
      </c>
      <c r="H109" s="89">
        <v>1389874.7475100001</v>
      </c>
      <c r="I109" s="479">
        <v>42470.479149999999</v>
      </c>
      <c r="J109" s="479">
        <v>55668.666429999997</v>
      </c>
      <c r="K109" s="479">
        <v>0</v>
      </c>
      <c r="L109" s="479">
        <v>0</v>
      </c>
      <c r="M109" s="479">
        <v>81460.230429999996</v>
      </c>
      <c r="N109" s="479">
        <v>93444.584770000001</v>
      </c>
      <c r="O109" s="479">
        <v>28671.828689999998</v>
      </c>
      <c r="P109" s="479">
        <v>16524.972330000001</v>
      </c>
      <c r="Q109" s="479">
        <v>9.8232900000000001</v>
      </c>
      <c r="R109" s="89">
        <v>318250.58509000001</v>
      </c>
      <c r="S109" s="479">
        <v>21536.16994</v>
      </c>
      <c r="T109" s="479">
        <v>1119.0883200000001</v>
      </c>
      <c r="U109" s="479">
        <v>7.8415100000000004</v>
      </c>
      <c r="V109" s="479">
        <v>25.93092</v>
      </c>
      <c r="W109" s="479">
        <v>125.12433</v>
      </c>
      <c r="X109" s="479">
        <v>0</v>
      </c>
      <c r="Y109" s="479">
        <v>0</v>
      </c>
      <c r="Z109" s="479">
        <v>1032.1849299999999</v>
      </c>
      <c r="AA109" s="479">
        <v>0</v>
      </c>
      <c r="AB109" s="479">
        <v>4236.4520700000003</v>
      </c>
      <c r="AC109" s="479">
        <v>0</v>
      </c>
      <c r="AD109" s="479">
        <v>28082.792019999993</v>
      </c>
      <c r="AE109" s="479">
        <v>1736208.1246200001</v>
      </c>
      <c r="AF109" s="236">
        <v>93444.584770000001</v>
      </c>
      <c r="AG109" s="236">
        <v>81486.161349999995</v>
      </c>
      <c r="AH109" s="236">
        <v>0</v>
      </c>
      <c r="AI109" s="236">
        <v>0</v>
      </c>
      <c r="AJ109" s="484">
        <v>1561277.3785000003</v>
      </c>
    </row>
    <row r="110" spans="1:36" s="42" customFormat="1" x14ac:dyDescent="0.25">
      <c r="A110" s="403">
        <v>4</v>
      </c>
      <c r="B110" s="115">
        <v>1404</v>
      </c>
      <c r="C110" s="189" t="s">
        <v>1339</v>
      </c>
      <c r="D110" s="479">
        <v>213184.64872999999</v>
      </c>
      <c r="E110" s="479">
        <v>5965.9012300000004</v>
      </c>
      <c r="F110" s="479">
        <v>1098012.4365300001</v>
      </c>
      <c r="G110" s="479">
        <v>18430.374970000001</v>
      </c>
      <c r="H110" s="89">
        <v>1335593.36146</v>
      </c>
      <c r="I110" s="479">
        <v>5266.7369600000002</v>
      </c>
      <c r="J110" s="479">
        <v>0</v>
      </c>
      <c r="K110" s="479">
        <v>0</v>
      </c>
      <c r="L110" s="479">
        <v>0</v>
      </c>
      <c r="M110" s="479">
        <v>0</v>
      </c>
      <c r="N110" s="479">
        <v>2827.64185</v>
      </c>
      <c r="O110" s="479">
        <v>59828.29537</v>
      </c>
      <c r="P110" s="479">
        <v>5061.42562</v>
      </c>
      <c r="Q110" s="479">
        <v>331628.93560000003</v>
      </c>
      <c r="R110" s="89">
        <v>404613.03540000005</v>
      </c>
      <c r="S110" s="479">
        <v>64145.001689999997</v>
      </c>
      <c r="T110" s="479">
        <v>146.47740999999999</v>
      </c>
      <c r="U110" s="479">
        <v>6318.7184299999999</v>
      </c>
      <c r="V110" s="479">
        <v>1300.7063599999999</v>
      </c>
      <c r="W110" s="479">
        <v>8630.4126400000005</v>
      </c>
      <c r="X110" s="479">
        <v>597.76035000000002</v>
      </c>
      <c r="Y110" s="479">
        <v>48925.094590000001</v>
      </c>
      <c r="Z110" s="479">
        <v>67.602639999999994</v>
      </c>
      <c r="AA110" s="479">
        <v>73399.503140000001</v>
      </c>
      <c r="AB110" s="479">
        <v>51017.0648</v>
      </c>
      <c r="AC110" s="479">
        <v>77758.106159999996</v>
      </c>
      <c r="AD110" s="479">
        <v>332306.44820999994</v>
      </c>
      <c r="AE110" s="479">
        <v>2072512.8450700003</v>
      </c>
      <c r="AF110" s="236">
        <v>2827.64185</v>
      </c>
      <c r="AG110" s="236">
        <v>1300.7063599999999</v>
      </c>
      <c r="AH110" s="236">
        <v>0</v>
      </c>
      <c r="AI110" s="236">
        <v>200082.70389</v>
      </c>
      <c r="AJ110" s="484">
        <v>1868301.7929700001</v>
      </c>
    </row>
    <row r="111" spans="1:36" s="42" customFormat="1" x14ac:dyDescent="0.25">
      <c r="A111" s="403">
        <v>6</v>
      </c>
      <c r="B111" s="115">
        <v>140405</v>
      </c>
      <c r="C111" s="189" t="s">
        <v>629</v>
      </c>
      <c r="D111" s="479">
        <v>33023.967199999999</v>
      </c>
      <c r="E111" s="479">
        <v>401.09739000000002</v>
      </c>
      <c r="F111" s="479">
        <v>58425.584609999998</v>
      </c>
      <c r="G111" s="479">
        <v>1924.28827</v>
      </c>
      <c r="H111" s="89">
        <v>93774.937470000004</v>
      </c>
      <c r="I111" s="479">
        <v>311.30216000000001</v>
      </c>
      <c r="J111" s="479">
        <v>0</v>
      </c>
      <c r="K111" s="479">
        <v>0</v>
      </c>
      <c r="L111" s="479">
        <v>0</v>
      </c>
      <c r="M111" s="479">
        <v>0</v>
      </c>
      <c r="N111" s="479">
        <v>167.86447000000001</v>
      </c>
      <c r="O111" s="479">
        <v>2264.0893799999999</v>
      </c>
      <c r="P111" s="479">
        <v>227.05930000000001</v>
      </c>
      <c r="Q111" s="479">
        <v>20435.23041</v>
      </c>
      <c r="R111" s="89">
        <v>23405.545720000002</v>
      </c>
      <c r="S111" s="479">
        <v>1595.47568</v>
      </c>
      <c r="T111" s="479">
        <v>2.16229</v>
      </c>
      <c r="U111" s="479">
        <v>185.07930999999999</v>
      </c>
      <c r="V111" s="479">
        <v>32.218699999999998</v>
      </c>
      <c r="W111" s="479">
        <v>543.95074</v>
      </c>
      <c r="X111" s="479">
        <v>11.29495</v>
      </c>
      <c r="Y111" s="479">
        <v>2239.61571</v>
      </c>
      <c r="Z111" s="479">
        <v>5.25007</v>
      </c>
      <c r="AA111" s="479">
        <v>3723.6568200000002</v>
      </c>
      <c r="AB111" s="479">
        <v>1709.94308</v>
      </c>
      <c r="AC111" s="479">
        <v>4561.1342100000002</v>
      </c>
      <c r="AD111" s="479">
        <v>14609.781559999999</v>
      </c>
      <c r="AE111" s="479">
        <v>131790.26475</v>
      </c>
      <c r="AF111" s="236">
        <v>167.86447000000001</v>
      </c>
      <c r="AG111" s="236">
        <v>32.218699999999998</v>
      </c>
      <c r="AH111" s="236">
        <v>0</v>
      </c>
      <c r="AI111" s="236">
        <v>10524.40674</v>
      </c>
      <c r="AJ111" s="484">
        <v>121065.77484</v>
      </c>
    </row>
    <row r="112" spans="1:36" s="42" customFormat="1" x14ac:dyDescent="0.25">
      <c r="A112" s="403">
        <v>6</v>
      </c>
      <c r="B112" s="115">
        <v>140410</v>
      </c>
      <c r="C112" s="189" t="s">
        <v>631</v>
      </c>
      <c r="D112" s="479">
        <v>18765.49108</v>
      </c>
      <c r="E112" s="479">
        <v>555.47243000000003</v>
      </c>
      <c r="F112" s="479">
        <v>99223.660170000003</v>
      </c>
      <c r="G112" s="479">
        <v>1855.6787300000001</v>
      </c>
      <c r="H112" s="89">
        <v>120400.30241</v>
      </c>
      <c r="I112" s="479">
        <v>234.26745</v>
      </c>
      <c r="J112" s="479">
        <v>0</v>
      </c>
      <c r="K112" s="479">
        <v>0</v>
      </c>
      <c r="L112" s="479">
        <v>0</v>
      </c>
      <c r="M112" s="479">
        <v>0</v>
      </c>
      <c r="N112" s="479">
        <v>397.25612000000001</v>
      </c>
      <c r="O112" s="479">
        <v>3703.6146600000002</v>
      </c>
      <c r="P112" s="479">
        <v>282.42899999999997</v>
      </c>
      <c r="Q112" s="479">
        <v>36967.503969999998</v>
      </c>
      <c r="R112" s="89">
        <v>41585.071199999998</v>
      </c>
      <c r="S112" s="479">
        <v>3154.2246700000001</v>
      </c>
      <c r="T112" s="479">
        <v>106.56838</v>
      </c>
      <c r="U112" s="479">
        <v>256.50474000000003</v>
      </c>
      <c r="V112" s="479">
        <v>55.754860000000001</v>
      </c>
      <c r="W112" s="479">
        <v>1035.8475900000001</v>
      </c>
      <c r="X112" s="479">
        <v>16.741869999999999</v>
      </c>
      <c r="Y112" s="479">
        <v>4050.6266700000001</v>
      </c>
      <c r="Z112" s="479">
        <v>6.5927300000000004</v>
      </c>
      <c r="AA112" s="479">
        <v>7290.5879699999996</v>
      </c>
      <c r="AB112" s="479">
        <v>3899.1479599999998</v>
      </c>
      <c r="AC112" s="479">
        <v>10292.546249999999</v>
      </c>
      <c r="AD112" s="479">
        <v>30165.143689999997</v>
      </c>
      <c r="AE112" s="479">
        <v>192150.51730000001</v>
      </c>
      <c r="AF112" s="236">
        <v>397.25612000000001</v>
      </c>
      <c r="AG112" s="236">
        <v>55.754860000000001</v>
      </c>
      <c r="AH112" s="236">
        <v>0</v>
      </c>
      <c r="AI112" s="236">
        <v>21633.760889999998</v>
      </c>
      <c r="AJ112" s="484">
        <v>170063.74543000001</v>
      </c>
    </row>
    <row r="113" spans="1:36" s="42" customFormat="1" x14ac:dyDescent="0.25">
      <c r="A113" s="403">
        <v>6</v>
      </c>
      <c r="B113" s="115">
        <v>140415</v>
      </c>
      <c r="C113" s="189" t="s">
        <v>633</v>
      </c>
      <c r="D113" s="479">
        <v>26024.147990000001</v>
      </c>
      <c r="E113" s="479">
        <v>699.56137999999999</v>
      </c>
      <c r="F113" s="479">
        <v>147488.73436</v>
      </c>
      <c r="G113" s="479">
        <v>1868.49524</v>
      </c>
      <c r="H113" s="89">
        <v>176080.93896999999</v>
      </c>
      <c r="I113" s="479">
        <v>357.99664999999999</v>
      </c>
      <c r="J113" s="479">
        <v>0</v>
      </c>
      <c r="K113" s="479">
        <v>0</v>
      </c>
      <c r="L113" s="479">
        <v>0</v>
      </c>
      <c r="M113" s="479">
        <v>0</v>
      </c>
      <c r="N113" s="479">
        <v>619.63980000000004</v>
      </c>
      <c r="O113" s="479">
        <v>5343.3852900000002</v>
      </c>
      <c r="P113" s="479">
        <v>451.43310000000002</v>
      </c>
      <c r="Q113" s="479">
        <v>52741.446250000001</v>
      </c>
      <c r="R113" s="89">
        <v>59513.901089999999</v>
      </c>
      <c r="S113" s="479">
        <v>4941.3515100000004</v>
      </c>
      <c r="T113" s="479">
        <v>3.4751400000000001</v>
      </c>
      <c r="U113" s="479">
        <v>420.20121</v>
      </c>
      <c r="V113" s="479">
        <v>76.875619999999998</v>
      </c>
      <c r="W113" s="479">
        <v>1445.5282500000001</v>
      </c>
      <c r="X113" s="479">
        <v>29.782550000000001</v>
      </c>
      <c r="Y113" s="479">
        <v>6021.5354399999997</v>
      </c>
      <c r="Z113" s="479">
        <v>10.40075</v>
      </c>
      <c r="AA113" s="479">
        <v>10759.491120000001</v>
      </c>
      <c r="AB113" s="479">
        <v>4691.6089499999998</v>
      </c>
      <c r="AC113" s="479">
        <v>14895.05546</v>
      </c>
      <c r="AD113" s="479">
        <v>43295.305999999997</v>
      </c>
      <c r="AE113" s="479">
        <v>278890.14606</v>
      </c>
      <c r="AF113" s="236">
        <v>619.63980000000004</v>
      </c>
      <c r="AG113" s="236">
        <v>76.875619999999998</v>
      </c>
      <c r="AH113" s="236">
        <v>0</v>
      </c>
      <c r="AI113" s="236">
        <v>31676.082019999998</v>
      </c>
      <c r="AJ113" s="484">
        <v>246517.54861999999</v>
      </c>
    </row>
    <row r="114" spans="1:36" s="42" customFormat="1" x14ac:dyDescent="0.25">
      <c r="A114" s="403">
        <v>6</v>
      </c>
      <c r="B114" s="115">
        <v>140420</v>
      </c>
      <c r="C114" s="189" t="s">
        <v>635</v>
      </c>
      <c r="D114" s="479">
        <v>42383.213799999998</v>
      </c>
      <c r="E114" s="479">
        <v>1200.1826100000001</v>
      </c>
      <c r="F114" s="479">
        <v>248041.29900999999</v>
      </c>
      <c r="G114" s="479">
        <v>3561.29079</v>
      </c>
      <c r="H114" s="89">
        <v>295185.98621</v>
      </c>
      <c r="I114" s="479">
        <v>637.22927000000004</v>
      </c>
      <c r="J114" s="479">
        <v>0</v>
      </c>
      <c r="K114" s="479">
        <v>0</v>
      </c>
      <c r="L114" s="479">
        <v>0</v>
      </c>
      <c r="M114" s="479">
        <v>0</v>
      </c>
      <c r="N114" s="479">
        <v>721.49662000000001</v>
      </c>
      <c r="O114" s="479">
        <v>10535.27599</v>
      </c>
      <c r="P114" s="479">
        <v>873.99681999999996</v>
      </c>
      <c r="Q114" s="479">
        <v>85679.396139999997</v>
      </c>
      <c r="R114" s="89">
        <v>98447.394839999994</v>
      </c>
      <c r="S114" s="479">
        <v>9874.6051299999999</v>
      </c>
      <c r="T114" s="479">
        <v>6.7920699999999998</v>
      </c>
      <c r="U114" s="479">
        <v>892.67925000000002</v>
      </c>
      <c r="V114" s="479">
        <v>147.85193000000001</v>
      </c>
      <c r="W114" s="479">
        <v>2424.2858799999999</v>
      </c>
      <c r="X114" s="479">
        <v>61.923760000000001</v>
      </c>
      <c r="Y114" s="479">
        <v>11094.914419999999</v>
      </c>
      <c r="Z114" s="479">
        <v>20.1724</v>
      </c>
      <c r="AA114" s="479">
        <v>18900.665209999999</v>
      </c>
      <c r="AB114" s="479">
        <v>8602.0311600000005</v>
      </c>
      <c r="AC114" s="479">
        <v>23026.128680000002</v>
      </c>
      <c r="AD114" s="479">
        <v>75052.049889999995</v>
      </c>
      <c r="AE114" s="479">
        <v>468685.43093999999</v>
      </c>
      <c r="AF114" s="236">
        <v>721.49662000000001</v>
      </c>
      <c r="AG114" s="236">
        <v>147.85193000000001</v>
      </c>
      <c r="AH114" s="236">
        <v>0</v>
      </c>
      <c r="AI114" s="236">
        <v>53021.708310000002</v>
      </c>
      <c r="AJ114" s="484">
        <v>414794.37407999992</v>
      </c>
    </row>
    <row r="115" spans="1:36" s="42" customFormat="1" x14ac:dyDescent="0.25">
      <c r="A115" s="403">
        <v>6</v>
      </c>
      <c r="B115" s="115">
        <v>140425</v>
      </c>
      <c r="C115" s="189" t="s">
        <v>637</v>
      </c>
      <c r="D115" s="479">
        <v>92987.828659999999</v>
      </c>
      <c r="E115" s="479">
        <v>3109.5874199999998</v>
      </c>
      <c r="F115" s="479">
        <v>544833.15838000004</v>
      </c>
      <c r="G115" s="479">
        <v>9220.6219400000009</v>
      </c>
      <c r="H115" s="89">
        <v>650151.19640000002</v>
      </c>
      <c r="I115" s="479">
        <v>3725.9414299999999</v>
      </c>
      <c r="J115" s="479">
        <v>0</v>
      </c>
      <c r="K115" s="479">
        <v>0</v>
      </c>
      <c r="L115" s="479">
        <v>0</v>
      </c>
      <c r="M115" s="479">
        <v>0</v>
      </c>
      <c r="N115" s="479">
        <v>921.38484000000005</v>
      </c>
      <c r="O115" s="479">
        <v>37981.930050000003</v>
      </c>
      <c r="P115" s="479">
        <v>3226.5074</v>
      </c>
      <c r="Q115" s="479">
        <v>135805.35883000001</v>
      </c>
      <c r="R115" s="89">
        <v>181661.12255000003</v>
      </c>
      <c r="S115" s="479">
        <v>44579.344700000001</v>
      </c>
      <c r="T115" s="479">
        <v>27.47953</v>
      </c>
      <c r="U115" s="479">
        <v>4564.2539200000001</v>
      </c>
      <c r="V115" s="479">
        <v>988.00525000000005</v>
      </c>
      <c r="W115" s="479">
        <v>3180.8001800000002</v>
      </c>
      <c r="X115" s="479">
        <v>478.01722000000001</v>
      </c>
      <c r="Y115" s="479">
        <v>25518.40235</v>
      </c>
      <c r="Z115" s="479">
        <v>25.186689999999999</v>
      </c>
      <c r="AA115" s="479">
        <v>32725.102019999998</v>
      </c>
      <c r="AB115" s="479">
        <v>32114.33365</v>
      </c>
      <c r="AC115" s="479">
        <v>24983.241559999999</v>
      </c>
      <c r="AD115" s="479">
        <v>169184.16707000002</v>
      </c>
      <c r="AE115" s="479">
        <v>1000996.48602</v>
      </c>
      <c r="AF115" s="236">
        <v>921.38484000000005</v>
      </c>
      <c r="AG115" s="236">
        <v>988.00525000000005</v>
      </c>
      <c r="AH115" s="236">
        <v>0</v>
      </c>
      <c r="AI115" s="236">
        <v>83226.74592999999</v>
      </c>
      <c r="AJ115" s="484">
        <v>915860.35000000021</v>
      </c>
    </row>
    <row r="116" spans="1:36" s="42" customFormat="1" x14ac:dyDescent="0.25">
      <c r="A116" s="403">
        <v>4</v>
      </c>
      <c r="B116" s="115">
        <v>1408</v>
      </c>
      <c r="C116" s="189" t="s">
        <v>1342</v>
      </c>
      <c r="D116" s="479">
        <v>0</v>
      </c>
      <c r="E116" s="479">
        <v>48121.228139999999</v>
      </c>
      <c r="F116" s="479">
        <v>8652.2543000000005</v>
      </c>
      <c r="G116" s="479">
        <v>0</v>
      </c>
      <c r="H116" s="89">
        <v>56773.48244</v>
      </c>
      <c r="I116" s="479">
        <v>0</v>
      </c>
      <c r="J116" s="479">
        <v>0</v>
      </c>
      <c r="K116" s="479">
        <v>0</v>
      </c>
      <c r="L116" s="479">
        <v>0</v>
      </c>
      <c r="M116" s="479">
        <v>2994.0590699999998</v>
      </c>
      <c r="N116" s="479">
        <v>411.19412</v>
      </c>
      <c r="O116" s="479">
        <v>0</v>
      </c>
      <c r="P116" s="479">
        <v>0</v>
      </c>
      <c r="Q116" s="479">
        <v>0</v>
      </c>
      <c r="R116" s="89">
        <v>3405.2531899999999</v>
      </c>
      <c r="S116" s="479">
        <v>0</v>
      </c>
      <c r="T116" s="479">
        <v>0</v>
      </c>
      <c r="U116" s="479">
        <v>0</v>
      </c>
      <c r="V116" s="479">
        <v>0</v>
      </c>
      <c r="W116" s="479">
        <v>0</v>
      </c>
      <c r="X116" s="479">
        <v>0</v>
      </c>
      <c r="Y116" s="479">
        <v>0</v>
      </c>
      <c r="Z116" s="479">
        <v>0</v>
      </c>
      <c r="AA116" s="479">
        <v>0</v>
      </c>
      <c r="AB116" s="479">
        <v>0</v>
      </c>
      <c r="AC116" s="479">
        <v>0</v>
      </c>
      <c r="AD116" s="479">
        <v>0</v>
      </c>
      <c r="AE116" s="479">
        <v>60178.735630000003</v>
      </c>
      <c r="AF116" s="236">
        <v>411.19412</v>
      </c>
      <c r="AG116" s="236">
        <v>2994.0590699999998</v>
      </c>
      <c r="AH116" s="236">
        <v>0</v>
      </c>
      <c r="AI116" s="236">
        <v>0</v>
      </c>
      <c r="AJ116" s="484">
        <v>56773.48244</v>
      </c>
    </row>
    <row r="117" spans="1:36" s="42" customFormat="1" x14ac:dyDescent="0.25">
      <c r="A117" s="403">
        <v>6</v>
      </c>
      <c r="B117" s="115">
        <v>140805</v>
      </c>
      <c r="C117" s="189" t="s">
        <v>629</v>
      </c>
      <c r="D117" s="479">
        <v>0</v>
      </c>
      <c r="E117" s="479">
        <v>109.63488</v>
      </c>
      <c r="F117" s="479">
        <v>102.68365</v>
      </c>
      <c r="G117" s="479">
        <v>0</v>
      </c>
      <c r="H117" s="89">
        <v>212.31853000000001</v>
      </c>
      <c r="I117" s="479">
        <v>0</v>
      </c>
      <c r="J117" s="479">
        <v>0</v>
      </c>
      <c r="K117" s="479">
        <v>0</v>
      </c>
      <c r="L117" s="479">
        <v>0</v>
      </c>
      <c r="M117" s="479">
        <v>13.528639999999999</v>
      </c>
      <c r="N117" s="479">
        <v>1.9174100000000001</v>
      </c>
      <c r="O117" s="479">
        <v>0</v>
      </c>
      <c r="P117" s="479">
        <v>0</v>
      </c>
      <c r="Q117" s="479">
        <v>0</v>
      </c>
      <c r="R117" s="89">
        <v>15.44605</v>
      </c>
      <c r="S117" s="479">
        <v>0</v>
      </c>
      <c r="T117" s="479">
        <v>0</v>
      </c>
      <c r="U117" s="479">
        <v>0</v>
      </c>
      <c r="V117" s="479">
        <v>0</v>
      </c>
      <c r="W117" s="479">
        <v>0</v>
      </c>
      <c r="X117" s="479">
        <v>0</v>
      </c>
      <c r="Y117" s="479">
        <v>0</v>
      </c>
      <c r="Z117" s="479">
        <v>0</v>
      </c>
      <c r="AA117" s="479">
        <v>0</v>
      </c>
      <c r="AB117" s="479">
        <v>0</v>
      </c>
      <c r="AC117" s="479">
        <v>0</v>
      </c>
      <c r="AD117" s="479">
        <v>0</v>
      </c>
      <c r="AE117" s="479">
        <v>227.76458000000002</v>
      </c>
      <c r="AF117" s="236">
        <v>1.9174100000000001</v>
      </c>
      <c r="AG117" s="236">
        <v>13.528639999999999</v>
      </c>
      <c r="AH117" s="236">
        <v>0</v>
      </c>
      <c r="AI117" s="236">
        <v>0</v>
      </c>
      <c r="AJ117" s="484">
        <v>212.31853000000001</v>
      </c>
    </row>
    <row r="118" spans="1:36" s="42" customFormat="1" x14ac:dyDescent="0.25">
      <c r="A118" s="403">
        <v>6</v>
      </c>
      <c r="B118" s="115">
        <v>140810</v>
      </c>
      <c r="C118" s="189" t="s">
        <v>631</v>
      </c>
      <c r="D118" s="479">
        <v>0</v>
      </c>
      <c r="E118" s="479">
        <v>197.89393000000001</v>
      </c>
      <c r="F118" s="479">
        <v>33.752110000000002</v>
      </c>
      <c r="G118" s="479">
        <v>0</v>
      </c>
      <c r="H118" s="89">
        <v>231.64604000000003</v>
      </c>
      <c r="I118" s="479">
        <v>0</v>
      </c>
      <c r="J118" s="479">
        <v>0</v>
      </c>
      <c r="K118" s="479">
        <v>0</v>
      </c>
      <c r="L118" s="479">
        <v>0</v>
      </c>
      <c r="M118" s="479">
        <v>22.346060000000001</v>
      </c>
      <c r="N118" s="479">
        <v>3.36978</v>
      </c>
      <c r="O118" s="479">
        <v>0</v>
      </c>
      <c r="P118" s="479">
        <v>0</v>
      </c>
      <c r="Q118" s="479">
        <v>0</v>
      </c>
      <c r="R118" s="89">
        <v>25.71584</v>
      </c>
      <c r="S118" s="479">
        <v>0</v>
      </c>
      <c r="T118" s="479">
        <v>0</v>
      </c>
      <c r="U118" s="479">
        <v>0</v>
      </c>
      <c r="V118" s="479">
        <v>0</v>
      </c>
      <c r="W118" s="479">
        <v>0</v>
      </c>
      <c r="X118" s="479">
        <v>0</v>
      </c>
      <c r="Y118" s="479">
        <v>0</v>
      </c>
      <c r="Z118" s="479">
        <v>0</v>
      </c>
      <c r="AA118" s="479">
        <v>0</v>
      </c>
      <c r="AB118" s="479">
        <v>0</v>
      </c>
      <c r="AC118" s="479">
        <v>0</v>
      </c>
      <c r="AD118" s="479">
        <v>0</v>
      </c>
      <c r="AE118" s="479">
        <v>257.36188000000004</v>
      </c>
      <c r="AF118" s="236">
        <v>3.36978</v>
      </c>
      <c r="AG118" s="236">
        <v>22.346060000000001</v>
      </c>
      <c r="AH118" s="236">
        <v>0</v>
      </c>
      <c r="AI118" s="236">
        <v>0</v>
      </c>
      <c r="AJ118" s="484">
        <v>231.64604000000003</v>
      </c>
    </row>
    <row r="119" spans="1:36" s="42" customFormat="1" x14ac:dyDescent="0.25">
      <c r="A119" s="403">
        <v>6</v>
      </c>
      <c r="B119" s="115">
        <v>140815</v>
      </c>
      <c r="C119" s="189" t="s">
        <v>633</v>
      </c>
      <c r="D119" s="479">
        <v>0</v>
      </c>
      <c r="E119" s="479">
        <v>300.43695000000002</v>
      </c>
      <c r="F119" s="479">
        <v>59.626240000000003</v>
      </c>
      <c r="G119" s="479">
        <v>0</v>
      </c>
      <c r="H119" s="89">
        <v>360.06319000000002</v>
      </c>
      <c r="I119" s="479">
        <v>0</v>
      </c>
      <c r="J119" s="479">
        <v>0</v>
      </c>
      <c r="K119" s="479">
        <v>0</v>
      </c>
      <c r="L119" s="479">
        <v>0</v>
      </c>
      <c r="M119" s="479">
        <v>34.159590000000001</v>
      </c>
      <c r="N119" s="479">
        <v>5.1050000000000004</v>
      </c>
      <c r="O119" s="479">
        <v>0</v>
      </c>
      <c r="P119" s="479">
        <v>0</v>
      </c>
      <c r="Q119" s="479">
        <v>0</v>
      </c>
      <c r="R119" s="89">
        <v>39.264589999999998</v>
      </c>
      <c r="S119" s="479">
        <v>0</v>
      </c>
      <c r="T119" s="479">
        <v>0</v>
      </c>
      <c r="U119" s="479">
        <v>0</v>
      </c>
      <c r="V119" s="479">
        <v>0</v>
      </c>
      <c r="W119" s="479">
        <v>0</v>
      </c>
      <c r="X119" s="479">
        <v>0</v>
      </c>
      <c r="Y119" s="479">
        <v>0</v>
      </c>
      <c r="Z119" s="479">
        <v>0</v>
      </c>
      <c r="AA119" s="479">
        <v>0</v>
      </c>
      <c r="AB119" s="479">
        <v>0</v>
      </c>
      <c r="AC119" s="479">
        <v>0</v>
      </c>
      <c r="AD119" s="479">
        <v>0</v>
      </c>
      <c r="AE119" s="479">
        <v>399.32778000000002</v>
      </c>
      <c r="AF119" s="236">
        <v>5.1050000000000004</v>
      </c>
      <c r="AG119" s="236">
        <v>34.159590000000001</v>
      </c>
      <c r="AH119" s="236">
        <v>0</v>
      </c>
      <c r="AI119" s="236">
        <v>0</v>
      </c>
      <c r="AJ119" s="484">
        <v>360.06319000000002</v>
      </c>
    </row>
    <row r="120" spans="1:36" s="42" customFormat="1" x14ac:dyDescent="0.25">
      <c r="A120" s="403">
        <v>6</v>
      </c>
      <c r="B120" s="115">
        <v>140820</v>
      </c>
      <c r="C120" s="189" t="s">
        <v>635</v>
      </c>
      <c r="D120" s="479">
        <v>0</v>
      </c>
      <c r="E120" s="479">
        <v>612.79758000000004</v>
      </c>
      <c r="F120" s="479">
        <v>116.38987</v>
      </c>
      <c r="G120" s="479">
        <v>0</v>
      </c>
      <c r="H120" s="89">
        <v>729.18745000000001</v>
      </c>
      <c r="I120" s="479">
        <v>0</v>
      </c>
      <c r="J120" s="479">
        <v>0</v>
      </c>
      <c r="K120" s="479">
        <v>0</v>
      </c>
      <c r="L120" s="479">
        <v>0</v>
      </c>
      <c r="M120" s="479">
        <v>68.648030000000006</v>
      </c>
      <c r="N120" s="479">
        <v>10.393969999999999</v>
      </c>
      <c r="O120" s="479">
        <v>0</v>
      </c>
      <c r="P120" s="479">
        <v>0</v>
      </c>
      <c r="Q120" s="479">
        <v>0</v>
      </c>
      <c r="R120" s="89">
        <v>79.042000000000002</v>
      </c>
      <c r="S120" s="479">
        <v>0</v>
      </c>
      <c r="T120" s="479">
        <v>0</v>
      </c>
      <c r="U120" s="479">
        <v>0</v>
      </c>
      <c r="V120" s="479">
        <v>0</v>
      </c>
      <c r="W120" s="479">
        <v>0</v>
      </c>
      <c r="X120" s="479">
        <v>0</v>
      </c>
      <c r="Y120" s="479">
        <v>0</v>
      </c>
      <c r="Z120" s="479">
        <v>0</v>
      </c>
      <c r="AA120" s="479">
        <v>0</v>
      </c>
      <c r="AB120" s="479">
        <v>0</v>
      </c>
      <c r="AC120" s="479">
        <v>0</v>
      </c>
      <c r="AD120" s="479">
        <v>0</v>
      </c>
      <c r="AE120" s="479">
        <v>808.22945000000004</v>
      </c>
      <c r="AF120" s="236">
        <v>10.393969999999999</v>
      </c>
      <c r="AG120" s="236">
        <v>68.648030000000006</v>
      </c>
      <c r="AH120" s="236">
        <v>0</v>
      </c>
      <c r="AI120" s="236">
        <v>0</v>
      </c>
      <c r="AJ120" s="484">
        <v>729.18745000000001</v>
      </c>
    </row>
    <row r="121" spans="1:36" s="42" customFormat="1" x14ac:dyDescent="0.25">
      <c r="A121" s="403">
        <v>6</v>
      </c>
      <c r="B121" s="115">
        <v>140825</v>
      </c>
      <c r="C121" s="189" t="s">
        <v>637</v>
      </c>
      <c r="D121" s="479">
        <v>0</v>
      </c>
      <c r="E121" s="479">
        <v>46900.464800000002</v>
      </c>
      <c r="F121" s="479">
        <v>8339.8024299999997</v>
      </c>
      <c r="G121" s="479">
        <v>0</v>
      </c>
      <c r="H121" s="89">
        <v>55240.267229999998</v>
      </c>
      <c r="I121" s="479">
        <v>0</v>
      </c>
      <c r="J121" s="479">
        <v>0</v>
      </c>
      <c r="K121" s="479">
        <v>0</v>
      </c>
      <c r="L121" s="479">
        <v>0</v>
      </c>
      <c r="M121" s="479">
        <v>2855.3767499999999</v>
      </c>
      <c r="N121" s="479">
        <v>390.40796</v>
      </c>
      <c r="O121" s="479">
        <v>0</v>
      </c>
      <c r="P121" s="479">
        <v>0</v>
      </c>
      <c r="Q121" s="479">
        <v>0</v>
      </c>
      <c r="R121" s="89">
        <v>3245.7847099999999</v>
      </c>
      <c r="S121" s="479">
        <v>0</v>
      </c>
      <c r="T121" s="479">
        <v>0</v>
      </c>
      <c r="U121" s="479">
        <v>0</v>
      </c>
      <c r="V121" s="479">
        <v>0</v>
      </c>
      <c r="W121" s="479">
        <v>0</v>
      </c>
      <c r="X121" s="479">
        <v>0</v>
      </c>
      <c r="Y121" s="479">
        <v>0</v>
      </c>
      <c r="Z121" s="479">
        <v>0</v>
      </c>
      <c r="AA121" s="479">
        <v>0</v>
      </c>
      <c r="AB121" s="479">
        <v>0</v>
      </c>
      <c r="AC121" s="479">
        <v>0</v>
      </c>
      <c r="AD121" s="479">
        <v>0</v>
      </c>
      <c r="AE121" s="479">
        <v>58486.051939999998</v>
      </c>
      <c r="AF121" s="236">
        <v>390.40796</v>
      </c>
      <c r="AG121" s="236">
        <v>2855.3767499999999</v>
      </c>
      <c r="AH121" s="236">
        <v>0</v>
      </c>
      <c r="AI121" s="236">
        <v>0</v>
      </c>
      <c r="AJ121" s="484">
        <v>55240.267229999998</v>
      </c>
    </row>
    <row r="122" spans="1:36" s="42" customFormat="1" x14ac:dyDescent="0.25">
      <c r="A122" s="403">
        <v>4</v>
      </c>
      <c r="B122" s="115">
        <v>1409</v>
      </c>
      <c r="C122" s="189" t="s">
        <v>1343</v>
      </c>
      <c r="D122" s="479">
        <v>1469.8939499999999</v>
      </c>
      <c r="E122" s="479">
        <v>84976.422269999995</v>
      </c>
      <c r="F122" s="479">
        <v>73900.735820000002</v>
      </c>
      <c r="G122" s="479">
        <v>9146.8627300000007</v>
      </c>
      <c r="H122" s="89">
        <v>169493.91476999997</v>
      </c>
      <c r="I122" s="479">
        <v>79698.051439999996</v>
      </c>
      <c r="J122" s="479">
        <v>0</v>
      </c>
      <c r="K122" s="479">
        <v>0</v>
      </c>
      <c r="L122" s="479">
        <v>20588.63</v>
      </c>
      <c r="M122" s="479">
        <v>2804.2338300000001</v>
      </c>
      <c r="N122" s="479">
        <v>35913.786249999997</v>
      </c>
      <c r="O122" s="479">
        <v>15747.3645</v>
      </c>
      <c r="P122" s="479">
        <v>89.723150000000004</v>
      </c>
      <c r="Q122" s="479">
        <v>0</v>
      </c>
      <c r="R122" s="89">
        <v>154841.78917</v>
      </c>
      <c r="S122" s="479">
        <v>5398.3728600000004</v>
      </c>
      <c r="T122" s="479">
        <v>740.89048000000003</v>
      </c>
      <c r="U122" s="479">
        <v>1996.81891</v>
      </c>
      <c r="V122" s="479">
        <v>275.74043</v>
      </c>
      <c r="W122" s="479">
        <v>0</v>
      </c>
      <c r="X122" s="479">
        <v>0</v>
      </c>
      <c r="Y122" s="479">
        <v>0</v>
      </c>
      <c r="Z122" s="479">
        <v>324.26931000000002</v>
      </c>
      <c r="AA122" s="479">
        <v>0</v>
      </c>
      <c r="AB122" s="479">
        <v>508.76855999999998</v>
      </c>
      <c r="AC122" s="479">
        <v>0</v>
      </c>
      <c r="AD122" s="479">
        <v>9244.8605500000012</v>
      </c>
      <c r="AE122" s="479">
        <v>333580.56448999996</v>
      </c>
      <c r="AF122" s="236">
        <v>35913.786249999997</v>
      </c>
      <c r="AG122" s="236">
        <v>23668.604260000004</v>
      </c>
      <c r="AH122" s="236">
        <v>0</v>
      </c>
      <c r="AI122" s="236">
        <v>0</v>
      </c>
      <c r="AJ122" s="484">
        <v>273998.17397999996</v>
      </c>
    </row>
    <row r="123" spans="1:36" s="42" customFormat="1" x14ac:dyDescent="0.25">
      <c r="A123" s="403">
        <v>6</v>
      </c>
      <c r="B123" s="115">
        <v>140905</v>
      </c>
      <c r="C123" s="189" t="s">
        <v>629</v>
      </c>
      <c r="D123" s="479">
        <v>49.928780000000003</v>
      </c>
      <c r="E123" s="479">
        <v>465.94008000000002</v>
      </c>
      <c r="F123" s="479">
        <v>3186.2674299999999</v>
      </c>
      <c r="G123" s="479">
        <v>1629.93289</v>
      </c>
      <c r="H123" s="89">
        <v>5332.0691800000004</v>
      </c>
      <c r="I123" s="479">
        <v>1954.01134</v>
      </c>
      <c r="J123" s="479">
        <v>0</v>
      </c>
      <c r="K123" s="479">
        <v>0</v>
      </c>
      <c r="L123" s="479">
        <v>2699.6579499999998</v>
      </c>
      <c r="M123" s="479">
        <v>1433.7354700000001</v>
      </c>
      <c r="N123" s="479">
        <v>3017.7235599999999</v>
      </c>
      <c r="O123" s="479">
        <v>1855.65264</v>
      </c>
      <c r="P123" s="479">
        <v>14.33881</v>
      </c>
      <c r="Q123" s="479">
        <v>0</v>
      </c>
      <c r="R123" s="89">
        <v>10975.119769999999</v>
      </c>
      <c r="S123" s="479">
        <v>84.900019999999998</v>
      </c>
      <c r="T123" s="479">
        <v>3.3092899999999998</v>
      </c>
      <c r="U123" s="479">
        <v>90.423419999999993</v>
      </c>
      <c r="V123" s="479">
        <v>18.806229999999999</v>
      </c>
      <c r="W123" s="479">
        <v>0</v>
      </c>
      <c r="X123" s="479">
        <v>0</v>
      </c>
      <c r="Y123" s="479">
        <v>0</v>
      </c>
      <c r="Z123" s="479">
        <v>5.64473</v>
      </c>
      <c r="AA123" s="479">
        <v>0</v>
      </c>
      <c r="AB123" s="479">
        <v>14.3858</v>
      </c>
      <c r="AC123" s="479">
        <v>0</v>
      </c>
      <c r="AD123" s="479">
        <v>217.46948999999998</v>
      </c>
      <c r="AE123" s="479">
        <v>16524.658439999999</v>
      </c>
      <c r="AF123" s="236">
        <v>3017.7235599999999</v>
      </c>
      <c r="AG123" s="236">
        <v>4152.1996500000005</v>
      </c>
      <c r="AH123" s="236">
        <v>0</v>
      </c>
      <c r="AI123" s="236">
        <v>0</v>
      </c>
      <c r="AJ123" s="484">
        <v>9354.7352299999966</v>
      </c>
    </row>
    <row r="124" spans="1:36" s="42" customFormat="1" x14ac:dyDescent="0.25">
      <c r="A124" s="403">
        <v>6</v>
      </c>
      <c r="B124" s="115">
        <v>140910</v>
      </c>
      <c r="C124" s="189" t="s">
        <v>631</v>
      </c>
      <c r="D124" s="479">
        <v>66.490189999999998</v>
      </c>
      <c r="E124" s="479">
        <v>2553.47858</v>
      </c>
      <c r="F124" s="479">
        <v>5578.3133399999997</v>
      </c>
      <c r="G124" s="479">
        <v>262.27445999999998</v>
      </c>
      <c r="H124" s="89">
        <v>8460.5565700000006</v>
      </c>
      <c r="I124" s="479">
        <v>1278.7070200000001</v>
      </c>
      <c r="J124" s="479">
        <v>0</v>
      </c>
      <c r="K124" s="479">
        <v>0</v>
      </c>
      <c r="L124" s="479">
        <v>1600.6951200000001</v>
      </c>
      <c r="M124" s="479">
        <v>161.54127</v>
      </c>
      <c r="N124" s="479">
        <v>5431.1636099999996</v>
      </c>
      <c r="O124" s="479">
        <v>1999.8160800000001</v>
      </c>
      <c r="P124" s="479">
        <v>3.8365999999999998</v>
      </c>
      <c r="Q124" s="479">
        <v>0</v>
      </c>
      <c r="R124" s="89">
        <v>10475.759700000001</v>
      </c>
      <c r="S124" s="479">
        <v>199.26705999999999</v>
      </c>
      <c r="T124" s="479">
        <v>7.86111</v>
      </c>
      <c r="U124" s="479">
        <v>44.809869999999997</v>
      </c>
      <c r="V124" s="479">
        <v>25.375599999999999</v>
      </c>
      <c r="W124" s="479">
        <v>0</v>
      </c>
      <c r="X124" s="479">
        <v>0</v>
      </c>
      <c r="Y124" s="479">
        <v>0</v>
      </c>
      <c r="Z124" s="479">
        <v>8.2541600000000006</v>
      </c>
      <c r="AA124" s="479">
        <v>0</v>
      </c>
      <c r="AB124" s="479">
        <v>26.335529999999999</v>
      </c>
      <c r="AC124" s="479">
        <v>0</v>
      </c>
      <c r="AD124" s="479">
        <v>311.90332999999998</v>
      </c>
      <c r="AE124" s="479">
        <v>19248.219600000004</v>
      </c>
      <c r="AF124" s="236">
        <v>5431.1636099999996</v>
      </c>
      <c r="AG124" s="236">
        <v>1787.6119900000001</v>
      </c>
      <c r="AH124" s="236">
        <v>0</v>
      </c>
      <c r="AI124" s="236">
        <v>0</v>
      </c>
      <c r="AJ124" s="484">
        <v>12029.444000000001</v>
      </c>
    </row>
    <row r="125" spans="1:36" s="42" customFormat="1" x14ac:dyDescent="0.25">
      <c r="A125" s="403">
        <v>6</v>
      </c>
      <c r="B125" s="115">
        <v>140915</v>
      </c>
      <c r="C125" s="189" t="s">
        <v>633</v>
      </c>
      <c r="D125" s="479">
        <v>126.93832</v>
      </c>
      <c r="E125" s="479">
        <v>4566.8760499999999</v>
      </c>
      <c r="F125" s="479">
        <v>8417.7611899999993</v>
      </c>
      <c r="G125" s="479">
        <v>4194.7727199999999</v>
      </c>
      <c r="H125" s="89">
        <v>17306.348279999998</v>
      </c>
      <c r="I125" s="479">
        <v>4106.2259899999999</v>
      </c>
      <c r="J125" s="479">
        <v>0</v>
      </c>
      <c r="K125" s="479">
        <v>0</v>
      </c>
      <c r="L125" s="479">
        <v>2093.6649900000002</v>
      </c>
      <c r="M125" s="479">
        <v>93.925970000000007</v>
      </c>
      <c r="N125" s="479">
        <v>3730.1942899999999</v>
      </c>
      <c r="O125" s="479">
        <v>1069.77595</v>
      </c>
      <c r="P125" s="479">
        <v>5.4807899999999998</v>
      </c>
      <c r="Q125" s="479">
        <v>0</v>
      </c>
      <c r="R125" s="89">
        <v>11099.267979999999</v>
      </c>
      <c r="S125" s="479">
        <v>283.35453999999999</v>
      </c>
      <c r="T125" s="479">
        <v>37.869329999999998</v>
      </c>
      <c r="U125" s="479">
        <v>39.203690000000002</v>
      </c>
      <c r="V125" s="479">
        <v>19.46142</v>
      </c>
      <c r="W125" s="479">
        <v>0</v>
      </c>
      <c r="X125" s="479">
        <v>0</v>
      </c>
      <c r="Y125" s="479">
        <v>0</v>
      </c>
      <c r="Z125" s="479">
        <v>18.696899999999999</v>
      </c>
      <c r="AA125" s="479">
        <v>0</v>
      </c>
      <c r="AB125" s="479">
        <v>40.60331</v>
      </c>
      <c r="AC125" s="479">
        <v>0</v>
      </c>
      <c r="AD125" s="479">
        <v>439.18919</v>
      </c>
      <c r="AE125" s="479">
        <v>28844.805449999996</v>
      </c>
      <c r="AF125" s="236">
        <v>3730.1942899999999</v>
      </c>
      <c r="AG125" s="236">
        <v>2207.0523800000001</v>
      </c>
      <c r="AH125" s="236">
        <v>0</v>
      </c>
      <c r="AI125" s="236">
        <v>0</v>
      </c>
      <c r="AJ125" s="484">
        <v>22907.558779999996</v>
      </c>
    </row>
    <row r="126" spans="1:36" s="42" customFormat="1" x14ac:dyDescent="0.25">
      <c r="A126" s="403">
        <v>6</v>
      </c>
      <c r="B126" s="115">
        <v>140920</v>
      </c>
      <c r="C126" s="189" t="s">
        <v>635</v>
      </c>
      <c r="D126" s="479">
        <v>195.56139999999999</v>
      </c>
      <c r="E126" s="479">
        <v>12312.604310000001</v>
      </c>
      <c r="F126" s="479">
        <v>11890.25117</v>
      </c>
      <c r="G126" s="479">
        <v>1739.8099500000001</v>
      </c>
      <c r="H126" s="89">
        <v>26138.22683</v>
      </c>
      <c r="I126" s="479">
        <v>5051.9162699999997</v>
      </c>
      <c r="J126" s="479">
        <v>0</v>
      </c>
      <c r="K126" s="479">
        <v>0</v>
      </c>
      <c r="L126" s="479">
        <v>3150.0196599999999</v>
      </c>
      <c r="M126" s="479">
        <v>142.12743</v>
      </c>
      <c r="N126" s="479">
        <v>2415.8533499999999</v>
      </c>
      <c r="O126" s="479">
        <v>940.08303999999998</v>
      </c>
      <c r="P126" s="479">
        <v>12.23414</v>
      </c>
      <c r="Q126" s="479">
        <v>0</v>
      </c>
      <c r="R126" s="89">
        <v>11712.23389</v>
      </c>
      <c r="S126" s="479">
        <v>1154.0693699999999</v>
      </c>
      <c r="T126" s="479">
        <v>95.359520000000003</v>
      </c>
      <c r="U126" s="479">
        <v>197.82937000000001</v>
      </c>
      <c r="V126" s="479">
        <v>33.705669999999998</v>
      </c>
      <c r="W126" s="479">
        <v>0</v>
      </c>
      <c r="X126" s="479">
        <v>0</v>
      </c>
      <c r="Y126" s="479">
        <v>0</v>
      </c>
      <c r="Z126" s="479">
        <v>38.08426</v>
      </c>
      <c r="AA126" s="479">
        <v>0</v>
      </c>
      <c r="AB126" s="479">
        <v>81.329279999999997</v>
      </c>
      <c r="AC126" s="479">
        <v>0</v>
      </c>
      <c r="AD126" s="479">
        <v>1600.3774699999999</v>
      </c>
      <c r="AE126" s="479">
        <v>39450.838190000002</v>
      </c>
      <c r="AF126" s="236">
        <v>2415.8533499999999</v>
      </c>
      <c r="AG126" s="236">
        <v>3325.8527599999998</v>
      </c>
      <c r="AH126" s="236">
        <v>0</v>
      </c>
      <c r="AI126" s="236">
        <v>0</v>
      </c>
      <c r="AJ126" s="484">
        <v>33709.132080000003</v>
      </c>
    </row>
    <row r="127" spans="1:36" s="42" customFormat="1" x14ac:dyDescent="0.25">
      <c r="A127" s="403">
        <v>6</v>
      </c>
      <c r="B127" s="115">
        <v>140925</v>
      </c>
      <c r="C127" s="189" t="s">
        <v>637</v>
      </c>
      <c r="D127" s="479">
        <v>1030.9752599999999</v>
      </c>
      <c r="E127" s="479">
        <v>65077.523249999998</v>
      </c>
      <c r="F127" s="479">
        <v>44828.142690000001</v>
      </c>
      <c r="G127" s="479">
        <v>1320.0727099999999</v>
      </c>
      <c r="H127" s="89">
        <v>112256.71391000001</v>
      </c>
      <c r="I127" s="479">
        <v>67307.190820000003</v>
      </c>
      <c r="J127" s="479">
        <v>0</v>
      </c>
      <c r="K127" s="479">
        <v>0</v>
      </c>
      <c r="L127" s="479">
        <v>11044.592280000001</v>
      </c>
      <c r="M127" s="479">
        <v>972.90368999999998</v>
      </c>
      <c r="N127" s="479">
        <v>21318.851439999999</v>
      </c>
      <c r="O127" s="479">
        <v>9882.0367900000001</v>
      </c>
      <c r="P127" s="479">
        <v>53.832810000000002</v>
      </c>
      <c r="Q127" s="479">
        <v>0</v>
      </c>
      <c r="R127" s="89">
        <v>110579.40783000001</v>
      </c>
      <c r="S127" s="479">
        <v>3676.7818699999998</v>
      </c>
      <c r="T127" s="479">
        <v>596.49122999999997</v>
      </c>
      <c r="U127" s="479">
        <v>1624.5525600000001</v>
      </c>
      <c r="V127" s="479">
        <v>178.39151000000001</v>
      </c>
      <c r="W127" s="479">
        <v>0</v>
      </c>
      <c r="X127" s="479">
        <v>0</v>
      </c>
      <c r="Y127" s="479">
        <v>0</v>
      </c>
      <c r="Z127" s="479">
        <v>253.58926</v>
      </c>
      <c r="AA127" s="479">
        <v>0</v>
      </c>
      <c r="AB127" s="479">
        <v>346.11464000000001</v>
      </c>
      <c r="AC127" s="479">
        <v>0</v>
      </c>
      <c r="AD127" s="479">
        <v>6675.9210699999994</v>
      </c>
      <c r="AE127" s="479">
        <v>229512.04281000004</v>
      </c>
      <c r="AF127" s="236">
        <v>21318.851439999999</v>
      </c>
      <c r="AG127" s="236">
        <v>12195.887479999999</v>
      </c>
      <c r="AH127" s="236">
        <v>0</v>
      </c>
      <c r="AI127" s="236">
        <v>0</v>
      </c>
      <c r="AJ127" s="484">
        <v>195997.30389000007</v>
      </c>
    </row>
    <row r="128" spans="1:36" s="42" customFormat="1" x14ac:dyDescent="0.25">
      <c r="A128" s="403">
        <v>4</v>
      </c>
      <c r="B128" s="115">
        <v>1410</v>
      </c>
      <c r="C128" s="189" t="s">
        <v>1349</v>
      </c>
      <c r="D128" s="479">
        <v>27993.033930000001</v>
      </c>
      <c r="E128" s="479">
        <v>250.76327000000001</v>
      </c>
      <c r="F128" s="479">
        <v>21552.158899999999</v>
      </c>
      <c r="G128" s="479">
        <v>3716.65427</v>
      </c>
      <c r="H128" s="89">
        <v>53512.610369999995</v>
      </c>
      <c r="I128" s="479">
        <v>18341.106349999998</v>
      </c>
      <c r="J128" s="479">
        <v>0</v>
      </c>
      <c r="K128" s="479">
        <v>0</v>
      </c>
      <c r="L128" s="479">
        <v>51875.00189</v>
      </c>
      <c r="M128" s="479">
        <v>1074.54198</v>
      </c>
      <c r="N128" s="479">
        <v>1117.6415199999999</v>
      </c>
      <c r="O128" s="479">
        <v>5410.5282100000004</v>
      </c>
      <c r="P128" s="479">
        <v>368.49279999999999</v>
      </c>
      <c r="Q128" s="479">
        <v>1280.67319</v>
      </c>
      <c r="R128" s="89">
        <v>79467.985940000013</v>
      </c>
      <c r="S128" s="479">
        <v>83.279610000000005</v>
      </c>
      <c r="T128" s="479">
        <v>2981.54718</v>
      </c>
      <c r="U128" s="479">
        <v>22.353729999999999</v>
      </c>
      <c r="V128" s="479">
        <v>329.64591000000001</v>
      </c>
      <c r="W128" s="479">
        <v>0</v>
      </c>
      <c r="X128" s="479">
        <v>0</v>
      </c>
      <c r="Y128" s="479">
        <v>304.67192</v>
      </c>
      <c r="Z128" s="479">
        <v>126.00315999999999</v>
      </c>
      <c r="AA128" s="479">
        <v>0</v>
      </c>
      <c r="AB128" s="479">
        <v>2696.6915199999999</v>
      </c>
      <c r="AC128" s="479">
        <v>0</v>
      </c>
      <c r="AD128" s="479">
        <v>6544.1930300000004</v>
      </c>
      <c r="AE128" s="479">
        <v>139524.78933999999</v>
      </c>
      <c r="AF128" s="236">
        <v>1117.6415199999999</v>
      </c>
      <c r="AG128" s="236">
        <v>53279.189780000001</v>
      </c>
      <c r="AH128" s="236">
        <v>0</v>
      </c>
      <c r="AI128" s="236">
        <v>304.67192</v>
      </c>
      <c r="AJ128" s="484">
        <v>84823.286119999975</v>
      </c>
    </row>
    <row r="129" spans="1:36" s="42" customFormat="1" x14ac:dyDescent="0.25">
      <c r="A129" s="403">
        <v>6</v>
      </c>
      <c r="B129" s="115">
        <v>141005</v>
      </c>
      <c r="C129" s="189" t="s">
        <v>629</v>
      </c>
      <c r="D129" s="479">
        <v>485.12765000000002</v>
      </c>
      <c r="E129" s="479">
        <v>12.59708</v>
      </c>
      <c r="F129" s="479">
        <v>677.33812</v>
      </c>
      <c r="G129" s="479">
        <v>1077.29465</v>
      </c>
      <c r="H129" s="89">
        <v>2252.3575000000001</v>
      </c>
      <c r="I129" s="479">
        <v>1069.8329100000001</v>
      </c>
      <c r="J129" s="479">
        <v>0</v>
      </c>
      <c r="K129" s="479">
        <v>0</v>
      </c>
      <c r="L129" s="479">
        <v>4304.1151300000001</v>
      </c>
      <c r="M129" s="479">
        <v>18.234559999999998</v>
      </c>
      <c r="N129" s="479">
        <v>76.939109999999999</v>
      </c>
      <c r="O129" s="479">
        <v>498.01701000000003</v>
      </c>
      <c r="P129" s="479">
        <v>8.59389</v>
      </c>
      <c r="Q129" s="479">
        <v>85.496899999999997</v>
      </c>
      <c r="R129" s="89">
        <v>6061.229510000001</v>
      </c>
      <c r="S129" s="479">
        <v>0.45143</v>
      </c>
      <c r="T129" s="479">
        <v>119.24933</v>
      </c>
      <c r="U129" s="479">
        <v>0.60082999999999998</v>
      </c>
      <c r="V129" s="479">
        <v>8.3958899999999996</v>
      </c>
      <c r="W129" s="479">
        <v>0</v>
      </c>
      <c r="X129" s="479">
        <v>0</v>
      </c>
      <c r="Y129" s="479">
        <v>9.9623500000000007</v>
      </c>
      <c r="Z129" s="479">
        <v>10.80569</v>
      </c>
      <c r="AA129" s="479">
        <v>0</v>
      </c>
      <c r="AB129" s="479">
        <v>46.509630000000001</v>
      </c>
      <c r="AC129" s="479">
        <v>0</v>
      </c>
      <c r="AD129" s="479">
        <v>195.97514999999999</v>
      </c>
      <c r="AE129" s="479">
        <v>8509.5621600000013</v>
      </c>
      <c r="AF129" s="236">
        <v>76.939109999999999</v>
      </c>
      <c r="AG129" s="236">
        <v>4330.7455799999998</v>
      </c>
      <c r="AH129" s="236">
        <v>0</v>
      </c>
      <c r="AI129" s="236">
        <v>9.9623500000000007</v>
      </c>
      <c r="AJ129" s="484">
        <v>4091.9151200000006</v>
      </c>
    </row>
    <row r="130" spans="1:36" s="42" customFormat="1" x14ac:dyDescent="0.25">
      <c r="A130" s="403">
        <v>6</v>
      </c>
      <c r="B130" s="115">
        <v>141010</v>
      </c>
      <c r="C130" s="189" t="s">
        <v>631</v>
      </c>
      <c r="D130" s="479">
        <v>744.54728999999998</v>
      </c>
      <c r="E130" s="479">
        <v>6.0943399999999999</v>
      </c>
      <c r="F130" s="479">
        <v>1126.4141099999999</v>
      </c>
      <c r="G130" s="479">
        <v>154.25355999999999</v>
      </c>
      <c r="H130" s="89">
        <v>2031.3092999999999</v>
      </c>
      <c r="I130" s="479">
        <v>785.50543000000005</v>
      </c>
      <c r="J130" s="479">
        <v>0</v>
      </c>
      <c r="K130" s="479">
        <v>0</v>
      </c>
      <c r="L130" s="479">
        <v>2145.4978999999998</v>
      </c>
      <c r="M130" s="479">
        <v>29.08353</v>
      </c>
      <c r="N130" s="479">
        <v>71.346940000000004</v>
      </c>
      <c r="O130" s="479">
        <v>224.89922000000001</v>
      </c>
      <c r="P130" s="479">
        <v>8.2011800000000008</v>
      </c>
      <c r="Q130" s="479">
        <v>108.199</v>
      </c>
      <c r="R130" s="89">
        <v>3372.7332000000001</v>
      </c>
      <c r="S130" s="479">
        <v>0.85492999999999997</v>
      </c>
      <c r="T130" s="479">
        <v>114.62142</v>
      </c>
      <c r="U130" s="479">
        <v>1.2402500000000001</v>
      </c>
      <c r="V130" s="479">
        <v>9.0896000000000008</v>
      </c>
      <c r="W130" s="479">
        <v>0</v>
      </c>
      <c r="X130" s="479">
        <v>0</v>
      </c>
      <c r="Y130" s="479">
        <v>15.92909</v>
      </c>
      <c r="Z130" s="479">
        <v>8.5500500000000006</v>
      </c>
      <c r="AA130" s="479">
        <v>0</v>
      </c>
      <c r="AB130" s="479">
        <v>69.026809999999998</v>
      </c>
      <c r="AC130" s="479">
        <v>0</v>
      </c>
      <c r="AD130" s="479">
        <v>219.31214999999997</v>
      </c>
      <c r="AE130" s="479">
        <v>5623.3546499999993</v>
      </c>
      <c r="AF130" s="236">
        <v>71.346940000000004</v>
      </c>
      <c r="AG130" s="236">
        <v>2183.6710299999995</v>
      </c>
      <c r="AH130" s="236">
        <v>0</v>
      </c>
      <c r="AI130" s="236">
        <v>15.92909</v>
      </c>
      <c r="AJ130" s="484">
        <v>3352.4075899999998</v>
      </c>
    </row>
    <row r="131" spans="1:36" s="42" customFormat="1" x14ac:dyDescent="0.25">
      <c r="A131" s="403">
        <v>6</v>
      </c>
      <c r="B131" s="115">
        <v>141015</v>
      </c>
      <c r="C131" s="189" t="s">
        <v>633</v>
      </c>
      <c r="D131" s="479">
        <v>1214.9158</v>
      </c>
      <c r="E131" s="479">
        <v>11.05396</v>
      </c>
      <c r="F131" s="479">
        <v>1680.2867000000001</v>
      </c>
      <c r="G131" s="479">
        <v>215.76992999999999</v>
      </c>
      <c r="H131" s="89">
        <v>3122.02639</v>
      </c>
      <c r="I131" s="479">
        <v>1184.77649</v>
      </c>
      <c r="J131" s="479">
        <v>0</v>
      </c>
      <c r="K131" s="479">
        <v>0</v>
      </c>
      <c r="L131" s="479">
        <v>2889.2573699999998</v>
      </c>
      <c r="M131" s="479">
        <v>46.174439999999997</v>
      </c>
      <c r="N131" s="479">
        <v>103.70075</v>
      </c>
      <c r="O131" s="479">
        <v>356.60579999999999</v>
      </c>
      <c r="P131" s="479">
        <v>15.66452</v>
      </c>
      <c r="Q131" s="479">
        <v>156.64881</v>
      </c>
      <c r="R131" s="89">
        <v>4752.8281799999995</v>
      </c>
      <c r="S131" s="479">
        <v>5.05837</v>
      </c>
      <c r="T131" s="479">
        <v>179.52850000000001</v>
      </c>
      <c r="U131" s="479">
        <v>2.2562799999999998</v>
      </c>
      <c r="V131" s="479">
        <v>14.8249</v>
      </c>
      <c r="W131" s="479">
        <v>0</v>
      </c>
      <c r="X131" s="479">
        <v>0</v>
      </c>
      <c r="Y131" s="479">
        <v>26.718</v>
      </c>
      <c r="Z131" s="479">
        <v>10.82949</v>
      </c>
      <c r="AA131" s="479">
        <v>0</v>
      </c>
      <c r="AB131" s="479">
        <v>107.81137</v>
      </c>
      <c r="AC131" s="479">
        <v>0</v>
      </c>
      <c r="AD131" s="479">
        <v>347.02690999999999</v>
      </c>
      <c r="AE131" s="479">
        <v>8221.88148</v>
      </c>
      <c r="AF131" s="236">
        <v>103.70075</v>
      </c>
      <c r="AG131" s="236">
        <v>2950.2567099999997</v>
      </c>
      <c r="AH131" s="236">
        <v>0</v>
      </c>
      <c r="AI131" s="236">
        <v>26.718</v>
      </c>
      <c r="AJ131" s="484">
        <v>5141.2060200000005</v>
      </c>
    </row>
    <row r="132" spans="1:36" s="42" customFormat="1" x14ac:dyDescent="0.25">
      <c r="A132" s="403">
        <v>6</v>
      </c>
      <c r="B132" s="115">
        <v>141020</v>
      </c>
      <c r="C132" s="189" t="s">
        <v>635</v>
      </c>
      <c r="D132" s="479">
        <v>2203.1797099999999</v>
      </c>
      <c r="E132" s="479">
        <v>27.855599999999999</v>
      </c>
      <c r="F132" s="479">
        <v>3094.0050900000001</v>
      </c>
      <c r="G132" s="479">
        <v>395.73297000000002</v>
      </c>
      <c r="H132" s="89">
        <v>5720.7733699999999</v>
      </c>
      <c r="I132" s="479">
        <v>2418.2391400000001</v>
      </c>
      <c r="J132" s="479">
        <v>0</v>
      </c>
      <c r="K132" s="479">
        <v>0</v>
      </c>
      <c r="L132" s="479">
        <v>5194.9654200000004</v>
      </c>
      <c r="M132" s="479">
        <v>95.900440000000003</v>
      </c>
      <c r="N132" s="479">
        <v>186.82956999999999</v>
      </c>
      <c r="O132" s="479">
        <v>349.44945000000001</v>
      </c>
      <c r="P132" s="479">
        <v>35.320659999999997</v>
      </c>
      <c r="Q132" s="479">
        <v>287.65872000000002</v>
      </c>
      <c r="R132" s="89">
        <v>8568.3633999999984</v>
      </c>
      <c r="S132" s="479">
        <v>10.85661</v>
      </c>
      <c r="T132" s="479">
        <v>343.94272999999998</v>
      </c>
      <c r="U132" s="479">
        <v>4.6708999999999996</v>
      </c>
      <c r="V132" s="479">
        <v>29.919910000000002</v>
      </c>
      <c r="W132" s="479">
        <v>0</v>
      </c>
      <c r="X132" s="479">
        <v>0</v>
      </c>
      <c r="Y132" s="479">
        <v>59.695929999999997</v>
      </c>
      <c r="Z132" s="479">
        <v>12.36134</v>
      </c>
      <c r="AA132" s="479">
        <v>0</v>
      </c>
      <c r="AB132" s="479">
        <v>213.48982000000001</v>
      </c>
      <c r="AC132" s="479">
        <v>0</v>
      </c>
      <c r="AD132" s="479">
        <v>674.93723999999997</v>
      </c>
      <c r="AE132" s="479">
        <v>14964.074009999997</v>
      </c>
      <c r="AF132" s="236">
        <v>186.82956999999999</v>
      </c>
      <c r="AG132" s="236">
        <v>5320.7857700000004</v>
      </c>
      <c r="AH132" s="236">
        <v>0</v>
      </c>
      <c r="AI132" s="236">
        <v>59.695929999999997</v>
      </c>
      <c r="AJ132" s="484">
        <v>9396.7627400000001</v>
      </c>
    </row>
    <row r="133" spans="1:36" s="42" customFormat="1" x14ac:dyDescent="0.25">
      <c r="A133" s="403">
        <v>6</v>
      </c>
      <c r="B133" s="115">
        <v>141025</v>
      </c>
      <c r="C133" s="189" t="s">
        <v>637</v>
      </c>
      <c r="D133" s="479">
        <v>23345.263480000001</v>
      </c>
      <c r="E133" s="479">
        <v>193.16229000000001</v>
      </c>
      <c r="F133" s="479">
        <v>14974.114879999999</v>
      </c>
      <c r="G133" s="479">
        <v>1873.6031599999999</v>
      </c>
      <c r="H133" s="89">
        <v>40386.143810000001</v>
      </c>
      <c r="I133" s="479">
        <v>12882.75238</v>
      </c>
      <c r="J133" s="479">
        <v>0</v>
      </c>
      <c r="K133" s="479">
        <v>0</v>
      </c>
      <c r="L133" s="479">
        <v>37341.166069999999</v>
      </c>
      <c r="M133" s="479">
        <v>885.14900999999998</v>
      </c>
      <c r="N133" s="479">
        <v>678.82515000000001</v>
      </c>
      <c r="O133" s="479">
        <v>3981.5567299999998</v>
      </c>
      <c r="P133" s="479">
        <v>300.71255000000002</v>
      </c>
      <c r="Q133" s="479">
        <v>642.66976</v>
      </c>
      <c r="R133" s="89">
        <v>56712.831649999986</v>
      </c>
      <c r="S133" s="479">
        <v>66.058269999999993</v>
      </c>
      <c r="T133" s="479">
        <v>2224.2051999999999</v>
      </c>
      <c r="U133" s="479">
        <v>13.585470000000001</v>
      </c>
      <c r="V133" s="479">
        <v>267.41561000000002</v>
      </c>
      <c r="W133" s="479">
        <v>0</v>
      </c>
      <c r="X133" s="479">
        <v>0</v>
      </c>
      <c r="Y133" s="479">
        <v>192.36654999999999</v>
      </c>
      <c r="Z133" s="479">
        <v>83.456590000000006</v>
      </c>
      <c r="AA133" s="479">
        <v>0</v>
      </c>
      <c r="AB133" s="479">
        <v>2259.8538899999999</v>
      </c>
      <c r="AC133" s="479">
        <v>0</v>
      </c>
      <c r="AD133" s="479">
        <v>5106.9415800000006</v>
      </c>
      <c r="AE133" s="479">
        <v>102205.91703999999</v>
      </c>
      <c r="AF133" s="236">
        <v>678.82515000000001</v>
      </c>
      <c r="AG133" s="236">
        <v>38493.730690000004</v>
      </c>
      <c r="AH133" s="236">
        <v>0</v>
      </c>
      <c r="AI133" s="236">
        <v>192.36654999999999</v>
      </c>
      <c r="AJ133" s="484">
        <v>62840.994649999986</v>
      </c>
    </row>
    <row r="134" spans="1:36" s="42" customFormat="1" x14ac:dyDescent="0.25">
      <c r="A134" s="403">
        <v>4</v>
      </c>
      <c r="B134" s="115">
        <v>1411</v>
      </c>
      <c r="C134" s="189" t="s">
        <v>1355</v>
      </c>
      <c r="D134" s="479">
        <v>6141.0434699999996</v>
      </c>
      <c r="E134" s="479">
        <v>7307.2223199999999</v>
      </c>
      <c r="F134" s="479">
        <v>7666.4934400000002</v>
      </c>
      <c r="G134" s="479">
        <v>1903.83656</v>
      </c>
      <c r="H134" s="89">
        <v>23018.595789999999</v>
      </c>
      <c r="I134" s="479">
        <v>630.19483000000002</v>
      </c>
      <c r="J134" s="479">
        <v>0</v>
      </c>
      <c r="K134" s="479">
        <v>0</v>
      </c>
      <c r="L134" s="479">
        <v>0</v>
      </c>
      <c r="M134" s="479">
        <v>223.82838000000001</v>
      </c>
      <c r="N134" s="479">
        <v>575.06213000000002</v>
      </c>
      <c r="O134" s="479">
        <v>1083.72757</v>
      </c>
      <c r="P134" s="479">
        <v>48.186230000000002</v>
      </c>
      <c r="Q134" s="479">
        <v>0</v>
      </c>
      <c r="R134" s="89">
        <v>2560.9991399999999</v>
      </c>
      <c r="S134" s="479">
        <v>349.80444999999997</v>
      </c>
      <c r="T134" s="479">
        <v>285.49707000000001</v>
      </c>
      <c r="U134" s="479">
        <v>0</v>
      </c>
      <c r="V134" s="479">
        <v>0</v>
      </c>
      <c r="W134" s="479">
        <v>0</v>
      </c>
      <c r="X134" s="479">
        <v>0</v>
      </c>
      <c r="Y134" s="479">
        <v>0</v>
      </c>
      <c r="Z134" s="479">
        <v>206.70489000000001</v>
      </c>
      <c r="AA134" s="479">
        <v>0</v>
      </c>
      <c r="AB134" s="479">
        <v>771.14661999999998</v>
      </c>
      <c r="AC134" s="479">
        <v>0</v>
      </c>
      <c r="AD134" s="479">
        <v>1613.1530299999999</v>
      </c>
      <c r="AE134" s="479">
        <v>27192.747960000001</v>
      </c>
      <c r="AF134" s="236">
        <v>575.06213000000002</v>
      </c>
      <c r="AG134" s="236">
        <v>223.82838000000001</v>
      </c>
      <c r="AH134" s="236">
        <v>0</v>
      </c>
      <c r="AI134" s="236">
        <v>0</v>
      </c>
      <c r="AJ134" s="484">
        <v>26393.85745</v>
      </c>
    </row>
    <row r="135" spans="1:36" s="42" customFormat="1" x14ac:dyDescent="0.25">
      <c r="A135" s="403">
        <v>6</v>
      </c>
      <c r="B135" s="115">
        <v>141105</v>
      </c>
      <c r="C135" s="189" t="s">
        <v>629</v>
      </c>
      <c r="D135" s="479">
        <v>56.404260000000001</v>
      </c>
      <c r="E135" s="479">
        <v>8.2006499999999996</v>
      </c>
      <c r="F135" s="479">
        <v>73.272279999999995</v>
      </c>
      <c r="G135" s="479">
        <v>15.65048</v>
      </c>
      <c r="H135" s="89">
        <v>153.52766999999997</v>
      </c>
      <c r="I135" s="479">
        <v>2.4415100000000001</v>
      </c>
      <c r="J135" s="479">
        <v>0</v>
      </c>
      <c r="K135" s="479">
        <v>0</v>
      </c>
      <c r="L135" s="479">
        <v>0</v>
      </c>
      <c r="M135" s="479">
        <v>1.70913</v>
      </c>
      <c r="N135" s="479">
        <v>3.4211800000000001</v>
      </c>
      <c r="O135" s="479">
        <v>9.0326199999999996</v>
      </c>
      <c r="P135" s="479">
        <v>48.186230000000002</v>
      </c>
      <c r="Q135" s="479">
        <v>0</v>
      </c>
      <c r="R135" s="89">
        <v>64.790670000000006</v>
      </c>
      <c r="S135" s="479">
        <v>4.1382000000000003</v>
      </c>
      <c r="T135" s="479">
        <v>0.50763000000000003</v>
      </c>
      <c r="U135" s="479">
        <v>0</v>
      </c>
      <c r="V135" s="479">
        <v>0</v>
      </c>
      <c r="W135" s="479">
        <v>0</v>
      </c>
      <c r="X135" s="479">
        <v>0</v>
      </c>
      <c r="Y135" s="479">
        <v>0</v>
      </c>
      <c r="Z135" s="479">
        <v>7.3939500000000002</v>
      </c>
      <c r="AA135" s="479">
        <v>0</v>
      </c>
      <c r="AB135" s="479">
        <v>8.1979100000000003</v>
      </c>
      <c r="AC135" s="479">
        <v>0</v>
      </c>
      <c r="AD135" s="479">
        <v>20.237690000000001</v>
      </c>
      <c r="AE135" s="479">
        <v>238.55602999999996</v>
      </c>
      <c r="AF135" s="236">
        <v>3.4211800000000001</v>
      </c>
      <c r="AG135" s="236">
        <v>1.70913</v>
      </c>
      <c r="AH135" s="236">
        <v>0</v>
      </c>
      <c r="AI135" s="236">
        <v>0</v>
      </c>
      <c r="AJ135" s="484">
        <v>233.42571999999998</v>
      </c>
    </row>
    <row r="136" spans="1:36" s="42" customFormat="1" x14ac:dyDescent="0.25">
      <c r="A136" s="403">
        <v>6</v>
      </c>
      <c r="B136" s="115">
        <v>141110</v>
      </c>
      <c r="C136" s="189" t="s">
        <v>631</v>
      </c>
      <c r="D136" s="479">
        <v>60.946339999999999</v>
      </c>
      <c r="E136" s="479">
        <v>19.921679999999999</v>
      </c>
      <c r="F136" s="479">
        <v>121.41413</v>
      </c>
      <c r="G136" s="479">
        <v>19.165880000000001</v>
      </c>
      <c r="H136" s="89">
        <v>221.44803000000002</v>
      </c>
      <c r="I136" s="479">
        <v>5.3476800000000004</v>
      </c>
      <c r="J136" s="479">
        <v>0</v>
      </c>
      <c r="K136" s="479">
        <v>0</v>
      </c>
      <c r="L136" s="479">
        <v>0</v>
      </c>
      <c r="M136" s="479">
        <v>2.4520499999999998</v>
      </c>
      <c r="N136" s="479">
        <v>4.9196</v>
      </c>
      <c r="O136" s="479">
        <v>12.820639999999999</v>
      </c>
      <c r="P136" s="479">
        <v>0</v>
      </c>
      <c r="Q136" s="479">
        <v>0</v>
      </c>
      <c r="R136" s="89">
        <v>25.539969999999997</v>
      </c>
      <c r="S136" s="479">
        <v>7.0300399999999996</v>
      </c>
      <c r="T136" s="479">
        <v>3.7855799999999999</v>
      </c>
      <c r="U136" s="479">
        <v>0</v>
      </c>
      <c r="V136" s="479">
        <v>0</v>
      </c>
      <c r="W136" s="479">
        <v>0</v>
      </c>
      <c r="X136" s="479">
        <v>0</v>
      </c>
      <c r="Y136" s="479">
        <v>0</v>
      </c>
      <c r="Z136" s="479">
        <v>9.3363200000000006</v>
      </c>
      <c r="AA136" s="479">
        <v>0</v>
      </c>
      <c r="AB136" s="479">
        <v>13.365360000000001</v>
      </c>
      <c r="AC136" s="479">
        <v>0</v>
      </c>
      <c r="AD136" s="479">
        <v>33.517299999999999</v>
      </c>
      <c r="AE136" s="479">
        <v>280.50529999999998</v>
      </c>
      <c r="AF136" s="236">
        <v>4.9196</v>
      </c>
      <c r="AG136" s="236">
        <v>2.4520499999999998</v>
      </c>
      <c r="AH136" s="236">
        <v>0</v>
      </c>
      <c r="AI136" s="236">
        <v>0</v>
      </c>
      <c r="AJ136" s="484">
        <v>273.13364999999999</v>
      </c>
    </row>
    <row r="137" spans="1:36" s="42" customFormat="1" x14ac:dyDescent="0.25">
      <c r="A137" s="403">
        <v>6</v>
      </c>
      <c r="B137" s="115">
        <v>141115</v>
      </c>
      <c r="C137" s="189" t="s">
        <v>633</v>
      </c>
      <c r="D137" s="479">
        <v>94.363020000000006</v>
      </c>
      <c r="E137" s="479">
        <v>56.688540000000003</v>
      </c>
      <c r="F137" s="479">
        <v>187.47121999999999</v>
      </c>
      <c r="G137" s="479">
        <v>36.589849999999998</v>
      </c>
      <c r="H137" s="89">
        <v>375.11263000000002</v>
      </c>
      <c r="I137" s="479">
        <v>8.3647399999999994</v>
      </c>
      <c r="J137" s="479">
        <v>0</v>
      </c>
      <c r="K137" s="479">
        <v>0</v>
      </c>
      <c r="L137" s="479">
        <v>0</v>
      </c>
      <c r="M137" s="479">
        <v>3.7728700000000002</v>
      </c>
      <c r="N137" s="479">
        <v>8.2864400000000007</v>
      </c>
      <c r="O137" s="479">
        <v>20.62632</v>
      </c>
      <c r="P137" s="479">
        <v>0</v>
      </c>
      <c r="Q137" s="479">
        <v>0</v>
      </c>
      <c r="R137" s="89">
        <v>41.050370000000001</v>
      </c>
      <c r="S137" s="479">
        <v>11.688879999999999</v>
      </c>
      <c r="T137" s="479">
        <v>6.5433500000000002</v>
      </c>
      <c r="U137" s="479">
        <v>0</v>
      </c>
      <c r="V137" s="479">
        <v>0</v>
      </c>
      <c r="W137" s="479">
        <v>0</v>
      </c>
      <c r="X137" s="479">
        <v>0</v>
      </c>
      <c r="Y137" s="479">
        <v>0</v>
      </c>
      <c r="Z137" s="479">
        <v>13.29143</v>
      </c>
      <c r="AA137" s="479">
        <v>0</v>
      </c>
      <c r="AB137" s="479">
        <v>18.95</v>
      </c>
      <c r="AC137" s="479">
        <v>0</v>
      </c>
      <c r="AD137" s="479">
        <v>50.473659999999995</v>
      </c>
      <c r="AE137" s="479">
        <v>466.63666000000001</v>
      </c>
      <c r="AF137" s="236">
        <v>8.2864400000000007</v>
      </c>
      <c r="AG137" s="236">
        <v>3.7728700000000002</v>
      </c>
      <c r="AH137" s="236">
        <v>0</v>
      </c>
      <c r="AI137" s="236">
        <v>0</v>
      </c>
      <c r="AJ137" s="484">
        <v>454.57734999999997</v>
      </c>
    </row>
    <row r="138" spans="1:36" s="42" customFormat="1" x14ac:dyDescent="0.25">
      <c r="A138" s="403">
        <v>6</v>
      </c>
      <c r="B138" s="115">
        <v>141120</v>
      </c>
      <c r="C138" s="189" t="s">
        <v>635</v>
      </c>
      <c r="D138" s="479">
        <v>165.14125000000001</v>
      </c>
      <c r="E138" s="479">
        <v>130.11293000000001</v>
      </c>
      <c r="F138" s="479">
        <v>339.34442000000001</v>
      </c>
      <c r="G138" s="479">
        <v>61.961640000000003</v>
      </c>
      <c r="H138" s="89">
        <v>696.56024000000002</v>
      </c>
      <c r="I138" s="479">
        <v>15.708460000000001</v>
      </c>
      <c r="J138" s="479">
        <v>0</v>
      </c>
      <c r="K138" s="479">
        <v>0</v>
      </c>
      <c r="L138" s="479">
        <v>0</v>
      </c>
      <c r="M138" s="479">
        <v>7.2489400000000002</v>
      </c>
      <c r="N138" s="479">
        <v>16.7486</v>
      </c>
      <c r="O138" s="479">
        <v>43.229259999999996</v>
      </c>
      <c r="P138" s="479">
        <v>0</v>
      </c>
      <c r="Q138" s="479">
        <v>0</v>
      </c>
      <c r="R138" s="89">
        <v>82.93526</v>
      </c>
      <c r="S138" s="479">
        <v>27.047239999999999</v>
      </c>
      <c r="T138" s="479">
        <v>25.43308</v>
      </c>
      <c r="U138" s="479">
        <v>0</v>
      </c>
      <c r="V138" s="479">
        <v>0</v>
      </c>
      <c r="W138" s="479">
        <v>0</v>
      </c>
      <c r="X138" s="479">
        <v>0</v>
      </c>
      <c r="Y138" s="479">
        <v>0</v>
      </c>
      <c r="Z138" s="479">
        <v>24.41752</v>
      </c>
      <c r="AA138" s="479">
        <v>0</v>
      </c>
      <c r="AB138" s="479">
        <v>36.508629999999997</v>
      </c>
      <c r="AC138" s="479">
        <v>0</v>
      </c>
      <c r="AD138" s="479">
        <v>113.40647</v>
      </c>
      <c r="AE138" s="479">
        <v>892.90197000000001</v>
      </c>
      <c r="AF138" s="236">
        <v>16.7486</v>
      </c>
      <c r="AG138" s="236">
        <v>7.2489400000000002</v>
      </c>
      <c r="AH138" s="236">
        <v>0</v>
      </c>
      <c r="AI138" s="236">
        <v>0</v>
      </c>
      <c r="AJ138" s="484">
        <v>868.90442999999993</v>
      </c>
    </row>
    <row r="139" spans="1:36" s="42" customFormat="1" x14ac:dyDescent="0.25">
      <c r="A139" s="403">
        <v>6</v>
      </c>
      <c r="B139" s="115">
        <v>141125</v>
      </c>
      <c r="C139" s="189" t="s">
        <v>637</v>
      </c>
      <c r="D139" s="479">
        <v>5764.1886000000004</v>
      </c>
      <c r="E139" s="479">
        <v>7092.2985200000003</v>
      </c>
      <c r="F139" s="479">
        <v>6944.9913900000001</v>
      </c>
      <c r="G139" s="479">
        <v>1770.4687100000001</v>
      </c>
      <c r="H139" s="89">
        <v>21571.947220000002</v>
      </c>
      <c r="I139" s="479">
        <v>598.33244000000002</v>
      </c>
      <c r="J139" s="479">
        <v>0</v>
      </c>
      <c r="K139" s="479">
        <v>0</v>
      </c>
      <c r="L139" s="479">
        <v>0</v>
      </c>
      <c r="M139" s="479">
        <v>208.64538999999999</v>
      </c>
      <c r="N139" s="479">
        <v>541.68631000000005</v>
      </c>
      <c r="O139" s="479">
        <v>998.01873000000001</v>
      </c>
      <c r="P139" s="479">
        <v>0</v>
      </c>
      <c r="Q139" s="479">
        <v>0</v>
      </c>
      <c r="R139" s="89">
        <v>2346.6828700000001</v>
      </c>
      <c r="S139" s="479">
        <v>299.90008999999998</v>
      </c>
      <c r="T139" s="479">
        <v>249.22743</v>
      </c>
      <c r="U139" s="479">
        <v>0</v>
      </c>
      <c r="V139" s="479">
        <v>0</v>
      </c>
      <c r="W139" s="479">
        <v>0</v>
      </c>
      <c r="X139" s="479">
        <v>0</v>
      </c>
      <c r="Y139" s="479">
        <v>0</v>
      </c>
      <c r="Z139" s="479">
        <v>152.26567</v>
      </c>
      <c r="AA139" s="479">
        <v>0</v>
      </c>
      <c r="AB139" s="479">
        <v>694.12472000000002</v>
      </c>
      <c r="AC139" s="479">
        <v>0</v>
      </c>
      <c r="AD139" s="479">
        <v>1395.51791</v>
      </c>
      <c r="AE139" s="479">
        <v>25314.148000000001</v>
      </c>
      <c r="AF139" s="236">
        <v>541.68631000000005</v>
      </c>
      <c r="AG139" s="236">
        <v>208.64538999999999</v>
      </c>
      <c r="AH139" s="236">
        <v>0</v>
      </c>
      <c r="AI139" s="236">
        <v>0</v>
      </c>
      <c r="AJ139" s="484">
        <v>24563.816299999999</v>
      </c>
    </row>
    <row r="140" spans="1:36" s="42" customFormat="1" x14ac:dyDescent="0.25">
      <c r="A140" s="403">
        <v>4</v>
      </c>
      <c r="B140" s="115">
        <v>1412</v>
      </c>
      <c r="C140" s="189" t="s">
        <v>1356</v>
      </c>
      <c r="D140" s="479">
        <v>1370.69245</v>
      </c>
      <c r="E140" s="479">
        <v>680.36333999999999</v>
      </c>
      <c r="F140" s="479">
        <v>17186.335800000001</v>
      </c>
      <c r="G140" s="479">
        <v>25.37696</v>
      </c>
      <c r="H140" s="89">
        <v>19262.768550000001</v>
      </c>
      <c r="I140" s="479">
        <v>26.678080000000001</v>
      </c>
      <c r="J140" s="479">
        <v>0</v>
      </c>
      <c r="K140" s="479">
        <v>0</v>
      </c>
      <c r="L140" s="479">
        <v>0</v>
      </c>
      <c r="M140" s="479">
        <v>0</v>
      </c>
      <c r="N140" s="479">
        <v>28.140280000000001</v>
      </c>
      <c r="O140" s="479">
        <v>2060.7082</v>
      </c>
      <c r="P140" s="479">
        <v>15.22</v>
      </c>
      <c r="Q140" s="479">
        <v>450.85084999999998</v>
      </c>
      <c r="R140" s="89">
        <v>2581.5974099999999</v>
      </c>
      <c r="S140" s="479">
        <v>3716.6527000000001</v>
      </c>
      <c r="T140" s="479">
        <v>0</v>
      </c>
      <c r="U140" s="479">
        <v>140.59297000000001</v>
      </c>
      <c r="V140" s="479">
        <v>14.90718</v>
      </c>
      <c r="W140" s="479">
        <v>0</v>
      </c>
      <c r="X140" s="479">
        <v>0</v>
      </c>
      <c r="Y140" s="479">
        <v>6121.1051900000002</v>
      </c>
      <c r="Z140" s="479">
        <v>15.04429</v>
      </c>
      <c r="AA140" s="479">
        <v>1797.3866399999999</v>
      </c>
      <c r="AB140" s="479">
        <v>6210.5846000000001</v>
      </c>
      <c r="AC140" s="479">
        <v>1685.9430400000001</v>
      </c>
      <c r="AD140" s="479">
        <v>19702.216610000003</v>
      </c>
      <c r="AE140" s="479">
        <v>41546.582569999999</v>
      </c>
      <c r="AF140" s="236">
        <v>28.140280000000001</v>
      </c>
      <c r="AG140" s="236">
        <v>14.90718</v>
      </c>
      <c r="AH140" s="236">
        <v>0</v>
      </c>
      <c r="AI140" s="236">
        <v>9604.434870000001</v>
      </c>
      <c r="AJ140" s="484">
        <v>31899.100240000007</v>
      </c>
    </row>
    <row r="141" spans="1:36" s="42" customFormat="1" x14ac:dyDescent="0.25">
      <c r="A141" s="403">
        <v>6</v>
      </c>
      <c r="B141" s="115">
        <v>141205</v>
      </c>
      <c r="C141" s="189" t="s">
        <v>629</v>
      </c>
      <c r="D141" s="479">
        <v>77.392349999999993</v>
      </c>
      <c r="E141" s="479">
        <v>11.47608</v>
      </c>
      <c r="F141" s="479">
        <v>679.22353999999996</v>
      </c>
      <c r="G141" s="479">
        <v>0.49541000000000002</v>
      </c>
      <c r="H141" s="89">
        <v>768.58737999999994</v>
      </c>
      <c r="I141" s="479">
        <v>0.15407999999999999</v>
      </c>
      <c r="J141" s="479">
        <v>0</v>
      </c>
      <c r="K141" s="479">
        <v>0</v>
      </c>
      <c r="L141" s="479">
        <v>0</v>
      </c>
      <c r="M141" s="479">
        <v>0</v>
      </c>
      <c r="N141" s="479">
        <v>1.6553800000000001</v>
      </c>
      <c r="O141" s="479">
        <v>78.711150000000004</v>
      </c>
      <c r="P141" s="479">
        <v>14.968489999999999</v>
      </c>
      <c r="Q141" s="479">
        <v>18.85894</v>
      </c>
      <c r="R141" s="89">
        <v>114.34804000000001</v>
      </c>
      <c r="S141" s="479">
        <v>53.848570000000002</v>
      </c>
      <c r="T141" s="479">
        <v>0</v>
      </c>
      <c r="U141" s="479">
        <v>3.02834</v>
      </c>
      <c r="V141" s="479">
        <v>0.86241000000000001</v>
      </c>
      <c r="W141" s="479">
        <v>0</v>
      </c>
      <c r="X141" s="479">
        <v>0</v>
      </c>
      <c r="Y141" s="479">
        <v>218.03336999999999</v>
      </c>
      <c r="Z141" s="479">
        <v>0.62641999999999998</v>
      </c>
      <c r="AA141" s="479">
        <v>64.803539999999998</v>
      </c>
      <c r="AB141" s="479">
        <v>111.59452</v>
      </c>
      <c r="AC141" s="479">
        <v>76.216279999999998</v>
      </c>
      <c r="AD141" s="479">
        <v>529.01345000000003</v>
      </c>
      <c r="AE141" s="479">
        <v>1411.9488699999999</v>
      </c>
      <c r="AF141" s="236">
        <v>1.6553800000000001</v>
      </c>
      <c r="AG141" s="236">
        <v>0.86241000000000001</v>
      </c>
      <c r="AH141" s="236">
        <v>0</v>
      </c>
      <c r="AI141" s="236">
        <v>359.05318999999997</v>
      </c>
      <c r="AJ141" s="484">
        <v>1050.37789</v>
      </c>
    </row>
    <row r="142" spans="1:36" s="42" customFormat="1" x14ac:dyDescent="0.25">
      <c r="A142" s="403">
        <v>6</v>
      </c>
      <c r="B142" s="115">
        <v>141210</v>
      </c>
      <c r="C142" s="189" t="s">
        <v>631</v>
      </c>
      <c r="D142" s="479">
        <v>72.858289999999997</v>
      </c>
      <c r="E142" s="479">
        <v>14.680440000000001</v>
      </c>
      <c r="F142" s="479">
        <v>1053.09331</v>
      </c>
      <c r="G142" s="479">
        <v>1.00336</v>
      </c>
      <c r="H142" s="89">
        <v>1141.6353999999999</v>
      </c>
      <c r="I142" s="479">
        <v>0.24396999999999999</v>
      </c>
      <c r="J142" s="479">
        <v>0</v>
      </c>
      <c r="K142" s="479">
        <v>0</v>
      </c>
      <c r="L142" s="479">
        <v>0</v>
      </c>
      <c r="M142" s="479">
        <v>0</v>
      </c>
      <c r="N142" s="479">
        <v>13.77773</v>
      </c>
      <c r="O142" s="479">
        <v>89.457729999999998</v>
      </c>
      <c r="P142" s="479">
        <v>0.11421000000000001</v>
      </c>
      <c r="Q142" s="479">
        <v>25.009540000000001</v>
      </c>
      <c r="R142" s="89">
        <v>128.60318000000001</v>
      </c>
      <c r="S142" s="479">
        <v>102.05482000000001</v>
      </c>
      <c r="T142" s="479">
        <v>0</v>
      </c>
      <c r="U142" s="479">
        <v>3.66249</v>
      </c>
      <c r="V142" s="479">
        <v>0.93618999999999997</v>
      </c>
      <c r="W142" s="479">
        <v>0</v>
      </c>
      <c r="X142" s="479">
        <v>0</v>
      </c>
      <c r="Y142" s="479">
        <v>283.4169</v>
      </c>
      <c r="Z142" s="479">
        <v>1.30454</v>
      </c>
      <c r="AA142" s="479">
        <v>122.24309</v>
      </c>
      <c r="AB142" s="479">
        <v>156.69709</v>
      </c>
      <c r="AC142" s="479">
        <v>147.92657</v>
      </c>
      <c r="AD142" s="479">
        <v>818.24168999999995</v>
      </c>
      <c r="AE142" s="479">
        <v>2088.48027</v>
      </c>
      <c r="AF142" s="236">
        <v>13.77773</v>
      </c>
      <c r="AG142" s="236">
        <v>0.93618999999999997</v>
      </c>
      <c r="AH142" s="236">
        <v>0</v>
      </c>
      <c r="AI142" s="236">
        <v>553.58655999999996</v>
      </c>
      <c r="AJ142" s="484">
        <v>1520.1797900000001</v>
      </c>
    </row>
    <row r="143" spans="1:36" s="42" customFormat="1" x14ac:dyDescent="0.25">
      <c r="A143" s="403">
        <v>6</v>
      </c>
      <c r="B143" s="115">
        <v>141215</v>
      </c>
      <c r="C143" s="189" t="s">
        <v>633</v>
      </c>
      <c r="D143" s="479">
        <v>166.15933999999999</v>
      </c>
      <c r="E143" s="479">
        <v>33.889229999999998</v>
      </c>
      <c r="F143" s="479">
        <v>1503.1904</v>
      </c>
      <c r="G143" s="479">
        <v>1.6009199999999999</v>
      </c>
      <c r="H143" s="89">
        <v>1704.83989</v>
      </c>
      <c r="I143" s="479">
        <v>0.61875999999999998</v>
      </c>
      <c r="J143" s="479">
        <v>0</v>
      </c>
      <c r="K143" s="479">
        <v>0</v>
      </c>
      <c r="L143" s="479">
        <v>0</v>
      </c>
      <c r="M143" s="479">
        <v>0</v>
      </c>
      <c r="N143" s="479">
        <v>2.7975300000000001</v>
      </c>
      <c r="O143" s="479">
        <v>106.7473</v>
      </c>
      <c r="P143" s="479">
        <v>0.13730000000000001</v>
      </c>
      <c r="Q143" s="479">
        <v>41.557380000000002</v>
      </c>
      <c r="R143" s="89">
        <v>151.85827</v>
      </c>
      <c r="S143" s="479">
        <v>215.07740999999999</v>
      </c>
      <c r="T143" s="479">
        <v>0</v>
      </c>
      <c r="U143" s="479">
        <v>3.94692</v>
      </c>
      <c r="V143" s="479">
        <v>1.4695800000000001</v>
      </c>
      <c r="W143" s="479">
        <v>0</v>
      </c>
      <c r="X143" s="479">
        <v>0</v>
      </c>
      <c r="Y143" s="479">
        <v>459.71332999999998</v>
      </c>
      <c r="Z143" s="479">
        <v>2.0430799999999998</v>
      </c>
      <c r="AA143" s="479">
        <v>187.50449</v>
      </c>
      <c r="AB143" s="479">
        <v>303.77152999999998</v>
      </c>
      <c r="AC143" s="479">
        <v>214.57483999999999</v>
      </c>
      <c r="AD143" s="479">
        <v>1388.1011799999999</v>
      </c>
      <c r="AE143" s="479">
        <v>3244.7993399999996</v>
      </c>
      <c r="AF143" s="236">
        <v>2.7975300000000001</v>
      </c>
      <c r="AG143" s="236">
        <v>1.4695800000000001</v>
      </c>
      <c r="AH143" s="236">
        <v>0</v>
      </c>
      <c r="AI143" s="236">
        <v>861.79265999999996</v>
      </c>
      <c r="AJ143" s="484">
        <v>2378.7395699999997</v>
      </c>
    </row>
    <row r="144" spans="1:36" s="42" customFormat="1" x14ac:dyDescent="0.25">
      <c r="A144" s="403">
        <v>6</v>
      </c>
      <c r="B144" s="115">
        <v>141220</v>
      </c>
      <c r="C144" s="189" t="s">
        <v>635</v>
      </c>
      <c r="D144" s="479">
        <v>265.23343</v>
      </c>
      <c r="E144" s="479">
        <v>53.71087</v>
      </c>
      <c r="F144" s="479">
        <v>2737.1525200000001</v>
      </c>
      <c r="G144" s="479">
        <v>3.3293900000000001</v>
      </c>
      <c r="H144" s="89">
        <v>3059.4262100000001</v>
      </c>
      <c r="I144" s="479">
        <v>1.7999400000000001</v>
      </c>
      <c r="J144" s="479">
        <v>0</v>
      </c>
      <c r="K144" s="479">
        <v>0</v>
      </c>
      <c r="L144" s="479">
        <v>0</v>
      </c>
      <c r="M144" s="479">
        <v>0</v>
      </c>
      <c r="N144" s="479">
        <v>6.0859300000000003</v>
      </c>
      <c r="O144" s="479">
        <v>223.31389999999999</v>
      </c>
      <c r="P144" s="479">
        <v>0</v>
      </c>
      <c r="Q144" s="479">
        <v>83.783230000000003</v>
      </c>
      <c r="R144" s="89">
        <v>314.983</v>
      </c>
      <c r="S144" s="479">
        <v>442.72206</v>
      </c>
      <c r="T144" s="479">
        <v>0</v>
      </c>
      <c r="U144" s="479">
        <v>9.6286400000000008</v>
      </c>
      <c r="V144" s="479">
        <v>3.14337</v>
      </c>
      <c r="W144" s="479">
        <v>0</v>
      </c>
      <c r="X144" s="479">
        <v>0</v>
      </c>
      <c r="Y144" s="479">
        <v>987.94435999999996</v>
      </c>
      <c r="Z144" s="479">
        <v>4.3951700000000002</v>
      </c>
      <c r="AA144" s="479">
        <v>350.12468999999999</v>
      </c>
      <c r="AB144" s="479">
        <v>477.96575999999999</v>
      </c>
      <c r="AC144" s="479">
        <v>385.34465999999998</v>
      </c>
      <c r="AD144" s="479">
        <v>2661.2687100000003</v>
      </c>
      <c r="AE144" s="479">
        <v>6035.6779200000001</v>
      </c>
      <c r="AF144" s="236">
        <v>6.0859300000000003</v>
      </c>
      <c r="AG144" s="236">
        <v>3.14337</v>
      </c>
      <c r="AH144" s="236">
        <v>0</v>
      </c>
      <c r="AI144" s="236">
        <v>1723.41371</v>
      </c>
      <c r="AJ144" s="484">
        <v>4303.0349099999994</v>
      </c>
    </row>
    <row r="145" spans="1:36" s="42" customFormat="1" x14ac:dyDescent="0.25">
      <c r="A145" s="403">
        <v>6</v>
      </c>
      <c r="B145" s="115">
        <v>141225</v>
      </c>
      <c r="C145" s="189" t="s">
        <v>637</v>
      </c>
      <c r="D145" s="479">
        <v>789.04903999999999</v>
      </c>
      <c r="E145" s="479">
        <v>566.60672</v>
      </c>
      <c r="F145" s="479">
        <v>11213.676030000001</v>
      </c>
      <c r="G145" s="479">
        <v>18.947880000000001</v>
      </c>
      <c r="H145" s="89">
        <v>12588.27967</v>
      </c>
      <c r="I145" s="479">
        <v>23.861329999999999</v>
      </c>
      <c r="J145" s="479">
        <v>0</v>
      </c>
      <c r="K145" s="479">
        <v>0</v>
      </c>
      <c r="L145" s="479">
        <v>0</v>
      </c>
      <c r="M145" s="479">
        <v>0</v>
      </c>
      <c r="N145" s="479">
        <v>3.8237100000000002</v>
      </c>
      <c r="O145" s="479">
        <v>1562.47812</v>
      </c>
      <c r="P145" s="479">
        <v>0</v>
      </c>
      <c r="Q145" s="479">
        <v>281.64175999999998</v>
      </c>
      <c r="R145" s="89">
        <v>1871.80492</v>
      </c>
      <c r="S145" s="479">
        <v>2902.9498400000002</v>
      </c>
      <c r="T145" s="479">
        <v>0</v>
      </c>
      <c r="U145" s="479">
        <v>120.32658000000001</v>
      </c>
      <c r="V145" s="479">
        <v>8.4956300000000002</v>
      </c>
      <c r="W145" s="479">
        <v>0</v>
      </c>
      <c r="X145" s="479">
        <v>0</v>
      </c>
      <c r="Y145" s="479">
        <v>4171.9972299999999</v>
      </c>
      <c r="Z145" s="479">
        <v>6.6750800000000003</v>
      </c>
      <c r="AA145" s="479">
        <v>1072.71083</v>
      </c>
      <c r="AB145" s="479">
        <v>5160.5556999999999</v>
      </c>
      <c r="AC145" s="479">
        <v>861.88068999999996</v>
      </c>
      <c r="AD145" s="479">
        <v>14305.591580000002</v>
      </c>
      <c r="AE145" s="479">
        <v>28765.676170000002</v>
      </c>
      <c r="AF145" s="236">
        <v>3.8237100000000002</v>
      </c>
      <c r="AG145" s="236">
        <v>8.4956300000000002</v>
      </c>
      <c r="AH145" s="236">
        <v>0</v>
      </c>
      <c r="AI145" s="236">
        <v>6106.5887499999999</v>
      </c>
      <c r="AJ145" s="484">
        <v>22646.768080000002</v>
      </c>
    </row>
    <row r="146" spans="1:36" s="42" customFormat="1" x14ac:dyDescent="0.25">
      <c r="A146" s="403">
        <v>4</v>
      </c>
      <c r="B146" s="115">
        <v>1416</v>
      </c>
      <c r="C146" s="189" t="s">
        <v>1358</v>
      </c>
      <c r="D146" s="479">
        <v>0</v>
      </c>
      <c r="E146" s="479">
        <v>64.590789999999998</v>
      </c>
      <c r="F146" s="479">
        <v>0</v>
      </c>
      <c r="G146" s="479">
        <v>0</v>
      </c>
      <c r="H146" s="89">
        <v>64.590789999999998</v>
      </c>
      <c r="I146" s="479">
        <v>0</v>
      </c>
      <c r="J146" s="479">
        <v>0</v>
      </c>
      <c r="K146" s="479">
        <v>0</v>
      </c>
      <c r="L146" s="479">
        <v>0</v>
      </c>
      <c r="M146" s="479">
        <v>0</v>
      </c>
      <c r="N146" s="479">
        <v>0</v>
      </c>
      <c r="O146" s="479">
        <v>0</v>
      </c>
      <c r="P146" s="479">
        <v>0</v>
      </c>
      <c r="Q146" s="479">
        <v>0</v>
      </c>
      <c r="R146" s="89">
        <v>0</v>
      </c>
      <c r="S146" s="479">
        <v>0</v>
      </c>
      <c r="T146" s="479">
        <v>0</v>
      </c>
      <c r="U146" s="479">
        <v>0</v>
      </c>
      <c r="V146" s="479">
        <v>0</v>
      </c>
      <c r="W146" s="479">
        <v>0</v>
      </c>
      <c r="X146" s="479">
        <v>0</v>
      </c>
      <c r="Y146" s="479">
        <v>0</v>
      </c>
      <c r="Z146" s="479">
        <v>0</v>
      </c>
      <c r="AA146" s="479">
        <v>0</v>
      </c>
      <c r="AB146" s="479">
        <v>0</v>
      </c>
      <c r="AC146" s="479">
        <v>0</v>
      </c>
      <c r="AD146" s="479">
        <v>0</v>
      </c>
      <c r="AE146" s="479">
        <v>64.590789999999998</v>
      </c>
      <c r="AF146" s="236">
        <v>0</v>
      </c>
      <c r="AG146" s="236">
        <v>0</v>
      </c>
      <c r="AH146" s="236">
        <v>0</v>
      </c>
      <c r="AI146" s="236">
        <v>0</v>
      </c>
      <c r="AJ146" s="484">
        <v>64.590789999999998</v>
      </c>
    </row>
    <row r="147" spans="1:36" s="42" customFormat="1" x14ac:dyDescent="0.25">
      <c r="A147" s="403">
        <v>6</v>
      </c>
      <c r="B147" s="115">
        <v>141605</v>
      </c>
      <c r="C147" s="189" t="s">
        <v>629</v>
      </c>
      <c r="D147" s="479">
        <v>0</v>
      </c>
      <c r="E147" s="479">
        <v>0.16588</v>
      </c>
      <c r="F147" s="479">
        <v>0</v>
      </c>
      <c r="G147" s="479">
        <v>0</v>
      </c>
      <c r="H147" s="89">
        <v>0.16588</v>
      </c>
      <c r="I147" s="479">
        <v>0</v>
      </c>
      <c r="J147" s="479">
        <v>0</v>
      </c>
      <c r="K147" s="479">
        <v>0</v>
      </c>
      <c r="L147" s="479">
        <v>0</v>
      </c>
      <c r="M147" s="479">
        <v>0</v>
      </c>
      <c r="N147" s="479">
        <v>0</v>
      </c>
      <c r="O147" s="479">
        <v>0</v>
      </c>
      <c r="P147" s="479">
        <v>0</v>
      </c>
      <c r="Q147" s="479">
        <v>0</v>
      </c>
      <c r="R147" s="89">
        <v>0</v>
      </c>
      <c r="S147" s="479">
        <v>0</v>
      </c>
      <c r="T147" s="479">
        <v>0</v>
      </c>
      <c r="U147" s="479">
        <v>0</v>
      </c>
      <c r="V147" s="479">
        <v>0</v>
      </c>
      <c r="W147" s="479">
        <v>0</v>
      </c>
      <c r="X147" s="479">
        <v>0</v>
      </c>
      <c r="Y147" s="479">
        <v>0</v>
      </c>
      <c r="Z147" s="479">
        <v>0</v>
      </c>
      <c r="AA147" s="479">
        <v>0</v>
      </c>
      <c r="AB147" s="479">
        <v>0</v>
      </c>
      <c r="AC147" s="479">
        <v>0</v>
      </c>
      <c r="AD147" s="479">
        <v>0</v>
      </c>
      <c r="AE147" s="479">
        <v>0.16588</v>
      </c>
      <c r="AF147" s="236">
        <v>0</v>
      </c>
      <c r="AG147" s="236">
        <v>0</v>
      </c>
      <c r="AH147" s="236">
        <v>0</v>
      </c>
      <c r="AI147" s="236">
        <v>0</v>
      </c>
      <c r="AJ147" s="484">
        <v>0.16588</v>
      </c>
    </row>
    <row r="148" spans="1:36" s="42" customFormat="1" x14ac:dyDescent="0.25">
      <c r="A148" s="403">
        <v>6</v>
      </c>
      <c r="B148" s="115">
        <v>141610</v>
      </c>
      <c r="C148" s="189" t="s">
        <v>631</v>
      </c>
      <c r="D148" s="479">
        <v>0</v>
      </c>
      <c r="E148" s="479">
        <v>0.33356000000000002</v>
      </c>
      <c r="F148" s="479">
        <v>0</v>
      </c>
      <c r="G148" s="479">
        <v>0</v>
      </c>
      <c r="H148" s="89">
        <v>0.33356000000000002</v>
      </c>
      <c r="I148" s="479">
        <v>0</v>
      </c>
      <c r="J148" s="479">
        <v>0</v>
      </c>
      <c r="K148" s="479">
        <v>0</v>
      </c>
      <c r="L148" s="479">
        <v>0</v>
      </c>
      <c r="M148" s="479">
        <v>0</v>
      </c>
      <c r="N148" s="479">
        <v>0</v>
      </c>
      <c r="O148" s="479">
        <v>0</v>
      </c>
      <c r="P148" s="479">
        <v>0</v>
      </c>
      <c r="Q148" s="479">
        <v>0</v>
      </c>
      <c r="R148" s="89">
        <v>0</v>
      </c>
      <c r="S148" s="479">
        <v>0</v>
      </c>
      <c r="T148" s="479">
        <v>0</v>
      </c>
      <c r="U148" s="479">
        <v>0</v>
      </c>
      <c r="V148" s="479">
        <v>0</v>
      </c>
      <c r="W148" s="479">
        <v>0</v>
      </c>
      <c r="X148" s="479">
        <v>0</v>
      </c>
      <c r="Y148" s="479">
        <v>0</v>
      </c>
      <c r="Z148" s="479">
        <v>0</v>
      </c>
      <c r="AA148" s="479">
        <v>0</v>
      </c>
      <c r="AB148" s="479">
        <v>0</v>
      </c>
      <c r="AC148" s="479">
        <v>0</v>
      </c>
      <c r="AD148" s="479">
        <v>0</v>
      </c>
      <c r="AE148" s="479">
        <v>0.33356000000000002</v>
      </c>
      <c r="AF148" s="236">
        <v>0</v>
      </c>
      <c r="AG148" s="236">
        <v>0</v>
      </c>
      <c r="AH148" s="236">
        <v>0</v>
      </c>
      <c r="AI148" s="236">
        <v>0</v>
      </c>
      <c r="AJ148" s="484">
        <v>0.33356000000000002</v>
      </c>
    </row>
    <row r="149" spans="1:36" s="42" customFormat="1" x14ac:dyDescent="0.25">
      <c r="A149" s="403">
        <v>6</v>
      </c>
      <c r="B149" s="115">
        <v>141615</v>
      </c>
      <c r="C149" s="189" t="s">
        <v>633</v>
      </c>
      <c r="D149" s="479">
        <v>0</v>
      </c>
      <c r="E149" s="479">
        <v>0.50544</v>
      </c>
      <c r="F149" s="479">
        <v>0</v>
      </c>
      <c r="G149" s="479">
        <v>0</v>
      </c>
      <c r="H149" s="89">
        <v>0.50544</v>
      </c>
      <c r="I149" s="479">
        <v>0</v>
      </c>
      <c r="J149" s="479">
        <v>0</v>
      </c>
      <c r="K149" s="479">
        <v>0</v>
      </c>
      <c r="L149" s="479">
        <v>0</v>
      </c>
      <c r="M149" s="479">
        <v>0</v>
      </c>
      <c r="N149" s="479">
        <v>0</v>
      </c>
      <c r="O149" s="479">
        <v>0</v>
      </c>
      <c r="P149" s="479">
        <v>0</v>
      </c>
      <c r="Q149" s="479">
        <v>0</v>
      </c>
      <c r="R149" s="89">
        <v>0</v>
      </c>
      <c r="S149" s="479">
        <v>0</v>
      </c>
      <c r="T149" s="479">
        <v>0</v>
      </c>
      <c r="U149" s="479">
        <v>0</v>
      </c>
      <c r="V149" s="479">
        <v>0</v>
      </c>
      <c r="W149" s="479">
        <v>0</v>
      </c>
      <c r="X149" s="479">
        <v>0</v>
      </c>
      <c r="Y149" s="479">
        <v>0</v>
      </c>
      <c r="Z149" s="479">
        <v>0</v>
      </c>
      <c r="AA149" s="479">
        <v>0</v>
      </c>
      <c r="AB149" s="479">
        <v>0</v>
      </c>
      <c r="AC149" s="479">
        <v>0</v>
      </c>
      <c r="AD149" s="479">
        <v>0</v>
      </c>
      <c r="AE149" s="479">
        <v>0.50544</v>
      </c>
      <c r="AF149" s="236">
        <v>0</v>
      </c>
      <c r="AG149" s="236">
        <v>0</v>
      </c>
      <c r="AH149" s="236">
        <v>0</v>
      </c>
      <c r="AI149" s="236">
        <v>0</v>
      </c>
      <c r="AJ149" s="484">
        <v>0.50544</v>
      </c>
    </row>
    <row r="150" spans="1:36" s="42" customFormat="1" x14ac:dyDescent="0.25">
      <c r="A150" s="403">
        <v>6</v>
      </c>
      <c r="B150" s="115">
        <v>141620</v>
      </c>
      <c r="C150" s="189" t="s">
        <v>635</v>
      </c>
      <c r="D150" s="479">
        <v>0</v>
      </c>
      <c r="E150" s="479">
        <v>1.02918</v>
      </c>
      <c r="F150" s="479">
        <v>0</v>
      </c>
      <c r="G150" s="479">
        <v>0</v>
      </c>
      <c r="H150" s="89">
        <v>1.02918</v>
      </c>
      <c r="I150" s="479">
        <v>0</v>
      </c>
      <c r="J150" s="479">
        <v>0</v>
      </c>
      <c r="K150" s="479">
        <v>0</v>
      </c>
      <c r="L150" s="479">
        <v>0</v>
      </c>
      <c r="M150" s="479">
        <v>0</v>
      </c>
      <c r="N150" s="479">
        <v>0</v>
      </c>
      <c r="O150" s="479">
        <v>0</v>
      </c>
      <c r="P150" s="479">
        <v>0</v>
      </c>
      <c r="Q150" s="479">
        <v>0</v>
      </c>
      <c r="R150" s="89">
        <v>0</v>
      </c>
      <c r="S150" s="479">
        <v>0</v>
      </c>
      <c r="T150" s="479">
        <v>0</v>
      </c>
      <c r="U150" s="479">
        <v>0</v>
      </c>
      <c r="V150" s="479">
        <v>0</v>
      </c>
      <c r="W150" s="479">
        <v>0</v>
      </c>
      <c r="X150" s="479">
        <v>0</v>
      </c>
      <c r="Y150" s="479">
        <v>0</v>
      </c>
      <c r="Z150" s="479">
        <v>0</v>
      </c>
      <c r="AA150" s="479">
        <v>0</v>
      </c>
      <c r="AB150" s="479">
        <v>0</v>
      </c>
      <c r="AC150" s="479">
        <v>0</v>
      </c>
      <c r="AD150" s="479">
        <v>0</v>
      </c>
      <c r="AE150" s="479">
        <v>1.02918</v>
      </c>
      <c r="AF150" s="236">
        <v>0</v>
      </c>
      <c r="AG150" s="236">
        <v>0</v>
      </c>
      <c r="AH150" s="236">
        <v>0</v>
      </c>
      <c r="AI150" s="236">
        <v>0</v>
      </c>
      <c r="AJ150" s="484">
        <v>1.02918</v>
      </c>
    </row>
    <row r="151" spans="1:36" s="42" customFormat="1" x14ac:dyDescent="0.25">
      <c r="A151" s="403">
        <v>6</v>
      </c>
      <c r="B151" s="115">
        <v>141625</v>
      </c>
      <c r="C151" s="189" t="s">
        <v>637</v>
      </c>
      <c r="D151" s="479">
        <v>0</v>
      </c>
      <c r="E151" s="479">
        <v>62.556730000000002</v>
      </c>
      <c r="F151" s="479">
        <v>0</v>
      </c>
      <c r="G151" s="479">
        <v>0</v>
      </c>
      <c r="H151" s="89">
        <v>62.556730000000002</v>
      </c>
      <c r="I151" s="479">
        <v>0</v>
      </c>
      <c r="J151" s="479">
        <v>0</v>
      </c>
      <c r="K151" s="479">
        <v>0</v>
      </c>
      <c r="L151" s="479">
        <v>0</v>
      </c>
      <c r="M151" s="479">
        <v>0</v>
      </c>
      <c r="N151" s="479">
        <v>0</v>
      </c>
      <c r="O151" s="479">
        <v>0</v>
      </c>
      <c r="P151" s="479">
        <v>0</v>
      </c>
      <c r="Q151" s="479">
        <v>0</v>
      </c>
      <c r="R151" s="89">
        <v>0</v>
      </c>
      <c r="S151" s="479">
        <v>0</v>
      </c>
      <c r="T151" s="479">
        <v>0</v>
      </c>
      <c r="U151" s="479">
        <v>0</v>
      </c>
      <c r="V151" s="479">
        <v>0</v>
      </c>
      <c r="W151" s="479">
        <v>0</v>
      </c>
      <c r="X151" s="479">
        <v>0</v>
      </c>
      <c r="Y151" s="479">
        <v>0</v>
      </c>
      <c r="Z151" s="479">
        <v>0</v>
      </c>
      <c r="AA151" s="479">
        <v>0</v>
      </c>
      <c r="AB151" s="479">
        <v>0</v>
      </c>
      <c r="AC151" s="479">
        <v>0</v>
      </c>
      <c r="AD151" s="479">
        <v>0</v>
      </c>
      <c r="AE151" s="479">
        <v>62.556730000000002</v>
      </c>
      <c r="AF151" s="236">
        <v>0</v>
      </c>
      <c r="AG151" s="236">
        <v>0</v>
      </c>
      <c r="AH151" s="236">
        <v>0</v>
      </c>
      <c r="AI151" s="236">
        <v>0</v>
      </c>
      <c r="AJ151" s="484">
        <v>62.556730000000002</v>
      </c>
    </row>
    <row r="152" spans="1:36" s="42" customFormat="1" x14ac:dyDescent="0.25">
      <c r="A152" s="403">
        <v>4</v>
      </c>
      <c r="B152" s="115">
        <v>1417</v>
      </c>
      <c r="C152" s="189" t="s">
        <v>1359</v>
      </c>
      <c r="D152" s="479">
        <v>1799.04943</v>
      </c>
      <c r="E152" s="479">
        <v>76090.018219999998</v>
      </c>
      <c r="F152" s="479">
        <v>66953.729449999999</v>
      </c>
      <c r="G152" s="479">
        <v>6446.6789399999998</v>
      </c>
      <c r="H152" s="89">
        <v>151289.47604000001</v>
      </c>
      <c r="I152" s="479">
        <v>6789.8099199999997</v>
      </c>
      <c r="J152" s="479">
        <v>65.464609999999993</v>
      </c>
      <c r="K152" s="479">
        <v>0</v>
      </c>
      <c r="L152" s="479">
        <v>1917.8969199999999</v>
      </c>
      <c r="M152" s="479">
        <v>12661.142330000001</v>
      </c>
      <c r="N152" s="479">
        <v>15449.825129999999</v>
      </c>
      <c r="O152" s="479">
        <v>7476.6330399999997</v>
      </c>
      <c r="P152" s="479">
        <v>1727.2313899999999</v>
      </c>
      <c r="Q152" s="479">
        <v>0</v>
      </c>
      <c r="R152" s="89">
        <v>46088.003340000003</v>
      </c>
      <c r="S152" s="479">
        <v>7607.44697</v>
      </c>
      <c r="T152" s="479">
        <v>147.79472000000001</v>
      </c>
      <c r="U152" s="479">
        <v>0</v>
      </c>
      <c r="V152" s="479">
        <v>89.9529</v>
      </c>
      <c r="W152" s="479">
        <v>0</v>
      </c>
      <c r="X152" s="479">
        <v>0</v>
      </c>
      <c r="Y152" s="479">
        <v>0</v>
      </c>
      <c r="Z152" s="479">
        <v>969.27304000000004</v>
      </c>
      <c r="AA152" s="479">
        <v>0</v>
      </c>
      <c r="AB152" s="479">
        <v>0</v>
      </c>
      <c r="AC152" s="479">
        <v>0</v>
      </c>
      <c r="AD152" s="479">
        <v>8814.4676299999992</v>
      </c>
      <c r="AE152" s="479">
        <v>206191.94701</v>
      </c>
      <c r="AF152" s="236">
        <v>15449.825129999999</v>
      </c>
      <c r="AG152" s="236">
        <v>14668.99215</v>
      </c>
      <c r="AH152" s="236">
        <v>0</v>
      </c>
      <c r="AI152" s="236">
        <v>0</v>
      </c>
      <c r="AJ152" s="484">
        <v>176073.12972999999</v>
      </c>
    </row>
    <row r="153" spans="1:36" s="42" customFormat="1" x14ac:dyDescent="0.25">
      <c r="A153" s="403">
        <v>6</v>
      </c>
      <c r="B153" s="115">
        <v>141705</v>
      </c>
      <c r="C153" s="189" t="s">
        <v>629</v>
      </c>
      <c r="D153" s="479">
        <v>65.944029999999998</v>
      </c>
      <c r="E153" s="479">
        <v>309.27839999999998</v>
      </c>
      <c r="F153" s="479">
        <v>3846.94119</v>
      </c>
      <c r="G153" s="479">
        <v>162.50498999999999</v>
      </c>
      <c r="H153" s="89">
        <v>4384.6686100000006</v>
      </c>
      <c r="I153" s="479">
        <v>268.94394</v>
      </c>
      <c r="J153" s="479">
        <v>4.31698</v>
      </c>
      <c r="K153" s="479">
        <v>0</v>
      </c>
      <c r="L153" s="479">
        <v>123.84705</v>
      </c>
      <c r="M153" s="479">
        <v>2084.3369499999999</v>
      </c>
      <c r="N153" s="479">
        <v>628.61427000000003</v>
      </c>
      <c r="O153" s="479">
        <v>850.78903000000003</v>
      </c>
      <c r="P153" s="479">
        <v>2.47742</v>
      </c>
      <c r="Q153" s="479">
        <v>0</v>
      </c>
      <c r="R153" s="89">
        <v>3963.32564</v>
      </c>
      <c r="S153" s="479">
        <v>51.03022</v>
      </c>
      <c r="T153" s="479">
        <v>4.4349699999999999</v>
      </c>
      <c r="U153" s="479">
        <v>0</v>
      </c>
      <c r="V153" s="479">
        <v>0.89783000000000002</v>
      </c>
      <c r="W153" s="479">
        <v>0</v>
      </c>
      <c r="X153" s="479">
        <v>0</v>
      </c>
      <c r="Y153" s="479">
        <v>0</v>
      </c>
      <c r="Z153" s="479">
        <v>42.326120000000003</v>
      </c>
      <c r="AA153" s="479">
        <v>0</v>
      </c>
      <c r="AB153" s="479">
        <v>0</v>
      </c>
      <c r="AC153" s="479">
        <v>0</v>
      </c>
      <c r="AD153" s="479">
        <v>98.689140000000009</v>
      </c>
      <c r="AE153" s="479">
        <v>8446.6833900000001</v>
      </c>
      <c r="AF153" s="236">
        <v>628.61427000000003</v>
      </c>
      <c r="AG153" s="236">
        <v>2209.0818300000001</v>
      </c>
      <c r="AH153" s="236">
        <v>0</v>
      </c>
      <c r="AI153" s="236">
        <v>0</v>
      </c>
      <c r="AJ153" s="484">
        <v>5608.98729</v>
      </c>
    </row>
    <row r="154" spans="1:36" s="42" customFormat="1" x14ac:dyDescent="0.25">
      <c r="A154" s="403">
        <v>6</v>
      </c>
      <c r="B154" s="115">
        <v>141710</v>
      </c>
      <c r="C154" s="189" t="s">
        <v>631</v>
      </c>
      <c r="D154" s="479">
        <v>89.090789999999998</v>
      </c>
      <c r="E154" s="479">
        <v>413.56576000000001</v>
      </c>
      <c r="F154" s="479">
        <v>5392.3851100000002</v>
      </c>
      <c r="G154" s="479">
        <v>152.87855999999999</v>
      </c>
      <c r="H154" s="89">
        <v>6047.92022</v>
      </c>
      <c r="I154" s="479">
        <v>646.08655999999996</v>
      </c>
      <c r="J154" s="479">
        <v>7.0098900000000004</v>
      </c>
      <c r="K154" s="479">
        <v>0</v>
      </c>
      <c r="L154" s="479">
        <v>95.652389999999997</v>
      </c>
      <c r="M154" s="479">
        <v>870.34607000000005</v>
      </c>
      <c r="N154" s="479">
        <v>832.43652999999995</v>
      </c>
      <c r="O154" s="479">
        <v>557.25000999999997</v>
      </c>
      <c r="P154" s="479">
        <v>15.290520000000001</v>
      </c>
      <c r="Q154" s="479">
        <v>0</v>
      </c>
      <c r="R154" s="89">
        <v>3024.0719699999995</v>
      </c>
      <c r="S154" s="479">
        <v>111.83466</v>
      </c>
      <c r="T154" s="479">
        <v>4.2948500000000003</v>
      </c>
      <c r="U154" s="479">
        <v>0</v>
      </c>
      <c r="V154" s="479">
        <v>4.7270000000000003</v>
      </c>
      <c r="W154" s="479">
        <v>0</v>
      </c>
      <c r="X154" s="479">
        <v>0</v>
      </c>
      <c r="Y154" s="479">
        <v>0</v>
      </c>
      <c r="Z154" s="479">
        <v>42.911749999999998</v>
      </c>
      <c r="AA154" s="479">
        <v>0</v>
      </c>
      <c r="AB154" s="479">
        <v>0</v>
      </c>
      <c r="AC154" s="479">
        <v>0</v>
      </c>
      <c r="AD154" s="479">
        <v>163.76826</v>
      </c>
      <c r="AE154" s="479">
        <v>9235.7604499999998</v>
      </c>
      <c r="AF154" s="236">
        <v>832.43652999999995</v>
      </c>
      <c r="AG154" s="236">
        <v>970.72546000000011</v>
      </c>
      <c r="AH154" s="236">
        <v>0</v>
      </c>
      <c r="AI154" s="236">
        <v>0</v>
      </c>
      <c r="AJ154" s="484">
        <v>7432.5984600000002</v>
      </c>
    </row>
    <row r="155" spans="1:36" s="42" customFormat="1" x14ac:dyDescent="0.25">
      <c r="A155" s="403">
        <v>6</v>
      </c>
      <c r="B155" s="115">
        <v>141715</v>
      </c>
      <c r="C155" s="189" t="s">
        <v>633</v>
      </c>
      <c r="D155" s="479">
        <v>127.31417</v>
      </c>
      <c r="E155" s="479">
        <v>1427.7831200000001</v>
      </c>
      <c r="F155" s="479">
        <v>13329.36462</v>
      </c>
      <c r="G155" s="479">
        <v>561.28182000000004</v>
      </c>
      <c r="H155" s="89">
        <v>15445.74373</v>
      </c>
      <c r="I155" s="479">
        <v>333.68804999999998</v>
      </c>
      <c r="J155" s="479">
        <v>10.169689999999999</v>
      </c>
      <c r="K155" s="479">
        <v>0</v>
      </c>
      <c r="L155" s="479">
        <v>141.06429</v>
      </c>
      <c r="M155" s="479">
        <v>2789.1111700000001</v>
      </c>
      <c r="N155" s="479">
        <v>595.44290000000001</v>
      </c>
      <c r="O155" s="479">
        <v>621.00106000000005</v>
      </c>
      <c r="P155" s="479">
        <v>54.37894</v>
      </c>
      <c r="Q155" s="479">
        <v>0</v>
      </c>
      <c r="R155" s="89">
        <v>4544.8561</v>
      </c>
      <c r="S155" s="479">
        <v>183.37204</v>
      </c>
      <c r="T155" s="479">
        <v>6.6027100000000001</v>
      </c>
      <c r="U155" s="479">
        <v>0</v>
      </c>
      <c r="V155" s="479">
        <v>8.0952199999999994</v>
      </c>
      <c r="W155" s="479">
        <v>0</v>
      </c>
      <c r="X155" s="479">
        <v>0</v>
      </c>
      <c r="Y155" s="479">
        <v>0</v>
      </c>
      <c r="Z155" s="479">
        <v>65.813389999999998</v>
      </c>
      <c r="AA155" s="479">
        <v>0</v>
      </c>
      <c r="AB155" s="479">
        <v>0</v>
      </c>
      <c r="AC155" s="479">
        <v>0</v>
      </c>
      <c r="AD155" s="479">
        <v>263.88336000000004</v>
      </c>
      <c r="AE155" s="479">
        <v>20254.483189999999</v>
      </c>
      <c r="AF155" s="236">
        <v>595.44290000000001</v>
      </c>
      <c r="AG155" s="236">
        <v>2938.2706800000001</v>
      </c>
      <c r="AH155" s="236">
        <v>0</v>
      </c>
      <c r="AI155" s="236">
        <v>0</v>
      </c>
      <c r="AJ155" s="484">
        <v>16720.769609999996</v>
      </c>
    </row>
    <row r="156" spans="1:36" s="42" customFormat="1" x14ac:dyDescent="0.25">
      <c r="A156" s="403">
        <v>6</v>
      </c>
      <c r="B156" s="115">
        <v>141720</v>
      </c>
      <c r="C156" s="189" t="s">
        <v>635</v>
      </c>
      <c r="D156" s="479">
        <v>239.16776999999999</v>
      </c>
      <c r="E156" s="479">
        <v>7380.3284299999996</v>
      </c>
      <c r="F156" s="479">
        <v>6533.8444499999996</v>
      </c>
      <c r="G156" s="479">
        <v>560.00359000000003</v>
      </c>
      <c r="H156" s="89">
        <v>14713.344239999999</v>
      </c>
      <c r="I156" s="479">
        <v>1140.1482699999999</v>
      </c>
      <c r="J156" s="479">
        <v>10.87881</v>
      </c>
      <c r="K156" s="479">
        <v>0</v>
      </c>
      <c r="L156" s="479">
        <v>248.25739999999999</v>
      </c>
      <c r="M156" s="479">
        <v>3506.8523</v>
      </c>
      <c r="N156" s="479">
        <v>4286.11427</v>
      </c>
      <c r="O156" s="479">
        <v>446.83339999999998</v>
      </c>
      <c r="P156" s="479">
        <v>96.431600000000003</v>
      </c>
      <c r="Q156" s="479">
        <v>0</v>
      </c>
      <c r="R156" s="89">
        <v>9735.5160499999984</v>
      </c>
      <c r="S156" s="479">
        <v>672.43038999999999</v>
      </c>
      <c r="T156" s="479">
        <v>14.15469</v>
      </c>
      <c r="U156" s="479">
        <v>0</v>
      </c>
      <c r="V156" s="479">
        <v>15.224830000000001</v>
      </c>
      <c r="W156" s="479">
        <v>0</v>
      </c>
      <c r="X156" s="479">
        <v>0</v>
      </c>
      <c r="Y156" s="479">
        <v>0</v>
      </c>
      <c r="Z156" s="479">
        <v>154.21744000000001</v>
      </c>
      <c r="AA156" s="479">
        <v>0</v>
      </c>
      <c r="AB156" s="479">
        <v>0</v>
      </c>
      <c r="AC156" s="479">
        <v>0</v>
      </c>
      <c r="AD156" s="479">
        <v>856.02734999999996</v>
      </c>
      <c r="AE156" s="479">
        <v>25304.887639999997</v>
      </c>
      <c r="AF156" s="236">
        <v>4286.11427</v>
      </c>
      <c r="AG156" s="236">
        <v>3770.3345300000001</v>
      </c>
      <c r="AH156" s="236">
        <v>0</v>
      </c>
      <c r="AI156" s="236">
        <v>0</v>
      </c>
      <c r="AJ156" s="484">
        <v>17248.438839999999</v>
      </c>
    </row>
    <row r="157" spans="1:36" s="42" customFormat="1" x14ac:dyDescent="0.25">
      <c r="A157" s="403">
        <v>6</v>
      </c>
      <c r="B157" s="115">
        <v>141725</v>
      </c>
      <c r="C157" s="189" t="s">
        <v>637</v>
      </c>
      <c r="D157" s="479">
        <v>1277.5326700000001</v>
      </c>
      <c r="E157" s="479">
        <v>66559.062510000003</v>
      </c>
      <c r="F157" s="479">
        <v>37851.194080000001</v>
      </c>
      <c r="G157" s="479">
        <v>5010.0099799999998</v>
      </c>
      <c r="H157" s="89">
        <v>110697.79924000001</v>
      </c>
      <c r="I157" s="479">
        <v>4400.9431000000004</v>
      </c>
      <c r="J157" s="479">
        <v>33.089239999999997</v>
      </c>
      <c r="K157" s="479">
        <v>0</v>
      </c>
      <c r="L157" s="479">
        <v>1309.0757900000001</v>
      </c>
      <c r="M157" s="479">
        <v>3410.49584</v>
      </c>
      <c r="N157" s="479">
        <v>9107.2171600000001</v>
      </c>
      <c r="O157" s="479">
        <v>5000.75954</v>
      </c>
      <c r="P157" s="479">
        <v>1558.65291</v>
      </c>
      <c r="Q157" s="479">
        <v>0</v>
      </c>
      <c r="R157" s="89">
        <v>24820.23358</v>
      </c>
      <c r="S157" s="479">
        <v>6588.7796600000001</v>
      </c>
      <c r="T157" s="479">
        <v>118.3075</v>
      </c>
      <c r="U157" s="479">
        <v>0</v>
      </c>
      <c r="V157" s="479">
        <v>61.008020000000002</v>
      </c>
      <c r="W157" s="479">
        <v>0</v>
      </c>
      <c r="X157" s="479">
        <v>0</v>
      </c>
      <c r="Y157" s="479">
        <v>0</v>
      </c>
      <c r="Z157" s="479">
        <v>664.00433999999996</v>
      </c>
      <c r="AA157" s="479">
        <v>0</v>
      </c>
      <c r="AB157" s="479">
        <v>0</v>
      </c>
      <c r="AC157" s="479">
        <v>0</v>
      </c>
      <c r="AD157" s="479">
        <v>7432.0995199999998</v>
      </c>
      <c r="AE157" s="479">
        <v>142950.13234000001</v>
      </c>
      <c r="AF157" s="236">
        <v>9107.2171600000001</v>
      </c>
      <c r="AG157" s="236">
        <v>4780.5796499999997</v>
      </c>
      <c r="AH157" s="236">
        <v>0</v>
      </c>
      <c r="AI157" s="236">
        <v>0</v>
      </c>
      <c r="AJ157" s="484">
        <v>129062.33553000001</v>
      </c>
    </row>
    <row r="158" spans="1:36" s="42" customFormat="1" x14ac:dyDescent="0.25">
      <c r="A158" s="403">
        <v>4</v>
      </c>
      <c r="B158" s="115">
        <v>1418</v>
      </c>
      <c r="C158" s="189" t="s">
        <v>1811</v>
      </c>
      <c r="D158" s="479">
        <v>10726.447169999999</v>
      </c>
      <c r="E158" s="479">
        <v>32072.415440000001</v>
      </c>
      <c r="F158" s="479">
        <v>84545.72666</v>
      </c>
      <c r="G158" s="479">
        <v>47613.108670000001</v>
      </c>
      <c r="H158" s="89">
        <v>174957.69793999998</v>
      </c>
      <c r="I158" s="479">
        <v>8990.8258800000003</v>
      </c>
      <c r="J158" s="479">
        <v>5991.8170899999996</v>
      </c>
      <c r="K158" s="479">
        <v>0</v>
      </c>
      <c r="L158" s="479">
        <v>66237.331080000004</v>
      </c>
      <c r="M158" s="479">
        <v>11516.8833</v>
      </c>
      <c r="N158" s="479">
        <v>4599.8720599999997</v>
      </c>
      <c r="O158" s="479">
        <v>2644.95417</v>
      </c>
      <c r="P158" s="479">
        <v>533.70959000000005</v>
      </c>
      <c r="Q158" s="479">
        <v>389.40989999999999</v>
      </c>
      <c r="R158" s="89">
        <v>100904.80306999999</v>
      </c>
      <c r="S158" s="479">
        <v>0</v>
      </c>
      <c r="T158" s="479">
        <v>1209.75584</v>
      </c>
      <c r="U158" s="479">
        <v>0</v>
      </c>
      <c r="V158" s="479">
        <v>295.43212999999997</v>
      </c>
      <c r="W158" s="479">
        <v>0</v>
      </c>
      <c r="X158" s="479">
        <v>46.957369999999997</v>
      </c>
      <c r="Y158" s="479">
        <v>119.68922999999999</v>
      </c>
      <c r="Z158" s="479">
        <v>78.166330000000002</v>
      </c>
      <c r="AA158" s="479">
        <v>0</v>
      </c>
      <c r="AB158" s="479">
        <v>165.70767000000001</v>
      </c>
      <c r="AC158" s="479">
        <v>0</v>
      </c>
      <c r="AD158" s="479">
        <v>1915.70857</v>
      </c>
      <c r="AE158" s="479">
        <v>277778.20958000002</v>
      </c>
      <c r="AF158" s="236">
        <v>4599.8720599999997</v>
      </c>
      <c r="AG158" s="236">
        <v>78049.646510000006</v>
      </c>
      <c r="AH158" s="236">
        <v>0</v>
      </c>
      <c r="AI158" s="236">
        <v>119.68922999999999</v>
      </c>
      <c r="AJ158" s="484">
        <v>195009.00177999999</v>
      </c>
    </row>
    <row r="159" spans="1:36" s="42" customFormat="1" x14ac:dyDescent="0.25">
      <c r="A159" s="403">
        <v>6</v>
      </c>
      <c r="B159" s="115">
        <v>141805</v>
      </c>
      <c r="C159" s="189" t="s">
        <v>629</v>
      </c>
      <c r="D159" s="479">
        <v>224.51554999999999</v>
      </c>
      <c r="E159" s="479">
        <v>654.33547999999996</v>
      </c>
      <c r="F159" s="479">
        <v>2925.49496</v>
      </c>
      <c r="G159" s="479">
        <v>2074.9427900000001</v>
      </c>
      <c r="H159" s="89">
        <v>5879.2887799999999</v>
      </c>
      <c r="I159" s="479">
        <v>1704.3934099999999</v>
      </c>
      <c r="J159" s="479">
        <v>553.75656000000004</v>
      </c>
      <c r="K159" s="479">
        <v>0</v>
      </c>
      <c r="L159" s="479">
        <v>2584.2024200000001</v>
      </c>
      <c r="M159" s="479">
        <v>145.90584999999999</v>
      </c>
      <c r="N159" s="479">
        <v>297.61946</v>
      </c>
      <c r="O159" s="479">
        <v>378.23549000000003</v>
      </c>
      <c r="P159" s="479">
        <v>15.080260000000001</v>
      </c>
      <c r="Q159" s="479">
        <v>31.91198</v>
      </c>
      <c r="R159" s="89">
        <v>5711.1054299999996</v>
      </c>
      <c r="S159" s="479">
        <v>0</v>
      </c>
      <c r="T159" s="479">
        <v>84.200119999999998</v>
      </c>
      <c r="U159" s="479">
        <v>0</v>
      </c>
      <c r="V159" s="479">
        <v>11.543060000000001</v>
      </c>
      <c r="W159" s="479">
        <v>0</v>
      </c>
      <c r="X159" s="479">
        <v>1.4251499999999999</v>
      </c>
      <c r="Y159" s="479">
        <v>3.8103600000000002</v>
      </c>
      <c r="Z159" s="479">
        <v>3.42435</v>
      </c>
      <c r="AA159" s="479">
        <v>0</v>
      </c>
      <c r="AB159" s="479">
        <v>2.7249599999999998</v>
      </c>
      <c r="AC159" s="479">
        <v>0</v>
      </c>
      <c r="AD159" s="479">
        <v>107.128</v>
      </c>
      <c r="AE159" s="479">
        <v>11697.522209999999</v>
      </c>
      <c r="AF159" s="236">
        <v>297.61946</v>
      </c>
      <c r="AG159" s="236">
        <v>2741.6513300000001</v>
      </c>
      <c r="AH159" s="236">
        <v>0</v>
      </c>
      <c r="AI159" s="236">
        <v>3.8103600000000002</v>
      </c>
      <c r="AJ159" s="484">
        <v>8654.4410599999992</v>
      </c>
    </row>
    <row r="160" spans="1:36" s="42" customFormat="1" x14ac:dyDescent="0.25">
      <c r="A160" s="403">
        <v>6</v>
      </c>
      <c r="B160" s="115">
        <v>141810</v>
      </c>
      <c r="C160" s="189" t="s">
        <v>631</v>
      </c>
      <c r="D160" s="479">
        <v>314.35246000000001</v>
      </c>
      <c r="E160" s="479">
        <v>924.58776999999998</v>
      </c>
      <c r="F160" s="479">
        <v>3758.7964299999999</v>
      </c>
      <c r="G160" s="479">
        <v>1427.9315200000001</v>
      </c>
      <c r="H160" s="89">
        <v>6425.6681799999997</v>
      </c>
      <c r="I160" s="479">
        <v>503.10322000000002</v>
      </c>
      <c r="J160" s="479">
        <v>346.10678000000001</v>
      </c>
      <c r="K160" s="479">
        <v>0</v>
      </c>
      <c r="L160" s="479">
        <v>2071.17371</v>
      </c>
      <c r="M160" s="479">
        <v>216.59075000000001</v>
      </c>
      <c r="N160" s="479">
        <v>236.30779999999999</v>
      </c>
      <c r="O160" s="479">
        <v>127.56898</v>
      </c>
      <c r="P160" s="479">
        <v>13.307980000000001</v>
      </c>
      <c r="Q160" s="479">
        <v>35.617899999999999</v>
      </c>
      <c r="R160" s="89">
        <v>3549.7771200000002</v>
      </c>
      <c r="S160" s="479">
        <v>0</v>
      </c>
      <c r="T160" s="479">
        <v>62.020969999999998</v>
      </c>
      <c r="U160" s="479">
        <v>0</v>
      </c>
      <c r="V160" s="479">
        <v>15.91615</v>
      </c>
      <c r="W160" s="479">
        <v>0</v>
      </c>
      <c r="X160" s="479">
        <v>2.2063899999999999</v>
      </c>
      <c r="Y160" s="479">
        <v>5.5432800000000002</v>
      </c>
      <c r="Z160" s="479">
        <v>4.5538400000000001</v>
      </c>
      <c r="AA160" s="479">
        <v>0</v>
      </c>
      <c r="AB160" s="479">
        <v>4.6824500000000002</v>
      </c>
      <c r="AC160" s="479">
        <v>0</v>
      </c>
      <c r="AD160" s="479">
        <v>94.923079999999985</v>
      </c>
      <c r="AE160" s="479">
        <v>10070.36838</v>
      </c>
      <c r="AF160" s="236">
        <v>236.30779999999999</v>
      </c>
      <c r="AG160" s="236">
        <v>2303.6806099999999</v>
      </c>
      <c r="AH160" s="236">
        <v>0</v>
      </c>
      <c r="AI160" s="236">
        <v>5.5432800000000002</v>
      </c>
      <c r="AJ160" s="484">
        <v>7524.8366899999992</v>
      </c>
    </row>
    <row r="161" spans="1:36" s="42" customFormat="1" x14ac:dyDescent="0.25">
      <c r="A161" s="403">
        <v>6</v>
      </c>
      <c r="B161" s="115">
        <v>141815</v>
      </c>
      <c r="C161" s="189" t="s">
        <v>633</v>
      </c>
      <c r="D161" s="479">
        <v>507.19000999999997</v>
      </c>
      <c r="E161" s="479">
        <v>2168.6996199999999</v>
      </c>
      <c r="F161" s="479">
        <v>5813.1056600000002</v>
      </c>
      <c r="G161" s="479">
        <v>2289.0947000000001</v>
      </c>
      <c r="H161" s="89">
        <v>10778.089989999999</v>
      </c>
      <c r="I161" s="479">
        <v>692.93110000000001</v>
      </c>
      <c r="J161" s="479">
        <v>501.93540999999999</v>
      </c>
      <c r="K161" s="479">
        <v>0</v>
      </c>
      <c r="L161" s="479">
        <v>3268.1817000000001</v>
      </c>
      <c r="M161" s="479">
        <v>346.75979000000001</v>
      </c>
      <c r="N161" s="479">
        <v>342.50112000000001</v>
      </c>
      <c r="O161" s="479">
        <v>161.08125999999999</v>
      </c>
      <c r="P161" s="479">
        <v>23.627549999999999</v>
      </c>
      <c r="Q161" s="479">
        <v>54.596159999999998</v>
      </c>
      <c r="R161" s="89">
        <v>5391.61409</v>
      </c>
      <c r="S161" s="479">
        <v>0</v>
      </c>
      <c r="T161" s="479">
        <v>92.816649999999996</v>
      </c>
      <c r="U161" s="479">
        <v>0</v>
      </c>
      <c r="V161" s="479">
        <v>23.834099999999999</v>
      </c>
      <c r="W161" s="479">
        <v>0</v>
      </c>
      <c r="X161" s="479">
        <v>3.79894</v>
      </c>
      <c r="Y161" s="479">
        <v>9.8991500000000006</v>
      </c>
      <c r="Z161" s="479">
        <v>6.8905500000000002</v>
      </c>
      <c r="AA161" s="479">
        <v>0</v>
      </c>
      <c r="AB161" s="479">
        <v>7.60379</v>
      </c>
      <c r="AC161" s="479">
        <v>0</v>
      </c>
      <c r="AD161" s="479">
        <v>144.84317999999999</v>
      </c>
      <c r="AE161" s="479">
        <v>16314.547259999999</v>
      </c>
      <c r="AF161" s="236">
        <v>342.50112000000001</v>
      </c>
      <c r="AG161" s="236">
        <v>3638.7755900000002</v>
      </c>
      <c r="AH161" s="236">
        <v>0</v>
      </c>
      <c r="AI161" s="236">
        <v>9.8991500000000006</v>
      </c>
      <c r="AJ161" s="484">
        <v>12323.371399999998</v>
      </c>
    </row>
    <row r="162" spans="1:36" s="42" customFormat="1" x14ac:dyDescent="0.25">
      <c r="A162" s="403">
        <v>6</v>
      </c>
      <c r="B162" s="115">
        <v>141820</v>
      </c>
      <c r="C162" s="189" t="s">
        <v>635</v>
      </c>
      <c r="D162" s="479">
        <v>927.07586000000003</v>
      </c>
      <c r="E162" s="479">
        <v>4181.5952799999995</v>
      </c>
      <c r="F162" s="479">
        <v>9970.9400999999998</v>
      </c>
      <c r="G162" s="479">
        <v>4606.3056100000003</v>
      </c>
      <c r="H162" s="89">
        <v>19685.916849999998</v>
      </c>
      <c r="I162" s="479">
        <v>1254.60481</v>
      </c>
      <c r="J162" s="479">
        <v>955.18956000000003</v>
      </c>
      <c r="K162" s="479">
        <v>0</v>
      </c>
      <c r="L162" s="479">
        <v>6630.6083699999999</v>
      </c>
      <c r="M162" s="479">
        <v>744.06026999999995</v>
      </c>
      <c r="N162" s="479">
        <v>640.01748999999995</v>
      </c>
      <c r="O162" s="479">
        <v>236.85625999999999</v>
      </c>
      <c r="P162" s="479">
        <v>56.326700000000002</v>
      </c>
      <c r="Q162" s="479">
        <v>99.215260000000001</v>
      </c>
      <c r="R162" s="89">
        <v>10616.878720000001</v>
      </c>
      <c r="S162" s="479">
        <v>0</v>
      </c>
      <c r="T162" s="479">
        <v>174.63522</v>
      </c>
      <c r="U162" s="479">
        <v>0</v>
      </c>
      <c r="V162" s="479">
        <v>43.814340000000001</v>
      </c>
      <c r="W162" s="479">
        <v>0</v>
      </c>
      <c r="X162" s="479">
        <v>8.0048499999999994</v>
      </c>
      <c r="Y162" s="479">
        <v>24.506319999999999</v>
      </c>
      <c r="Z162" s="479">
        <v>13.578430000000001</v>
      </c>
      <c r="AA162" s="479">
        <v>0</v>
      </c>
      <c r="AB162" s="479">
        <v>15.034800000000001</v>
      </c>
      <c r="AC162" s="479">
        <v>0</v>
      </c>
      <c r="AD162" s="479">
        <v>279.57396000000006</v>
      </c>
      <c r="AE162" s="479">
        <v>30582.36953</v>
      </c>
      <c r="AF162" s="236">
        <v>640.01748999999995</v>
      </c>
      <c r="AG162" s="236">
        <v>7418.4829799999998</v>
      </c>
      <c r="AH162" s="236">
        <v>0</v>
      </c>
      <c r="AI162" s="236">
        <v>24.506319999999999</v>
      </c>
      <c r="AJ162" s="484">
        <v>22499.362740000004</v>
      </c>
    </row>
    <row r="163" spans="1:36" s="42" customFormat="1" x14ac:dyDescent="0.25">
      <c r="A163" s="403">
        <v>6</v>
      </c>
      <c r="B163" s="115">
        <v>141825</v>
      </c>
      <c r="C163" s="189" t="s">
        <v>637</v>
      </c>
      <c r="D163" s="479">
        <v>8753.3132900000001</v>
      </c>
      <c r="E163" s="479">
        <v>24143.19729</v>
      </c>
      <c r="F163" s="479">
        <v>62077.389510000001</v>
      </c>
      <c r="G163" s="479">
        <v>37214.834049999998</v>
      </c>
      <c r="H163" s="89">
        <v>132188.73414000002</v>
      </c>
      <c r="I163" s="479">
        <v>4835.7933400000002</v>
      </c>
      <c r="J163" s="479">
        <v>3634.8287799999998</v>
      </c>
      <c r="K163" s="479">
        <v>0</v>
      </c>
      <c r="L163" s="479">
        <v>51683.164879999997</v>
      </c>
      <c r="M163" s="479">
        <v>10063.566639999999</v>
      </c>
      <c r="N163" s="479">
        <v>3083.4261900000001</v>
      </c>
      <c r="O163" s="479">
        <v>1741.21218</v>
      </c>
      <c r="P163" s="479">
        <v>425.36709999999999</v>
      </c>
      <c r="Q163" s="479">
        <v>168.0686</v>
      </c>
      <c r="R163" s="89">
        <v>75635.427710000004</v>
      </c>
      <c r="S163" s="479">
        <v>0</v>
      </c>
      <c r="T163" s="479">
        <v>796.08288000000005</v>
      </c>
      <c r="U163" s="479">
        <v>0</v>
      </c>
      <c r="V163" s="479">
        <v>200.32447999999999</v>
      </c>
      <c r="W163" s="479">
        <v>0</v>
      </c>
      <c r="X163" s="479">
        <v>31.522040000000001</v>
      </c>
      <c r="Y163" s="479">
        <v>75.930120000000002</v>
      </c>
      <c r="Z163" s="479">
        <v>49.719160000000002</v>
      </c>
      <c r="AA163" s="479">
        <v>0</v>
      </c>
      <c r="AB163" s="479">
        <v>135.66166999999999</v>
      </c>
      <c r="AC163" s="479">
        <v>0</v>
      </c>
      <c r="AD163" s="479">
        <v>1289.24035</v>
      </c>
      <c r="AE163" s="479">
        <v>209113.40220000004</v>
      </c>
      <c r="AF163" s="236">
        <v>3083.4261900000001</v>
      </c>
      <c r="AG163" s="236">
        <v>61947.055999999997</v>
      </c>
      <c r="AH163" s="236">
        <v>0</v>
      </c>
      <c r="AI163" s="236">
        <v>75.930120000000002</v>
      </c>
      <c r="AJ163" s="484">
        <v>144006.98989000006</v>
      </c>
    </row>
    <row r="164" spans="1:36" s="42" customFormat="1" x14ac:dyDescent="0.25">
      <c r="A164" s="403">
        <v>4</v>
      </c>
      <c r="B164" s="115">
        <v>1419</v>
      </c>
      <c r="C164" s="189" t="s">
        <v>1370</v>
      </c>
      <c r="D164" s="479">
        <v>2792.3797399999999</v>
      </c>
      <c r="E164" s="479">
        <v>7680.9569600000004</v>
      </c>
      <c r="F164" s="479">
        <v>58912.288659999998</v>
      </c>
      <c r="G164" s="479">
        <v>8117.3933699999998</v>
      </c>
      <c r="H164" s="89">
        <v>77503.018730000011</v>
      </c>
      <c r="I164" s="479">
        <v>402.15406000000002</v>
      </c>
      <c r="J164" s="479">
        <v>217.6437</v>
      </c>
      <c r="K164" s="479">
        <v>0</v>
      </c>
      <c r="L164" s="479">
        <v>0</v>
      </c>
      <c r="M164" s="479">
        <v>5278.8814499999999</v>
      </c>
      <c r="N164" s="479">
        <v>1642.5706399999999</v>
      </c>
      <c r="O164" s="479">
        <v>234.80333999999999</v>
      </c>
      <c r="P164" s="479">
        <v>0</v>
      </c>
      <c r="Q164" s="479">
        <v>0</v>
      </c>
      <c r="R164" s="89">
        <v>7776.0531900000005</v>
      </c>
      <c r="S164" s="479">
        <v>13.662940000000001</v>
      </c>
      <c r="T164" s="479">
        <v>0</v>
      </c>
      <c r="U164" s="479">
        <v>0</v>
      </c>
      <c r="V164" s="479">
        <v>11.606030000000001</v>
      </c>
      <c r="W164" s="479">
        <v>0</v>
      </c>
      <c r="X164" s="479">
        <v>0</v>
      </c>
      <c r="Y164" s="479">
        <v>0</v>
      </c>
      <c r="Z164" s="479">
        <v>3.5344500000000001</v>
      </c>
      <c r="AA164" s="479">
        <v>0</v>
      </c>
      <c r="AB164" s="479">
        <v>68.294160000000005</v>
      </c>
      <c r="AC164" s="479">
        <v>0</v>
      </c>
      <c r="AD164" s="479">
        <v>97.097580000000008</v>
      </c>
      <c r="AE164" s="479">
        <v>85376.169500000018</v>
      </c>
      <c r="AF164" s="236">
        <v>1642.5706399999999</v>
      </c>
      <c r="AG164" s="236">
        <v>5290.4874799999998</v>
      </c>
      <c r="AH164" s="236">
        <v>0</v>
      </c>
      <c r="AI164" s="236">
        <v>0</v>
      </c>
      <c r="AJ164" s="484">
        <v>78443.111380000017</v>
      </c>
    </row>
    <row r="165" spans="1:36" s="42" customFormat="1" x14ac:dyDescent="0.25">
      <c r="A165" s="403">
        <v>6</v>
      </c>
      <c r="B165" s="115">
        <v>141905</v>
      </c>
      <c r="C165" s="189" t="s">
        <v>629</v>
      </c>
      <c r="D165" s="479">
        <v>26.84751</v>
      </c>
      <c r="E165" s="479">
        <v>25.59948</v>
      </c>
      <c r="F165" s="479">
        <v>798.19300999999996</v>
      </c>
      <c r="G165" s="479">
        <v>44.655419999999999</v>
      </c>
      <c r="H165" s="89">
        <v>895.29542000000004</v>
      </c>
      <c r="I165" s="479">
        <v>1.7071499999999999</v>
      </c>
      <c r="J165" s="479">
        <v>2.20147</v>
      </c>
      <c r="K165" s="479">
        <v>0</v>
      </c>
      <c r="L165" s="479">
        <v>0</v>
      </c>
      <c r="M165" s="479">
        <v>29.81251</v>
      </c>
      <c r="N165" s="479">
        <v>22.356269999999999</v>
      </c>
      <c r="O165" s="479">
        <v>4.75875</v>
      </c>
      <c r="P165" s="479">
        <v>0</v>
      </c>
      <c r="Q165" s="479">
        <v>0</v>
      </c>
      <c r="R165" s="89">
        <v>60.836149999999996</v>
      </c>
      <c r="S165" s="479">
        <v>0</v>
      </c>
      <c r="T165" s="479">
        <v>0</v>
      </c>
      <c r="U165" s="479">
        <v>0</v>
      </c>
      <c r="V165" s="479">
        <v>0.49634</v>
      </c>
      <c r="W165" s="479">
        <v>0</v>
      </c>
      <c r="X165" s="479">
        <v>0</v>
      </c>
      <c r="Y165" s="479">
        <v>0</v>
      </c>
      <c r="Z165" s="479">
        <v>1.1955</v>
      </c>
      <c r="AA165" s="479">
        <v>0</v>
      </c>
      <c r="AB165" s="479">
        <v>0.92115000000000002</v>
      </c>
      <c r="AC165" s="479">
        <v>0</v>
      </c>
      <c r="AD165" s="479">
        <v>2.6129899999999999</v>
      </c>
      <c r="AE165" s="479">
        <v>958.74455999999998</v>
      </c>
      <c r="AF165" s="236">
        <v>22.356269999999999</v>
      </c>
      <c r="AG165" s="236">
        <v>30.30885</v>
      </c>
      <c r="AH165" s="236">
        <v>0</v>
      </c>
      <c r="AI165" s="236">
        <v>0</v>
      </c>
      <c r="AJ165" s="484">
        <v>906.07943999999998</v>
      </c>
    </row>
    <row r="166" spans="1:36" s="42" customFormat="1" x14ac:dyDescent="0.25">
      <c r="A166" s="403">
        <v>6</v>
      </c>
      <c r="B166" s="115">
        <v>141910</v>
      </c>
      <c r="C166" s="189" t="s">
        <v>631</v>
      </c>
      <c r="D166" s="479">
        <v>26.296240000000001</v>
      </c>
      <c r="E166" s="479">
        <v>40.114240000000002</v>
      </c>
      <c r="F166" s="479">
        <v>907.40012999999999</v>
      </c>
      <c r="G166" s="479">
        <v>59.222589999999997</v>
      </c>
      <c r="H166" s="89">
        <v>1033.0332000000001</v>
      </c>
      <c r="I166" s="479">
        <v>3.70581</v>
      </c>
      <c r="J166" s="479">
        <v>3.3818299999999999</v>
      </c>
      <c r="K166" s="479">
        <v>0</v>
      </c>
      <c r="L166" s="479">
        <v>0</v>
      </c>
      <c r="M166" s="479">
        <v>39.502609999999997</v>
      </c>
      <c r="N166" s="479">
        <v>23.921220000000002</v>
      </c>
      <c r="O166" s="479">
        <v>6.7960099999999999</v>
      </c>
      <c r="P166" s="479">
        <v>0</v>
      </c>
      <c r="Q166" s="479">
        <v>0</v>
      </c>
      <c r="R166" s="89">
        <v>77.307479999999998</v>
      </c>
      <c r="S166" s="479">
        <v>0</v>
      </c>
      <c r="T166" s="479">
        <v>0</v>
      </c>
      <c r="U166" s="479">
        <v>0</v>
      </c>
      <c r="V166" s="479">
        <v>0.93525000000000003</v>
      </c>
      <c r="W166" s="479">
        <v>0</v>
      </c>
      <c r="X166" s="479">
        <v>0</v>
      </c>
      <c r="Y166" s="479">
        <v>0</v>
      </c>
      <c r="Z166" s="479">
        <v>1.16215</v>
      </c>
      <c r="AA166" s="479">
        <v>0</v>
      </c>
      <c r="AB166" s="479">
        <v>1.7824500000000001</v>
      </c>
      <c r="AC166" s="479">
        <v>0</v>
      </c>
      <c r="AD166" s="479">
        <v>3.8798500000000002</v>
      </c>
      <c r="AE166" s="479">
        <v>1114.2205300000001</v>
      </c>
      <c r="AF166" s="236">
        <v>23.921220000000002</v>
      </c>
      <c r="AG166" s="236">
        <v>40.437860000000001</v>
      </c>
      <c r="AH166" s="236">
        <v>0</v>
      </c>
      <c r="AI166" s="236">
        <v>0</v>
      </c>
      <c r="AJ166" s="484">
        <v>1049.8614500000001</v>
      </c>
    </row>
    <row r="167" spans="1:36" s="42" customFormat="1" x14ac:dyDescent="0.25">
      <c r="A167" s="403">
        <v>6</v>
      </c>
      <c r="B167" s="115">
        <v>141915</v>
      </c>
      <c r="C167" s="189" t="s">
        <v>633</v>
      </c>
      <c r="D167" s="479">
        <v>40.89264</v>
      </c>
      <c r="E167" s="479">
        <v>81.443640000000002</v>
      </c>
      <c r="F167" s="479">
        <v>785.83228999999994</v>
      </c>
      <c r="G167" s="479">
        <v>106.22054</v>
      </c>
      <c r="H167" s="89">
        <v>1014.38911</v>
      </c>
      <c r="I167" s="479">
        <v>6.30844</v>
      </c>
      <c r="J167" s="479">
        <v>5.0847899999999999</v>
      </c>
      <c r="K167" s="479">
        <v>0</v>
      </c>
      <c r="L167" s="479">
        <v>0</v>
      </c>
      <c r="M167" s="479">
        <v>65.467789999999994</v>
      </c>
      <c r="N167" s="479">
        <v>36.868810000000003</v>
      </c>
      <c r="O167" s="479">
        <v>10.92435</v>
      </c>
      <c r="P167" s="479">
        <v>0</v>
      </c>
      <c r="Q167" s="479">
        <v>0</v>
      </c>
      <c r="R167" s="89">
        <v>124.65418</v>
      </c>
      <c r="S167" s="479">
        <v>1.3506100000000001</v>
      </c>
      <c r="T167" s="479">
        <v>0</v>
      </c>
      <c r="U167" s="479">
        <v>0</v>
      </c>
      <c r="V167" s="479">
        <v>1.4798800000000001</v>
      </c>
      <c r="W167" s="479">
        <v>0</v>
      </c>
      <c r="X167" s="479">
        <v>0</v>
      </c>
      <c r="Y167" s="479">
        <v>0</v>
      </c>
      <c r="Z167" s="479">
        <v>1.1768000000000001</v>
      </c>
      <c r="AA167" s="479">
        <v>0</v>
      </c>
      <c r="AB167" s="479">
        <v>2.6221199999999998</v>
      </c>
      <c r="AC167" s="479">
        <v>0</v>
      </c>
      <c r="AD167" s="479">
        <v>6.62941</v>
      </c>
      <c r="AE167" s="479">
        <v>1145.6727000000001</v>
      </c>
      <c r="AF167" s="236">
        <v>36.868810000000003</v>
      </c>
      <c r="AG167" s="236">
        <v>66.947669999999988</v>
      </c>
      <c r="AH167" s="236">
        <v>0</v>
      </c>
      <c r="AI167" s="236">
        <v>0</v>
      </c>
      <c r="AJ167" s="484">
        <v>1041.8562199999999</v>
      </c>
    </row>
    <row r="168" spans="1:36" s="42" customFormat="1" x14ac:dyDescent="0.25">
      <c r="A168" s="403">
        <v>6</v>
      </c>
      <c r="B168" s="115">
        <v>141920</v>
      </c>
      <c r="C168" s="189" t="s">
        <v>635</v>
      </c>
      <c r="D168" s="479">
        <v>67.180679999999995</v>
      </c>
      <c r="E168" s="479">
        <v>177.76684</v>
      </c>
      <c r="F168" s="479">
        <v>1840.1636000000001</v>
      </c>
      <c r="G168" s="479">
        <v>212.95704000000001</v>
      </c>
      <c r="H168" s="89">
        <v>2298.0681599999998</v>
      </c>
      <c r="I168" s="479">
        <v>12.42404</v>
      </c>
      <c r="J168" s="479">
        <v>10.340730000000001</v>
      </c>
      <c r="K168" s="479">
        <v>0</v>
      </c>
      <c r="L168" s="479">
        <v>0</v>
      </c>
      <c r="M168" s="479">
        <v>533.34537999999998</v>
      </c>
      <c r="N168" s="479">
        <v>77.742459999999994</v>
      </c>
      <c r="O168" s="479">
        <v>19.53238</v>
      </c>
      <c r="P168" s="479">
        <v>0</v>
      </c>
      <c r="Q168" s="479">
        <v>0</v>
      </c>
      <c r="R168" s="89">
        <v>653.3849899999999</v>
      </c>
      <c r="S168" s="479">
        <v>7.2542</v>
      </c>
      <c r="T168" s="479">
        <v>0</v>
      </c>
      <c r="U168" s="479">
        <v>0</v>
      </c>
      <c r="V168" s="479">
        <v>1.71949</v>
      </c>
      <c r="W168" s="479">
        <v>0</v>
      </c>
      <c r="X168" s="479">
        <v>0</v>
      </c>
      <c r="Y168" s="479">
        <v>0</v>
      </c>
      <c r="Z168" s="479">
        <v>0</v>
      </c>
      <c r="AA168" s="479">
        <v>0</v>
      </c>
      <c r="AB168" s="479">
        <v>5.3774899999999999</v>
      </c>
      <c r="AC168" s="479">
        <v>0</v>
      </c>
      <c r="AD168" s="479">
        <v>14.351179999999999</v>
      </c>
      <c r="AE168" s="479">
        <v>2965.8043299999999</v>
      </c>
      <c r="AF168" s="236">
        <v>77.742459999999994</v>
      </c>
      <c r="AG168" s="236">
        <v>535.06486999999993</v>
      </c>
      <c r="AH168" s="236">
        <v>0</v>
      </c>
      <c r="AI168" s="236">
        <v>0</v>
      </c>
      <c r="AJ168" s="484">
        <v>2352.9969999999994</v>
      </c>
    </row>
    <row r="169" spans="1:36" s="42" customFormat="1" x14ac:dyDescent="0.25">
      <c r="A169" s="403">
        <v>6</v>
      </c>
      <c r="B169" s="115">
        <v>141925</v>
      </c>
      <c r="C169" s="189" t="s">
        <v>637</v>
      </c>
      <c r="D169" s="479">
        <v>2631.1626700000002</v>
      </c>
      <c r="E169" s="479">
        <v>7356.0327600000001</v>
      </c>
      <c r="F169" s="479">
        <v>54580.699630000003</v>
      </c>
      <c r="G169" s="479">
        <v>7694.3377799999998</v>
      </c>
      <c r="H169" s="89">
        <v>72262.232839999997</v>
      </c>
      <c r="I169" s="479">
        <v>378.00862000000001</v>
      </c>
      <c r="J169" s="479">
        <v>196.63488000000001</v>
      </c>
      <c r="K169" s="479">
        <v>0</v>
      </c>
      <c r="L169" s="479">
        <v>0</v>
      </c>
      <c r="M169" s="479">
        <v>4610.7531600000002</v>
      </c>
      <c r="N169" s="479">
        <v>1481.6818800000001</v>
      </c>
      <c r="O169" s="479">
        <v>192.79185000000001</v>
      </c>
      <c r="P169" s="479">
        <v>0</v>
      </c>
      <c r="Q169" s="479">
        <v>0</v>
      </c>
      <c r="R169" s="89">
        <v>6859.87039</v>
      </c>
      <c r="S169" s="479">
        <v>5.0581300000000002</v>
      </c>
      <c r="T169" s="479">
        <v>0</v>
      </c>
      <c r="U169" s="479">
        <v>0</v>
      </c>
      <c r="V169" s="479">
        <v>6.9750699999999997</v>
      </c>
      <c r="W169" s="479">
        <v>0</v>
      </c>
      <c r="X169" s="479">
        <v>0</v>
      </c>
      <c r="Y169" s="479">
        <v>0</v>
      </c>
      <c r="Z169" s="479">
        <v>0</v>
      </c>
      <c r="AA169" s="479">
        <v>0</v>
      </c>
      <c r="AB169" s="479">
        <v>57.590949999999999</v>
      </c>
      <c r="AC169" s="479">
        <v>0</v>
      </c>
      <c r="AD169" s="479">
        <v>69.62415</v>
      </c>
      <c r="AE169" s="479">
        <v>79191.727379999997</v>
      </c>
      <c r="AF169" s="236">
        <v>1481.6818800000001</v>
      </c>
      <c r="AG169" s="236">
        <v>4617.7282300000006</v>
      </c>
      <c r="AH169" s="236">
        <v>0</v>
      </c>
      <c r="AI169" s="236">
        <v>0</v>
      </c>
      <c r="AJ169" s="484">
        <v>73092.317269999985</v>
      </c>
    </row>
    <row r="170" spans="1:36" s="42" customFormat="1" x14ac:dyDescent="0.25">
      <c r="A170" s="403">
        <v>4</v>
      </c>
      <c r="B170" s="115">
        <v>1420</v>
      </c>
      <c r="C170" s="189" t="s">
        <v>1372</v>
      </c>
      <c r="D170" s="479">
        <v>180.49224000000001</v>
      </c>
      <c r="E170" s="479">
        <v>3.7198099999999998</v>
      </c>
      <c r="F170" s="479">
        <v>111763.33771000001</v>
      </c>
      <c r="G170" s="479">
        <v>347.45765</v>
      </c>
      <c r="H170" s="89">
        <v>112295.00741000001</v>
      </c>
      <c r="I170" s="479">
        <v>78.024469999999994</v>
      </c>
      <c r="J170" s="479">
        <v>0</v>
      </c>
      <c r="K170" s="479">
        <v>0</v>
      </c>
      <c r="L170" s="479">
        <v>0</v>
      </c>
      <c r="M170" s="479">
        <v>0</v>
      </c>
      <c r="N170" s="479">
        <v>17.482199999999999</v>
      </c>
      <c r="O170" s="479">
        <v>549.37822000000006</v>
      </c>
      <c r="P170" s="479">
        <v>99.332999999999998</v>
      </c>
      <c r="Q170" s="479">
        <v>1405.83052</v>
      </c>
      <c r="R170" s="89">
        <v>2150.0484099999999</v>
      </c>
      <c r="S170" s="479">
        <v>2725.0500699999998</v>
      </c>
      <c r="T170" s="479">
        <v>9.5E-4</v>
      </c>
      <c r="U170" s="479">
        <v>2.0566</v>
      </c>
      <c r="V170" s="479">
        <v>51.070610000000002</v>
      </c>
      <c r="W170" s="479">
        <v>0</v>
      </c>
      <c r="X170" s="479">
        <v>0</v>
      </c>
      <c r="Y170" s="479">
        <v>2396.85851</v>
      </c>
      <c r="Z170" s="479">
        <v>0</v>
      </c>
      <c r="AA170" s="479">
        <v>888.03944999999999</v>
      </c>
      <c r="AB170" s="479">
        <v>476.50170000000003</v>
      </c>
      <c r="AC170" s="479">
        <v>72.612080000000006</v>
      </c>
      <c r="AD170" s="479">
        <v>6612.1899699999994</v>
      </c>
      <c r="AE170" s="479">
        <v>121057.24579000002</v>
      </c>
      <c r="AF170" s="236">
        <v>17.482199999999999</v>
      </c>
      <c r="AG170" s="236">
        <v>51.070610000000002</v>
      </c>
      <c r="AH170" s="236">
        <v>0</v>
      </c>
      <c r="AI170" s="236">
        <v>3357.5100400000001</v>
      </c>
      <c r="AJ170" s="484">
        <v>117631.18294</v>
      </c>
    </row>
    <row r="171" spans="1:36" s="42" customFormat="1" x14ac:dyDescent="0.25">
      <c r="A171" s="403">
        <v>6</v>
      </c>
      <c r="B171" s="115">
        <v>142005</v>
      </c>
      <c r="C171" s="189" t="s">
        <v>629</v>
      </c>
      <c r="D171" s="479">
        <v>6.7342899999999997</v>
      </c>
      <c r="E171" s="479">
        <v>0.13936000000000001</v>
      </c>
      <c r="F171" s="479">
        <v>2466.2674099999999</v>
      </c>
      <c r="G171" s="479">
        <v>10.157310000000001</v>
      </c>
      <c r="H171" s="89">
        <v>2483.29837</v>
      </c>
      <c r="I171" s="479">
        <v>1.86188</v>
      </c>
      <c r="J171" s="479">
        <v>0</v>
      </c>
      <c r="K171" s="479">
        <v>0</v>
      </c>
      <c r="L171" s="479">
        <v>0</v>
      </c>
      <c r="M171" s="479">
        <v>0</v>
      </c>
      <c r="N171" s="479">
        <v>0.97363999999999995</v>
      </c>
      <c r="O171" s="479">
        <v>67.786900000000003</v>
      </c>
      <c r="P171" s="479">
        <v>4.2945500000000001</v>
      </c>
      <c r="Q171" s="479">
        <v>51.824039999999997</v>
      </c>
      <c r="R171" s="89">
        <v>126.74101</v>
      </c>
      <c r="S171" s="479">
        <v>17.0687</v>
      </c>
      <c r="T171" s="479">
        <v>9.5E-4</v>
      </c>
      <c r="U171" s="479">
        <v>6.8470000000000003E-2</v>
      </c>
      <c r="V171" s="479">
        <v>1.06776</v>
      </c>
      <c r="W171" s="479">
        <v>0</v>
      </c>
      <c r="X171" s="479">
        <v>0</v>
      </c>
      <c r="Y171" s="479">
        <v>67.959000000000003</v>
      </c>
      <c r="Z171" s="479">
        <v>0</v>
      </c>
      <c r="AA171" s="479">
        <v>30.411159999999999</v>
      </c>
      <c r="AB171" s="479">
        <v>11.290570000000001</v>
      </c>
      <c r="AC171" s="479">
        <v>4.8275300000000003</v>
      </c>
      <c r="AD171" s="479">
        <v>132.69414</v>
      </c>
      <c r="AE171" s="479">
        <v>2742.7335200000002</v>
      </c>
      <c r="AF171" s="236">
        <v>0.97363999999999995</v>
      </c>
      <c r="AG171" s="236">
        <v>1.06776</v>
      </c>
      <c r="AH171" s="236">
        <v>0</v>
      </c>
      <c r="AI171" s="236">
        <v>103.19768999999999</v>
      </c>
      <c r="AJ171" s="484">
        <v>2637.4944300000002</v>
      </c>
    </row>
    <row r="172" spans="1:36" s="42" customFormat="1" x14ac:dyDescent="0.25">
      <c r="A172" s="403">
        <v>6</v>
      </c>
      <c r="B172" s="115">
        <v>142010</v>
      </c>
      <c r="C172" s="189" t="s">
        <v>631</v>
      </c>
      <c r="D172" s="479">
        <v>11.69182</v>
      </c>
      <c r="E172" s="479">
        <v>0.28411999999999998</v>
      </c>
      <c r="F172" s="479">
        <v>3476.8603800000001</v>
      </c>
      <c r="G172" s="479">
        <v>18.616289999999999</v>
      </c>
      <c r="H172" s="89">
        <v>3507.4526099999998</v>
      </c>
      <c r="I172" s="479">
        <v>3.22322</v>
      </c>
      <c r="J172" s="479">
        <v>0</v>
      </c>
      <c r="K172" s="479">
        <v>0</v>
      </c>
      <c r="L172" s="479">
        <v>0</v>
      </c>
      <c r="M172" s="479">
        <v>0</v>
      </c>
      <c r="N172" s="479">
        <v>1.74152</v>
      </c>
      <c r="O172" s="479">
        <v>29.569189999999999</v>
      </c>
      <c r="P172" s="479">
        <v>2.61</v>
      </c>
      <c r="Q172" s="479">
        <v>81.47627</v>
      </c>
      <c r="R172" s="89">
        <v>118.6202</v>
      </c>
      <c r="S172" s="479">
        <v>109.72853000000001</v>
      </c>
      <c r="T172" s="479">
        <v>0</v>
      </c>
      <c r="U172" s="479">
        <v>0.13949</v>
      </c>
      <c r="V172" s="479">
        <v>1.58907</v>
      </c>
      <c r="W172" s="479">
        <v>0</v>
      </c>
      <c r="X172" s="479">
        <v>0</v>
      </c>
      <c r="Y172" s="479">
        <v>101.35584</v>
      </c>
      <c r="Z172" s="479">
        <v>0</v>
      </c>
      <c r="AA172" s="479">
        <v>57.49559</v>
      </c>
      <c r="AB172" s="479">
        <v>14.565519999999999</v>
      </c>
      <c r="AC172" s="479">
        <v>8.9029299999999996</v>
      </c>
      <c r="AD172" s="479">
        <v>293.77697000000001</v>
      </c>
      <c r="AE172" s="479">
        <v>3919.8497799999996</v>
      </c>
      <c r="AF172" s="236">
        <v>1.74152</v>
      </c>
      <c r="AG172" s="236">
        <v>1.58907</v>
      </c>
      <c r="AH172" s="236">
        <v>0</v>
      </c>
      <c r="AI172" s="236">
        <v>167.75435999999999</v>
      </c>
      <c r="AJ172" s="484">
        <v>3748.7648300000001</v>
      </c>
    </row>
    <row r="173" spans="1:36" s="42" customFormat="1" x14ac:dyDescent="0.25">
      <c r="A173" s="403">
        <v>6</v>
      </c>
      <c r="B173" s="115">
        <v>142015</v>
      </c>
      <c r="C173" s="189" t="s">
        <v>633</v>
      </c>
      <c r="D173" s="479">
        <v>27.04609</v>
      </c>
      <c r="E173" s="479">
        <v>0.44028</v>
      </c>
      <c r="F173" s="479">
        <v>5636.7396799999997</v>
      </c>
      <c r="G173" s="479">
        <v>30.025120000000001</v>
      </c>
      <c r="H173" s="89">
        <v>5694.2511699999995</v>
      </c>
      <c r="I173" s="479">
        <v>5.0458400000000001</v>
      </c>
      <c r="J173" s="479">
        <v>0</v>
      </c>
      <c r="K173" s="479">
        <v>0</v>
      </c>
      <c r="L173" s="479">
        <v>0</v>
      </c>
      <c r="M173" s="479">
        <v>0</v>
      </c>
      <c r="N173" s="479">
        <v>2.1936599999999999</v>
      </c>
      <c r="O173" s="479">
        <v>28.89667</v>
      </c>
      <c r="P173" s="479">
        <v>4.7736200000000002</v>
      </c>
      <c r="Q173" s="479">
        <v>117.05998</v>
      </c>
      <c r="R173" s="89">
        <v>157.96976999999998</v>
      </c>
      <c r="S173" s="479">
        <v>74.096519999999998</v>
      </c>
      <c r="T173" s="479">
        <v>0</v>
      </c>
      <c r="U173" s="479">
        <v>0.22065000000000001</v>
      </c>
      <c r="V173" s="479">
        <v>1.98333</v>
      </c>
      <c r="W173" s="479">
        <v>0</v>
      </c>
      <c r="X173" s="479">
        <v>0</v>
      </c>
      <c r="Y173" s="479">
        <v>169.80135000000001</v>
      </c>
      <c r="Z173" s="479">
        <v>0</v>
      </c>
      <c r="AA173" s="479">
        <v>88.700540000000004</v>
      </c>
      <c r="AB173" s="479">
        <v>21.634060000000002</v>
      </c>
      <c r="AC173" s="479">
        <v>12.386979999999999</v>
      </c>
      <c r="AD173" s="479">
        <v>368.82342999999997</v>
      </c>
      <c r="AE173" s="479">
        <v>6221.0443699999996</v>
      </c>
      <c r="AF173" s="236">
        <v>2.1936599999999999</v>
      </c>
      <c r="AG173" s="236">
        <v>1.98333</v>
      </c>
      <c r="AH173" s="236">
        <v>0</v>
      </c>
      <c r="AI173" s="236">
        <v>270.88887</v>
      </c>
      <c r="AJ173" s="484">
        <v>5945.9785099999999</v>
      </c>
    </row>
    <row r="174" spans="1:36" s="42" customFormat="1" x14ac:dyDescent="0.25">
      <c r="A174" s="403">
        <v>6</v>
      </c>
      <c r="B174" s="115">
        <v>142020</v>
      </c>
      <c r="C174" s="189" t="s">
        <v>635</v>
      </c>
      <c r="D174" s="479">
        <v>37.685400000000001</v>
      </c>
      <c r="E174" s="479">
        <v>0.93515999999999999</v>
      </c>
      <c r="F174" s="479">
        <v>11119.336450000001</v>
      </c>
      <c r="G174" s="479">
        <v>60.849179999999997</v>
      </c>
      <c r="H174" s="89">
        <v>11218.806189999999</v>
      </c>
      <c r="I174" s="479">
        <v>9.9094800000000003</v>
      </c>
      <c r="J174" s="479">
        <v>0</v>
      </c>
      <c r="K174" s="479">
        <v>0</v>
      </c>
      <c r="L174" s="479">
        <v>0</v>
      </c>
      <c r="M174" s="479">
        <v>0</v>
      </c>
      <c r="N174" s="479">
        <v>2.4868100000000002</v>
      </c>
      <c r="O174" s="479">
        <v>56.312779999999997</v>
      </c>
      <c r="P174" s="479">
        <v>8.2013999999999996</v>
      </c>
      <c r="Q174" s="479">
        <v>230.11102</v>
      </c>
      <c r="R174" s="89">
        <v>307.02148999999997</v>
      </c>
      <c r="S174" s="479">
        <v>181.79064</v>
      </c>
      <c r="T174" s="479">
        <v>0</v>
      </c>
      <c r="U174" s="479">
        <v>0.47582999999999998</v>
      </c>
      <c r="V174" s="479">
        <v>3.09606</v>
      </c>
      <c r="W174" s="479">
        <v>0</v>
      </c>
      <c r="X174" s="479">
        <v>0</v>
      </c>
      <c r="Y174" s="479">
        <v>360.66422999999998</v>
      </c>
      <c r="Z174" s="479">
        <v>0</v>
      </c>
      <c r="AA174" s="479">
        <v>172.32299</v>
      </c>
      <c r="AB174" s="479">
        <v>49.631869999999999</v>
      </c>
      <c r="AC174" s="479">
        <v>19.986409999999999</v>
      </c>
      <c r="AD174" s="479">
        <v>787.96803</v>
      </c>
      <c r="AE174" s="479">
        <v>12313.795709999999</v>
      </c>
      <c r="AF174" s="236">
        <v>2.4868100000000002</v>
      </c>
      <c r="AG174" s="236">
        <v>3.09606</v>
      </c>
      <c r="AH174" s="236">
        <v>0</v>
      </c>
      <c r="AI174" s="236">
        <v>552.97362999999996</v>
      </c>
      <c r="AJ174" s="484">
        <v>11755.239209999998</v>
      </c>
    </row>
    <row r="175" spans="1:36" s="42" customFormat="1" x14ac:dyDescent="0.25">
      <c r="A175" s="403">
        <v>6</v>
      </c>
      <c r="B175" s="115">
        <v>142025</v>
      </c>
      <c r="C175" s="189" t="s">
        <v>637</v>
      </c>
      <c r="D175" s="479">
        <v>97.334639999999993</v>
      </c>
      <c r="E175" s="479">
        <v>1.92089</v>
      </c>
      <c r="F175" s="479">
        <v>89064.133790000007</v>
      </c>
      <c r="G175" s="479">
        <v>227.80975000000001</v>
      </c>
      <c r="H175" s="89">
        <v>89391.199070000002</v>
      </c>
      <c r="I175" s="479">
        <v>57.984050000000003</v>
      </c>
      <c r="J175" s="479">
        <v>0</v>
      </c>
      <c r="K175" s="479">
        <v>0</v>
      </c>
      <c r="L175" s="479">
        <v>0</v>
      </c>
      <c r="M175" s="479">
        <v>0</v>
      </c>
      <c r="N175" s="479">
        <v>10.08657</v>
      </c>
      <c r="O175" s="479">
        <v>366.81268</v>
      </c>
      <c r="P175" s="479">
        <v>79.453429999999997</v>
      </c>
      <c r="Q175" s="479">
        <v>925.35920999999996</v>
      </c>
      <c r="R175" s="89">
        <v>1439.6959400000001</v>
      </c>
      <c r="S175" s="479">
        <v>2342.3656799999999</v>
      </c>
      <c r="T175" s="479">
        <v>0</v>
      </c>
      <c r="U175" s="479">
        <v>1.1521600000000001</v>
      </c>
      <c r="V175" s="479">
        <v>43.334389999999999</v>
      </c>
      <c r="W175" s="479">
        <v>0</v>
      </c>
      <c r="X175" s="479">
        <v>0</v>
      </c>
      <c r="Y175" s="479">
        <v>1697.07809</v>
      </c>
      <c r="Z175" s="479">
        <v>0</v>
      </c>
      <c r="AA175" s="479">
        <v>539.10916999999995</v>
      </c>
      <c r="AB175" s="479">
        <v>379.37968000000001</v>
      </c>
      <c r="AC175" s="479">
        <v>26.508230000000001</v>
      </c>
      <c r="AD175" s="479">
        <v>5028.9274000000005</v>
      </c>
      <c r="AE175" s="479">
        <v>95859.822410000008</v>
      </c>
      <c r="AF175" s="236">
        <v>10.08657</v>
      </c>
      <c r="AG175" s="236">
        <v>43.334389999999999</v>
      </c>
      <c r="AH175" s="236">
        <v>0</v>
      </c>
      <c r="AI175" s="236">
        <v>2262.6954899999996</v>
      </c>
      <c r="AJ175" s="484">
        <v>93543.705959999992</v>
      </c>
    </row>
    <row r="176" spans="1:36" s="42" customFormat="1" x14ac:dyDescent="0.25">
      <c r="A176" s="403">
        <v>4</v>
      </c>
      <c r="B176" s="115">
        <v>1424</v>
      </c>
      <c r="C176" s="189" t="s">
        <v>1374</v>
      </c>
      <c r="D176" s="479">
        <v>0</v>
      </c>
      <c r="E176" s="479">
        <v>1636.12691</v>
      </c>
      <c r="F176" s="479">
        <v>0</v>
      </c>
      <c r="G176" s="479">
        <v>0</v>
      </c>
      <c r="H176" s="89">
        <v>1636.12691</v>
      </c>
      <c r="I176" s="479">
        <v>0</v>
      </c>
      <c r="J176" s="479">
        <v>0</v>
      </c>
      <c r="K176" s="479">
        <v>0</v>
      </c>
      <c r="L176" s="479">
        <v>0</v>
      </c>
      <c r="M176" s="479">
        <v>0</v>
      </c>
      <c r="N176" s="479">
        <v>0</v>
      </c>
      <c r="O176" s="479">
        <v>0</v>
      </c>
      <c r="P176" s="479">
        <v>0</v>
      </c>
      <c r="Q176" s="479">
        <v>0</v>
      </c>
      <c r="R176" s="89">
        <v>0</v>
      </c>
      <c r="S176" s="479">
        <v>0</v>
      </c>
      <c r="T176" s="479">
        <v>0</v>
      </c>
      <c r="U176" s="479">
        <v>0</v>
      </c>
      <c r="V176" s="479">
        <v>0</v>
      </c>
      <c r="W176" s="479">
        <v>0</v>
      </c>
      <c r="X176" s="479">
        <v>0</v>
      </c>
      <c r="Y176" s="479">
        <v>0</v>
      </c>
      <c r="Z176" s="479">
        <v>0</v>
      </c>
      <c r="AA176" s="479">
        <v>0</v>
      </c>
      <c r="AB176" s="479">
        <v>0</v>
      </c>
      <c r="AC176" s="479">
        <v>0</v>
      </c>
      <c r="AD176" s="479">
        <v>0</v>
      </c>
      <c r="AE176" s="479">
        <v>1636.12691</v>
      </c>
      <c r="AF176" s="236">
        <v>0</v>
      </c>
      <c r="AG176" s="236">
        <v>0</v>
      </c>
      <c r="AH176" s="236">
        <v>0</v>
      </c>
      <c r="AI176" s="236">
        <v>0</v>
      </c>
      <c r="AJ176" s="484">
        <v>1636.12691</v>
      </c>
    </row>
    <row r="177" spans="1:36" s="42" customFormat="1" x14ac:dyDescent="0.25">
      <c r="A177" s="403">
        <v>6</v>
      </c>
      <c r="B177" s="115">
        <v>142405</v>
      </c>
      <c r="C177" s="189" t="s">
        <v>629</v>
      </c>
      <c r="D177" s="479">
        <v>0</v>
      </c>
      <c r="E177" s="479">
        <v>1.69821</v>
      </c>
      <c r="F177" s="479">
        <v>0</v>
      </c>
      <c r="G177" s="479">
        <v>0</v>
      </c>
      <c r="H177" s="89">
        <v>1.69821</v>
      </c>
      <c r="I177" s="479">
        <v>0</v>
      </c>
      <c r="J177" s="479">
        <v>0</v>
      </c>
      <c r="K177" s="479">
        <v>0</v>
      </c>
      <c r="L177" s="479">
        <v>0</v>
      </c>
      <c r="M177" s="479">
        <v>0</v>
      </c>
      <c r="N177" s="479">
        <v>0</v>
      </c>
      <c r="O177" s="479">
        <v>0</v>
      </c>
      <c r="P177" s="479">
        <v>0</v>
      </c>
      <c r="Q177" s="479">
        <v>0</v>
      </c>
      <c r="R177" s="89">
        <v>0</v>
      </c>
      <c r="S177" s="479">
        <v>0</v>
      </c>
      <c r="T177" s="479">
        <v>0</v>
      </c>
      <c r="U177" s="479">
        <v>0</v>
      </c>
      <c r="V177" s="479">
        <v>0</v>
      </c>
      <c r="W177" s="479">
        <v>0</v>
      </c>
      <c r="X177" s="479">
        <v>0</v>
      </c>
      <c r="Y177" s="479">
        <v>0</v>
      </c>
      <c r="Z177" s="479">
        <v>0</v>
      </c>
      <c r="AA177" s="479">
        <v>0</v>
      </c>
      <c r="AB177" s="479">
        <v>0</v>
      </c>
      <c r="AC177" s="479">
        <v>0</v>
      </c>
      <c r="AD177" s="479">
        <v>0</v>
      </c>
      <c r="AE177" s="479">
        <v>1.69821</v>
      </c>
      <c r="AF177" s="236">
        <v>0</v>
      </c>
      <c r="AG177" s="236">
        <v>0</v>
      </c>
      <c r="AH177" s="236">
        <v>0</v>
      </c>
      <c r="AI177" s="236">
        <v>0</v>
      </c>
      <c r="AJ177" s="484">
        <v>1.69821</v>
      </c>
    </row>
    <row r="178" spans="1:36" s="42" customFormat="1" x14ac:dyDescent="0.25">
      <c r="A178" s="403">
        <v>6</v>
      </c>
      <c r="B178" s="115">
        <v>142410</v>
      </c>
      <c r="C178" s="189" t="s">
        <v>631</v>
      </c>
      <c r="D178" s="479">
        <v>0</v>
      </c>
      <c r="E178" s="479">
        <v>4.1447200000000004</v>
      </c>
      <c r="F178" s="479">
        <v>0</v>
      </c>
      <c r="G178" s="479">
        <v>0</v>
      </c>
      <c r="H178" s="89">
        <v>4.1447200000000004</v>
      </c>
      <c r="I178" s="479">
        <v>0</v>
      </c>
      <c r="J178" s="479">
        <v>0</v>
      </c>
      <c r="K178" s="479">
        <v>0</v>
      </c>
      <c r="L178" s="479">
        <v>0</v>
      </c>
      <c r="M178" s="479">
        <v>0</v>
      </c>
      <c r="N178" s="479">
        <v>0</v>
      </c>
      <c r="O178" s="479">
        <v>0</v>
      </c>
      <c r="P178" s="479">
        <v>0</v>
      </c>
      <c r="Q178" s="479">
        <v>0</v>
      </c>
      <c r="R178" s="89">
        <v>0</v>
      </c>
      <c r="S178" s="479">
        <v>0</v>
      </c>
      <c r="T178" s="479">
        <v>0</v>
      </c>
      <c r="U178" s="479">
        <v>0</v>
      </c>
      <c r="V178" s="479">
        <v>0</v>
      </c>
      <c r="W178" s="479">
        <v>0</v>
      </c>
      <c r="X178" s="479">
        <v>0</v>
      </c>
      <c r="Y178" s="479">
        <v>0</v>
      </c>
      <c r="Z178" s="479">
        <v>0</v>
      </c>
      <c r="AA178" s="479">
        <v>0</v>
      </c>
      <c r="AB178" s="479">
        <v>0</v>
      </c>
      <c r="AC178" s="479">
        <v>0</v>
      </c>
      <c r="AD178" s="479">
        <v>0</v>
      </c>
      <c r="AE178" s="479">
        <v>4.1447200000000004</v>
      </c>
      <c r="AF178" s="236">
        <v>0</v>
      </c>
      <c r="AG178" s="236">
        <v>0</v>
      </c>
      <c r="AH178" s="236">
        <v>0</v>
      </c>
      <c r="AI178" s="236">
        <v>0</v>
      </c>
      <c r="AJ178" s="484">
        <v>4.1447200000000004</v>
      </c>
    </row>
    <row r="179" spans="1:36" s="42" customFormat="1" x14ac:dyDescent="0.25">
      <c r="A179" s="403">
        <v>6</v>
      </c>
      <c r="B179" s="115">
        <v>142415</v>
      </c>
      <c r="C179" s="189" t="s">
        <v>633</v>
      </c>
      <c r="D179" s="479">
        <v>0</v>
      </c>
      <c r="E179" s="479">
        <v>9.7199899999999992</v>
      </c>
      <c r="F179" s="479">
        <v>0</v>
      </c>
      <c r="G179" s="479">
        <v>0</v>
      </c>
      <c r="H179" s="89">
        <v>9.7199899999999992</v>
      </c>
      <c r="I179" s="479">
        <v>0</v>
      </c>
      <c r="J179" s="479">
        <v>0</v>
      </c>
      <c r="K179" s="479">
        <v>0</v>
      </c>
      <c r="L179" s="479">
        <v>0</v>
      </c>
      <c r="M179" s="479">
        <v>0</v>
      </c>
      <c r="N179" s="479">
        <v>0</v>
      </c>
      <c r="O179" s="479">
        <v>0</v>
      </c>
      <c r="P179" s="479">
        <v>0</v>
      </c>
      <c r="Q179" s="479">
        <v>0</v>
      </c>
      <c r="R179" s="89">
        <v>0</v>
      </c>
      <c r="S179" s="479">
        <v>0</v>
      </c>
      <c r="T179" s="479">
        <v>0</v>
      </c>
      <c r="U179" s="479">
        <v>0</v>
      </c>
      <c r="V179" s="479">
        <v>0</v>
      </c>
      <c r="W179" s="479">
        <v>0</v>
      </c>
      <c r="X179" s="479">
        <v>0</v>
      </c>
      <c r="Y179" s="479">
        <v>0</v>
      </c>
      <c r="Z179" s="479">
        <v>0</v>
      </c>
      <c r="AA179" s="479">
        <v>0</v>
      </c>
      <c r="AB179" s="479">
        <v>0</v>
      </c>
      <c r="AC179" s="479">
        <v>0</v>
      </c>
      <c r="AD179" s="479">
        <v>0</v>
      </c>
      <c r="AE179" s="479">
        <v>9.7199899999999992</v>
      </c>
      <c r="AF179" s="236">
        <v>0</v>
      </c>
      <c r="AG179" s="236">
        <v>0</v>
      </c>
      <c r="AH179" s="236">
        <v>0</v>
      </c>
      <c r="AI179" s="236">
        <v>0</v>
      </c>
      <c r="AJ179" s="484">
        <v>9.7199899999999992</v>
      </c>
    </row>
    <row r="180" spans="1:36" s="42" customFormat="1" x14ac:dyDescent="0.25">
      <c r="A180" s="403">
        <v>6</v>
      </c>
      <c r="B180" s="115">
        <v>142420</v>
      </c>
      <c r="C180" s="189" t="s">
        <v>635</v>
      </c>
      <c r="D180" s="479">
        <v>0</v>
      </c>
      <c r="E180" s="479">
        <v>19.878119999999999</v>
      </c>
      <c r="F180" s="479">
        <v>0</v>
      </c>
      <c r="G180" s="479">
        <v>0</v>
      </c>
      <c r="H180" s="89">
        <v>19.878119999999999</v>
      </c>
      <c r="I180" s="479">
        <v>0</v>
      </c>
      <c r="J180" s="479">
        <v>0</v>
      </c>
      <c r="K180" s="479">
        <v>0</v>
      </c>
      <c r="L180" s="479">
        <v>0</v>
      </c>
      <c r="M180" s="479">
        <v>0</v>
      </c>
      <c r="N180" s="479">
        <v>0</v>
      </c>
      <c r="O180" s="479">
        <v>0</v>
      </c>
      <c r="P180" s="479">
        <v>0</v>
      </c>
      <c r="Q180" s="479">
        <v>0</v>
      </c>
      <c r="R180" s="89">
        <v>0</v>
      </c>
      <c r="S180" s="479">
        <v>0</v>
      </c>
      <c r="T180" s="479">
        <v>0</v>
      </c>
      <c r="U180" s="479">
        <v>0</v>
      </c>
      <c r="V180" s="479">
        <v>0</v>
      </c>
      <c r="W180" s="479">
        <v>0</v>
      </c>
      <c r="X180" s="479">
        <v>0</v>
      </c>
      <c r="Y180" s="479">
        <v>0</v>
      </c>
      <c r="Z180" s="479">
        <v>0</v>
      </c>
      <c r="AA180" s="479">
        <v>0</v>
      </c>
      <c r="AB180" s="479">
        <v>0</v>
      </c>
      <c r="AC180" s="479">
        <v>0</v>
      </c>
      <c r="AD180" s="479">
        <v>0</v>
      </c>
      <c r="AE180" s="479">
        <v>19.878119999999999</v>
      </c>
      <c r="AF180" s="236">
        <v>0</v>
      </c>
      <c r="AG180" s="236">
        <v>0</v>
      </c>
      <c r="AH180" s="236">
        <v>0</v>
      </c>
      <c r="AI180" s="236">
        <v>0</v>
      </c>
      <c r="AJ180" s="484">
        <v>19.878119999999999</v>
      </c>
    </row>
    <row r="181" spans="1:36" s="42" customFormat="1" x14ac:dyDescent="0.25">
      <c r="A181" s="403">
        <v>6</v>
      </c>
      <c r="B181" s="115">
        <v>142425</v>
      </c>
      <c r="C181" s="189" t="s">
        <v>637</v>
      </c>
      <c r="D181" s="479">
        <v>0</v>
      </c>
      <c r="E181" s="479">
        <v>1600.68587</v>
      </c>
      <c r="F181" s="479">
        <v>0</v>
      </c>
      <c r="G181" s="479">
        <v>0</v>
      </c>
      <c r="H181" s="89">
        <v>1600.68587</v>
      </c>
      <c r="I181" s="479">
        <v>0</v>
      </c>
      <c r="J181" s="479">
        <v>0</v>
      </c>
      <c r="K181" s="479">
        <v>0</v>
      </c>
      <c r="L181" s="479">
        <v>0</v>
      </c>
      <c r="M181" s="479">
        <v>0</v>
      </c>
      <c r="N181" s="479">
        <v>0</v>
      </c>
      <c r="O181" s="479">
        <v>0</v>
      </c>
      <c r="P181" s="479">
        <v>0</v>
      </c>
      <c r="Q181" s="479">
        <v>0</v>
      </c>
      <c r="R181" s="89">
        <v>0</v>
      </c>
      <c r="S181" s="479">
        <v>0</v>
      </c>
      <c r="T181" s="479">
        <v>0</v>
      </c>
      <c r="U181" s="479">
        <v>0</v>
      </c>
      <c r="V181" s="479">
        <v>0</v>
      </c>
      <c r="W181" s="479">
        <v>0</v>
      </c>
      <c r="X181" s="479">
        <v>0</v>
      </c>
      <c r="Y181" s="479">
        <v>0</v>
      </c>
      <c r="Z181" s="479">
        <v>0</v>
      </c>
      <c r="AA181" s="479">
        <v>0</v>
      </c>
      <c r="AB181" s="479">
        <v>0</v>
      </c>
      <c r="AC181" s="479">
        <v>0</v>
      </c>
      <c r="AD181" s="479">
        <v>0</v>
      </c>
      <c r="AE181" s="479">
        <v>1600.68587</v>
      </c>
      <c r="AF181" s="236">
        <v>0</v>
      </c>
      <c r="AG181" s="236">
        <v>0</v>
      </c>
      <c r="AH181" s="236">
        <v>0</v>
      </c>
      <c r="AI181" s="236">
        <v>0</v>
      </c>
      <c r="AJ181" s="484">
        <v>1600.68587</v>
      </c>
    </row>
    <row r="182" spans="1:36" s="42" customFormat="1" x14ac:dyDescent="0.25">
      <c r="A182" s="403">
        <v>4</v>
      </c>
      <c r="B182" s="115">
        <v>1425</v>
      </c>
      <c r="C182" s="189" t="s">
        <v>1037</v>
      </c>
      <c r="D182" s="479">
        <v>4668.1766200000002</v>
      </c>
      <c r="E182" s="479">
        <v>1160.77097</v>
      </c>
      <c r="F182" s="479">
        <v>8209.1340600000003</v>
      </c>
      <c r="G182" s="479">
        <v>3516.51541</v>
      </c>
      <c r="H182" s="89">
        <v>17554.59706</v>
      </c>
      <c r="I182" s="479">
        <v>2502.0866000000001</v>
      </c>
      <c r="J182" s="479">
        <v>529.27543000000003</v>
      </c>
      <c r="K182" s="479">
        <v>0</v>
      </c>
      <c r="L182" s="479">
        <v>449.89179000000001</v>
      </c>
      <c r="M182" s="479">
        <v>221.23477</v>
      </c>
      <c r="N182" s="479">
        <v>469.71291000000002</v>
      </c>
      <c r="O182" s="479">
        <v>504.56536</v>
      </c>
      <c r="P182" s="479">
        <v>955.12996999999996</v>
      </c>
      <c r="Q182" s="479">
        <v>0</v>
      </c>
      <c r="R182" s="89">
        <v>5631.8968299999997</v>
      </c>
      <c r="S182" s="479">
        <v>1028.3101899999999</v>
      </c>
      <c r="T182" s="479">
        <v>125.97381</v>
      </c>
      <c r="U182" s="479">
        <v>38.684820000000002</v>
      </c>
      <c r="V182" s="479">
        <v>0</v>
      </c>
      <c r="W182" s="479">
        <v>0</v>
      </c>
      <c r="X182" s="479">
        <v>64.397440000000003</v>
      </c>
      <c r="Y182" s="479">
        <v>0</v>
      </c>
      <c r="Z182" s="479">
        <v>71.645899999999997</v>
      </c>
      <c r="AA182" s="479">
        <v>0</v>
      </c>
      <c r="AB182" s="479">
        <v>89.792230000000004</v>
      </c>
      <c r="AC182" s="479">
        <v>0</v>
      </c>
      <c r="AD182" s="479">
        <v>1418.8043899999998</v>
      </c>
      <c r="AE182" s="479">
        <v>24605.298279999999</v>
      </c>
      <c r="AF182" s="236">
        <v>469.71291000000002</v>
      </c>
      <c r="AG182" s="236">
        <v>671.12656000000004</v>
      </c>
      <c r="AH182" s="236">
        <v>0</v>
      </c>
      <c r="AI182" s="236">
        <v>0</v>
      </c>
      <c r="AJ182" s="484">
        <v>23464.458809999996</v>
      </c>
    </row>
    <row r="183" spans="1:36" s="42" customFormat="1" x14ac:dyDescent="0.25">
      <c r="A183" s="403">
        <v>6</v>
      </c>
      <c r="B183" s="115">
        <v>142505</v>
      </c>
      <c r="C183" s="189" t="s">
        <v>629</v>
      </c>
      <c r="D183" s="479">
        <v>183.58257</v>
      </c>
      <c r="E183" s="479">
        <v>99.604339999999993</v>
      </c>
      <c r="F183" s="479">
        <v>1182.9513400000001</v>
      </c>
      <c r="G183" s="479">
        <v>434.71746999999999</v>
      </c>
      <c r="H183" s="89">
        <v>1900.85572</v>
      </c>
      <c r="I183" s="479">
        <v>230.82427000000001</v>
      </c>
      <c r="J183" s="479">
        <v>62.32779</v>
      </c>
      <c r="K183" s="479">
        <v>0</v>
      </c>
      <c r="L183" s="479">
        <v>275.32542999999998</v>
      </c>
      <c r="M183" s="479">
        <v>31.171230000000001</v>
      </c>
      <c r="N183" s="479">
        <v>101.61328</v>
      </c>
      <c r="O183" s="479">
        <v>22.30828</v>
      </c>
      <c r="P183" s="479">
        <v>102.83444</v>
      </c>
      <c r="Q183" s="479">
        <v>0</v>
      </c>
      <c r="R183" s="89">
        <v>826.40472</v>
      </c>
      <c r="S183" s="479">
        <v>112.41696</v>
      </c>
      <c r="T183" s="479">
        <v>17.493400000000001</v>
      </c>
      <c r="U183" s="479">
        <v>6.7620800000000001</v>
      </c>
      <c r="V183" s="479">
        <v>0</v>
      </c>
      <c r="W183" s="479">
        <v>0</v>
      </c>
      <c r="X183" s="479">
        <v>3.15144</v>
      </c>
      <c r="Y183" s="479">
        <v>0</v>
      </c>
      <c r="Z183" s="479">
        <v>5.7843200000000001</v>
      </c>
      <c r="AA183" s="479">
        <v>0</v>
      </c>
      <c r="AB183" s="479">
        <v>10.457380000000001</v>
      </c>
      <c r="AC183" s="479">
        <v>0</v>
      </c>
      <c r="AD183" s="479">
        <v>156.06558000000001</v>
      </c>
      <c r="AE183" s="479">
        <v>2883.32602</v>
      </c>
      <c r="AF183" s="236">
        <v>101.61328</v>
      </c>
      <c r="AG183" s="236">
        <v>306.49665999999996</v>
      </c>
      <c r="AH183" s="236">
        <v>0</v>
      </c>
      <c r="AI183" s="236">
        <v>0</v>
      </c>
      <c r="AJ183" s="484">
        <v>2475.2160800000001</v>
      </c>
    </row>
    <row r="184" spans="1:36" s="42" customFormat="1" x14ac:dyDescent="0.25">
      <c r="A184" s="403">
        <v>6</v>
      </c>
      <c r="B184" s="115">
        <v>142510</v>
      </c>
      <c r="C184" s="189" t="s">
        <v>631</v>
      </c>
      <c r="D184" s="479">
        <v>361.68290999999999</v>
      </c>
      <c r="E184" s="479">
        <v>75.63579</v>
      </c>
      <c r="F184" s="479">
        <v>523.77769999999998</v>
      </c>
      <c r="G184" s="479">
        <v>336.57028000000003</v>
      </c>
      <c r="H184" s="89">
        <v>1297.6666799999998</v>
      </c>
      <c r="I184" s="479">
        <v>140.11384000000001</v>
      </c>
      <c r="J184" s="479">
        <v>34.112690000000001</v>
      </c>
      <c r="K184" s="479">
        <v>0</v>
      </c>
      <c r="L184" s="479">
        <v>11.96672</v>
      </c>
      <c r="M184" s="479">
        <v>18.44342</v>
      </c>
      <c r="N184" s="479">
        <v>52.93271</v>
      </c>
      <c r="O184" s="479">
        <v>42.531579999999998</v>
      </c>
      <c r="P184" s="479">
        <v>72.385249999999999</v>
      </c>
      <c r="Q184" s="479">
        <v>0</v>
      </c>
      <c r="R184" s="89">
        <v>372.48621000000003</v>
      </c>
      <c r="S184" s="479">
        <v>67.37003</v>
      </c>
      <c r="T184" s="479">
        <v>7.7692500000000004</v>
      </c>
      <c r="U184" s="479">
        <v>11.61321</v>
      </c>
      <c r="V184" s="479">
        <v>0</v>
      </c>
      <c r="W184" s="479">
        <v>0</v>
      </c>
      <c r="X184" s="479">
        <v>2.1504500000000002</v>
      </c>
      <c r="Y184" s="479">
        <v>0</v>
      </c>
      <c r="Z184" s="479">
        <v>11.631740000000001</v>
      </c>
      <c r="AA184" s="479">
        <v>0</v>
      </c>
      <c r="AB184" s="479">
        <v>18.402290000000001</v>
      </c>
      <c r="AC184" s="479">
        <v>0</v>
      </c>
      <c r="AD184" s="479">
        <v>118.93697</v>
      </c>
      <c r="AE184" s="479">
        <v>1789.0898599999998</v>
      </c>
      <c r="AF184" s="236">
        <v>52.93271</v>
      </c>
      <c r="AG184" s="236">
        <v>30.410139999999998</v>
      </c>
      <c r="AH184" s="236">
        <v>0</v>
      </c>
      <c r="AI184" s="236">
        <v>0</v>
      </c>
      <c r="AJ184" s="484">
        <v>1705.74701</v>
      </c>
    </row>
    <row r="185" spans="1:36" s="42" customFormat="1" x14ac:dyDescent="0.25">
      <c r="A185" s="403">
        <v>6</v>
      </c>
      <c r="B185" s="115">
        <v>142515</v>
      </c>
      <c r="C185" s="189" t="s">
        <v>633</v>
      </c>
      <c r="D185" s="479">
        <v>557.70871</v>
      </c>
      <c r="E185" s="479">
        <v>95.036209999999997</v>
      </c>
      <c r="F185" s="479">
        <v>868.32298000000003</v>
      </c>
      <c r="G185" s="479">
        <v>491.24032</v>
      </c>
      <c r="H185" s="89">
        <v>2012.3082199999999</v>
      </c>
      <c r="I185" s="479">
        <v>218.78964999999999</v>
      </c>
      <c r="J185" s="479">
        <v>45.54795</v>
      </c>
      <c r="K185" s="479">
        <v>0</v>
      </c>
      <c r="L185" s="479">
        <v>17.282440000000001</v>
      </c>
      <c r="M185" s="479">
        <v>43.41225</v>
      </c>
      <c r="N185" s="479">
        <v>79.792280000000005</v>
      </c>
      <c r="O185" s="479">
        <v>61.309510000000003</v>
      </c>
      <c r="P185" s="479">
        <v>105.79395</v>
      </c>
      <c r="Q185" s="479">
        <v>0</v>
      </c>
      <c r="R185" s="89">
        <v>571.92803000000004</v>
      </c>
      <c r="S185" s="479">
        <v>86.425600000000003</v>
      </c>
      <c r="T185" s="479">
        <v>11.69983</v>
      </c>
      <c r="U185" s="479">
        <v>6.4187799999999999</v>
      </c>
      <c r="V185" s="479">
        <v>0</v>
      </c>
      <c r="W185" s="479">
        <v>0</v>
      </c>
      <c r="X185" s="479">
        <v>3.3156500000000002</v>
      </c>
      <c r="Y185" s="479">
        <v>0</v>
      </c>
      <c r="Z185" s="479">
        <v>17.915939999999999</v>
      </c>
      <c r="AA185" s="479">
        <v>0</v>
      </c>
      <c r="AB185" s="479">
        <v>8.6594099999999994</v>
      </c>
      <c r="AC185" s="479">
        <v>0</v>
      </c>
      <c r="AD185" s="479">
        <v>134.43521000000001</v>
      </c>
      <c r="AE185" s="479">
        <v>2718.67146</v>
      </c>
      <c r="AF185" s="236">
        <v>79.792280000000005</v>
      </c>
      <c r="AG185" s="236">
        <v>60.694690000000001</v>
      </c>
      <c r="AH185" s="236">
        <v>0</v>
      </c>
      <c r="AI185" s="236">
        <v>0</v>
      </c>
      <c r="AJ185" s="484">
        <v>2578.1844900000001</v>
      </c>
    </row>
    <row r="186" spans="1:36" s="42" customFormat="1" x14ac:dyDescent="0.25">
      <c r="A186" s="403">
        <v>6</v>
      </c>
      <c r="B186" s="115">
        <v>142520</v>
      </c>
      <c r="C186" s="189" t="s">
        <v>635</v>
      </c>
      <c r="D186" s="479">
        <v>936.72752000000003</v>
      </c>
      <c r="E186" s="479">
        <v>187.73804000000001</v>
      </c>
      <c r="F186" s="479">
        <v>1529.82033</v>
      </c>
      <c r="G186" s="479">
        <v>729.27799000000005</v>
      </c>
      <c r="H186" s="89">
        <v>3383.5638800000002</v>
      </c>
      <c r="I186" s="479">
        <v>383.42173000000003</v>
      </c>
      <c r="J186" s="479">
        <v>87.634889999999999</v>
      </c>
      <c r="K186" s="479">
        <v>0</v>
      </c>
      <c r="L186" s="479">
        <v>25.480429999999998</v>
      </c>
      <c r="M186" s="479">
        <v>42.8506</v>
      </c>
      <c r="N186" s="479">
        <v>120.60284</v>
      </c>
      <c r="O186" s="479">
        <v>110.99487000000001</v>
      </c>
      <c r="P186" s="479">
        <v>128.95937000000001</v>
      </c>
      <c r="Q186" s="479">
        <v>0</v>
      </c>
      <c r="R186" s="89">
        <v>899.94473000000005</v>
      </c>
      <c r="S186" s="479">
        <v>157.94973999999999</v>
      </c>
      <c r="T186" s="479">
        <v>15.3277</v>
      </c>
      <c r="U186" s="479">
        <v>4.5634399999999999</v>
      </c>
      <c r="V186" s="479">
        <v>0</v>
      </c>
      <c r="W186" s="479">
        <v>0</v>
      </c>
      <c r="X186" s="479">
        <v>5.6661900000000003</v>
      </c>
      <c r="Y186" s="479">
        <v>0</v>
      </c>
      <c r="Z186" s="479">
        <v>24.011610000000001</v>
      </c>
      <c r="AA186" s="479">
        <v>0</v>
      </c>
      <c r="AB186" s="479">
        <v>14.59239</v>
      </c>
      <c r="AC186" s="479">
        <v>0</v>
      </c>
      <c r="AD186" s="479">
        <v>222.11106999999996</v>
      </c>
      <c r="AE186" s="479">
        <v>4505.6196799999998</v>
      </c>
      <c r="AF186" s="236">
        <v>120.60284</v>
      </c>
      <c r="AG186" s="236">
        <v>68.331029999999998</v>
      </c>
      <c r="AH186" s="236">
        <v>0</v>
      </c>
      <c r="AI186" s="236">
        <v>0</v>
      </c>
      <c r="AJ186" s="484">
        <v>4316.685809999999</v>
      </c>
    </row>
    <row r="187" spans="1:36" s="42" customFormat="1" x14ac:dyDescent="0.25">
      <c r="A187" s="403">
        <v>6</v>
      </c>
      <c r="B187" s="115">
        <v>142525</v>
      </c>
      <c r="C187" s="189" t="s">
        <v>637</v>
      </c>
      <c r="D187" s="479">
        <v>2628.4749099999999</v>
      </c>
      <c r="E187" s="479">
        <v>702.75658999999996</v>
      </c>
      <c r="F187" s="479">
        <v>4104.2617099999998</v>
      </c>
      <c r="G187" s="479">
        <v>1524.7093500000001</v>
      </c>
      <c r="H187" s="89">
        <v>8960.2025599999997</v>
      </c>
      <c r="I187" s="479">
        <v>1528.9371100000001</v>
      </c>
      <c r="J187" s="479">
        <v>299.65210999999999</v>
      </c>
      <c r="K187" s="479">
        <v>0</v>
      </c>
      <c r="L187" s="479">
        <v>119.83677</v>
      </c>
      <c r="M187" s="479">
        <v>85.35727</v>
      </c>
      <c r="N187" s="479">
        <v>114.7718</v>
      </c>
      <c r="O187" s="479">
        <v>267.42111999999997</v>
      </c>
      <c r="P187" s="479">
        <v>545.15696000000003</v>
      </c>
      <c r="Q187" s="479">
        <v>0</v>
      </c>
      <c r="R187" s="89">
        <v>2961.1331399999999</v>
      </c>
      <c r="S187" s="479">
        <v>604.14786000000004</v>
      </c>
      <c r="T187" s="479">
        <v>73.683629999999994</v>
      </c>
      <c r="U187" s="479">
        <v>9.3273100000000007</v>
      </c>
      <c r="V187" s="479">
        <v>0</v>
      </c>
      <c r="W187" s="479">
        <v>0</v>
      </c>
      <c r="X187" s="479">
        <v>50.113709999999998</v>
      </c>
      <c r="Y187" s="479">
        <v>0</v>
      </c>
      <c r="Z187" s="479">
        <v>12.302289999999999</v>
      </c>
      <c r="AA187" s="479">
        <v>0</v>
      </c>
      <c r="AB187" s="479">
        <v>37.680759999999999</v>
      </c>
      <c r="AC187" s="479">
        <v>0</v>
      </c>
      <c r="AD187" s="479">
        <v>787.25555999999995</v>
      </c>
      <c r="AE187" s="479">
        <v>12708.591259999999</v>
      </c>
      <c r="AF187" s="236">
        <v>114.7718</v>
      </c>
      <c r="AG187" s="236">
        <v>205.19404</v>
      </c>
      <c r="AH187" s="236">
        <v>0</v>
      </c>
      <c r="AI187" s="236">
        <v>0</v>
      </c>
      <c r="AJ187" s="484">
        <v>12388.625419999998</v>
      </c>
    </row>
    <row r="188" spans="1:36" s="42" customFormat="1" x14ac:dyDescent="0.25">
      <c r="A188" s="403">
        <v>4</v>
      </c>
      <c r="B188" s="115">
        <v>1426</v>
      </c>
      <c r="C188" s="189" t="s">
        <v>1380</v>
      </c>
      <c r="D188" s="479">
        <v>9719.8921800000007</v>
      </c>
      <c r="E188" s="479">
        <v>19092.309280000001</v>
      </c>
      <c r="F188" s="479">
        <v>42673.791190000004</v>
      </c>
      <c r="G188" s="479">
        <v>23233.944579999999</v>
      </c>
      <c r="H188" s="89">
        <v>94719.937229999996</v>
      </c>
      <c r="I188" s="479">
        <v>14943.581840000001</v>
      </c>
      <c r="J188" s="479">
        <v>9093.5333699999992</v>
      </c>
      <c r="K188" s="479">
        <v>0</v>
      </c>
      <c r="L188" s="479">
        <v>32017.74944</v>
      </c>
      <c r="M188" s="479">
        <v>6204.4578799999999</v>
      </c>
      <c r="N188" s="479">
        <v>8755.8769400000001</v>
      </c>
      <c r="O188" s="479">
        <v>1108.6459500000001</v>
      </c>
      <c r="P188" s="479">
        <v>2588.3840599999999</v>
      </c>
      <c r="Q188" s="479">
        <v>9074.0823099999998</v>
      </c>
      <c r="R188" s="89">
        <v>83786.311790000007</v>
      </c>
      <c r="S188" s="479">
        <v>14.84324</v>
      </c>
      <c r="T188" s="479">
        <v>1277.7100399999999</v>
      </c>
      <c r="U188" s="479">
        <v>293.17270000000002</v>
      </c>
      <c r="V188" s="479">
        <v>402.80876999999998</v>
      </c>
      <c r="W188" s="479">
        <v>0</v>
      </c>
      <c r="X188" s="479">
        <v>234.47630000000001</v>
      </c>
      <c r="Y188" s="479">
        <v>110.41012000000001</v>
      </c>
      <c r="Z188" s="479">
        <v>162.65665999999999</v>
      </c>
      <c r="AA188" s="479">
        <v>0</v>
      </c>
      <c r="AB188" s="479">
        <v>307.48189000000002</v>
      </c>
      <c r="AC188" s="479">
        <v>0</v>
      </c>
      <c r="AD188" s="479">
        <v>2803.5597199999997</v>
      </c>
      <c r="AE188" s="479">
        <v>181309.80873999998</v>
      </c>
      <c r="AF188" s="236">
        <v>8755.8769400000001</v>
      </c>
      <c r="AG188" s="236">
        <v>38625.016089999997</v>
      </c>
      <c r="AH188" s="236">
        <v>0</v>
      </c>
      <c r="AI188" s="236">
        <v>110.41012000000001</v>
      </c>
      <c r="AJ188" s="484">
        <v>133818.50559000002</v>
      </c>
    </row>
    <row r="189" spans="1:36" s="42" customFormat="1" x14ac:dyDescent="0.25">
      <c r="A189" s="403">
        <v>6</v>
      </c>
      <c r="B189" s="115">
        <v>142605</v>
      </c>
      <c r="C189" s="189" t="s">
        <v>629</v>
      </c>
      <c r="D189" s="479">
        <v>205.81976</v>
      </c>
      <c r="E189" s="479">
        <v>1245.6091899999999</v>
      </c>
      <c r="F189" s="479">
        <v>9475.1571800000002</v>
      </c>
      <c r="G189" s="479">
        <v>1836.74145</v>
      </c>
      <c r="H189" s="89">
        <v>12763.327579999999</v>
      </c>
      <c r="I189" s="479">
        <v>1048.71561</v>
      </c>
      <c r="J189" s="479">
        <v>1751.5287599999999</v>
      </c>
      <c r="K189" s="479">
        <v>0</v>
      </c>
      <c r="L189" s="479">
        <v>11540.09815</v>
      </c>
      <c r="M189" s="479">
        <v>862.22913000000005</v>
      </c>
      <c r="N189" s="479">
        <v>794.65115000000003</v>
      </c>
      <c r="O189" s="479">
        <v>123.08581</v>
      </c>
      <c r="P189" s="479">
        <v>165.77214000000001</v>
      </c>
      <c r="Q189" s="479">
        <v>1407.5512100000001</v>
      </c>
      <c r="R189" s="89">
        <v>17693.631959999999</v>
      </c>
      <c r="S189" s="479">
        <v>4.6401000000000003</v>
      </c>
      <c r="T189" s="479">
        <v>168.20174</v>
      </c>
      <c r="U189" s="479">
        <v>26.292729999999999</v>
      </c>
      <c r="V189" s="479">
        <v>57.921840000000003</v>
      </c>
      <c r="W189" s="479">
        <v>0</v>
      </c>
      <c r="X189" s="479">
        <v>39.591859999999997</v>
      </c>
      <c r="Y189" s="479">
        <v>26.221789999999999</v>
      </c>
      <c r="Z189" s="479">
        <v>10.46748</v>
      </c>
      <c r="AA189" s="479">
        <v>0</v>
      </c>
      <c r="AB189" s="479">
        <v>30.793500000000002</v>
      </c>
      <c r="AC189" s="479">
        <v>0</v>
      </c>
      <c r="AD189" s="479">
        <v>364.13104000000004</v>
      </c>
      <c r="AE189" s="479">
        <v>30821.090579999996</v>
      </c>
      <c r="AF189" s="236">
        <v>794.65115000000003</v>
      </c>
      <c r="AG189" s="236">
        <v>12460.24912</v>
      </c>
      <c r="AH189" s="236">
        <v>0</v>
      </c>
      <c r="AI189" s="236">
        <v>26.221789999999999</v>
      </c>
      <c r="AJ189" s="484">
        <v>17539.968519999999</v>
      </c>
    </row>
    <row r="190" spans="1:36" s="42" customFormat="1" x14ac:dyDescent="0.25">
      <c r="A190" s="403">
        <v>6</v>
      </c>
      <c r="B190" s="115">
        <v>142610</v>
      </c>
      <c r="C190" s="189" t="s">
        <v>631</v>
      </c>
      <c r="D190" s="479">
        <v>1293.5287900000001</v>
      </c>
      <c r="E190" s="479">
        <v>1048.3101999999999</v>
      </c>
      <c r="F190" s="479">
        <v>4370.2848999999997</v>
      </c>
      <c r="G190" s="479">
        <v>2195.5312699999999</v>
      </c>
      <c r="H190" s="89">
        <v>8907.6551600000003</v>
      </c>
      <c r="I190" s="479">
        <v>1031.94505</v>
      </c>
      <c r="J190" s="479">
        <v>481.69857999999999</v>
      </c>
      <c r="K190" s="479">
        <v>0</v>
      </c>
      <c r="L190" s="479">
        <v>768.20952</v>
      </c>
      <c r="M190" s="479">
        <v>371.95607000000001</v>
      </c>
      <c r="N190" s="479">
        <v>643.51747999999998</v>
      </c>
      <c r="O190" s="479">
        <v>68.467870000000005</v>
      </c>
      <c r="P190" s="479">
        <v>181.06448</v>
      </c>
      <c r="Q190" s="479">
        <v>801.84447</v>
      </c>
      <c r="R190" s="89">
        <v>4348.70352</v>
      </c>
      <c r="S190" s="479">
        <v>2.3947799999999999</v>
      </c>
      <c r="T190" s="479">
        <v>192.52145999999999</v>
      </c>
      <c r="U190" s="479">
        <v>21.249960000000002</v>
      </c>
      <c r="V190" s="479">
        <v>34.641669999999998</v>
      </c>
      <c r="W190" s="479">
        <v>0</v>
      </c>
      <c r="X190" s="479">
        <v>23.625330000000002</v>
      </c>
      <c r="Y190" s="479">
        <v>13.94267</v>
      </c>
      <c r="Z190" s="479">
        <v>19.935739999999999</v>
      </c>
      <c r="AA190" s="479">
        <v>0</v>
      </c>
      <c r="AB190" s="479">
        <v>47.814680000000003</v>
      </c>
      <c r="AC190" s="479">
        <v>0</v>
      </c>
      <c r="AD190" s="479">
        <v>356.12629000000004</v>
      </c>
      <c r="AE190" s="479">
        <v>13612.484970000001</v>
      </c>
      <c r="AF190" s="236">
        <v>643.51747999999998</v>
      </c>
      <c r="AG190" s="236">
        <v>1174.80726</v>
      </c>
      <c r="AH190" s="236">
        <v>0</v>
      </c>
      <c r="AI190" s="236">
        <v>13.94267</v>
      </c>
      <c r="AJ190" s="484">
        <v>11780.217560000003</v>
      </c>
    </row>
    <row r="191" spans="1:36" s="42" customFormat="1" x14ac:dyDescent="0.25">
      <c r="A191" s="403">
        <v>6</v>
      </c>
      <c r="B191" s="115">
        <v>142615</v>
      </c>
      <c r="C191" s="189" t="s">
        <v>633</v>
      </c>
      <c r="D191" s="479">
        <v>584.28594999999996</v>
      </c>
      <c r="E191" s="479">
        <v>1474.32295</v>
      </c>
      <c r="F191" s="479">
        <v>5467.5473599999996</v>
      </c>
      <c r="G191" s="479">
        <v>4603.4319800000003</v>
      </c>
      <c r="H191" s="89">
        <v>12129.588240000001</v>
      </c>
      <c r="I191" s="479">
        <v>1289.14032</v>
      </c>
      <c r="J191" s="479">
        <v>663.45407999999998</v>
      </c>
      <c r="K191" s="479">
        <v>0</v>
      </c>
      <c r="L191" s="479">
        <v>1072.8636799999999</v>
      </c>
      <c r="M191" s="479">
        <v>544.18942000000004</v>
      </c>
      <c r="N191" s="479">
        <v>912.81203000000005</v>
      </c>
      <c r="O191" s="479">
        <v>94.859979999999993</v>
      </c>
      <c r="P191" s="479">
        <v>184.49623</v>
      </c>
      <c r="Q191" s="479">
        <v>1084.0796600000001</v>
      </c>
      <c r="R191" s="89">
        <v>5845.8954000000003</v>
      </c>
      <c r="S191" s="479">
        <v>1.33632</v>
      </c>
      <c r="T191" s="479">
        <v>137.87862000000001</v>
      </c>
      <c r="U191" s="479">
        <v>31.57028</v>
      </c>
      <c r="V191" s="479">
        <v>49.629109999999997</v>
      </c>
      <c r="W191" s="479">
        <v>0</v>
      </c>
      <c r="X191" s="479">
        <v>36.51153</v>
      </c>
      <c r="Y191" s="479">
        <v>17.27572</v>
      </c>
      <c r="Z191" s="479">
        <v>26.082730000000002</v>
      </c>
      <c r="AA191" s="479">
        <v>0</v>
      </c>
      <c r="AB191" s="479">
        <v>42.433210000000003</v>
      </c>
      <c r="AC191" s="479">
        <v>0</v>
      </c>
      <c r="AD191" s="479">
        <v>342.71752000000004</v>
      </c>
      <c r="AE191" s="479">
        <v>18318.201160000001</v>
      </c>
      <c r="AF191" s="236">
        <v>912.81203000000005</v>
      </c>
      <c r="AG191" s="236">
        <v>1666.6822099999999</v>
      </c>
      <c r="AH191" s="236">
        <v>0</v>
      </c>
      <c r="AI191" s="236">
        <v>17.27572</v>
      </c>
      <c r="AJ191" s="484">
        <v>15721.431199999999</v>
      </c>
    </row>
    <row r="192" spans="1:36" s="42" customFormat="1" x14ac:dyDescent="0.25">
      <c r="A192" s="403">
        <v>6</v>
      </c>
      <c r="B192" s="115">
        <v>142620</v>
      </c>
      <c r="C192" s="189" t="s">
        <v>635</v>
      </c>
      <c r="D192" s="479">
        <v>1080.6966500000001</v>
      </c>
      <c r="E192" s="479">
        <v>2723.0796799999998</v>
      </c>
      <c r="F192" s="479">
        <v>8812.0814900000005</v>
      </c>
      <c r="G192" s="479">
        <v>3771.9208400000002</v>
      </c>
      <c r="H192" s="89">
        <v>16387.77866</v>
      </c>
      <c r="I192" s="479">
        <v>2337.2480500000001</v>
      </c>
      <c r="J192" s="479">
        <v>1182.02106</v>
      </c>
      <c r="K192" s="479">
        <v>0</v>
      </c>
      <c r="L192" s="479">
        <v>2060.3766300000002</v>
      </c>
      <c r="M192" s="479">
        <v>1003.2929799999999</v>
      </c>
      <c r="N192" s="479">
        <v>1719.0893599999999</v>
      </c>
      <c r="O192" s="479">
        <v>177.09311</v>
      </c>
      <c r="P192" s="479">
        <v>351.29854</v>
      </c>
      <c r="Q192" s="479">
        <v>1683.9821199999999</v>
      </c>
      <c r="R192" s="89">
        <v>10514.40185</v>
      </c>
      <c r="S192" s="479">
        <v>2.7721900000000002</v>
      </c>
      <c r="T192" s="479">
        <v>219.33642</v>
      </c>
      <c r="U192" s="479">
        <v>62.595970000000001</v>
      </c>
      <c r="V192" s="479">
        <v>76.225200000000001</v>
      </c>
      <c r="W192" s="479">
        <v>0</v>
      </c>
      <c r="X192" s="479">
        <v>32.535400000000003</v>
      </c>
      <c r="Y192" s="479">
        <v>26.758839999999999</v>
      </c>
      <c r="Z192" s="479">
        <v>43.462249999999997</v>
      </c>
      <c r="AA192" s="479">
        <v>0</v>
      </c>
      <c r="AB192" s="479">
        <v>69.258790000000005</v>
      </c>
      <c r="AC192" s="479">
        <v>0</v>
      </c>
      <c r="AD192" s="479">
        <v>532.94506000000001</v>
      </c>
      <c r="AE192" s="479">
        <v>27435.125569999997</v>
      </c>
      <c r="AF192" s="236">
        <v>1719.0893599999999</v>
      </c>
      <c r="AG192" s="236">
        <v>3139.8948099999998</v>
      </c>
      <c r="AH192" s="236">
        <v>0</v>
      </c>
      <c r="AI192" s="236">
        <v>26.758839999999999</v>
      </c>
      <c r="AJ192" s="484">
        <v>22549.382559999998</v>
      </c>
    </row>
    <row r="193" spans="1:36" s="42" customFormat="1" x14ac:dyDescent="0.25">
      <c r="A193" s="403">
        <v>6</v>
      </c>
      <c r="B193" s="115">
        <v>142625</v>
      </c>
      <c r="C193" s="189" t="s">
        <v>637</v>
      </c>
      <c r="D193" s="479">
        <v>6555.5610299999998</v>
      </c>
      <c r="E193" s="479">
        <v>12600.98726</v>
      </c>
      <c r="F193" s="479">
        <v>14548.72026</v>
      </c>
      <c r="G193" s="479">
        <v>10826.31904</v>
      </c>
      <c r="H193" s="89">
        <v>44531.587590000003</v>
      </c>
      <c r="I193" s="479">
        <v>9236.5328100000006</v>
      </c>
      <c r="J193" s="479">
        <v>5014.8308900000002</v>
      </c>
      <c r="K193" s="479">
        <v>0</v>
      </c>
      <c r="L193" s="479">
        <v>16576.20146</v>
      </c>
      <c r="M193" s="479">
        <v>3422.7902800000002</v>
      </c>
      <c r="N193" s="479">
        <v>4685.80692</v>
      </c>
      <c r="O193" s="479">
        <v>645.13918000000001</v>
      </c>
      <c r="P193" s="479">
        <v>1705.7526700000001</v>
      </c>
      <c r="Q193" s="479">
        <v>4096.6248500000002</v>
      </c>
      <c r="R193" s="89">
        <v>45383.679060000002</v>
      </c>
      <c r="S193" s="479">
        <v>3.6998500000000001</v>
      </c>
      <c r="T193" s="479">
        <v>559.77179999999998</v>
      </c>
      <c r="U193" s="479">
        <v>151.46376000000001</v>
      </c>
      <c r="V193" s="479">
        <v>184.39095</v>
      </c>
      <c r="W193" s="479">
        <v>0</v>
      </c>
      <c r="X193" s="479">
        <v>102.21218</v>
      </c>
      <c r="Y193" s="479">
        <v>26.211099999999998</v>
      </c>
      <c r="Z193" s="479">
        <v>62.708460000000002</v>
      </c>
      <c r="AA193" s="479">
        <v>0</v>
      </c>
      <c r="AB193" s="479">
        <v>117.18171</v>
      </c>
      <c r="AC193" s="479">
        <v>0</v>
      </c>
      <c r="AD193" s="479">
        <v>1207.6398100000001</v>
      </c>
      <c r="AE193" s="479">
        <v>91122.906459999998</v>
      </c>
      <c r="AF193" s="236">
        <v>4685.80692</v>
      </c>
      <c r="AG193" s="236">
        <v>20183.382690000002</v>
      </c>
      <c r="AH193" s="236">
        <v>0</v>
      </c>
      <c r="AI193" s="236">
        <v>26.211099999999998</v>
      </c>
      <c r="AJ193" s="484">
        <v>66227.505749999997</v>
      </c>
    </row>
    <row r="194" spans="1:36" s="42" customFormat="1" x14ac:dyDescent="0.25">
      <c r="A194" s="403">
        <v>4</v>
      </c>
      <c r="B194" s="115">
        <v>1427</v>
      </c>
      <c r="C194" s="189" t="s">
        <v>1036</v>
      </c>
      <c r="D194" s="479">
        <v>2985.0635000000002</v>
      </c>
      <c r="E194" s="479">
        <v>4509.7184500000003</v>
      </c>
      <c r="F194" s="479">
        <v>15068.109930000001</v>
      </c>
      <c r="G194" s="479">
        <v>4653.41381</v>
      </c>
      <c r="H194" s="89">
        <v>27216.305690000001</v>
      </c>
      <c r="I194" s="479">
        <v>421.81106999999997</v>
      </c>
      <c r="J194" s="479">
        <v>1357.0964899999999</v>
      </c>
      <c r="K194" s="479">
        <v>0</v>
      </c>
      <c r="L194" s="479">
        <v>0</v>
      </c>
      <c r="M194" s="479">
        <v>1656.90003</v>
      </c>
      <c r="N194" s="479">
        <v>2010.87754</v>
      </c>
      <c r="O194" s="479">
        <v>383.84593000000001</v>
      </c>
      <c r="P194" s="479">
        <v>218.27045000000001</v>
      </c>
      <c r="Q194" s="479">
        <v>14.746510000000001</v>
      </c>
      <c r="R194" s="89">
        <v>6063.5480200000002</v>
      </c>
      <c r="S194" s="479">
        <v>589.98576000000003</v>
      </c>
      <c r="T194" s="479">
        <v>0</v>
      </c>
      <c r="U194" s="479">
        <v>0</v>
      </c>
      <c r="V194" s="479">
        <v>0</v>
      </c>
      <c r="W194" s="479">
        <v>0</v>
      </c>
      <c r="X194" s="479">
        <v>0</v>
      </c>
      <c r="Y194" s="479">
        <v>0</v>
      </c>
      <c r="Z194" s="479">
        <v>38.939860000000003</v>
      </c>
      <c r="AA194" s="479">
        <v>0</v>
      </c>
      <c r="AB194" s="479">
        <v>170.76293999999999</v>
      </c>
      <c r="AC194" s="479">
        <v>0</v>
      </c>
      <c r="AD194" s="479">
        <v>799.68855999999994</v>
      </c>
      <c r="AE194" s="479">
        <v>34079.542270000005</v>
      </c>
      <c r="AF194" s="236">
        <v>2010.87754</v>
      </c>
      <c r="AG194" s="236">
        <v>1656.90003</v>
      </c>
      <c r="AH194" s="236">
        <v>0</v>
      </c>
      <c r="AI194" s="236">
        <v>0</v>
      </c>
      <c r="AJ194" s="484">
        <v>30411.7647</v>
      </c>
    </row>
    <row r="195" spans="1:36" s="42" customFormat="1" x14ac:dyDescent="0.25">
      <c r="A195" s="403">
        <v>6</v>
      </c>
      <c r="B195" s="115">
        <v>142705</v>
      </c>
      <c r="C195" s="189" t="s">
        <v>629</v>
      </c>
      <c r="D195" s="479">
        <v>54.218269999999997</v>
      </c>
      <c r="E195" s="479">
        <v>104.5104</v>
      </c>
      <c r="F195" s="479">
        <v>409.08906999999999</v>
      </c>
      <c r="G195" s="479">
        <v>126.93361</v>
      </c>
      <c r="H195" s="89">
        <v>694.75135</v>
      </c>
      <c r="I195" s="479">
        <v>23.412389999999998</v>
      </c>
      <c r="J195" s="479">
        <v>51.721809999999998</v>
      </c>
      <c r="K195" s="479">
        <v>0</v>
      </c>
      <c r="L195" s="479">
        <v>0</v>
      </c>
      <c r="M195" s="479">
        <v>56.930370000000003</v>
      </c>
      <c r="N195" s="479">
        <v>91.928389999999993</v>
      </c>
      <c r="O195" s="479">
        <v>4.6180500000000002</v>
      </c>
      <c r="P195" s="479">
        <v>7.5473100000000004</v>
      </c>
      <c r="Q195" s="479">
        <v>3.4647199999999998</v>
      </c>
      <c r="R195" s="89">
        <v>239.62304</v>
      </c>
      <c r="S195" s="479">
        <v>21.387119999999999</v>
      </c>
      <c r="T195" s="479">
        <v>0</v>
      </c>
      <c r="U195" s="479">
        <v>0</v>
      </c>
      <c r="V195" s="479">
        <v>0</v>
      </c>
      <c r="W195" s="479">
        <v>0</v>
      </c>
      <c r="X195" s="479">
        <v>0</v>
      </c>
      <c r="Y195" s="479">
        <v>0</v>
      </c>
      <c r="Z195" s="479">
        <v>0.93749000000000005</v>
      </c>
      <c r="AA195" s="479">
        <v>0</v>
      </c>
      <c r="AB195" s="479">
        <v>9.6216100000000004</v>
      </c>
      <c r="AC195" s="479">
        <v>0</v>
      </c>
      <c r="AD195" s="479">
        <v>31.94622</v>
      </c>
      <c r="AE195" s="479">
        <v>966.32060999999999</v>
      </c>
      <c r="AF195" s="236">
        <v>91.928389999999993</v>
      </c>
      <c r="AG195" s="236">
        <v>56.930370000000003</v>
      </c>
      <c r="AH195" s="236">
        <v>0</v>
      </c>
      <c r="AI195" s="236">
        <v>0</v>
      </c>
      <c r="AJ195" s="484">
        <v>817.46185000000014</v>
      </c>
    </row>
    <row r="196" spans="1:36" s="42" customFormat="1" x14ac:dyDescent="0.25">
      <c r="A196" s="403">
        <v>6</v>
      </c>
      <c r="B196" s="115">
        <v>142710</v>
      </c>
      <c r="C196" s="189" t="s">
        <v>631</v>
      </c>
      <c r="D196" s="479">
        <v>102.77405</v>
      </c>
      <c r="E196" s="479">
        <v>67.94699</v>
      </c>
      <c r="F196" s="479">
        <v>369.94002999999998</v>
      </c>
      <c r="G196" s="479">
        <v>83.813119999999998</v>
      </c>
      <c r="H196" s="89">
        <v>624.47419000000002</v>
      </c>
      <c r="I196" s="479">
        <v>14.28223</v>
      </c>
      <c r="J196" s="479">
        <v>33.837789999999998</v>
      </c>
      <c r="K196" s="479">
        <v>0</v>
      </c>
      <c r="L196" s="479">
        <v>0</v>
      </c>
      <c r="M196" s="479">
        <v>35.717410000000001</v>
      </c>
      <c r="N196" s="479">
        <v>56.227739999999997</v>
      </c>
      <c r="O196" s="479">
        <v>8.1248299999999993</v>
      </c>
      <c r="P196" s="479">
        <v>5.1659199999999998</v>
      </c>
      <c r="Q196" s="479">
        <v>2.1779600000000001</v>
      </c>
      <c r="R196" s="89">
        <v>155.53388000000001</v>
      </c>
      <c r="S196" s="479">
        <v>14.682550000000001</v>
      </c>
      <c r="T196" s="479">
        <v>0</v>
      </c>
      <c r="U196" s="479">
        <v>0</v>
      </c>
      <c r="V196" s="479">
        <v>0</v>
      </c>
      <c r="W196" s="479">
        <v>0</v>
      </c>
      <c r="X196" s="479">
        <v>0</v>
      </c>
      <c r="Y196" s="479">
        <v>0</v>
      </c>
      <c r="Z196" s="479">
        <v>2.8616999999999999</v>
      </c>
      <c r="AA196" s="479">
        <v>0</v>
      </c>
      <c r="AB196" s="479">
        <v>14.270300000000001</v>
      </c>
      <c r="AC196" s="479">
        <v>0</v>
      </c>
      <c r="AD196" s="479">
        <v>31.814550000000004</v>
      </c>
      <c r="AE196" s="479">
        <v>811.82262000000014</v>
      </c>
      <c r="AF196" s="236">
        <v>56.227739999999997</v>
      </c>
      <c r="AG196" s="236">
        <v>35.717410000000001</v>
      </c>
      <c r="AH196" s="236">
        <v>0</v>
      </c>
      <c r="AI196" s="236">
        <v>0</v>
      </c>
      <c r="AJ196" s="484">
        <v>719.87747000000013</v>
      </c>
    </row>
    <row r="197" spans="1:36" s="42" customFormat="1" x14ac:dyDescent="0.25">
      <c r="A197" s="403">
        <v>6</v>
      </c>
      <c r="B197" s="115">
        <v>142715</v>
      </c>
      <c r="C197" s="189" t="s">
        <v>633</v>
      </c>
      <c r="D197" s="479">
        <v>128.68482</v>
      </c>
      <c r="E197" s="479">
        <v>106.95829000000001</v>
      </c>
      <c r="F197" s="479">
        <v>463.74633999999998</v>
      </c>
      <c r="G197" s="479">
        <v>130.55489</v>
      </c>
      <c r="H197" s="89">
        <v>829.94434000000001</v>
      </c>
      <c r="I197" s="479">
        <v>22.508140000000001</v>
      </c>
      <c r="J197" s="479">
        <v>49.853349999999999</v>
      </c>
      <c r="K197" s="479">
        <v>0</v>
      </c>
      <c r="L197" s="479">
        <v>0</v>
      </c>
      <c r="M197" s="479">
        <v>51.838200000000001</v>
      </c>
      <c r="N197" s="479">
        <v>89.884649999999993</v>
      </c>
      <c r="O197" s="479">
        <v>12.305300000000001</v>
      </c>
      <c r="P197" s="479">
        <v>8.0080500000000008</v>
      </c>
      <c r="Q197" s="479">
        <v>3.1778900000000001</v>
      </c>
      <c r="R197" s="89">
        <v>237.57557999999997</v>
      </c>
      <c r="S197" s="479">
        <v>22.624949999999998</v>
      </c>
      <c r="T197" s="479">
        <v>0</v>
      </c>
      <c r="U197" s="479">
        <v>0</v>
      </c>
      <c r="V197" s="479">
        <v>0</v>
      </c>
      <c r="W197" s="479">
        <v>0</v>
      </c>
      <c r="X197" s="479">
        <v>0</v>
      </c>
      <c r="Y197" s="479">
        <v>0</v>
      </c>
      <c r="Z197" s="479">
        <v>3.8838499999999998</v>
      </c>
      <c r="AA197" s="479">
        <v>0</v>
      </c>
      <c r="AB197" s="479">
        <v>14.34342</v>
      </c>
      <c r="AC197" s="479">
        <v>0</v>
      </c>
      <c r="AD197" s="479">
        <v>40.852219999999996</v>
      </c>
      <c r="AE197" s="479">
        <v>1108.3721399999999</v>
      </c>
      <c r="AF197" s="236">
        <v>89.884649999999993</v>
      </c>
      <c r="AG197" s="236">
        <v>51.838200000000001</v>
      </c>
      <c r="AH197" s="236">
        <v>0</v>
      </c>
      <c r="AI197" s="236">
        <v>0</v>
      </c>
      <c r="AJ197" s="484">
        <v>966.64929000000018</v>
      </c>
    </row>
    <row r="198" spans="1:36" s="42" customFormat="1" x14ac:dyDescent="0.25">
      <c r="A198" s="403">
        <v>6</v>
      </c>
      <c r="B198" s="115">
        <v>142720</v>
      </c>
      <c r="C198" s="189" t="s">
        <v>635</v>
      </c>
      <c r="D198" s="479">
        <v>244.31916000000001</v>
      </c>
      <c r="E198" s="479">
        <v>197.67431999999999</v>
      </c>
      <c r="F198" s="479">
        <v>889.24339999999995</v>
      </c>
      <c r="G198" s="479">
        <v>255.43244000000001</v>
      </c>
      <c r="H198" s="89">
        <v>1586.66932</v>
      </c>
      <c r="I198" s="479">
        <v>41.31955</v>
      </c>
      <c r="J198" s="479">
        <v>97.753770000000003</v>
      </c>
      <c r="K198" s="479">
        <v>0</v>
      </c>
      <c r="L198" s="479">
        <v>0</v>
      </c>
      <c r="M198" s="479">
        <v>91.106880000000004</v>
      </c>
      <c r="N198" s="479">
        <v>158.17509000000001</v>
      </c>
      <c r="O198" s="479">
        <v>25.75489</v>
      </c>
      <c r="P198" s="479">
        <v>12.225580000000001</v>
      </c>
      <c r="Q198" s="479">
        <v>4.8768900000000004</v>
      </c>
      <c r="R198" s="89">
        <v>431.21265</v>
      </c>
      <c r="S198" s="479">
        <v>36.036059999999999</v>
      </c>
      <c r="T198" s="479">
        <v>0</v>
      </c>
      <c r="U198" s="479">
        <v>0</v>
      </c>
      <c r="V198" s="479">
        <v>0</v>
      </c>
      <c r="W198" s="479">
        <v>0</v>
      </c>
      <c r="X198" s="479">
        <v>0</v>
      </c>
      <c r="Y198" s="479">
        <v>0</v>
      </c>
      <c r="Z198" s="479">
        <v>5.9954900000000002</v>
      </c>
      <c r="AA198" s="479">
        <v>0</v>
      </c>
      <c r="AB198" s="479">
        <v>23.404340000000001</v>
      </c>
      <c r="AC198" s="479">
        <v>0</v>
      </c>
      <c r="AD198" s="479">
        <v>65.435890000000001</v>
      </c>
      <c r="AE198" s="479">
        <v>2083.3178600000001</v>
      </c>
      <c r="AF198" s="236">
        <v>158.17509000000001</v>
      </c>
      <c r="AG198" s="236">
        <v>91.106880000000004</v>
      </c>
      <c r="AH198" s="236">
        <v>0</v>
      </c>
      <c r="AI198" s="236">
        <v>0</v>
      </c>
      <c r="AJ198" s="484">
        <v>1834.0358899999999</v>
      </c>
    </row>
    <row r="199" spans="1:36" s="42" customFormat="1" x14ac:dyDescent="0.25">
      <c r="A199" s="403">
        <v>6</v>
      </c>
      <c r="B199" s="115">
        <v>142725</v>
      </c>
      <c r="C199" s="189" t="s">
        <v>637</v>
      </c>
      <c r="D199" s="479">
        <v>2455.0672</v>
      </c>
      <c r="E199" s="479">
        <v>4032.6284500000002</v>
      </c>
      <c r="F199" s="479">
        <v>12936.09109</v>
      </c>
      <c r="G199" s="479">
        <v>4056.6797499999998</v>
      </c>
      <c r="H199" s="89">
        <v>23480.466489999999</v>
      </c>
      <c r="I199" s="479">
        <v>320.28876000000002</v>
      </c>
      <c r="J199" s="479">
        <v>1123.92977</v>
      </c>
      <c r="K199" s="479">
        <v>0</v>
      </c>
      <c r="L199" s="479">
        <v>0</v>
      </c>
      <c r="M199" s="479">
        <v>1421.30717</v>
      </c>
      <c r="N199" s="479">
        <v>1614.66167</v>
      </c>
      <c r="O199" s="479">
        <v>333.04286000000002</v>
      </c>
      <c r="P199" s="479">
        <v>185.32359</v>
      </c>
      <c r="Q199" s="479">
        <v>1.04905</v>
      </c>
      <c r="R199" s="89">
        <v>4999.6028699999988</v>
      </c>
      <c r="S199" s="479">
        <v>495.25508000000002</v>
      </c>
      <c r="T199" s="479">
        <v>0</v>
      </c>
      <c r="U199" s="479">
        <v>0</v>
      </c>
      <c r="V199" s="479">
        <v>0</v>
      </c>
      <c r="W199" s="479">
        <v>0</v>
      </c>
      <c r="X199" s="479">
        <v>0</v>
      </c>
      <c r="Y199" s="479">
        <v>0</v>
      </c>
      <c r="Z199" s="479">
        <v>25.261330000000001</v>
      </c>
      <c r="AA199" s="479">
        <v>0</v>
      </c>
      <c r="AB199" s="479">
        <v>109.12327000000001</v>
      </c>
      <c r="AC199" s="479">
        <v>0</v>
      </c>
      <c r="AD199" s="479">
        <v>629.63968000000011</v>
      </c>
      <c r="AE199" s="479">
        <v>29109.709039999998</v>
      </c>
      <c r="AF199" s="236">
        <v>1614.66167</v>
      </c>
      <c r="AG199" s="236">
        <v>1421.30717</v>
      </c>
      <c r="AH199" s="236">
        <v>0</v>
      </c>
      <c r="AI199" s="236">
        <v>0</v>
      </c>
      <c r="AJ199" s="484">
        <v>26073.7402</v>
      </c>
    </row>
    <row r="200" spans="1:36" s="42" customFormat="1" x14ac:dyDescent="0.25">
      <c r="A200" s="403">
        <v>4</v>
      </c>
      <c r="B200" s="115">
        <v>1428</v>
      </c>
      <c r="C200" s="189" t="s">
        <v>1386</v>
      </c>
      <c r="D200" s="479">
        <v>3561.17355</v>
      </c>
      <c r="E200" s="479">
        <v>1132.0561</v>
      </c>
      <c r="F200" s="479">
        <v>10687.161910000001</v>
      </c>
      <c r="G200" s="479">
        <v>956.57857999999999</v>
      </c>
      <c r="H200" s="89">
        <v>16336.970139999999</v>
      </c>
      <c r="I200" s="479">
        <v>650.69491000000005</v>
      </c>
      <c r="J200" s="479">
        <v>0</v>
      </c>
      <c r="K200" s="479">
        <v>0</v>
      </c>
      <c r="L200" s="479">
        <v>0</v>
      </c>
      <c r="M200" s="479">
        <v>0</v>
      </c>
      <c r="N200" s="479">
        <v>16.398720000000001</v>
      </c>
      <c r="O200" s="479">
        <v>433.81238000000002</v>
      </c>
      <c r="P200" s="479">
        <v>235.05481</v>
      </c>
      <c r="Q200" s="479">
        <v>11456.00188</v>
      </c>
      <c r="R200" s="89">
        <v>12791.9627</v>
      </c>
      <c r="S200" s="479">
        <v>902.69902999999999</v>
      </c>
      <c r="T200" s="479">
        <v>23.432189999999999</v>
      </c>
      <c r="U200" s="479">
        <v>433.67189999999999</v>
      </c>
      <c r="V200" s="479">
        <v>34.203200000000002</v>
      </c>
      <c r="W200" s="479">
        <v>21.323709999999998</v>
      </c>
      <c r="X200" s="479">
        <v>53.084119999999999</v>
      </c>
      <c r="Y200" s="479">
        <v>1677.9529600000001</v>
      </c>
      <c r="Z200" s="479">
        <v>5.9726800000000004</v>
      </c>
      <c r="AA200" s="479">
        <v>1383.7007799999999</v>
      </c>
      <c r="AB200" s="479">
        <v>884.84685000000002</v>
      </c>
      <c r="AC200" s="479">
        <v>1883.6484399999999</v>
      </c>
      <c r="AD200" s="479">
        <v>7304.53586</v>
      </c>
      <c r="AE200" s="479">
        <v>36433.468699999998</v>
      </c>
      <c r="AF200" s="236">
        <v>16.398720000000001</v>
      </c>
      <c r="AG200" s="236">
        <v>34.203200000000002</v>
      </c>
      <c r="AH200" s="236">
        <v>0</v>
      </c>
      <c r="AI200" s="236">
        <v>4945.3021799999997</v>
      </c>
      <c r="AJ200" s="484">
        <v>31437.564600000002</v>
      </c>
    </row>
    <row r="201" spans="1:36" s="42" customFormat="1" x14ac:dyDescent="0.25">
      <c r="A201" s="403">
        <v>6</v>
      </c>
      <c r="B201" s="115">
        <v>142805</v>
      </c>
      <c r="C201" s="189" t="s">
        <v>629</v>
      </c>
      <c r="D201" s="479">
        <v>169.98549</v>
      </c>
      <c r="E201" s="479">
        <v>205.73939999999999</v>
      </c>
      <c r="F201" s="479">
        <v>1703.1806799999999</v>
      </c>
      <c r="G201" s="479">
        <v>132.38267999999999</v>
      </c>
      <c r="H201" s="89">
        <v>2211.2882500000001</v>
      </c>
      <c r="I201" s="479">
        <v>57.597830000000002</v>
      </c>
      <c r="J201" s="479">
        <v>0</v>
      </c>
      <c r="K201" s="479">
        <v>0</v>
      </c>
      <c r="L201" s="479">
        <v>0</v>
      </c>
      <c r="M201" s="479">
        <v>0</v>
      </c>
      <c r="N201" s="479">
        <v>3.3511700000000002</v>
      </c>
      <c r="O201" s="479">
        <v>23.696390000000001</v>
      </c>
      <c r="P201" s="479">
        <v>16.795539999999999</v>
      </c>
      <c r="Q201" s="479">
        <v>1734.4480100000001</v>
      </c>
      <c r="R201" s="89">
        <v>1835.88894</v>
      </c>
      <c r="S201" s="479">
        <v>70.525670000000005</v>
      </c>
      <c r="T201" s="479">
        <v>1.06247</v>
      </c>
      <c r="U201" s="479">
        <v>18.787220000000001</v>
      </c>
      <c r="V201" s="479">
        <v>2.7204700000000002</v>
      </c>
      <c r="W201" s="479">
        <v>12.32823</v>
      </c>
      <c r="X201" s="479">
        <v>7.0210999999999997</v>
      </c>
      <c r="Y201" s="479">
        <v>327.57078000000001</v>
      </c>
      <c r="Z201" s="479">
        <v>0.45188</v>
      </c>
      <c r="AA201" s="479">
        <v>132.73435000000001</v>
      </c>
      <c r="AB201" s="479">
        <v>96.731899999999996</v>
      </c>
      <c r="AC201" s="479">
        <v>383.98146000000003</v>
      </c>
      <c r="AD201" s="479">
        <v>1053.91553</v>
      </c>
      <c r="AE201" s="479">
        <v>5101.0927200000006</v>
      </c>
      <c r="AF201" s="236">
        <v>3.3511700000000002</v>
      </c>
      <c r="AG201" s="236">
        <v>2.7204700000000002</v>
      </c>
      <c r="AH201" s="236">
        <v>0</v>
      </c>
      <c r="AI201" s="236">
        <v>844.28659000000005</v>
      </c>
      <c r="AJ201" s="484">
        <v>4250.7344899999998</v>
      </c>
    </row>
    <row r="202" spans="1:36" s="42" customFormat="1" x14ac:dyDescent="0.25">
      <c r="A202" s="403">
        <v>6</v>
      </c>
      <c r="B202" s="115">
        <v>142810</v>
      </c>
      <c r="C202" s="189" t="s">
        <v>631</v>
      </c>
      <c r="D202" s="479">
        <v>429.18526000000003</v>
      </c>
      <c r="E202" s="479">
        <v>121.47987999999999</v>
      </c>
      <c r="F202" s="479">
        <v>1939.1762200000001</v>
      </c>
      <c r="G202" s="479">
        <v>78.222809999999996</v>
      </c>
      <c r="H202" s="89">
        <v>2568.0641700000006</v>
      </c>
      <c r="I202" s="479">
        <v>43.505569999999999</v>
      </c>
      <c r="J202" s="479">
        <v>0</v>
      </c>
      <c r="K202" s="479">
        <v>0</v>
      </c>
      <c r="L202" s="479">
        <v>0</v>
      </c>
      <c r="M202" s="479">
        <v>0</v>
      </c>
      <c r="N202" s="479">
        <v>1.5585800000000001</v>
      </c>
      <c r="O202" s="479">
        <v>56.020780000000002</v>
      </c>
      <c r="P202" s="479">
        <v>10.89297</v>
      </c>
      <c r="Q202" s="479">
        <v>1020.28976</v>
      </c>
      <c r="R202" s="89">
        <v>1132.26766</v>
      </c>
      <c r="S202" s="479">
        <v>51.224310000000003</v>
      </c>
      <c r="T202" s="479">
        <v>0.74473</v>
      </c>
      <c r="U202" s="479">
        <v>37.681170000000002</v>
      </c>
      <c r="V202" s="479">
        <v>1.8677900000000001</v>
      </c>
      <c r="W202" s="479">
        <v>2.6764899999999998</v>
      </c>
      <c r="X202" s="479">
        <v>3.7849699999999999</v>
      </c>
      <c r="Y202" s="479">
        <v>184.75091</v>
      </c>
      <c r="Z202" s="479">
        <v>0.92398000000000002</v>
      </c>
      <c r="AA202" s="479">
        <v>179.93688</v>
      </c>
      <c r="AB202" s="479">
        <v>142.53626</v>
      </c>
      <c r="AC202" s="479">
        <v>532.48198000000002</v>
      </c>
      <c r="AD202" s="479">
        <v>1138.6094699999999</v>
      </c>
      <c r="AE202" s="479">
        <v>4838.9413000000004</v>
      </c>
      <c r="AF202" s="236">
        <v>1.5585800000000001</v>
      </c>
      <c r="AG202" s="236">
        <v>1.8677900000000001</v>
      </c>
      <c r="AH202" s="236">
        <v>0</v>
      </c>
      <c r="AI202" s="236">
        <v>897.16976999999997</v>
      </c>
      <c r="AJ202" s="484">
        <v>3938.3451599999999</v>
      </c>
    </row>
    <row r="203" spans="1:36" s="42" customFormat="1" x14ac:dyDescent="0.25">
      <c r="A203" s="403">
        <v>6</v>
      </c>
      <c r="B203" s="115">
        <v>142815</v>
      </c>
      <c r="C203" s="189" t="s">
        <v>633</v>
      </c>
      <c r="D203" s="479">
        <v>420.19855999999999</v>
      </c>
      <c r="E203" s="479">
        <v>148.2379</v>
      </c>
      <c r="F203" s="479">
        <v>1751.2013300000001</v>
      </c>
      <c r="G203" s="479">
        <v>127.63701</v>
      </c>
      <c r="H203" s="89">
        <v>2447.2748000000001</v>
      </c>
      <c r="I203" s="479">
        <v>52.366390000000003</v>
      </c>
      <c r="J203" s="479">
        <v>0</v>
      </c>
      <c r="K203" s="479">
        <v>0</v>
      </c>
      <c r="L203" s="479">
        <v>0</v>
      </c>
      <c r="M203" s="479">
        <v>0</v>
      </c>
      <c r="N203" s="479">
        <v>2.4132500000000001</v>
      </c>
      <c r="O203" s="479">
        <v>65.521770000000004</v>
      </c>
      <c r="P203" s="479">
        <v>20.140070000000001</v>
      </c>
      <c r="Q203" s="479">
        <v>1437.684</v>
      </c>
      <c r="R203" s="89">
        <v>1578.1254799999999</v>
      </c>
      <c r="S203" s="479">
        <v>88.480440000000002</v>
      </c>
      <c r="T203" s="479">
        <v>1.1684000000000001</v>
      </c>
      <c r="U203" s="479">
        <v>48.753779999999999</v>
      </c>
      <c r="V203" s="479">
        <v>2.9724400000000002</v>
      </c>
      <c r="W203" s="479">
        <v>1.6734500000000001</v>
      </c>
      <c r="X203" s="479">
        <v>3.8659300000000001</v>
      </c>
      <c r="Y203" s="479">
        <v>253.55462</v>
      </c>
      <c r="Z203" s="479">
        <v>1.4507399999999999</v>
      </c>
      <c r="AA203" s="479">
        <v>220.57293999999999</v>
      </c>
      <c r="AB203" s="479">
        <v>126.80614</v>
      </c>
      <c r="AC203" s="479">
        <v>305.89319</v>
      </c>
      <c r="AD203" s="479">
        <v>1055.1920700000001</v>
      </c>
      <c r="AE203" s="479">
        <v>5080.5923499999999</v>
      </c>
      <c r="AF203" s="236">
        <v>2.4132500000000001</v>
      </c>
      <c r="AG203" s="236">
        <v>2.9724400000000002</v>
      </c>
      <c r="AH203" s="236">
        <v>0</v>
      </c>
      <c r="AI203" s="236">
        <v>780.02075000000002</v>
      </c>
      <c r="AJ203" s="484">
        <v>4295.1859100000001</v>
      </c>
    </row>
    <row r="204" spans="1:36" s="42" customFormat="1" x14ac:dyDescent="0.25">
      <c r="A204" s="403">
        <v>6</v>
      </c>
      <c r="B204" s="115">
        <v>142820</v>
      </c>
      <c r="C204" s="189" t="s">
        <v>635</v>
      </c>
      <c r="D204" s="479">
        <v>671.93200999999999</v>
      </c>
      <c r="E204" s="479">
        <v>233.31710000000001</v>
      </c>
      <c r="F204" s="479">
        <v>2534.78694</v>
      </c>
      <c r="G204" s="479">
        <v>210.99712</v>
      </c>
      <c r="H204" s="89">
        <v>3651.0331699999997</v>
      </c>
      <c r="I204" s="479">
        <v>87.599220000000003</v>
      </c>
      <c r="J204" s="479">
        <v>0</v>
      </c>
      <c r="K204" s="479">
        <v>0</v>
      </c>
      <c r="L204" s="479">
        <v>0</v>
      </c>
      <c r="M204" s="479">
        <v>0</v>
      </c>
      <c r="N204" s="479">
        <v>4.4786099999999998</v>
      </c>
      <c r="O204" s="479">
        <v>117.61082</v>
      </c>
      <c r="P204" s="479">
        <v>35.965310000000002</v>
      </c>
      <c r="Q204" s="479">
        <v>2329.1809499999999</v>
      </c>
      <c r="R204" s="89">
        <v>2574.83491</v>
      </c>
      <c r="S204" s="479">
        <v>147.01858999999999</v>
      </c>
      <c r="T204" s="479">
        <v>2.4887800000000002</v>
      </c>
      <c r="U204" s="479">
        <v>90.489630000000005</v>
      </c>
      <c r="V204" s="479">
        <v>6.3060799999999997</v>
      </c>
      <c r="W204" s="479">
        <v>1.6977199999999999</v>
      </c>
      <c r="X204" s="479">
        <v>6.0438700000000001</v>
      </c>
      <c r="Y204" s="479">
        <v>374.10993000000002</v>
      </c>
      <c r="Z204" s="479">
        <v>3.14608</v>
      </c>
      <c r="AA204" s="479">
        <v>333.10021</v>
      </c>
      <c r="AB204" s="479">
        <v>191.26764</v>
      </c>
      <c r="AC204" s="479">
        <v>361.50853000000001</v>
      </c>
      <c r="AD204" s="479">
        <v>1517.1770600000002</v>
      </c>
      <c r="AE204" s="479">
        <v>7743.0451400000002</v>
      </c>
      <c r="AF204" s="236">
        <v>4.4786099999999998</v>
      </c>
      <c r="AG204" s="236">
        <v>6.3060799999999997</v>
      </c>
      <c r="AH204" s="236">
        <v>0</v>
      </c>
      <c r="AI204" s="236">
        <v>1068.71867</v>
      </c>
      <c r="AJ204" s="484">
        <v>6663.5417800000005</v>
      </c>
    </row>
    <row r="205" spans="1:36" s="42" customFormat="1" x14ac:dyDescent="0.25">
      <c r="A205" s="403">
        <v>6</v>
      </c>
      <c r="B205" s="115">
        <v>142825</v>
      </c>
      <c r="C205" s="189" t="s">
        <v>637</v>
      </c>
      <c r="D205" s="479">
        <v>1869.8722299999999</v>
      </c>
      <c r="E205" s="479">
        <v>423.28181999999998</v>
      </c>
      <c r="F205" s="479">
        <v>2758.8167400000002</v>
      </c>
      <c r="G205" s="479">
        <v>407.33895999999999</v>
      </c>
      <c r="H205" s="89">
        <v>5459.3097500000003</v>
      </c>
      <c r="I205" s="479">
        <v>409.6259</v>
      </c>
      <c r="J205" s="479">
        <v>0</v>
      </c>
      <c r="K205" s="479">
        <v>0</v>
      </c>
      <c r="L205" s="479">
        <v>0</v>
      </c>
      <c r="M205" s="479">
        <v>0</v>
      </c>
      <c r="N205" s="479">
        <v>4.5971099999999998</v>
      </c>
      <c r="O205" s="479">
        <v>170.96261999999999</v>
      </c>
      <c r="P205" s="479">
        <v>151.26092</v>
      </c>
      <c r="Q205" s="479">
        <v>4934.3991599999999</v>
      </c>
      <c r="R205" s="89">
        <v>5670.8457099999996</v>
      </c>
      <c r="S205" s="479">
        <v>545.45001999999999</v>
      </c>
      <c r="T205" s="479">
        <v>17.96781</v>
      </c>
      <c r="U205" s="479">
        <v>237.96010000000001</v>
      </c>
      <c r="V205" s="479">
        <v>20.33642</v>
      </c>
      <c r="W205" s="479">
        <v>2.9478200000000001</v>
      </c>
      <c r="X205" s="479">
        <v>32.368250000000003</v>
      </c>
      <c r="Y205" s="479">
        <v>537.96672000000001</v>
      </c>
      <c r="Z205" s="479">
        <v>0</v>
      </c>
      <c r="AA205" s="479">
        <v>517.35640000000001</v>
      </c>
      <c r="AB205" s="479">
        <v>327.50491</v>
      </c>
      <c r="AC205" s="479">
        <v>299.78327999999999</v>
      </c>
      <c r="AD205" s="479">
        <v>2539.6417300000003</v>
      </c>
      <c r="AE205" s="479">
        <v>13669.797190000001</v>
      </c>
      <c r="AF205" s="236">
        <v>4.5971099999999998</v>
      </c>
      <c r="AG205" s="236">
        <v>20.33642</v>
      </c>
      <c r="AH205" s="236">
        <v>0</v>
      </c>
      <c r="AI205" s="236">
        <v>1355.1064000000001</v>
      </c>
      <c r="AJ205" s="484">
        <v>12289.757259999998</v>
      </c>
    </row>
    <row r="206" spans="1:36" s="42" customFormat="1" x14ac:dyDescent="0.25">
      <c r="A206" s="403">
        <v>4</v>
      </c>
      <c r="B206" s="115">
        <v>1432</v>
      </c>
      <c r="C206" s="189" t="s">
        <v>1388</v>
      </c>
      <c r="D206" s="479">
        <v>0</v>
      </c>
      <c r="E206" s="479">
        <v>1906.6870100000001</v>
      </c>
      <c r="F206" s="479">
        <v>0</v>
      </c>
      <c r="G206" s="479">
        <v>0</v>
      </c>
      <c r="H206" s="89">
        <v>1906.6870100000001</v>
      </c>
      <c r="I206" s="479">
        <v>0</v>
      </c>
      <c r="J206" s="479">
        <v>0</v>
      </c>
      <c r="K206" s="479">
        <v>0</v>
      </c>
      <c r="L206" s="479">
        <v>0</v>
      </c>
      <c r="M206" s="479">
        <v>103.43227</v>
      </c>
      <c r="N206" s="479">
        <v>0</v>
      </c>
      <c r="O206" s="479">
        <v>0</v>
      </c>
      <c r="P206" s="479">
        <v>0</v>
      </c>
      <c r="Q206" s="479">
        <v>0</v>
      </c>
      <c r="R206" s="89">
        <v>103.43227</v>
      </c>
      <c r="S206" s="479">
        <v>0</v>
      </c>
      <c r="T206" s="479">
        <v>0</v>
      </c>
      <c r="U206" s="479">
        <v>0</v>
      </c>
      <c r="V206" s="479">
        <v>0</v>
      </c>
      <c r="W206" s="479">
        <v>0</v>
      </c>
      <c r="X206" s="479">
        <v>0</v>
      </c>
      <c r="Y206" s="479">
        <v>0</v>
      </c>
      <c r="Z206" s="479">
        <v>0</v>
      </c>
      <c r="AA206" s="479">
        <v>0</v>
      </c>
      <c r="AB206" s="479">
        <v>0</v>
      </c>
      <c r="AC206" s="479">
        <v>0</v>
      </c>
      <c r="AD206" s="479">
        <v>0</v>
      </c>
      <c r="AE206" s="479">
        <v>2010.1192800000001</v>
      </c>
      <c r="AF206" s="236">
        <v>0</v>
      </c>
      <c r="AG206" s="236">
        <v>103.43227</v>
      </c>
      <c r="AH206" s="236">
        <v>0</v>
      </c>
      <c r="AI206" s="236">
        <v>0</v>
      </c>
      <c r="AJ206" s="484">
        <v>1906.6870100000001</v>
      </c>
    </row>
    <row r="207" spans="1:36" s="42" customFormat="1" x14ac:dyDescent="0.25">
      <c r="A207" s="403">
        <v>6</v>
      </c>
      <c r="B207" s="115">
        <v>143205</v>
      </c>
      <c r="C207" s="189" t="s">
        <v>629</v>
      </c>
      <c r="D207" s="479">
        <v>0</v>
      </c>
      <c r="E207" s="479">
        <v>15.264810000000001</v>
      </c>
      <c r="F207" s="479">
        <v>0</v>
      </c>
      <c r="G207" s="479">
        <v>0</v>
      </c>
      <c r="H207" s="89">
        <v>15.264810000000001</v>
      </c>
      <c r="I207" s="479">
        <v>0</v>
      </c>
      <c r="J207" s="479">
        <v>0</v>
      </c>
      <c r="K207" s="479">
        <v>0</v>
      </c>
      <c r="L207" s="479">
        <v>0</v>
      </c>
      <c r="M207" s="479">
        <v>1.1931</v>
      </c>
      <c r="N207" s="479">
        <v>0</v>
      </c>
      <c r="O207" s="479">
        <v>0</v>
      </c>
      <c r="P207" s="479">
        <v>0</v>
      </c>
      <c r="Q207" s="479">
        <v>0</v>
      </c>
      <c r="R207" s="89">
        <v>1.1931</v>
      </c>
      <c r="S207" s="479">
        <v>0</v>
      </c>
      <c r="T207" s="479">
        <v>0</v>
      </c>
      <c r="U207" s="479">
        <v>0</v>
      </c>
      <c r="V207" s="479">
        <v>0</v>
      </c>
      <c r="W207" s="479">
        <v>0</v>
      </c>
      <c r="X207" s="479">
        <v>0</v>
      </c>
      <c r="Y207" s="479">
        <v>0</v>
      </c>
      <c r="Z207" s="479">
        <v>0</v>
      </c>
      <c r="AA207" s="479">
        <v>0</v>
      </c>
      <c r="AB207" s="479">
        <v>0</v>
      </c>
      <c r="AC207" s="479">
        <v>0</v>
      </c>
      <c r="AD207" s="479">
        <v>0</v>
      </c>
      <c r="AE207" s="479">
        <v>16.457910000000002</v>
      </c>
      <c r="AF207" s="236">
        <v>0</v>
      </c>
      <c r="AG207" s="236">
        <v>1.1931</v>
      </c>
      <c r="AH207" s="236">
        <v>0</v>
      </c>
      <c r="AI207" s="236">
        <v>0</v>
      </c>
      <c r="AJ207" s="484">
        <v>15.264810000000001</v>
      </c>
    </row>
    <row r="208" spans="1:36" s="42" customFormat="1" x14ac:dyDescent="0.25">
      <c r="A208" s="403">
        <v>6</v>
      </c>
      <c r="B208" s="115">
        <v>143210</v>
      </c>
      <c r="C208" s="189" t="s">
        <v>631</v>
      </c>
      <c r="D208" s="479">
        <v>0</v>
      </c>
      <c r="E208" s="479">
        <v>10.27974</v>
      </c>
      <c r="F208" s="479">
        <v>0</v>
      </c>
      <c r="G208" s="479">
        <v>0</v>
      </c>
      <c r="H208" s="89">
        <v>10.27974</v>
      </c>
      <c r="I208" s="479">
        <v>0</v>
      </c>
      <c r="J208" s="479">
        <v>0</v>
      </c>
      <c r="K208" s="479">
        <v>0</v>
      </c>
      <c r="L208" s="479">
        <v>0</v>
      </c>
      <c r="M208" s="479">
        <v>0.80418999999999996</v>
      </c>
      <c r="N208" s="479">
        <v>0</v>
      </c>
      <c r="O208" s="479">
        <v>0</v>
      </c>
      <c r="P208" s="479">
        <v>0</v>
      </c>
      <c r="Q208" s="479">
        <v>0</v>
      </c>
      <c r="R208" s="89">
        <v>0.80418999999999996</v>
      </c>
      <c r="S208" s="479">
        <v>0</v>
      </c>
      <c r="T208" s="479">
        <v>0</v>
      </c>
      <c r="U208" s="479">
        <v>0</v>
      </c>
      <c r="V208" s="479">
        <v>0</v>
      </c>
      <c r="W208" s="479">
        <v>0</v>
      </c>
      <c r="X208" s="479">
        <v>0</v>
      </c>
      <c r="Y208" s="479">
        <v>0</v>
      </c>
      <c r="Z208" s="479">
        <v>0</v>
      </c>
      <c r="AA208" s="479">
        <v>0</v>
      </c>
      <c r="AB208" s="479">
        <v>0</v>
      </c>
      <c r="AC208" s="479">
        <v>0</v>
      </c>
      <c r="AD208" s="479">
        <v>0</v>
      </c>
      <c r="AE208" s="479">
        <v>11.083930000000001</v>
      </c>
      <c r="AF208" s="236">
        <v>0</v>
      </c>
      <c r="AG208" s="236">
        <v>0.80418999999999996</v>
      </c>
      <c r="AH208" s="236">
        <v>0</v>
      </c>
      <c r="AI208" s="236">
        <v>0</v>
      </c>
      <c r="AJ208" s="484">
        <v>10.27974</v>
      </c>
    </row>
    <row r="209" spans="1:36" s="42" customFormat="1" x14ac:dyDescent="0.25">
      <c r="A209" s="403">
        <v>6</v>
      </c>
      <c r="B209" s="115">
        <v>143215</v>
      </c>
      <c r="C209" s="189" t="s">
        <v>633</v>
      </c>
      <c r="D209" s="479">
        <v>0</v>
      </c>
      <c r="E209" s="479">
        <v>15.57831</v>
      </c>
      <c r="F209" s="479">
        <v>0</v>
      </c>
      <c r="G209" s="479">
        <v>0</v>
      </c>
      <c r="H209" s="89">
        <v>15.57831</v>
      </c>
      <c r="I209" s="479">
        <v>0</v>
      </c>
      <c r="J209" s="479">
        <v>0</v>
      </c>
      <c r="K209" s="479">
        <v>0</v>
      </c>
      <c r="L209" s="479">
        <v>0</v>
      </c>
      <c r="M209" s="479">
        <v>1.2196199999999999</v>
      </c>
      <c r="N209" s="479">
        <v>0</v>
      </c>
      <c r="O209" s="479">
        <v>0</v>
      </c>
      <c r="P209" s="479">
        <v>0</v>
      </c>
      <c r="Q209" s="479">
        <v>0</v>
      </c>
      <c r="R209" s="89">
        <v>1.2196199999999999</v>
      </c>
      <c r="S209" s="479">
        <v>0</v>
      </c>
      <c r="T209" s="479">
        <v>0</v>
      </c>
      <c r="U209" s="479">
        <v>0</v>
      </c>
      <c r="V209" s="479">
        <v>0</v>
      </c>
      <c r="W209" s="479">
        <v>0</v>
      </c>
      <c r="X209" s="479">
        <v>0</v>
      </c>
      <c r="Y209" s="479">
        <v>0</v>
      </c>
      <c r="Z209" s="479">
        <v>0</v>
      </c>
      <c r="AA209" s="479">
        <v>0</v>
      </c>
      <c r="AB209" s="479">
        <v>0</v>
      </c>
      <c r="AC209" s="479">
        <v>0</v>
      </c>
      <c r="AD209" s="479">
        <v>0</v>
      </c>
      <c r="AE209" s="479">
        <v>16.797930000000001</v>
      </c>
      <c r="AF209" s="236">
        <v>0</v>
      </c>
      <c r="AG209" s="236">
        <v>1.2196199999999999</v>
      </c>
      <c r="AH209" s="236">
        <v>0</v>
      </c>
      <c r="AI209" s="236">
        <v>0</v>
      </c>
      <c r="AJ209" s="484">
        <v>15.57831</v>
      </c>
    </row>
    <row r="210" spans="1:36" s="42" customFormat="1" x14ac:dyDescent="0.25">
      <c r="A210" s="403">
        <v>6</v>
      </c>
      <c r="B210" s="115">
        <v>143220</v>
      </c>
      <c r="C210" s="189" t="s">
        <v>635</v>
      </c>
      <c r="D210" s="479">
        <v>0</v>
      </c>
      <c r="E210" s="479">
        <v>31.728120000000001</v>
      </c>
      <c r="F210" s="479">
        <v>0</v>
      </c>
      <c r="G210" s="479">
        <v>0</v>
      </c>
      <c r="H210" s="89">
        <v>31.728120000000001</v>
      </c>
      <c r="I210" s="479">
        <v>0</v>
      </c>
      <c r="J210" s="479">
        <v>0</v>
      </c>
      <c r="K210" s="479">
        <v>0</v>
      </c>
      <c r="L210" s="479">
        <v>0</v>
      </c>
      <c r="M210" s="479">
        <v>2.4879899999999999</v>
      </c>
      <c r="N210" s="479">
        <v>0</v>
      </c>
      <c r="O210" s="479">
        <v>0</v>
      </c>
      <c r="P210" s="479">
        <v>0</v>
      </c>
      <c r="Q210" s="479">
        <v>0</v>
      </c>
      <c r="R210" s="89">
        <v>2.4879899999999999</v>
      </c>
      <c r="S210" s="479">
        <v>0</v>
      </c>
      <c r="T210" s="479">
        <v>0</v>
      </c>
      <c r="U210" s="479">
        <v>0</v>
      </c>
      <c r="V210" s="479">
        <v>0</v>
      </c>
      <c r="W210" s="479">
        <v>0</v>
      </c>
      <c r="X210" s="479">
        <v>0</v>
      </c>
      <c r="Y210" s="479">
        <v>0</v>
      </c>
      <c r="Z210" s="479">
        <v>0</v>
      </c>
      <c r="AA210" s="479">
        <v>0</v>
      </c>
      <c r="AB210" s="479">
        <v>0</v>
      </c>
      <c r="AC210" s="479">
        <v>0</v>
      </c>
      <c r="AD210" s="479">
        <v>0</v>
      </c>
      <c r="AE210" s="479">
        <v>34.21611</v>
      </c>
      <c r="AF210" s="236">
        <v>0</v>
      </c>
      <c r="AG210" s="236">
        <v>2.4879899999999999</v>
      </c>
      <c r="AH210" s="236">
        <v>0</v>
      </c>
      <c r="AI210" s="236">
        <v>0</v>
      </c>
      <c r="AJ210" s="484">
        <v>31.728120000000001</v>
      </c>
    </row>
    <row r="211" spans="1:36" s="42" customFormat="1" x14ac:dyDescent="0.25">
      <c r="A211" s="403">
        <v>6</v>
      </c>
      <c r="B211" s="115">
        <v>143225</v>
      </c>
      <c r="C211" s="189" t="s">
        <v>637</v>
      </c>
      <c r="D211" s="479">
        <v>0</v>
      </c>
      <c r="E211" s="479">
        <v>1833.8360299999999</v>
      </c>
      <c r="F211" s="479">
        <v>0</v>
      </c>
      <c r="G211" s="479">
        <v>0</v>
      </c>
      <c r="H211" s="89">
        <v>1833.8360299999999</v>
      </c>
      <c r="I211" s="479">
        <v>0</v>
      </c>
      <c r="J211" s="479">
        <v>0</v>
      </c>
      <c r="K211" s="479">
        <v>0</v>
      </c>
      <c r="L211" s="479">
        <v>0</v>
      </c>
      <c r="M211" s="479">
        <v>97.727369999999993</v>
      </c>
      <c r="N211" s="479">
        <v>0</v>
      </c>
      <c r="O211" s="479">
        <v>0</v>
      </c>
      <c r="P211" s="479">
        <v>0</v>
      </c>
      <c r="Q211" s="479">
        <v>0</v>
      </c>
      <c r="R211" s="89">
        <v>97.727369999999993</v>
      </c>
      <c r="S211" s="479">
        <v>0</v>
      </c>
      <c r="T211" s="479">
        <v>0</v>
      </c>
      <c r="U211" s="479">
        <v>0</v>
      </c>
      <c r="V211" s="479">
        <v>0</v>
      </c>
      <c r="W211" s="479">
        <v>0</v>
      </c>
      <c r="X211" s="479">
        <v>0</v>
      </c>
      <c r="Y211" s="479">
        <v>0</v>
      </c>
      <c r="Z211" s="479">
        <v>0</v>
      </c>
      <c r="AA211" s="479">
        <v>0</v>
      </c>
      <c r="AB211" s="479">
        <v>0</v>
      </c>
      <c r="AC211" s="479">
        <v>0</v>
      </c>
      <c r="AD211" s="479">
        <v>0</v>
      </c>
      <c r="AE211" s="479">
        <v>1931.5634</v>
      </c>
      <c r="AF211" s="236">
        <v>0</v>
      </c>
      <c r="AG211" s="236">
        <v>97.727369999999993</v>
      </c>
      <c r="AH211" s="236">
        <v>0</v>
      </c>
      <c r="AI211" s="236">
        <v>0</v>
      </c>
      <c r="AJ211" s="484">
        <v>1833.8360299999999</v>
      </c>
    </row>
    <row r="212" spans="1:36" s="42" customFormat="1" x14ac:dyDescent="0.25">
      <c r="A212" s="403">
        <v>4</v>
      </c>
      <c r="B212" s="115">
        <v>1433</v>
      </c>
      <c r="C212" s="189" t="s">
        <v>1389</v>
      </c>
      <c r="D212" s="479">
        <v>791.97945000000004</v>
      </c>
      <c r="E212" s="479">
        <v>0</v>
      </c>
      <c r="F212" s="479">
        <v>1180.57302</v>
      </c>
      <c r="G212" s="479">
        <v>343.16385000000002</v>
      </c>
      <c r="H212" s="89">
        <v>2315.71632</v>
      </c>
      <c r="I212" s="479">
        <v>161.34360000000001</v>
      </c>
      <c r="J212" s="479">
        <v>0</v>
      </c>
      <c r="K212" s="479">
        <v>0</v>
      </c>
      <c r="L212" s="479">
        <v>514.52725999999996</v>
      </c>
      <c r="M212" s="479">
        <v>0</v>
      </c>
      <c r="N212" s="479">
        <v>46.782499999999999</v>
      </c>
      <c r="O212" s="479">
        <v>63.7712</v>
      </c>
      <c r="P212" s="479">
        <v>0</v>
      </c>
      <c r="Q212" s="479">
        <v>0</v>
      </c>
      <c r="R212" s="89">
        <v>786.42456000000004</v>
      </c>
      <c r="S212" s="479">
        <v>1263.29512</v>
      </c>
      <c r="T212" s="479">
        <v>0</v>
      </c>
      <c r="U212" s="479">
        <v>0</v>
      </c>
      <c r="V212" s="479">
        <v>7.8603399999999999</v>
      </c>
      <c r="W212" s="479">
        <v>0</v>
      </c>
      <c r="X212" s="479">
        <v>0</v>
      </c>
      <c r="Y212" s="479">
        <v>0</v>
      </c>
      <c r="Z212" s="479">
        <v>2.6480600000000001</v>
      </c>
      <c r="AA212" s="479">
        <v>0</v>
      </c>
      <c r="AB212" s="479">
        <v>0</v>
      </c>
      <c r="AC212" s="479">
        <v>0</v>
      </c>
      <c r="AD212" s="479">
        <v>1273.8035199999999</v>
      </c>
      <c r="AE212" s="479">
        <v>4375.9444000000003</v>
      </c>
      <c r="AF212" s="236">
        <v>46.782499999999999</v>
      </c>
      <c r="AG212" s="236">
        <v>522.38759999999991</v>
      </c>
      <c r="AH212" s="236">
        <v>0</v>
      </c>
      <c r="AI212" s="236">
        <v>0</v>
      </c>
      <c r="AJ212" s="484">
        <v>3806.7743000000005</v>
      </c>
    </row>
    <row r="213" spans="1:36" s="42" customFormat="1" x14ac:dyDescent="0.25">
      <c r="A213" s="403">
        <v>6</v>
      </c>
      <c r="B213" s="115">
        <v>143305</v>
      </c>
      <c r="C213" s="189" t="s">
        <v>629</v>
      </c>
      <c r="D213" s="479">
        <v>32.003050000000002</v>
      </c>
      <c r="E213" s="479">
        <v>0</v>
      </c>
      <c r="F213" s="479">
        <v>372.50826999999998</v>
      </c>
      <c r="G213" s="479">
        <v>66.567850000000007</v>
      </c>
      <c r="H213" s="89">
        <v>471.07916999999998</v>
      </c>
      <c r="I213" s="479">
        <v>30.072019999999998</v>
      </c>
      <c r="J213" s="479">
        <v>0</v>
      </c>
      <c r="K213" s="479">
        <v>0</v>
      </c>
      <c r="L213" s="479">
        <v>48.292630000000003</v>
      </c>
      <c r="M213" s="479">
        <v>0</v>
      </c>
      <c r="N213" s="479">
        <v>7.5573699999999997</v>
      </c>
      <c r="O213" s="479">
        <v>1.4948999999999999</v>
      </c>
      <c r="P213" s="479">
        <v>0</v>
      </c>
      <c r="Q213" s="479">
        <v>0</v>
      </c>
      <c r="R213" s="89">
        <v>87.416920000000005</v>
      </c>
      <c r="S213" s="479">
        <v>43.319299999999998</v>
      </c>
      <c r="T213" s="479">
        <v>0</v>
      </c>
      <c r="U213" s="479">
        <v>0</v>
      </c>
      <c r="V213" s="479">
        <v>2.2937400000000001</v>
      </c>
      <c r="W213" s="479">
        <v>0</v>
      </c>
      <c r="X213" s="479">
        <v>0</v>
      </c>
      <c r="Y213" s="479">
        <v>0</v>
      </c>
      <c r="Z213" s="479">
        <v>0.52005000000000001</v>
      </c>
      <c r="AA213" s="479">
        <v>0</v>
      </c>
      <c r="AB213" s="479">
        <v>0</v>
      </c>
      <c r="AC213" s="479">
        <v>0</v>
      </c>
      <c r="AD213" s="479">
        <v>46.133089999999996</v>
      </c>
      <c r="AE213" s="479">
        <v>604.62918000000002</v>
      </c>
      <c r="AF213" s="236">
        <v>7.5573699999999997</v>
      </c>
      <c r="AG213" s="236">
        <v>50.586370000000002</v>
      </c>
      <c r="AH213" s="236">
        <v>0</v>
      </c>
      <c r="AI213" s="236">
        <v>0</v>
      </c>
      <c r="AJ213" s="484">
        <v>546.48543999999993</v>
      </c>
    </row>
    <row r="214" spans="1:36" s="42" customFormat="1" x14ac:dyDescent="0.25">
      <c r="A214" s="403">
        <v>6</v>
      </c>
      <c r="B214" s="115">
        <v>143310</v>
      </c>
      <c r="C214" s="189" t="s">
        <v>631</v>
      </c>
      <c r="D214" s="479">
        <v>56.424390000000002</v>
      </c>
      <c r="E214" s="479">
        <v>0</v>
      </c>
      <c r="F214" s="479">
        <v>84.694760000000002</v>
      </c>
      <c r="G214" s="479">
        <v>19.57734</v>
      </c>
      <c r="H214" s="89">
        <v>160.69648999999998</v>
      </c>
      <c r="I214" s="479">
        <v>18.871860000000002</v>
      </c>
      <c r="J214" s="479">
        <v>0</v>
      </c>
      <c r="K214" s="479">
        <v>0</v>
      </c>
      <c r="L214" s="479">
        <v>25.76295</v>
      </c>
      <c r="M214" s="479">
        <v>0</v>
      </c>
      <c r="N214" s="479">
        <v>5.1453199999999999</v>
      </c>
      <c r="O214" s="479">
        <v>1.8640699999999999</v>
      </c>
      <c r="P214" s="479">
        <v>0</v>
      </c>
      <c r="Q214" s="479">
        <v>0</v>
      </c>
      <c r="R214" s="89">
        <v>51.644199999999998</v>
      </c>
      <c r="S214" s="479">
        <v>28.316960000000002</v>
      </c>
      <c r="T214" s="479">
        <v>0</v>
      </c>
      <c r="U214" s="479">
        <v>0</v>
      </c>
      <c r="V214" s="479">
        <v>0.41543999999999998</v>
      </c>
      <c r="W214" s="479">
        <v>0</v>
      </c>
      <c r="X214" s="479">
        <v>0</v>
      </c>
      <c r="Y214" s="479">
        <v>0</v>
      </c>
      <c r="Z214" s="479">
        <v>1.0541199999999999</v>
      </c>
      <c r="AA214" s="479">
        <v>0</v>
      </c>
      <c r="AB214" s="479">
        <v>0</v>
      </c>
      <c r="AC214" s="479">
        <v>0</v>
      </c>
      <c r="AD214" s="479">
        <v>29.786520000000003</v>
      </c>
      <c r="AE214" s="479">
        <v>242.12720999999999</v>
      </c>
      <c r="AF214" s="236">
        <v>5.1453199999999999</v>
      </c>
      <c r="AG214" s="236">
        <v>26.17839</v>
      </c>
      <c r="AH214" s="236">
        <v>0</v>
      </c>
      <c r="AI214" s="236">
        <v>0</v>
      </c>
      <c r="AJ214" s="484">
        <v>210.80349999999999</v>
      </c>
    </row>
    <row r="215" spans="1:36" s="42" customFormat="1" x14ac:dyDescent="0.25">
      <c r="A215" s="403">
        <v>6</v>
      </c>
      <c r="B215" s="115">
        <v>143315</v>
      </c>
      <c r="C215" s="189" t="s">
        <v>633</v>
      </c>
      <c r="D215" s="479">
        <v>70.592529999999996</v>
      </c>
      <c r="E215" s="479">
        <v>0</v>
      </c>
      <c r="F215" s="479">
        <v>104.19401000000001</v>
      </c>
      <c r="G215" s="479">
        <v>29.831939999999999</v>
      </c>
      <c r="H215" s="89">
        <v>204.61848000000001</v>
      </c>
      <c r="I215" s="479">
        <v>14.13777</v>
      </c>
      <c r="J215" s="479">
        <v>0</v>
      </c>
      <c r="K215" s="479">
        <v>0</v>
      </c>
      <c r="L215" s="479">
        <v>36.419409999999999</v>
      </c>
      <c r="M215" s="479">
        <v>0</v>
      </c>
      <c r="N215" s="479">
        <v>13.04776</v>
      </c>
      <c r="O215" s="479">
        <v>4.6284599999999996</v>
      </c>
      <c r="P215" s="479">
        <v>0</v>
      </c>
      <c r="Q215" s="479">
        <v>0</v>
      </c>
      <c r="R215" s="89">
        <v>68.233400000000003</v>
      </c>
      <c r="S215" s="479">
        <v>46.16066</v>
      </c>
      <c r="T215" s="479">
        <v>0</v>
      </c>
      <c r="U215" s="479">
        <v>0</v>
      </c>
      <c r="V215" s="479">
        <v>0.64127999999999996</v>
      </c>
      <c r="W215" s="479">
        <v>0</v>
      </c>
      <c r="X215" s="479">
        <v>0</v>
      </c>
      <c r="Y215" s="479">
        <v>0</v>
      </c>
      <c r="Z215" s="479">
        <v>1.07389</v>
      </c>
      <c r="AA215" s="479">
        <v>0</v>
      </c>
      <c r="AB215" s="479">
        <v>0</v>
      </c>
      <c r="AC215" s="479">
        <v>0</v>
      </c>
      <c r="AD215" s="479">
        <v>47.875830000000001</v>
      </c>
      <c r="AE215" s="479">
        <v>320.72771</v>
      </c>
      <c r="AF215" s="236">
        <v>13.04776</v>
      </c>
      <c r="AG215" s="236">
        <v>37.060690000000001</v>
      </c>
      <c r="AH215" s="236">
        <v>0</v>
      </c>
      <c r="AI215" s="236">
        <v>0</v>
      </c>
      <c r="AJ215" s="484">
        <v>270.61926</v>
      </c>
    </row>
    <row r="216" spans="1:36" s="42" customFormat="1" x14ac:dyDescent="0.25">
      <c r="A216" s="403">
        <v>6</v>
      </c>
      <c r="B216" s="115">
        <v>143320</v>
      </c>
      <c r="C216" s="189" t="s">
        <v>635</v>
      </c>
      <c r="D216" s="479">
        <v>92.828680000000006</v>
      </c>
      <c r="E216" s="479">
        <v>0</v>
      </c>
      <c r="F216" s="479">
        <v>158.84130999999999</v>
      </c>
      <c r="G216" s="479">
        <v>201.12986000000001</v>
      </c>
      <c r="H216" s="89">
        <v>452.79984999999999</v>
      </c>
      <c r="I216" s="479">
        <v>28.372399999999999</v>
      </c>
      <c r="J216" s="479">
        <v>0</v>
      </c>
      <c r="K216" s="479">
        <v>0</v>
      </c>
      <c r="L216" s="479">
        <v>66.422420000000002</v>
      </c>
      <c r="M216" s="479">
        <v>0</v>
      </c>
      <c r="N216" s="479">
        <v>9.7447700000000008</v>
      </c>
      <c r="O216" s="479">
        <v>9.6722300000000008</v>
      </c>
      <c r="P216" s="479">
        <v>0</v>
      </c>
      <c r="Q216" s="479">
        <v>0</v>
      </c>
      <c r="R216" s="89">
        <v>114.21182</v>
      </c>
      <c r="S216" s="479">
        <v>92.954490000000007</v>
      </c>
      <c r="T216" s="479">
        <v>0</v>
      </c>
      <c r="U216" s="479">
        <v>0</v>
      </c>
      <c r="V216" s="479">
        <v>1.3386899999999999</v>
      </c>
      <c r="W216" s="479">
        <v>0</v>
      </c>
      <c r="X216" s="479">
        <v>0</v>
      </c>
      <c r="Y216" s="479">
        <v>0</v>
      </c>
      <c r="Z216" s="479">
        <v>0</v>
      </c>
      <c r="AA216" s="479">
        <v>0</v>
      </c>
      <c r="AB216" s="479">
        <v>0</v>
      </c>
      <c r="AC216" s="479">
        <v>0</v>
      </c>
      <c r="AD216" s="479">
        <v>94.293180000000007</v>
      </c>
      <c r="AE216" s="479">
        <v>661.30484999999999</v>
      </c>
      <c r="AF216" s="236">
        <v>9.7447700000000008</v>
      </c>
      <c r="AG216" s="236">
        <v>67.761110000000002</v>
      </c>
      <c r="AH216" s="236">
        <v>0</v>
      </c>
      <c r="AI216" s="236">
        <v>0</v>
      </c>
      <c r="AJ216" s="484">
        <v>583.79896999999994</v>
      </c>
    </row>
    <row r="217" spans="1:36" s="42" customFormat="1" x14ac:dyDescent="0.25">
      <c r="A217" s="403">
        <v>6</v>
      </c>
      <c r="B217" s="115">
        <v>143325</v>
      </c>
      <c r="C217" s="189" t="s">
        <v>637</v>
      </c>
      <c r="D217" s="479">
        <v>540.13080000000002</v>
      </c>
      <c r="E217" s="479">
        <v>0</v>
      </c>
      <c r="F217" s="479">
        <v>460.33467000000002</v>
      </c>
      <c r="G217" s="479">
        <v>26.05686</v>
      </c>
      <c r="H217" s="89">
        <v>1026.52233</v>
      </c>
      <c r="I217" s="479">
        <v>69.88955</v>
      </c>
      <c r="J217" s="479">
        <v>0</v>
      </c>
      <c r="K217" s="479">
        <v>0</v>
      </c>
      <c r="L217" s="479">
        <v>337.62984999999998</v>
      </c>
      <c r="M217" s="479">
        <v>0</v>
      </c>
      <c r="N217" s="479">
        <v>11.287280000000001</v>
      </c>
      <c r="O217" s="479">
        <v>46.111539999999998</v>
      </c>
      <c r="P217" s="479">
        <v>0</v>
      </c>
      <c r="Q217" s="479">
        <v>0</v>
      </c>
      <c r="R217" s="89">
        <v>464.91821999999996</v>
      </c>
      <c r="S217" s="479">
        <v>1052.5437099999999</v>
      </c>
      <c r="T217" s="479">
        <v>0</v>
      </c>
      <c r="U217" s="479">
        <v>0</v>
      </c>
      <c r="V217" s="479">
        <v>3.1711900000000002</v>
      </c>
      <c r="W217" s="479">
        <v>0</v>
      </c>
      <c r="X217" s="479">
        <v>0</v>
      </c>
      <c r="Y217" s="479">
        <v>0</v>
      </c>
      <c r="Z217" s="479">
        <v>0</v>
      </c>
      <c r="AA217" s="479">
        <v>0</v>
      </c>
      <c r="AB217" s="479">
        <v>0</v>
      </c>
      <c r="AC217" s="479">
        <v>0</v>
      </c>
      <c r="AD217" s="479">
        <v>1055.7148999999999</v>
      </c>
      <c r="AE217" s="479">
        <v>2547.1554500000002</v>
      </c>
      <c r="AF217" s="236">
        <v>11.287280000000001</v>
      </c>
      <c r="AG217" s="236">
        <v>340.80104</v>
      </c>
      <c r="AH217" s="236">
        <v>0</v>
      </c>
      <c r="AI217" s="236">
        <v>0</v>
      </c>
      <c r="AJ217" s="484">
        <v>2195.0671300000004</v>
      </c>
    </row>
    <row r="218" spans="1:36" s="42" customFormat="1" x14ac:dyDescent="0.25">
      <c r="A218" s="403">
        <v>4</v>
      </c>
      <c r="B218" s="115">
        <v>1434</v>
      </c>
      <c r="C218" s="189" t="s">
        <v>1395</v>
      </c>
      <c r="D218" s="479">
        <v>2164.4806899999999</v>
      </c>
      <c r="E218" s="479">
        <v>4.2768699999999997</v>
      </c>
      <c r="F218" s="479">
        <v>1052.84538</v>
      </c>
      <c r="G218" s="479">
        <v>324.91584</v>
      </c>
      <c r="H218" s="89">
        <v>3546.5187799999999</v>
      </c>
      <c r="I218" s="479">
        <v>2224.3468400000002</v>
      </c>
      <c r="J218" s="479">
        <v>0</v>
      </c>
      <c r="K218" s="479">
        <v>0</v>
      </c>
      <c r="L218" s="479">
        <v>10666.935509999999</v>
      </c>
      <c r="M218" s="479">
        <v>2.3496000000000001</v>
      </c>
      <c r="N218" s="479">
        <v>248.07597999999999</v>
      </c>
      <c r="O218" s="479">
        <v>97.548330000000007</v>
      </c>
      <c r="P218" s="479">
        <v>26.985399999999998</v>
      </c>
      <c r="Q218" s="479">
        <v>129.74148</v>
      </c>
      <c r="R218" s="89">
        <v>13395.983139999998</v>
      </c>
      <c r="S218" s="479">
        <v>0</v>
      </c>
      <c r="T218" s="479">
        <v>331.37213000000003</v>
      </c>
      <c r="U218" s="479">
        <v>0</v>
      </c>
      <c r="V218" s="479">
        <v>51.662239999999997</v>
      </c>
      <c r="W218" s="479">
        <v>0</v>
      </c>
      <c r="X218" s="479">
        <v>0</v>
      </c>
      <c r="Y218" s="479">
        <v>143.08536000000001</v>
      </c>
      <c r="Z218" s="479">
        <v>27.931750000000001</v>
      </c>
      <c r="AA218" s="479">
        <v>0</v>
      </c>
      <c r="AB218" s="479">
        <v>113.73699999999999</v>
      </c>
      <c r="AC218" s="479">
        <v>0</v>
      </c>
      <c r="AD218" s="479">
        <v>667.78847999999994</v>
      </c>
      <c r="AE218" s="479">
        <v>17610.290399999998</v>
      </c>
      <c r="AF218" s="236">
        <v>248.07597999999999</v>
      </c>
      <c r="AG218" s="236">
        <v>10720.947349999999</v>
      </c>
      <c r="AH218" s="236">
        <v>0</v>
      </c>
      <c r="AI218" s="236">
        <v>143.08536000000001</v>
      </c>
      <c r="AJ218" s="484">
        <v>6498.1817099999989</v>
      </c>
    </row>
    <row r="219" spans="1:36" s="42" customFormat="1" x14ac:dyDescent="0.25">
      <c r="A219" s="403">
        <v>6</v>
      </c>
      <c r="B219" s="115">
        <v>143405</v>
      </c>
      <c r="C219" s="189" t="s">
        <v>629</v>
      </c>
      <c r="D219" s="479">
        <v>45.566420000000001</v>
      </c>
      <c r="E219" s="479">
        <v>0.45851999999999998</v>
      </c>
      <c r="F219" s="479">
        <v>90.27167</v>
      </c>
      <c r="G219" s="479">
        <v>18.991689999999998</v>
      </c>
      <c r="H219" s="89">
        <v>155.28829999999999</v>
      </c>
      <c r="I219" s="479">
        <v>75.313209999999998</v>
      </c>
      <c r="J219" s="479">
        <v>0</v>
      </c>
      <c r="K219" s="479">
        <v>0</v>
      </c>
      <c r="L219" s="479">
        <v>789.37170000000003</v>
      </c>
      <c r="M219" s="479">
        <v>0.67122999999999999</v>
      </c>
      <c r="N219" s="479">
        <v>18.152740000000001</v>
      </c>
      <c r="O219" s="479">
        <v>1.37138</v>
      </c>
      <c r="P219" s="479">
        <v>0.56774000000000002</v>
      </c>
      <c r="Q219" s="479">
        <v>18.978380000000001</v>
      </c>
      <c r="R219" s="89">
        <v>904.42638000000011</v>
      </c>
      <c r="S219" s="479">
        <v>0</v>
      </c>
      <c r="T219" s="479">
        <v>17.47805</v>
      </c>
      <c r="U219" s="479">
        <v>0</v>
      </c>
      <c r="V219" s="479">
        <v>3.9205999999999999</v>
      </c>
      <c r="W219" s="479">
        <v>0</v>
      </c>
      <c r="X219" s="479">
        <v>0</v>
      </c>
      <c r="Y219" s="479">
        <v>13.50325</v>
      </c>
      <c r="Z219" s="479">
        <v>1.8223100000000001</v>
      </c>
      <c r="AA219" s="479">
        <v>0</v>
      </c>
      <c r="AB219" s="479">
        <v>2.2200000000000002</v>
      </c>
      <c r="AC219" s="479">
        <v>0</v>
      </c>
      <c r="AD219" s="479">
        <v>38.944209999999998</v>
      </c>
      <c r="AE219" s="479">
        <v>1098.6588900000002</v>
      </c>
      <c r="AF219" s="236">
        <v>18.152740000000001</v>
      </c>
      <c r="AG219" s="236">
        <v>793.96353000000011</v>
      </c>
      <c r="AH219" s="236">
        <v>0</v>
      </c>
      <c r="AI219" s="236">
        <v>13.50325</v>
      </c>
      <c r="AJ219" s="484">
        <v>273.03937000000002</v>
      </c>
    </row>
    <row r="220" spans="1:36" s="42" customFormat="1" x14ac:dyDescent="0.25">
      <c r="A220" s="403">
        <v>6</v>
      </c>
      <c r="B220" s="115">
        <v>143410</v>
      </c>
      <c r="C220" s="189" t="s">
        <v>631</v>
      </c>
      <c r="D220" s="479">
        <v>87.156379999999999</v>
      </c>
      <c r="E220" s="479">
        <v>0.31697999999999998</v>
      </c>
      <c r="F220" s="479">
        <v>59.453740000000003</v>
      </c>
      <c r="G220" s="479">
        <v>18.66161</v>
      </c>
      <c r="H220" s="89">
        <v>165.58870999999999</v>
      </c>
      <c r="I220" s="479">
        <v>171.22599</v>
      </c>
      <c r="J220" s="479">
        <v>0</v>
      </c>
      <c r="K220" s="479">
        <v>0</v>
      </c>
      <c r="L220" s="479">
        <v>249.86545000000001</v>
      </c>
      <c r="M220" s="479">
        <v>0.46315000000000001</v>
      </c>
      <c r="N220" s="479">
        <v>10.39082</v>
      </c>
      <c r="O220" s="479">
        <v>2.7112699999999998</v>
      </c>
      <c r="P220" s="479">
        <v>1.6435599999999999</v>
      </c>
      <c r="Q220" s="479">
        <v>12.863379999999999</v>
      </c>
      <c r="R220" s="89">
        <v>449.16362000000004</v>
      </c>
      <c r="S220" s="479">
        <v>0</v>
      </c>
      <c r="T220" s="479">
        <v>14.685639999999999</v>
      </c>
      <c r="U220" s="479">
        <v>0</v>
      </c>
      <c r="V220" s="479">
        <v>2.4849800000000002</v>
      </c>
      <c r="W220" s="479">
        <v>0</v>
      </c>
      <c r="X220" s="479">
        <v>0</v>
      </c>
      <c r="Y220" s="479">
        <v>9.3059399999999997</v>
      </c>
      <c r="Z220" s="479">
        <v>3.73129</v>
      </c>
      <c r="AA220" s="479">
        <v>0</v>
      </c>
      <c r="AB220" s="479">
        <v>3.6389999999999998</v>
      </c>
      <c r="AC220" s="479">
        <v>0</v>
      </c>
      <c r="AD220" s="479">
        <v>33.846850000000003</v>
      </c>
      <c r="AE220" s="479">
        <v>648.59918000000005</v>
      </c>
      <c r="AF220" s="236">
        <v>10.39082</v>
      </c>
      <c r="AG220" s="236">
        <v>252.81358000000003</v>
      </c>
      <c r="AH220" s="236">
        <v>0</v>
      </c>
      <c r="AI220" s="236">
        <v>9.3059399999999997</v>
      </c>
      <c r="AJ220" s="484">
        <v>376.08884</v>
      </c>
    </row>
    <row r="221" spans="1:36" s="42" customFormat="1" x14ac:dyDescent="0.25">
      <c r="A221" s="403">
        <v>6</v>
      </c>
      <c r="B221" s="115">
        <v>143415</v>
      </c>
      <c r="C221" s="189" t="s">
        <v>633</v>
      </c>
      <c r="D221" s="479">
        <v>124.50914</v>
      </c>
      <c r="E221" s="479">
        <v>0.49356</v>
      </c>
      <c r="F221" s="479">
        <v>86.340410000000006</v>
      </c>
      <c r="G221" s="479">
        <v>123.56829</v>
      </c>
      <c r="H221" s="89">
        <v>334.91140000000001</v>
      </c>
      <c r="I221" s="479">
        <v>198.20434</v>
      </c>
      <c r="J221" s="479">
        <v>0</v>
      </c>
      <c r="K221" s="479">
        <v>0</v>
      </c>
      <c r="L221" s="479">
        <v>382.14967999999999</v>
      </c>
      <c r="M221" s="479">
        <v>0.71908000000000005</v>
      </c>
      <c r="N221" s="479">
        <v>15.64437</v>
      </c>
      <c r="O221" s="479">
        <v>3.0496500000000002</v>
      </c>
      <c r="P221" s="479">
        <v>1.7959400000000001</v>
      </c>
      <c r="Q221" s="479">
        <v>17.594570000000001</v>
      </c>
      <c r="R221" s="89">
        <v>619.15762999999993</v>
      </c>
      <c r="S221" s="479">
        <v>0</v>
      </c>
      <c r="T221" s="479">
        <v>18.632149999999999</v>
      </c>
      <c r="U221" s="479">
        <v>0</v>
      </c>
      <c r="V221" s="479">
        <v>4.2350899999999996</v>
      </c>
      <c r="W221" s="479">
        <v>0</v>
      </c>
      <c r="X221" s="479">
        <v>0</v>
      </c>
      <c r="Y221" s="479">
        <v>14.946540000000001</v>
      </c>
      <c r="Z221" s="479">
        <v>5.7569600000000003</v>
      </c>
      <c r="AA221" s="479">
        <v>0</v>
      </c>
      <c r="AB221" s="479">
        <v>4.5456200000000004</v>
      </c>
      <c r="AC221" s="479">
        <v>0</v>
      </c>
      <c r="AD221" s="479">
        <v>48.11636</v>
      </c>
      <c r="AE221" s="479">
        <v>1002.1853899999999</v>
      </c>
      <c r="AF221" s="236">
        <v>15.64437</v>
      </c>
      <c r="AG221" s="236">
        <v>387.10385000000002</v>
      </c>
      <c r="AH221" s="236">
        <v>0</v>
      </c>
      <c r="AI221" s="236">
        <v>14.946540000000001</v>
      </c>
      <c r="AJ221" s="484">
        <v>584.49063000000001</v>
      </c>
    </row>
    <row r="222" spans="1:36" s="42" customFormat="1" x14ac:dyDescent="0.25">
      <c r="A222" s="403">
        <v>6</v>
      </c>
      <c r="B222" s="115">
        <v>143420</v>
      </c>
      <c r="C222" s="189" t="s">
        <v>635</v>
      </c>
      <c r="D222" s="479">
        <v>203.57307</v>
      </c>
      <c r="E222" s="479">
        <v>1.0439099999999999</v>
      </c>
      <c r="F222" s="479">
        <v>152.69941</v>
      </c>
      <c r="G222" s="479">
        <v>41.268369999999997</v>
      </c>
      <c r="H222" s="89">
        <v>398.58476000000002</v>
      </c>
      <c r="I222" s="479">
        <v>362.31679000000003</v>
      </c>
      <c r="J222" s="479">
        <v>0</v>
      </c>
      <c r="K222" s="479">
        <v>0</v>
      </c>
      <c r="L222" s="479">
        <v>800.23743999999999</v>
      </c>
      <c r="M222" s="479">
        <v>0.49614000000000003</v>
      </c>
      <c r="N222" s="479">
        <v>29.017589999999998</v>
      </c>
      <c r="O222" s="479">
        <v>7.3885699999999996</v>
      </c>
      <c r="P222" s="479">
        <v>3.7883100000000001</v>
      </c>
      <c r="Q222" s="479">
        <v>27.158439999999999</v>
      </c>
      <c r="R222" s="89">
        <v>1230.4032799999998</v>
      </c>
      <c r="S222" s="479">
        <v>0</v>
      </c>
      <c r="T222" s="479">
        <v>38.959350000000001</v>
      </c>
      <c r="U222" s="479">
        <v>0</v>
      </c>
      <c r="V222" s="479">
        <v>7.7273399999999999</v>
      </c>
      <c r="W222" s="479">
        <v>0</v>
      </c>
      <c r="X222" s="479">
        <v>0</v>
      </c>
      <c r="Y222" s="479">
        <v>31.80134</v>
      </c>
      <c r="Z222" s="479">
        <v>9.4835600000000007</v>
      </c>
      <c r="AA222" s="479">
        <v>0</v>
      </c>
      <c r="AB222" s="479">
        <v>9.3574099999999998</v>
      </c>
      <c r="AC222" s="479">
        <v>0</v>
      </c>
      <c r="AD222" s="479">
        <v>97.328999999999994</v>
      </c>
      <c r="AE222" s="479">
        <v>1726.3170399999997</v>
      </c>
      <c r="AF222" s="236">
        <v>29.017589999999998</v>
      </c>
      <c r="AG222" s="236">
        <v>808.46091999999999</v>
      </c>
      <c r="AH222" s="236">
        <v>0</v>
      </c>
      <c r="AI222" s="236">
        <v>31.80134</v>
      </c>
      <c r="AJ222" s="484">
        <v>857.03719000000001</v>
      </c>
    </row>
    <row r="223" spans="1:36" s="42" customFormat="1" x14ac:dyDescent="0.25">
      <c r="A223" s="403">
        <v>6</v>
      </c>
      <c r="B223" s="115">
        <v>143425</v>
      </c>
      <c r="C223" s="189" t="s">
        <v>637</v>
      </c>
      <c r="D223" s="479">
        <v>1703.6756800000001</v>
      </c>
      <c r="E223" s="479">
        <v>1.9639</v>
      </c>
      <c r="F223" s="479">
        <v>664.08015</v>
      </c>
      <c r="G223" s="479">
        <v>122.42588000000001</v>
      </c>
      <c r="H223" s="89">
        <v>2492.1456099999996</v>
      </c>
      <c r="I223" s="479">
        <v>1417.2865099999999</v>
      </c>
      <c r="J223" s="479">
        <v>0</v>
      </c>
      <c r="K223" s="479">
        <v>0</v>
      </c>
      <c r="L223" s="479">
        <v>8445.3112400000009</v>
      </c>
      <c r="M223" s="479">
        <v>0</v>
      </c>
      <c r="N223" s="479">
        <v>174.87046000000001</v>
      </c>
      <c r="O223" s="479">
        <v>83.027460000000005</v>
      </c>
      <c r="P223" s="479">
        <v>19.18985</v>
      </c>
      <c r="Q223" s="479">
        <v>53.146709999999999</v>
      </c>
      <c r="R223" s="89">
        <v>10192.832230000002</v>
      </c>
      <c r="S223" s="479">
        <v>0</v>
      </c>
      <c r="T223" s="479">
        <v>241.61694</v>
      </c>
      <c r="U223" s="479">
        <v>0</v>
      </c>
      <c r="V223" s="479">
        <v>33.294229999999999</v>
      </c>
      <c r="W223" s="479">
        <v>0</v>
      </c>
      <c r="X223" s="479">
        <v>0</v>
      </c>
      <c r="Y223" s="479">
        <v>73.528289999999998</v>
      </c>
      <c r="Z223" s="479">
        <v>7.1376299999999997</v>
      </c>
      <c r="AA223" s="479">
        <v>0</v>
      </c>
      <c r="AB223" s="479">
        <v>93.974969999999999</v>
      </c>
      <c r="AC223" s="479">
        <v>0</v>
      </c>
      <c r="AD223" s="479">
        <v>449.55205999999993</v>
      </c>
      <c r="AE223" s="479">
        <v>13134.529900000001</v>
      </c>
      <c r="AF223" s="236">
        <v>174.87046000000001</v>
      </c>
      <c r="AG223" s="236">
        <v>8478.6054700000004</v>
      </c>
      <c r="AH223" s="236">
        <v>0</v>
      </c>
      <c r="AI223" s="236">
        <v>73.528289999999998</v>
      </c>
      <c r="AJ223" s="484">
        <v>4407.5256799999997</v>
      </c>
    </row>
    <row r="224" spans="1:36" s="42" customFormat="1" x14ac:dyDescent="0.25">
      <c r="A224" s="403">
        <v>4</v>
      </c>
      <c r="B224" s="115">
        <v>1435</v>
      </c>
      <c r="C224" s="189" t="s">
        <v>1401</v>
      </c>
      <c r="D224" s="479">
        <v>257.20083</v>
      </c>
      <c r="E224" s="479">
        <v>628.01310999999998</v>
      </c>
      <c r="F224" s="479">
        <v>50.730130000000003</v>
      </c>
      <c r="G224" s="479">
        <v>58.415759999999999</v>
      </c>
      <c r="H224" s="89">
        <v>994.35982999999999</v>
      </c>
      <c r="I224" s="479">
        <v>0</v>
      </c>
      <c r="J224" s="479">
        <v>0</v>
      </c>
      <c r="K224" s="479">
        <v>0</v>
      </c>
      <c r="L224" s="479">
        <v>0</v>
      </c>
      <c r="M224" s="479">
        <v>47.173299999999998</v>
      </c>
      <c r="N224" s="479">
        <v>0</v>
      </c>
      <c r="O224" s="479">
        <v>75.914079999999998</v>
      </c>
      <c r="P224" s="479">
        <v>0</v>
      </c>
      <c r="Q224" s="479">
        <v>0</v>
      </c>
      <c r="R224" s="89">
        <v>123.08738</v>
      </c>
      <c r="S224" s="479">
        <v>180.63762</v>
      </c>
      <c r="T224" s="479">
        <v>0</v>
      </c>
      <c r="U224" s="479">
        <v>0</v>
      </c>
      <c r="V224" s="479">
        <v>0</v>
      </c>
      <c r="W224" s="479">
        <v>0</v>
      </c>
      <c r="X224" s="479">
        <v>0</v>
      </c>
      <c r="Y224" s="479">
        <v>0</v>
      </c>
      <c r="Z224" s="479">
        <v>0</v>
      </c>
      <c r="AA224" s="479">
        <v>0</v>
      </c>
      <c r="AB224" s="479">
        <v>0</v>
      </c>
      <c r="AC224" s="479">
        <v>0</v>
      </c>
      <c r="AD224" s="479">
        <v>180.63762</v>
      </c>
      <c r="AE224" s="479">
        <v>1298.08483</v>
      </c>
      <c r="AF224" s="236">
        <v>0</v>
      </c>
      <c r="AG224" s="236">
        <v>47.173299999999998</v>
      </c>
      <c r="AH224" s="236">
        <v>0</v>
      </c>
      <c r="AI224" s="236">
        <v>0</v>
      </c>
      <c r="AJ224" s="484">
        <v>1250.9115299999999</v>
      </c>
    </row>
    <row r="225" spans="1:36" s="42" customFormat="1" x14ac:dyDescent="0.25">
      <c r="A225" s="403">
        <v>6</v>
      </c>
      <c r="B225" s="115">
        <v>143505</v>
      </c>
      <c r="C225" s="189" t="s">
        <v>629</v>
      </c>
      <c r="D225" s="479">
        <v>1.59477</v>
      </c>
      <c r="E225" s="479">
        <v>0.56193000000000004</v>
      </c>
      <c r="F225" s="479">
        <v>3.6391399999999998</v>
      </c>
      <c r="G225" s="479">
        <v>0.56137000000000004</v>
      </c>
      <c r="H225" s="89">
        <v>6.3572100000000002</v>
      </c>
      <c r="I225" s="479">
        <v>0</v>
      </c>
      <c r="J225" s="479">
        <v>0</v>
      </c>
      <c r="K225" s="479">
        <v>0</v>
      </c>
      <c r="L225" s="479">
        <v>0</v>
      </c>
      <c r="M225" s="479">
        <v>1.1127499999999999</v>
      </c>
      <c r="N225" s="479">
        <v>0</v>
      </c>
      <c r="O225" s="479">
        <v>1.3193900000000001</v>
      </c>
      <c r="P225" s="479">
        <v>0</v>
      </c>
      <c r="Q225" s="479">
        <v>0</v>
      </c>
      <c r="R225" s="89">
        <v>2.43214</v>
      </c>
      <c r="S225" s="479">
        <v>4.1520599999999996</v>
      </c>
      <c r="T225" s="479">
        <v>0</v>
      </c>
      <c r="U225" s="479">
        <v>0</v>
      </c>
      <c r="V225" s="479">
        <v>0</v>
      </c>
      <c r="W225" s="479">
        <v>0</v>
      </c>
      <c r="X225" s="479">
        <v>0</v>
      </c>
      <c r="Y225" s="479">
        <v>0</v>
      </c>
      <c r="Z225" s="479">
        <v>0</v>
      </c>
      <c r="AA225" s="479">
        <v>0</v>
      </c>
      <c r="AB225" s="479">
        <v>0</v>
      </c>
      <c r="AC225" s="479">
        <v>0</v>
      </c>
      <c r="AD225" s="479">
        <v>4.1520599999999996</v>
      </c>
      <c r="AE225" s="479">
        <v>12.941410000000001</v>
      </c>
      <c r="AF225" s="236">
        <v>0</v>
      </c>
      <c r="AG225" s="236">
        <v>1.1127499999999999</v>
      </c>
      <c r="AH225" s="236">
        <v>0</v>
      </c>
      <c r="AI225" s="236">
        <v>0</v>
      </c>
      <c r="AJ225" s="484">
        <v>11.828659999999999</v>
      </c>
    </row>
    <row r="226" spans="1:36" s="42" customFormat="1" x14ac:dyDescent="0.25">
      <c r="A226" s="403">
        <v>6</v>
      </c>
      <c r="B226" s="115">
        <v>143510</v>
      </c>
      <c r="C226" s="189" t="s">
        <v>631</v>
      </c>
      <c r="D226" s="479">
        <v>2.83683</v>
      </c>
      <c r="E226" s="479">
        <v>0.90603</v>
      </c>
      <c r="F226" s="479">
        <v>2.4906000000000001</v>
      </c>
      <c r="G226" s="479">
        <v>0.46898000000000001</v>
      </c>
      <c r="H226" s="89">
        <v>6.7024400000000002</v>
      </c>
      <c r="I226" s="479">
        <v>0</v>
      </c>
      <c r="J226" s="479">
        <v>0</v>
      </c>
      <c r="K226" s="479">
        <v>0</v>
      </c>
      <c r="L226" s="479">
        <v>0</v>
      </c>
      <c r="M226" s="479">
        <v>0.75904000000000005</v>
      </c>
      <c r="N226" s="479">
        <v>0</v>
      </c>
      <c r="O226" s="479">
        <v>2.6846899999999998</v>
      </c>
      <c r="P226" s="479">
        <v>0</v>
      </c>
      <c r="Q226" s="479">
        <v>0</v>
      </c>
      <c r="R226" s="89">
        <v>3.44373</v>
      </c>
      <c r="S226" s="479">
        <v>2.8150300000000001</v>
      </c>
      <c r="T226" s="479">
        <v>0</v>
      </c>
      <c r="U226" s="479">
        <v>0</v>
      </c>
      <c r="V226" s="479">
        <v>0</v>
      </c>
      <c r="W226" s="479">
        <v>0</v>
      </c>
      <c r="X226" s="479">
        <v>0</v>
      </c>
      <c r="Y226" s="479">
        <v>0</v>
      </c>
      <c r="Z226" s="479">
        <v>0</v>
      </c>
      <c r="AA226" s="479">
        <v>0</v>
      </c>
      <c r="AB226" s="479">
        <v>0</v>
      </c>
      <c r="AC226" s="479">
        <v>0</v>
      </c>
      <c r="AD226" s="479">
        <v>2.8150300000000001</v>
      </c>
      <c r="AE226" s="479">
        <v>12.9612</v>
      </c>
      <c r="AF226" s="236">
        <v>0</v>
      </c>
      <c r="AG226" s="236">
        <v>0.75904000000000005</v>
      </c>
      <c r="AH226" s="236">
        <v>0</v>
      </c>
      <c r="AI226" s="236">
        <v>0</v>
      </c>
      <c r="AJ226" s="484">
        <v>12.202159999999999</v>
      </c>
    </row>
    <row r="227" spans="1:36" s="42" customFormat="1" x14ac:dyDescent="0.25">
      <c r="A227" s="403">
        <v>6</v>
      </c>
      <c r="B227" s="115">
        <v>143515</v>
      </c>
      <c r="C227" s="189" t="s">
        <v>633</v>
      </c>
      <c r="D227" s="479">
        <v>4.1462500000000002</v>
      </c>
      <c r="E227" s="479">
        <v>3.5597099999999999</v>
      </c>
      <c r="F227" s="479">
        <v>3.0547</v>
      </c>
      <c r="G227" s="479">
        <v>0.72335000000000005</v>
      </c>
      <c r="H227" s="89">
        <v>11.48401</v>
      </c>
      <c r="I227" s="479">
        <v>0</v>
      </c>
      <c r="J227" s="479">
        <v>0</v>
      </c>
      <c r="K227" s="479">
        <v>0</v>
      </c>
      <c r="L227" s="479">
        <v>0</v>
      </c>
      <c r="M227" s="479">
        <v>1.1650100000000001</v>
      </c>
      <c r="N227" s="479">
        <v>0</v>
      </c>
      <c r="O227" s="479">
        <v>4.1153700000000004</v>
      </c>
      <c r="P227" s="479">
        <v>0</v>
      </c>
      <c r="Q227" s="479">
        <v>0</v>
      </c>
      <c r="R227" s="89">
        <v>5.280380000000001</v>
      </c>
      <c r="S227" s="479">
        <v>4.3929299999999998</v>
      </c>
      <c r="T227" s="479">
        <v>0</v>
      </c>
      <c r="U227" s="479">
        <v>0</v>
      </c>
      <c r="V227" s="479">
        <v>0</v>
      </c>
      <c r="W227" s="479">
        <v>0</v>
      </c>
      <c r="X227" s="479">
        <v>0</v>
      </c>
      <c r="Y227" s="479">
        <v>0</v>
      </c>
      <c r="Z227" s="479">
        <v>0</v>
      </c>
      <c r="AA227" s="479">
        <v>0</v>
      </c>
      <c r="AB227" s="479">
        <v>0</v>
      </c>
      <c r="AC227" s="479">
        <v>0</v>
      </c>
      <c r="AD227" s="479">
        <v>4.3929299999999998</v>
      </c>
      <c r="AE227" s="479">
        <v>21.157319999999999</v>
      </c>
      <c r="AF227" s="236">
        <v>0</v>
      </c>
      <c r="AG227" s="236">
        <v>1.1650100000000001</v>
      </c>
      <c r="AH227" s="236">
        <v>0</v>
      </c>
      <c r="AI227" s="236">
        <v>0</v>
      </c>
      <c r="AJ227" s="484">
        <v>19.99231</v>
      </c>
    </row>
    <row r="228" spans="1:36" s="42" customFormat="1" x14ac:dyDescent="0.25">
      <c r="A228" s="403">
        <v>6</v>
      </c>
      <c r="B228" s="115">
        <v>143520</v>
      </c>
      <c r="C228" s="189" t="s">
        <v>635</v>
      </c>
      <c r="D228" s="479">
        <v>6.9153399999999996</v>
      </c>
      <c r="E228" s="479">
        <v>7.3429200000000003</v>
      </c>
      <c r="F228" s="479">
        <v>5.9333999999999998</v>
      </c>
      <c r="G228" s="479">
        <v>1.55122</v>
      </c>
      <c r="H228" s="89">
        <v>21.74288</v>
      </c>
      <c r="I228" s="479">
        <v>0</v>
      </c>
      <c r="J228" s="479">
        <v>0</v>
      </c>
      <c r="K228" s="479">
        <v>0</v>
      </c>
      <c r="L228" s="479">
        <v>0</v>
      </c>
      <c r="M228" s="479">
        <v>2.4285800000000002</v>
      </c>
      <c r="N228" s="479">
        <v>0</v>
      </c>
      <c r="O228" s="479">
        <v>8.6000399999999999</v>
      </c>
      <c r="P228" s="479">
        <v>0</v>
      </c>
      <c r="Q228" s="479">
        <v>0</v>
      </c>
      <c r="R228" s="89">
        <v>11.02862</v>
      </c>
      <c r="S228" s="479">
        <v>8.9027100000000008</v>
      </c>
      <c r="T228" s="479">
        <v>0</v>
      </c>
      <c r="U228" s="479">
        <v>0</v>
      </c>
      <c r="V228" s="479">
        <v>0</v>
      </c>
      <c r="W228" s="479">
        <v>0</v>
      </c>
      <c r="X228" s="479">
        <v>0</v>
      </c>
      <c r="Y228" s="479">
        <v>0</v>
      </c>
      <c r="Z228" s="479">
        <v>0</v>
      </c>
      <c r="AA228" s="479">
        <v>0</v>
      </c>
      <c r="AB228" s="479">
        <v>0</v>
      </c>
      <c r="AC228" s="479">
        <v>0</v>
      </c>
      <c r="AD228" s="479">
        <v>8.9027100000000008</v>
      </c>
      <c r="AE228" s="479">
        <v>41.674210000000002</v>
      </c>
      <c r="AF228" s="236">
        <v>0</v>
      </c>
      <c r="AG228" s="236">
        <v>2.4285800000000002</v>
      </c>
      <c r="AH228" s="236">
        <v>0</v>
      </c>
      <c r="AI228" s="236">
        <v>0</v>
      </c>
      <c r="AJ228" s="484">
        <v>39.245629999999998</v>
      </c>
    </row>
    <row r="229" spans="1:36" s="42" customFormat="1" x14ac:dyDescent="0.25">
      <c r="A229" s="403">
        <v>6</v>
      </c>
      <c r="B229" s="115">
        <v>143525</v>
      </c>
      <c r="C229" s="189" t="s">
        <v>637</v>
      </c>
      <c r="D229" s="479">
        <v>241.70764</v>
      </c>
      <c r="E229" s="479">
        <v>615.64251999999999</v>
      </c>
      <c r="F229" s="479">
        <v>35.612290000000002</v>
      </c>
      <c r="G229" s="479">
        <v>55.110840000000003</v>
      </c>
      <c r="H229" s="89">
        <v>948.07329000000004</v>
      </c>
      <c r="I229" s="479">
        <v>0</v>
      </c>
      <c r="J229" s="479">
        <v>0</v>
      </c>
      <c r="K229" s="479">
        <v>0</v>
      </c>
      <c r="L229" s="479">
        <v>0</v>
      </c>
      <c r="M229" s="479">
        <v>41.707920000000001</v>
      </c>
      <c r="N229" s="479">
        <v>0</v>
      </c>
      <c r="O229" s="479">
        <v>59.194589999999998</v>
      </c>
      <c r="P229" s="479">
        <v>0</v>
      </c>
      <c r="Q229" s="479">
        <v>0</v>
      </c>
      <c r="R229" s="89">
        <v>100.90251000000001</v>
      </c>
      <c r="S229" s="479">
        <v>160.37488999999999</v>
      </c>
      <c r="T229" s="479">
        <v>0</v>
      </c>
      <c r="U229" s="479">
        <v>0</v>
      </c>
      <c r="V229" s="479">
        <v>0</v>
      </c>
      <c r="W229" s="479">
        <v>0</v>
      </c>
      <c r="X229" s="479">
        <v>0</v>
      </c>
      <c r="Y229" s="479">
        <v>0</v>
      </c>
      <c r="Z229" s="479">
        <v>0</v>
      </c>
      <c r="AA229" s="479">
        <v>0</v>
      </c>
      <c r="AB229" s="479">
        <v>0</v>
      </c>
      <c r="AC229" s="479">
        <v>0</v>
      </c>
      <c r="AD229" s="479">
        <v>160.37488999999999</v>
      </c>
      <c r="AE229" s="479">
        <v>1209.3506900000002</v>
      </c>
      <c r="AF229" s="236">
        <v>0</v>
      </c>
      <c r="AG229" s="236">
        <v>41.707920000000001</v>
      </c>
      <c r="AH229" s="236">
        <v>0</v>
      </c>
      <c r="AI229" s="236">
        <v>0</v>
      </c>
      <c r="AJ229" s="484">
        <v>1167.6427699999999</v>
      </c>
    </row>
    <row r="230" spans="1:36" s="42" customFormat="1" x14ac:dyDescent="0.25">
      <c r="A230" s="403">
        <v>4</v>
      </c>
      <c r="B230" s="115">
        <v>1436</v>
      </c>
      <c r="C230" s="189" t="s">
        <v>1402</v>
      </c>
      <c r="D230" s="479">
        <v>726.23419000000001</v>
      </c>
      <c r="E230" s="479">
        <v>0</v>
      </c>
      <c r="F230" s="479">
        <v>1184.9668799999999</v>
      </c>
      <c r="G230" s="479">
        <v>0</v>
      </c>
      <c r="H230" s="89">
        <v>1911.2010700000001</v>
      </c>
      <c r="I230" s="479">
        <v>3.4394300000000002</v>
      </c>
      <c r="J230" s="479">
        <v>0</v>
      </c>
      <c r="K230" s="479">
        <v>0</v>
      </c>
      <c r="L230" s="479">
        <v>0</v>
      </c>
      <c r="M230" s="479">
        <v>0</v>
      </c>
      <c r="N230" s="479">
        <v>6.2068199999999996</v>
      </c>
      <c r="O230" s="479">
        <v>124.19374999999999</v>
      </c>
      <c r="P230" s="479">
        <v>0</v>
      </c>
      <c r="Q230" s="479">
        <v>130.98396</v>
      </c>
      <c r="R230" s="89">
        <v>264.82396</v>
      </c>
      <c r="S230" s="479">
        <v>250.82096000000001</v>
      </c>
      <c r="T230" s="479">
        <v>0</v>
      </c>
      <c r="U230" s="479">
        <v>9.0404400000000003</v>
      </c>
      <c r="V230" s="479">
        <v>0.84814000000000001</v>
      </c>
      <c r="W230" s="479">
        <v>0</v>
      </c>
      <c r="X230" s="479">
        <v>0</v>
      </c>
      <c r="Y230" s="479">
        <v>2290.7447900000002</v>
      </c>
      <c r="Z230" s="479">
        <v>0</v>
      </c>
      <c r="AA230" s="479">
        <v>218.01972000000001</v>
      </c>
      <c r="AB230" s="479">
        <v>793.92172000000005</v>
      </c>
      <c r="AC230" s="479">
        <v>588.35212000000001</v>
      </c>
      <c r="AD230" s="479">
        <v>4151.7478900000006</v>
      </c>
      <c r="AE230" s="479">
        <v>6327.7729200000012</v>
      </c>
      <c r="AF230" s="236">
        <v>6.2068199999999996</v>
      </c>
      <c r="AG230" s="236">
        <v>0.84814000000000001</v>
      </c>
      <c r="AH230" s="236">
        <v>0</v>
      </c>
      <c r="AI230" s="236">
        <v>3097.11663</v>
      </c>
      <c r="AJ230" s="484">
        <v>3223.6013300000004</v>
      </c>
    </row>
    <row r="231" spans="1:36" s="42" customFormat="1" x14ac:dyDescent="0.25">
      <c r="A231" s="403">
        <v>6</v>
      </c>
      <c r="B231" s="115">
        <v>143605</v>
      </c>
      <c r="C231" s="189" t="s">
        <v>629</v>
      </c>
      <c r="D231" s="479">
        <v>25.22983</v>
      </c>
      <c r="E231" s="479">
        <v>0</v>
      </c>
      <c r="F231" s="479">
        <v>123.26616</v>
      </c>
      <c r="G231" s="479">
        <v>0</v>
      </c>
      <c r="H231" s="89">
        <v>148.49599000000001</v>
      </c>
      <c r="I231" s="479">
        <v>0.26612999999999998</v>
      </c>
      <c r="J231" s="479">
        <v>0</v>
      </c>
      <c r="K231" s="479">
        <v>0</v>
      </c>
      <c r="L231" s="479">
        <v>0</v>
      </c>
      <c r="M231" s="479">
        <v>0</v>
      </c>
      <c r="N231" s="479">
        <v>0</v>
      </c>
      <c r="O231" s="479">
        <v>1.8702099999999999</v>
      </c>
      <c r="P231" s="479">
        <v>0</v>
      </c>
      <c r="Q231" s="479">
        <v>12.531610000000001</v>
      </c>
      <c r="R231" s="89">
        <v>14.667950000000001</v>
      </c>
      <c r="S231" s="479">
        <v>23.487590000000001</v>
      </c>
      <c r="T231" s="479">
        <v>0</v>
      </c>
      <c r="U231" s="479">
        <v>0.47109000000000001</v>
      </c>
      <c r="V231" s="479">
        <v>0.84814000000000001</v>
      </c>
      <c r="W231" s="479">
        <v>0</v>
      </c>
      <c r="X231" s="479">
        <v>0</v>
      </c>
      <c r="Y231" s="479">
        <v>134.95633000000001</v>
      </c>
      <c r="Z231" s="479">
        <v>0</v>
      </c>
      <c r="AA231" s="479">
        <v>10.6655</v>
      </c>
      <c r="AB231" s="479">
        <v>21.254570000000001</v>
      </c>
      <c r="AC231" s="479">
        <v>64.979680000000002</v>
      </c>
      <c r="AD231" s="479">
        <v>256.66290000000004</v>
      </c>
      <c r="AE231" s="479">
        <v>419.82684000000006</v>
      </c>
      <c r="AF231" s="236">
        <v>0</v>
      </c>
      <c r="AG231" s="236">
        <v>0.84814000000000001</v>
      </c>
      <c r="AH231" s="236">
        <v>0</v>
      </c>
      <c r="AI231" s="236">
        <v>210.60151000000002</v>
      </c>
      <c r="AJ231" s="484">
        <v>208.37719000000001</v>
      </c>
    </row>
    <row r="232" spans="1:36" s="42" customFormat="1" x14ac:dyDescent="0.25">
      <c r="A232" s="403">
        <v>6</v>
      </c>
      <c r="B232" s="115">
        <v>143610</v>
      </c>
      <c r="C232" s="189" t="s">
        <v>631</v>
      </c>
      <c r="D232" s="479">
        <v>60.500979999999998</v>
      </c>
      <c r="E232" s="479">
        <v>0</v>
      </c>
      <c r="F232" s="479">
        <v>77.407399999999996</v>
      </c>
      <c r="G232" s="479">
        <v>0</v>
      </c>
      <c r="H232" s="89">
        <v>137.90837999999999</v>
      </c>
      <c r="I232" s="479">
        <v>0.54298999999999997</v>
      </c>
      <c r="J232" s="479">
        <v>0</v>
      </c>
      <c r="K232" s="479">
        <v>0</v>
      </c>
      <c r="L232" s="479">
        <v>0</v>
      </c>
      <c r="M232" s="479">
        <v>0</v>
      </c>
      <c r="N232" s="479">
        <v>2.9381300000000001</v>
      </c>
      <c r="O232" s="479">
        <v>3.8611</v>
      </c>
      <c r="P232" s="479">
        <v>0</v>
      </c>
      <c r="Q232" s="479">
        <v>8.2709600000000005</v>
      </c>
      <c r="R232" s="89">
        <v>15.61318</v>
      </c>
      <c r="S232" s="479">
        <v>19.67379</v>
      </c>
      <c r="T232" s="479">
        <v>0</v>
      </c>
      <c r="U232" s="479">
        <v>0.67362</v>
      </c>
      <c r="V232" s="479">
        <v>0</v>
      </c>
      <c r="W232" s="479">
        <v>0</v>
      </c>
      <c r="X232" s="479">
        <v>0</v>
      </c>
      <c r="Y232" s="479">
        <v>98.479249999999993</v>
      </c>
      <c r="Z232" s="479">
        <v>0</v>
      </c>
      <c r="AA232" s="479">
        <v>16.342919999999999</v>
      </c>
      <c r="AB232" s="479">
        <v>37.001989999999999</v>
      </c>
      <c r="AC232" s="479">
        <v>95.447550000000007</v>
      </c>
      <c r="AD232" s="479">
        <v>267.61912000000001</v>
      </c>
      <c r="AE232" s="479">
        <v>421.14067999999997</v>
      </c>
      <c r="AF232" s="236">
        <v>2.9381300000000001</v>
      </c>
      <c r="AG232" s="236">
        <v>0</v>
      </c>
      <c r="AH232" s="236">
        <v>0</v>
      </c>
      <c r="AI232" s="236">
        <v>210.26972000000001</v>
      </c>
      <c r="AJ232" s="484">
        <v>207.93283</v>
      </c>
    </row>
    <row r="233" spans="1:36" s="42" customFormat="1" x14ac:dyDescent="0.25">
      <c r="A233" s="403">
        <v>6</v>
      </c>
      <c r="B233" s="115">
        <v>143615</v>
      </c>
      <c r="C233" s="189" t="s">
        <v>633</v>
      </c>
      <c r="D233" s="479">
        <v>71.476860000000002</v>
      </c>
      <c r="E233" s="479">
        <v>0</v>
      </c>
      <c r="F233" s="479">
        <v>107.75706</v>
      </c>
      <c r="G233" s="479">
        <v>0</v>
      </c>
      <c r="H233" s="89">
        <v>179.23392000000001</v>
      </c>
      <c r="I233" s="479">
        <v>0.84204000000000001</v>
      </c>
      <c r="J233" s="479">
        <v>0</v>
      </c>
      <c r="K233" s="479">
        <v>0</v>
      </c>
      <c r="L233" s="479">
        <v>0</v>
      </c>
      <c r="M233" s="479">
        <v>0</v>
      </c>
      <c r="N233" s="479">
        <v>0</v>
      </c>
      <c r="O233" s="479">
        <v>9.5370500000000007</v>
      </c>
      <c r="P233" s="479">
        <v>0</v>
      </c>
      <c r="Q233" s="479">
        <v>13.50752</v>
      </c>
      <c r="R233" s="89">
        <v>23.886610000000001</v>
      </c>
      <c r="S233" s="479">
        <v>18.965389999999999</v>
      </c>
      <c r="T233" s="479">
        <v>0</v>
      </c>
      <c r="U233" s="479">
        <v>1.3065100000000001</v>
      </c>
      <c r="V233" s="479">
        <v>0</v>
      </c>
      <c r="W233" s="479">
        <v>0</v>
      </c>
      <c r="X233" s="479">
        <v>0</v>
      </c>
      <c r="Y233" s="479">
        <v>169.50681</v>
      </c>
      <c r="Z233" s="479">
        <v>0</v>
      </c>
      <c r="AA233" s="479">
        <v>25.3691</v>
      </c>
      <c r="AB233" s="479">
        <v>37.162860000000002</v>
      </c>
      <c r="AC233" s="479">
        <v>82.774720000000002</v>
      </c>
      <c r="AD233" s="479">
        <v>335.08538999999996</v>
      </c>
      <c r="AE233" s="479">
        <v>538.20591999999999</v>
      </c>
      <c r="AF233" s="236">
        <v>0</v>
      </c>
      <c r="AG233" s="236">
        <v>0</v>
      </c>
      <c r="AH233" s="236">
        <v>0</v>
      </c>
      <c r="AI233" s="236">
        <v>277.65062999999998</v>
      </c>
      <c r="AJ233" s="484">
        <v>260.55529000000001</v>
      </c>
    </row>
    <row r="234" spans="1:36" s="42" customFormat="1" x14ac:dyDescent="0.25">
      <c r="A234" s="403">
        <v>6</v>
      </c>
      <c r="B234" s="115">
        <v>143620</v>
      </c>
      <c r="C234" s="189" t="s">
        <v>635</v>
      </c>
      <c r="D234" s="479">
        <v>156.30145999999999</v>
      </c>
      <c r="E234" s="479">
        <v>0</v>
      </c>
      <c r="F234" s="479">
        <v>183.60776000000001</v>
      </c>
      <c r="G234" s="479">
        <v>0</v>
      </c>
      <c r="H234" s="89">
        <v>339.90922</v>
      </c>
      <c r="I234" s="479">
        <v>1.78827</v>
      </c>
      <c r="J234" s="479">
        <v>0</v>
      </c>
      <c r="K234" s="479">
        <v>0</v>
      </c>
      <c r="L234" s="479">
        <v>0</v>
      </c>
      <c r="M234" s="479">
        <v>0</v>
      </c>
      <c r="N234" s="479">
        <v>3.2686899999999999</v>
      </c>
      <c r="O234" s="479">
        <v>15.56819</v>
      </c>
      <c r="P234" s="479">
        <v>0</v>
      </c>
      <c r="Q234" s="479">
        <v>28.57442</v>
      </c>
      <c r="R234" s="89">
        <v>49.199569999999994</v>
      </c>
      <c r="S234" s="479">
        <v>37.287939999999999</v>
      </c>
      <c r="T234" s="479">
        <v>0</v>
      </c>
      <c r="U234" s="479">
        <v>2.4680800000000001</v>
      </c>
      <c r="V234" s="479">
        <v>0</v>
      </c>
      <c r="W234" s="479">
        <v>0</v>
      </c>
      <c r="X234" s="479">
        <v>0</v>
      </c>
      <c r="Y234" s="479">
        <v>348.99085000000002</v>
      </c>
      <c r="Z234" s="479">
        <v>0</v>
      </c>
      <c r="AA234" s="479">
        <v>50.211660000000002</v>
      </c>
      <c r="AB234" s="479">
        <v>74.678719999999998</v>
      </c>
      <c r="AC234" s="479">
        <v>127.67479</v>
      </c>
      <c r="AD234" s="479">
        <v>641.31204000000002</v>
      </c>
      <c r="AE234" s="479">
        <v>1030.42083</v>
      </c>
      <c r="AF234" s="236">
        <v>3.2686899999999999</v>
      </c>
      <c r="AG234" s="236">
        <v>0</v>
      </c>
      <c r="AH234" s="236">
        <v>0</v>
      </c>
      <c r="AI234" s="236">
        <v>526.87729999999999</v>
      </c>
      <c r="AJ234" s="484">
        <v>500.27483999999998</v>
      </c>
    </row>
    <row r="235" spans="1:36" s="42" customFormat="1" x14ac:dyDescent="0.25">
      <c r="A235" s="403">
        <v>6</v>
      </c>
      <c r="B235" s="115">
        <v>143625</v>
      </c>
      <c r="C235" s="189" t="s">
        <v>637</v>
      </c>
      <c r="D235" s="479">
        <v>412.72505999999998</v>
      </c>
      <c r="E235" s="479">
        <v>0</v>
      </c>
      <c r="F235" s="479">
        <v>692.92849999999999</v>
      </c>
      <c r="G235" s="479">
        <v>0</v>
      </c>
      <c r="H235" s="89">
        <v>1105.65356</v>
      </c>
      <c r="I235" s="479">
        <v>0</v>
      </c>
      <c r="J235" s="479">
        <v>0</v>
      </c>
      <c r="K235" s="479">
        <v>0</v>
      </c>
      <c r="L235" s="479">
        <v>0</v>
      </c>
      <c r="M235" s="479">
        <v>0</v>
      </c>
      <c r="N235" s="479">
        <v>0</v>
      </c>
      <c r="O235" s="479">
        <v>93.357200000000006</v>
      </c>
      <c r="P235" s="479">
        <v>0</v>
      </c>
      <c r="Q235" s="479">
        <v>68.099450000000004</v>
      </c>
      <c r="R235" s="89">
        <v>161.45665000000002</v>
      </c>
      <c r="S235" s="479">
        <v>151.40625</v>
      </c>
      <c r="T235" s="479">
        <v>0</v>
      </c>
      <c r="U235" s="479">
        <v>4.1211399999999996</v>
      </c>
      <c r="V235" s="479">
        <v>0</v>
      </c>
      <c r="W235" s="479">
        <v>0</v>
      </c>
      <c r="X235" s="479">
        <v>0</v>
      </c>
      <c r="Y235" s="479">
        <v>1538.8115499999999</v>
      </c>
      <c r="Z235" s="479">
        <v>0</v>
      </c>
      <c r="AA235" s="479">
        <v>115.43053999999999</v>
      </c>
      <c r="AB235" s="479">
        <v>623.82357999999999</v>
      </c>
      <c r="AC235" s="479">
        <v>217.47538</v>
      </c>
      <c r="AD235" s="479">
        <v>2651.06844</v>
      </c>
      <c r="AE235" s="479">
        <v>3918.1786499999998</v>
      </c>
      <c r="AF235" s="236">
        <v>0</v>
      </c>
      <c r="AG235" s="236">
        <v>0</v>
      </c>
      <c r="AH235" s="236">
        <v>0</v>
      </c>
      <c r="AI235" s="236">
        <v>1871.71747</v>
      </c>
      <c r="AJ235" s="484">
        <v>2046.4611799999998</v>
      </c>
    </row>
    <row r="236" spans="1:36" s="42" customFormat="1" x14ac:dyDescent="0.25">
      <c r="A236" s="403">
        <v>4</v>
      </c>
      <c r="B236" s="115">
        <v>1440</v>
      </c>
      <c r="C236" s="189" t="s">
        <v>1404</v>
      </c>
      <c r="D236" s="479">
        <v>0</v>
      </c>
      <c r="E236" s="479">
        <v>0</v>
      </c>
      <c r="F236" s="479">
        <v>0</v>
      </c>
      <c r="G236" s="479">
        <v>0</v>
      </c>
      <c r="H236" s="89">
        <v>0</v>
      </c>
      <c r="I236" s="479">
        <v>0</v>
      </c>
      <c r="J236" s="479">
        <v>0</v>
      </c>
      <c r="K236" s="479">
        <v>0</v>
      </c>
      <c r="L236" s="479">
        <v>0</v>
      </c>
      <c r="M236" s="479">
        <v>0</v>
      </c>
      <c r="N236" s="479">
        <v>0</v>
      </c>
      <c r="O236" s="479">
        <v>0</v>
      </c>
      <c r="P236" s="479">
        <v>0</v>
      </c>
      <c r="Q236" s="479">
        <v>0</v>
      </c>
      <c r="R236" s="89">
        <v>0</v>
      </c>
      <c r="S236" s="479">
        <v>0</v>
      </c>
      <c r="T236" s="479">
        <v>0</v>
      </c>
      <c r="U236" s="479">
        <v>0</v>
      </c>
      <c r="V236" s="479">
        <v>0</v>
      </c>
      <c r="W236" s="479">
        <v>0</v>
      </c>
      <c r="X236" s="479">
        <v>0</v>
      </c>
      <c r="Y236" s="479">
        <v>0</v>
      </c>
      <c r="Z236" s="479">
        <v>0</v>
      </c>
      <c r="AA236" s="479">
        <v>0</v>
      </c>
      <c r="AB236" s="479">
        <v>0</v>
      </c>
      <c r="AC236" s="479">
        <v>0</v>
      </c>
      <c r="AD236" s="479">
        <v>0</v>
      </c>
      <c r="AE236" s="479">
        <v>0</v>
      </c>
      <c r="AF236" s="236">
        <v>0</v>
      </c>
      <c r="AG236" s="236">
        <v>0</v>
      </c>
      <c r="AH236" s="236">
        <v>0</v>
      </c>
      <c r="AI236" s="236">
        <v>0</v>
      </c>
      <c r="AJ236" s="484">
        <v>0</v>
      </c>
    </row>
    <row r="237" spans="1:36" s="42" customFormat="1" x14ac:dyDescent="0.25">
      <c r="A237" s="403">
        <v>6</v>
      </c>
      <c r="B237" s="115">
        <v>144005</v>
      </c>
      <c r="C237" s="189" t="s">
        <v>629</v>
      </c>
      <c r="D237" s="479">
        <v>0</v>
      </c>
      <c r="E237" s="479">
        <v>0</v>
      </c>
      <c r="F237" s="479">
        <v>0</v>
      </c>
      <c r="G237" s="479">
        <v>0</v>
      </c>
      <c r="H237" s="89">
        <v>0</v>
      </c>
      <c r="I237" s="479">
        <v>0</v>
      </c>
      <c r="J237" s="479">
        <v>0</v>
      </c>
      <c r="K237" s="479">
        <v>0</v>
      </c>
      <c r="L237" s="479">
        <v>0</v>
      </c>
      <c r="M237" s="479">
        <v>0</v>
      </c>
      <c r="N237" s="479">
        <v>0</v>
      </c>
      <c r="O237" s="479">
        <v>0</v>
      </c>
      <c r="P237" s="479">
        <v>0</v>
      </c>
      <c r="Q237" s="479">
        <v>0</v>
      </c>
      <c r="R237" s="89">
        <v>0</v>
      </c>
      <c r="S237" s="479">
        <v>0</v>
      </c>
      <c r="T237" s="479">
        <v>0</v>
      </c>
      <c r="U237" s="479">
        <v>0</v>
      </c>
      <c r="V237" s="479">
        <v>0</v>
      </c>
      <c r="W237" s="479">
        <v>0</v>
      </c>
      <c r="X237" s="479">
        <v>0</v>
      </c>
      <c r="Y237" s="479">
        <v>0</v>
      </c>
      <c r="Z237" s="479">
        <v>0</v>
      </c>
      <c r="AA237" s="479">
        <v>0</v>
      </c>
      <c r="AB237" s="479">
        <v>0</v>
      </c>
      <c r="AC237" s="479">
        <v>0</v>
      </c>
      <c r="AD237" s="479">
        <v>0</v>
      </c>
      <c r="AE237" s="479">
        <v>0</v>
      </c>
      <c r="AF237" s="236">
        <v>0</v>
      </c>
      <c r="AG237" s="236">
        <v>0</v>
      </c>
      <c r="AH237" s="236">
        <v>0</v>
      </c>
      <c r="AI237" s="236">
        <v>0</v>
      </c>
      <c r="AJ237" s="484">
        <v>0</v>
      </c>
    </row>
    <row r="238" spans="1:36" s="42" customFormat="1" x14ac:dyDescent="0.25">
      <c r="A238" s="403">
        <v>6</v>
      </c>
      <c r="B238" s="115">
        <v>144010</v>
      </c>
      <c r="C238" s="189" t="s">
        <v>631</v>
      </c>
      <c r="D238" s="479">
        <v>0</v>
      </c>
      <c r="E238" s="479">
        <v>0</v>
      </c>
      <c r="F238" s="479">
        <v>0</v>
      </c>
      <c r="G238" s="479">
        <v>0</v>
      </c>
      <c r="H238" s="89">
        <v>0</v>
      </c>
      <c r="I238" s="479">
        <v>0</v>
      </c>
      <c r="J238" s="479">
        <v>0</v>
      </c>
      <c r="K238" s="479">
        <v>0</v>
      </c>
      <c r="L238" s="479">
        <v>0</v>
      </c>
      <c r="M238" s="479">
        <v>0</v>
      </c>
      <c r="N238" s="479">
        <v>0</v>
      </c>
      <c r="O238" s="479">
        <v>0</v>
      </c>
      <c r="P238" s="479">
        <v>0</v>
      </c>
      <c r="Q238" s="479">
        <v>0</v>
      </c>
      <c r="R238" s="89">
        <v>0</v>
      </c>
      <c r="S238" s="479">
        <v>0</v>
      </c>
      <c r="T238" s="479">
        <v>0</v>
      </c>
      <c r="U238" s="479">
        <v>0</v>
      </c>
      <c r="V238" s="479">
        <v>0</v>
      </c>
      <c r="W238" s="479">
        <v>0</v>
      </c>
      <c r="X238" s="479">
        <v>0</v>
      </c>
      <c r="Y238" s="479">
        <v>0</v>
      </c>
      <c r="Z238" s="479">
        <v>0</v>
      </c>
      <c r="AA238" s="479">
        <v>0</v>
      </c>
      <c r="AB238" s="479">
        <v>0</v>
      </c>
      <c r="AC238" s="479">
        <v>0</v>
      </c>
      <c r="AD238" s="479">
        <v>0</v>
      </c>
      <c r="AE238" s="479">
        <v>0</v>
      </c>
      <c r="AF238" s="236">
        <v>0</v>
      </c>
      <c r="AG238" s="236">
        <v>0</v>
      </c>
      <c r="AH238" s="236">
        <v>0</v>
      </c>
      <c r="AI238" s="236">
        <v>0</v>
      </c>
      <c r="AJ238" s="484">
        <v>0</v>
      </c>
    </row>
    <row r="239" spans="1:36" s="42" customFormat="1" x14ac:dyDescent="0.25">
      <c r="A239" s="403">
        <v>6</v>
      </c>
      <c r="B239" s="115">
        <v>144015</v>
      </c>
      <c r="C239" s="189" t="s">
        <v>633</v>
      </c>
      <c r="D239" s="479">
        <v>0</v>
      </c>
      <c r="E239" s="479">
        <v>0</v>
      </c>
      <c r="F239" s="479">
        <v>0</v>
      </c>
      <c r="G239" s="479">
        <v>0</v>
      </c>
      <c r="H239" s="89">
        <v>0</v>
      </c>
      <c r="I239" s="479">
        <v>0</v>
      </c>
      <c r="J239" s="479">
        <v>0</v>
      </c>
      <c r="K239" s="479">
        <v>0</v>
      </c>
      <c r="L239" s="479">
        <v>0</v>
      </c>
      <c r="M239" s="479">
        <v>0</v>
      </c>
      <c r="N239" s="479">
        <v>0</v>
      </c>
      <c r="O239" s="479">
        <v>0</v>
      </c>
      <c r="P239" s="479">
        <v>0</v>
      </c>
      <c r="Q239" s="479">
        <v>0</v>
      </c>
      <c r="R239" s="89">
        <v>0</v>
      </c>
      <c r="S239" s="479">
        <v>0</v>
      </c>
      <c r="T239" s="479">
        <v>0</v>
      </c>
      <c r="U239" s="479">
        <v>0</v>
      </c>
      <c r="V239" s="479">
        <v>0</v>
      </c>
      <c r="W239" s="479">
        <v>0</v>
      </c>
      <c r="X239" s="479">
        <v>0</v>
      </c>
      <c r="Y239" s="479">
        <v>0</v>
      </c>
      <c r="Z239" s="479">
        <v>0</v>
      </c>
      <c r="AA239" s="479">
        <v>0</v>
      </c>
      <c r="AB239" s="479">
        <v>0</v>
      </c>
      <c r="AC239" s="479">
        <v>0</v>
      </c>
      <c r="AD239" s="479">
        <v>0</v>
      </c>
      <c r="AE239" s="479">
        <v>0</v>
      </c>
      <c r="AF239" s="236">
        <v>0</v>
      </c>
      <c r="AG239" s="236">
        <v>0</v>
      </c>
      <c r="AH239" s="236">
        <v>0</v>
      </c>
      <c r="AI239" s="236">
        <v>0</v>
      </c>
      <c r="AJ239" s="484">
        <v>0</v>
      </c>
    </row>
    <row r="240" spans="1:36" s="42" customFormat="1" x14ac:dyDescent="0.25">
      <c r="A240" s="403">
        <v>6</v>
      </c>
      <c r="B240" s="115">
        <v>144020</v>
      </c>
      <c r="C240" s="189" t="s">
        <v>635</v>
      </c>
      <c r="D240" s="479">
        <v>0</v>
      </c>
      <c r="E240" s="479">
        <v>0</v>
      </c>
      <c r="F240" s="479">
        <v>0</v>
      </c>
      <c r="G240" s="479">
        <v>0</v>
      </c>
      <c r="H240" s="89">
        <v>0</v>
      </c>
      <c r="I240" s="479">
        <v>0</v>
      </c>
      <c r="J240" s="479">
        <v>0</v>
      </c>
      <c r="K240" s="479">
        <v>0</v>
      </c>
      <c r="L240" s="479">
        <v>0</v>
      </c>
      <c r="M240" s="479">
        <v>0</v>
      </c>
      <c r="N240" s="479">
        <v>0</v>
      </c>
      <c r="O240" s="479">
        <v>0</v>
      </c>
      <c r="P240" s="479">
        <v>0</v>
      </c>
      <c r="Q240" s="479">
        <v>0</v>
      </c>
      <c r="R240" s="89">
        <v>0</v>
      </c>
      <c r="S240" s="479">
        <v>0</v>
      </c>
      <c r="T240" s="479">
        <v>0</v>
      </c>
      <c r="U240" s="479">
        <v>0</v>
      </c>
      <c r="V240" s="479">
        <v>0</v>
      </c>
      <c r="W240" s="479">
        <v>0</v>
      </c>
      <c r="X240" s="479">
        <v>0</v>
      </c>
      <c r="Y240" s="479">
        <v>0</v>
      </c>
      <c r="Z240" s="479">
        <v>0</v>
      </c>
      <c r="AA240" s="479">
        <v>0</v>
      </c>
      <c r="AB240" s="479">
        <v>0</v>
      </c>
      <c r="AC240" s="479">
        <v>0</v>
      </c>
      <c r="AD240" s="479">
        <v>0</v>
      </c>
      <c r="AE240" s="479">
        <v>0</v>
      </c>
      <c r="AF240" s="236">
        <v>0</v>
      </c>
      <c r="AG240" s="236">
        <v>0</v>
      </c>
      <c r="AH240" s="236">
        <v>0</v>
      </c>
      <c r="AI240" s="236">
        <v>0</v>
      </c>
      <c r="AJ240" s="484">
        <v>0</v>
      </c>
    </row>
    <row r="241" spans="1:36" s="42" customFormat="1" x14ac:dyDescent="0.25">
      <c r="A241" s="403">
        <v>6</v>
      </c>
      <c r="B241" s="115">
        <v>144025</v>
      </c>
      <c r="C241" s="189" t="s">
        <v>637</v>
      </c>
      <c r="D241" s="479">
        <v>0</v>
      </c>
      <c r="E241" s="479">
        <v>0</v>
      </c>
      <c r="F241" s="479">
        <v>0</v>
      </c>
      <c r="G241" s="479">
        <v>0</v>
      </c>
      <c r="H241" s="89">
        <v>0</v>
      </c>
      <c r="I241" s="479">
        <v>0</v>
      </c>
      <c r="J241" s="479">
        <v>0</v>
      </c>
      <c r="K241" s="479">
        <v>0</v>
      </c>
      <c r="L241" s="479">
        <v>0</v>
      </c>
      <c r="M241" s="479">
        <v>0</v>
      </c>
      <c r="N241" s="479">
        <v>0</v>
      </c>
      <c r="O241" s="479">
        <v>0</v>
      </c>
      <c r="P241" s="479">
        <v>0</v>
      </c>
      <c r="Q241" s="479">
        <v>0</v>
      </c>
      <c r="R241" s="89">
        <v>0</v>
      </c>
      <c r="S241" s="479">
        <v>0</v>
      </c>
      <c r="T241" s="479">
        <v>0</v>
      </c>
      <c r="U241" s="479">
        <v>0</v>
      </c>
      <c r="V241" s="479">
        <v>0</v>
      </c>
      <c r="W241" s="479">
        <v>0</v>
      </c>
      <c r="X241" s="479">
        <v>0</v>
      </c>
      <c r="Y241" s="479">
        <v>0</v>
      </c>
      <c r="Z241" s="479">
        <v>0</v>
      </c>
      <c r="AA241" s="479">
        <v>0</v>
      </c>
      <c r="AB241" s="479">
        <v>0</v>
      </c>
      <c r="AC241" s="479">
        <v>0</v>
      </c>
      <c r="AD241" s="479">
        <v>0</v>
      </c>
      <c r="AE241" s="479">
        <v>0</v>
      </c>
      <c r="AF241" s="236">
        <v>0</v>
      </c>
      <c r="AG241" s="236">
        <v>0</v>
      </c>
      <c r="AH241" s="236">
        <v>0</v>
      </c>
      <c r="AI241" s="236">
        <v>0</v>
      </c>
      <c r="AJ241" s="484">
        <v>0</v>
      </c>
    </row>
    <row r="242" spans="1:36" s="42" customFormat="1" x14ac:dyDescent="0.25">
      <c r="A242" s="403">
        <v>4</v>
      </c>
      <c r="B242" s="115">
        <v>1441</v>
      </c>
      <c r="C242" s="189" t="s">
        <v>1405</v>
      </c>
      <c r="D242" s="479">
        <v>1210.0257899999999</v>
      </c>
      <c r="E242" s="479">
        <v>4549.7987599999997</v>
      </c>
      <c r="F242" s="479">
        <v>10110.166859999999</v>
      </c>
      <c r="G242" s="479">
        <v>1130.6763000000001</v>
      </c>
      <c r="H242" s="89">
        <v>17000.667709999998</v>
      </c>
      <c r="I242" s="479">
        <v>1508.8965900000001</v>
      </c>
      <c r="J242" s="479">
        <v>1.8668100000000001</v>
      </c>
      <c r="K242" s="479">
        <v>0</v>
      </c>
      <c r="L242" s="479">
        <v>526.71529999999996</v>
      </c>
      <c r="M242" s="479">
        <v>84.499920000000003</v>
      </c>
      <c r="N242" s="479">
        <v>451.01544999999999</v>
      </c>
      <c r="O242" s="479">
        <v>1095.14732</v>
      </c>
      <c r="P242" s="479">
        <v>116.74227999999999</v>
      </c>
      <c r="Q242" s="479">
        <v>0</v>
      </c>
      <c r="R242" s="89">
        <v>3784.8836700000002</v>
      </c>
      <c r="S242" s="479">
        <v>0</v>
      </c>
      <c r="T242" s="479">
        <v>22.46489</v>
      </c>
      <c r="U242" s="479">
        <v>0</v>
      </c>
      <c r="V242" s="479">
        <v>0</v>
      </c>
      <c r="W242" s="479">
        <v>0</v>
      </c>
      <c r="X242" s="479">
        <v>0</v>
      </c>
      <c r="Y242" s="479">
        <v>0</v>
      </c>
      <c r="Z242" s="479">
        <v>0</v>
      </c>
      <c r="AA242" s="479">
        <v>0</v>
      </c>
      <c r="AB242" s="479">
        <v>25.82497</v>
      </c>
      <c r="AC242" s="479">
        <v>0</v>
      </c>
      <c r="AD242" s="479">
        <v>48.289860000000004</v>
      </c>
      <c r="AE242" s="479">
        <v>20833.841239999998</v>
      </c>
      <c r="AF242" s="236">
        <v>451.01544999999999</v>
      </c>
      <c r="AG242" s="236">
        <v>611.21521999999993</v>
      </c>
      <c r="AH242" s="236">
        <v>0</v>
      </c>
      <c r="AI242" s="236">
        <v>0</v>
      </c>
      <c r="AJ242" s="484">
        <v>19771.610569999997</v>
      </c>
    </row>
    <row r="243" spans="1:36" s="42" customFormat="1" x14ac:dyDescent="0.25">
      <c r="A243" s="403">
        <v>6</v>
      </c>
      <c r="B243" s="115">
        <v>144105</v>
      </c>
      <c r="C243" s="189" t="s">
        <v>629</v>
      </c>
      <c r="D243" s="479">
        <v>23.145240000000001</v>
      </c>
      <c r="E243" s="479">
        <v>238.94651999999999</v>
      </c>
      <c r="F243" s="479">
        <v>872.01774</v>
      </c>
      <c r="G243" s="479">
        <v>48.427219999999998</v>
      </c>
      <c r="H243" s="89">
        <v>1182.5367200000001</v>
      </c>
      <c r="I243" s="479">
        <v>109.592</v>
      </c>
      <c r="J243" s="479">
        <v>0.78541000000000005</v>
      </c>
      <c r="K243" s="479">
        <v>0</v>
      </c>
      <c r="L243" s="479">
        <v>157.63704000000001</v>
      </c>
      <c r="M243" s="479">
        <v>6.5196699999999996</v>
      </c>
      <c r="N243" s="479">
        <v>24.68956</v>
      </c>
      <c r="O243" s="479">
        <v>64.915940000000006</v>
      </c>
      <c r="P243" s="479">
        <v>87.147310000000004</v>
      </c>
      <c r="Q243" s="479">
        <v>0</v>
      </c>
      <c r="R243" s="89">
        <v>451.28693000000004</v>
      </c>
      <c r="S243" s="479">
        <v>0</v>
      </c>
      <c r="T243" s="479">
        <v>14.73427</v>
      </c>
      <c r="U243" s="479">
        <v>0</v>
      </c>
      <c r="V243" s="479">
        <v>0</v>
      </c>
      <c r="W243" s="479">
        <v>0</v>
      </c>
      <c r="X243" s="479">
        <v>0</v>
      </c>
      <c r="Y243" s="479">
        <v>0</v>
      </c>
      <c r="Z243" s="479">
        <v>0</v>
      </c>
      <c r="AA243" s="479">
        <v>0</v>
      </c>
      <c r="AB243" s="479">
        <v>1.29759</v>
      </c>
      <c r="AC243" s="479">
        <v>0</v>
      </c>
      <c r="AD243" s="479">
        <v>16.031860000000002</v>
      </c>
      <c r="AE243" s="479">
        <v>1649.8555100000001</v>
      </c>
      <c r="AF243" s="236">
        <v>24.68956</v>
      </c>
      <c r="AG243" s="236">
        <v>164.15671</v>
      </c>
      <c r="AH243" s="236">
        <v>0</v>
      </c>
      <c r="AI243" s="236">
        <v>0</v>
      </c>
      <c r="AJ243" s="484">
        <v>1461.0092400000001</v>
      </c>
    </row>
    <row r="244" spans="1:36" s="42" customFormat="1" x14ac:dyDescent="0.25">
      <c r="A244" s="403">
        <v>6</v>
      </c>
      <c r="B244" s="115">
        <v>144110</v>
      </c>
      <c r="C244" s="189" t="s">
        <v>631</v>
      </c>
      <c r="D244" s="479">
        <v>59.456339999999997</v>
      </c>
      <c r="E244" s="479">
        <v>32.90643</v>
      </c>
      <c r="F244" s="479">
        <v>323.28750000000002</v>
      </c>
      <c r="G244" s="479">
        <v>54.5379</v>
      </c>
      <c r="H244" s="89">
        <v>470.18817000000001</v>
      </c>
      <c r="I244" s="479">
        <v>58.23563</v>
      </c>
      <c r="J244" s="479">
        <v>0.53537000000000001</v>
      </c>
      <c r="K244" s="479">
        <v>0</v>
      </c>
      <c r="L244" s="479">
        <v>15.592689999999999</v>
      </c>
      <c r="M244" s="479">
        <v>4.4533899999999997</v>
      </c>
      <c r="N244" s="479">
        <v>57.836060000000003</v>
      </c>
      <c r="O244" s="479">
        <v>28.666180000000001</v>
      </c>
      <c r="P244" s="479">
        <v>29.59497</v>
      </c>
      <c r="Q244" s="479">
        <v>0</v>
      </c>
      <c r="R244" s="89">
        <v>194.91428999999999</v>
      </c>
      <c r="S244" s="479">
        <v>0</v>
      </c>
      <c r="T244" s="479">
        <v>2.4801700000000002</v>
      </c>
      <c r="U244" s="479">
        <v>0</v>
      </c>
      <c r="V244" s="479">
        <v>0</v>
      </c>
      <c r="W244" s="479">
        <v>0</v>
      </c>
      <c r="X244" s="479">
        <v>0</v>
      </c>
      <c r="Y244" s="479">
        <v>0</v>
      </c>
      <c r="Z244" s="479">
        <v>0</v>
      </c>
      <c r="AA244" s="479">
        <v>0</v>
      </c>
      <c r="AB244" s="479">
        <v>1.9511099999999999</v>
      </c>
      <c r="AC244" s="479">
        <v>0</v>
      </c>
      <c r="AD244" s="479">
        <v>4.4312800000000001</v>
      </c>
      <c r="AE244" s="479">
        <v>669.53374000000008</v>
      </c>
      <c r="AF244" s="236">
        <v>57.836060000000003</v>
      </c>
      <c r="AG244" s="236">
        <v>20.04608</v>
      </c>
      <c r="AH244" s="236">
        <v>0</v>
      </c>
      <c r="AI244" s="236">
        <v>0</v>
      </c>
      <c r="AJ244" s="484">
        <v>591.65160000000003</v>
      </c>
    </row>
    <row r="245" spans="1:36" s="42" customFormat="1" x14ac:dyDescent="0.25">
      <c r="A245" s="403">
        <v>6</v>
      </c>
      <c r="B245" s="115">
        <v>144115</v>
      </c>
      <c r="C245" s="189" t="s">
        <v>633</v>
      </c>
      <c r="D245" s="479">
        <v>101.25245</v>
      </c>
      <c r="E245" s="479">
        <v>187.12626</v>
      </c>
      <c r="F245" s="479">
        <v>1675.9640099999999</v>
      </c>
      <c r="G245" s="479">
        <v>75.076059999999998</v>
      </c>
      <c r="H245" s="89">
        <v>2039.41878</v>
      </c>
      <c r="I245" s="479">
        <v>114.06829999999999</v>
      </c>
      <c r="J245" s="479">
        <v>0.54603000000000002</v>
      </c>
      <c r="K245" s="479">
        <v>0</v>
      </c>
      <c r="L245" s="479">
        <v>23.594619999999999</v>
      </c>
      <c r="M245" s="479">
        <v>6.8581200000000004</v>
      </c>
      <c r="N245" s="479">
        <v>37.063929999999999</v>
      </c>
      <c r="O245" s="479">
        <v>45.357900000000001</v>
      </c>
      <c r="P245" s="479">
        <v>0</v>
      </c>
      <c r="Q245" s="479">
        <v>0</v>
      </c>
      <c r="R245" s="89">
        <v>227.4889</v>
      </c>
      <c r="S245" s="479">
        <v>0</v>
      </c>
      <c r="T245" s="479">
        <v>1.05301</v>
      </c>
      <c r="U245" s="479">
        <v>0</v>
      </c>
      <c r="V245" s="479">
        <v>0</v>
      </c>
      <c r="W245" s="479">
        <v>0</v>
      </c>
      <c r="X245" s="479">
        <v>0</v>
      </c>
      <c r="Y245" s="479">
        <v>0</v>
      </c>
      <c r="Z245" s="479">
        <v>0</v>
      </c>
      <c r="AA245" s="479">
        <v>0</v>
      </c>
      <c r="AB245" s="479">
        <v>2.0452300000000001</v>
      </c>
      <c r="AC245" s="479">
        <v>0</v>
      </c>
      <c r="AD245" s="479">
        <v>3.0982400000000001</v>
      </c>
      <c r="AE245" s="479">
        <v>2270.0059199999996</v>
      </c>
      <c r="AF245" s="236">
        <v>37.063929999999999</v>
      </c>
      <c r="AG245" s="236">
        <v>30.452739999999999</v>
      </c>
      <c r="AH245" s="236">
        <v>0</v>
      </c>
      <c r="AI245" s="236">
        <v>0</v>
      </c>
      <c r="AJ245" s="484">
        <v>2202.4892500000001</v>
      </c>
    </row>
    <row r="246" spans="1:36" s="42" customFormat="1" x14ac:dyDescent="0.25">
      <c r="A246" s="403">
        <v>6</v>
      </c>
      <c r="B246" s="115">
        <v>144120</v>
      </c>
      <c r="C246" s="189" t="s">
        <v>635</v>
      </c>
      <c r="D246" s="479">
        <v>165.70653999999999</v>
      </c>
      <c r="E246" s="479">
        <v>1190.8529599999999</v>
      </c>
      <c r="F246" s="479">
        <v>967.77656000000002</v>
      </c>
      <c r="G246" s="479">
        <v>137.73219</v>
      </c>
      <c r="H246" s="89">
        <v>2462.0682499999998</v>
      </c>
      <c r="I246" s="479">
        <v>229.60719</v>
      </c>
      <c r="J246" s="479">
        <v>0</v>
      </c>
      <c r="K246" s="479">
        <v>0</v>
      </c>
      <c r="L246" s="479">
        <v>49.284410000000001</v>
      </c>
      <c r="M246" s="479">
        <v>13.98114</v>
      </c>
      <c r="N246" s="479">
        <v>53.495950000000001</v>
      </c>
      <c r="O246" s="479">
        <v>89.914739999999995</v>
      </c>
      <c r="P246" s="479">
        <v>0</v>
      </c>
      <c r="Q246" s="479">
        <v>0</v>
      </c>
      <c r="R246" s="89">
        <v>436.28342999999995</v>
      </c>
      <c r="S246" s="479">
        <v>0</v>
      </c>
      <c r="T246" s="479">
        <v>2.2360199999999999</v>
      </c>
      <c r="U246" s="479">
        <v>0</v>
      </c>
      <c r="V246" s="479">
        <v>0</v>
      </c>
      <c r="W246" s="479">
        <v>0</v>
      </c>
      <c r="X246" s="479">
        <v>0</v>
      </c>
      <c r="Y246" s="479">
        <v>0</v>
      </c>
      <c r="Z246" s="479">
        <v>0</v>
      </c>
      <c r="AA246" s="479">
        <v>0</v>
      </c>
      <c r="AB246" s="479">
        <v>4.2249299999999996</v>
      </c>
      <c r="AC246" s="479">
        <v>0</v>
      </c>
      <c r="AD246" s="479">
        <v>6.4609499999999995</v>
      </c>
      <c r="AE246" s="479">
        <v>2904.8126299999999</v>
      </c>
      <c r="AF246" s="236">
        <v>53.495950000000001</v>
      </c>
      <c r="AG246" s="236">
        <v>63.265550000000005</v>
      </c>
      <c r="AH246" s="236">
        <v>0</v>
      </c>
      <c r="AI246" s="236">
        <v>0</v>
      </c>
      <c r="AJ246" s="484">
        <v>2788.0511299999998</v>
      </c>
    </row>
    <row r="247" spans="1:36" s="42" customFormat="1" x14ac:dyDescent="0.25">
      <c r="A247" s="403">
        <v>6</v>
      </c>
      <c r="B247" s="115">
        <v>144125</v>
      </c>
      <c r="C247" s="189" t="s">
        <v>637</v>
      </c>
      <c r="D247" s="479">
        <v>860.46522000000004</v>
      </c>
      <c r="E247" s="479">
        <v>2899.96659</v>
      </c>
      <c r="F247" s="479">
        <v>6271.1210499999997</v>
      </c>
      <c r="G247" s="479">
        <v>814.90292999999997</v>
      </c>
      <c r="H247" s="89">
        <v>10846.45579</v>
      </c>
      <c r="I247" s="479">
        <v>997.39346999999998</v>
      </c>
      <c r="J247" s="479">
        <v>0</v>
      </c>
      <c r="K247" s="479">
        <v>0</v>
      </c>
      <c r="L247" s="479">
        <v>280.60654</v>
      </c>
      <c r="M247" s="479">
        <v>52.687600000000003</v>
      </c>
      <c r="N247" s="479">
        <v>277.92995000000002</v>
      </c>
      <c r="O247" s="479">
        <v>866.29255999999998</v>
      </c>
      <c r="P247" s="479">
        <v>0</v>
      </c>
      <c r="Q247" s="479">
        <v>0</v>
      </c>
      <c r="R247" s="89">
        <v>2474.91012</v>
      </c>
      <c r="S247" s="479">
        <v>0</v>
      </c>
      <c r="T247" s="479">
        <v>1.9614199999999999</v>
      </c>
      <c r="U247" s="479">
        <v>0</v>
      </c>
      <c r="V247" s="479">
        <v>0</v>
      </c>
      <c r="W247" s="479">
        <v>0</v>
      </c>
      <c r="X247" s="479">
        <v>0</v>
      </c>
      <c r="Y247" s="479">
        <v>0</v>
      </c>
      <c r="Z247" s="479">
        <v>0</v>
      </c>
      <c r="AA247" s="479">
        <v>0</v>
      </c>
      <c r="AB247" s="479">
        <v>16.30611</v>
      </c>
      <c r="AC247" s="479">
        <v>0</v>
      </c>
      <c r="AD247" s="479">
        <v>18.267530000000001</v>
      </c>
      <c r="AE247" s="479">
        <v>13339.63344</v>
      </c>
      <c r="AF247" s="236">
        <v>277.92995000000002</v>
      </c>
      <c r="AG247" s="236">
        <v>333.29413999999997</v>
      </c>
      <c r="AH247" s="236">
        <v>0</v>
      </c>
      <c r="AI247" s="236">
        <v>0</v>
      </c>
      <c r="AJ247" s="484">
        <v>12728.409349999998</v>
      </c>
    </row>
    <row r="248" spans="1:36" s="42" customFormat="1" x14ac:dyDescent="0.25">
      <c r="A248" s="403">
        <v>4</v>
      </c>
      <c r="B248" s="115">
        <v>1442</v>
      </c>
      <c r="C248" s="189" t="s">
        <v>1411</v>
      </c>
      <c r="D248" s="479">
        <v>1620.4799800000001</v>
      </c>
      <c r="E248" s="479">
        <v>6023.8760000000002</v>
      </c>
      <c r="F248" s="479">
        <v>26580.5707</v>
      </c>
      <c r="G248" s="479">
        <v>6092.9508500000002</v>
      </c>
      <c r="H248" s="89">
        <v>40317.877530000005</v>
      </c>
      <c r="I248" s="479">
        <v>6315.3811299999998</v>
      </c>
      <c r="J248" s="479">
        <v>3563.1456899999998</v>
      </c>
      <c r="K248" s="479">
        <v>0</v>
      </c>
      <c r="L248" s="479">
        <v>20303.591509999998</v>
      </c>
      <c r="M248" s="479">
        <v>2320.2439100000001</v>
      </c>
      <c r="N248" s="479">
        <v>1091.68822</v>
      </c>
      <c r="O248" s="479">
        <v>158.1447</v>
      </c>
      <c r="P248" s="479">
        <v>67.982200000000006</v>
      </c>
      <c r="Q248" s="479">
        <v>148.27357000000001</v>
      </c>
      <c r="R248" s="89">
        <v>33968.450929999992</v>
      </c>
      <c r="S248" s="479">
        <v>1.0487500000000001</v>
      </c>
      <c r="T248" s="479">
        <v>412.15066000000002</v>
      </c>
      <c r="U248" s="479">
        <v>3.3096399999999999</v>
      </c>
      <c r="V248" s="479">
        <v>59.34825</v>
      </c>
      <c r="W248" s="479">
        <v>0</v>
      </c>
      <c r="X248" s="479">
        <v>0</v>
      </c>
      <c r="Y248" s="479">
        <v>66.572000000000003</v>
      </c>
      <c r="Z248" s="479">
        <v>7.5806199999999997</v>
      </c>
      <c r="AA248" s="479">
        <v>0</v>
      </c>
      <c r="AB248" s="479">
        <v>12.95693</v>
      </c>
      <c r="AC248" s="479">
        <v>0</v>
      </c>
      <c r="AD248" s="479">
        <v>562.96685000000002</v>
      </c>
      <c r="AE248" s="479">
        <v>74849.295309999987</v>
      </c>
      <c r="AF248" s="236">
        <v>1091.68822</v>
      </c>
      <c r="AG248" s="236">
        <v>22683.183669999999</v>
      </c>
      <c r="AH248" s="236">
        <v>0</v>
      </c>
      <c r="AI248" s="236">
        <v>66.572000000000003</v>
      </c>
      <c r="AJ248" s="484">
        <v>51007.851419999999</v>
      </c>
    </row>
    <row r="249" spans="1:36" s="42" customFormat="1" x14ac:dyDescent="0.25">
      <c r="A249" s="403">
        <v>6</v>
      </c>
      <c r="B249" s="115">
        <v>144205</v>
      </c>
      <c r="C249" s="189" t="s">
        <v>629</v>
      </c>
      <c r="D249" s="479">
        <v>28.19849</v>
      </c>
      <c r="E249" s="479">
        <v>252.71514999999999</v>
      </c>
      <c r="F249" s="479">
        <v>1566.81872</v>
      </c>
      <c r="G249" s="479">
        <v>233.72779</v>
      </c>
      <c r="H249" s="89">
        <v>2081.4601499999999</v>
      </c>
      <c r="I249" s="479">
        <v>288.40775000000002</v>
      </c>
      <c r="J249" s="479">
        <v>183.45140000000001</v>
      </c>
      <c r="K249" s="479">
        <v>0</v>
      </c>
      <c r="L249" s="479">
        <v>4353.7942199999998</v>
      </c>
      <c r="M249" s="479">
        <v>67.837419999999995</v>
      </c>
      <c r="N249" s="479">
        <v>36.363100000000003</v>
      </c>
      <c r="O249" s="479">
        <v>2.61104</v>
      </c>
      <c r="P249" s="479">
        <v>1.9755</v>
      </c>
      <c r="Q249" s="479">
        <v>19.685479999999998</v>
      </c>
      <c r="R249" s="89">
        <v>4954.1259099999988</v>
      </c>
      <c r="S249" s="479">
        <v>1.0487500000000001</v>
      </c>
      <c r="T249" s="479">
        <v>22.545059999999999</v>
      </c>
      <c r="U249" s="479">
        <v>0.10707</v>
      </c>
      <c r="V249" s="479">
        <v>17.861260000000001</v>
      </c>
      <c r="W249" s="479">
        <v>0</v>
      </c>
      <c r="X249" s="479">
        <v>0</v>
      </c>
      <c r="Y249" s="479">
        <v>6.0041900000000004</v>
      </c>
      <c r="Z249" s="479">
        <v>0.55059000000000002</v>
      </c>
      <c r="AA249" s="479">
        <v>0</v>
      </c>
      <c r="AB249" s="479">
        <v>0.44590000000000002</v>
      </c>
      <c r="AC249" s="479">
        <v>0</v>
      </c>
      <c r="AD249" s="479">
        <v>48.562820000000002</v>
      </c>
      <c r="AE249" s="479">
        <v>7084.1488799999988</v>
      </c>
      <c r="AF249" s="236">
        <v>36.363100000000003</v>
      </c>
      <c r="AG249" s="236">
        <v>4439.4928999999993</v>
      </c>
      <c r="AH249" s="236">
        <v>0</v>
      </c>
      <c r="AI249" s="236">
        <v>6.0041900000000004</v>
      </c>
      <c r="AJ249" s="484">
        <v>2602.2886899999994</v>
      </c>
    </row>
    <row r="250" spans="1:36" s="42" customFormat="1" x14ac:dyDescent="0.25">
      <c r="A250" s="403">
        <v>6</v>
      </c>
      <c r="B250" s="115">
        <v>144210</v>
      </c>
      <c r="C250" s="189" t="s">
        <v>631</v>
      </c>
      <c r="D250" s="479">
        <v>55.702249999999999</v>
      </c>
      <c r="E250" s="479">
        <v>439.82547</v>
      </c>
      <c r="F250" s="479">
        <v>1029.41318</v>
      </c>
      <c r="G250" s="479">
        <v>290.26961</v>
      </c>
      <c r="H250" s="89">
        <v>1815.2105100000001</v>
      </c>
      <c r="I250" s="479">
        <v>593.06538</v>
      </c>
      <c r="J250" s="479">
        <v>183.67143999999999</v>
      </c>
      <c r="K250" s="479">
        <v>0</v>
      </c>
      <c r="L250" s="479">
        <v>500.51263999999998</v>
      </c>
      <c r="M250" s="479">
        <v>47.998579999999997</v>
      </c>
      <c r="N250" s="479">
        <v>50.297559999999997</v>
      </c>
      <c r="O250" s="479">
        <v>5.13605</v>
      </c>
      <c r="P250" s="479">
        <v>3.1087199999999999</v>
      </c>
      <c r="Q250" s="479">
        <v>12.865919999999999</v>
      </c>
      <c r="R250" s="89">
        <v>1396.6562899999999</v>
      </c>
      <c r="S250" s="479">
        <v>0</v>
      </c>
      <c r="T250" s="479">
        <v>20.152059999999999</v>
      </c>
      <c r="U250" s="479">
        <v>0.217</v>
      </c>
      <c r="V250" s="479">
        <v>10.30701</v>
      </c>
      <c r="W250" s="479">
        <v>0</v>
      </c>
      <c r="X250" s="479">
        <v>0</v>
      </c>
      <c r="Y250" s="479">
        <v>3.9122400000000002</v>
      </c>
      <c r="Z250" s="479">
        <v>1.1223099999999999</v>
      </c>
      <c r="AA250" s="479">
        <v>0</v>
      </c>
      <c r="AB250" s="479">
        <v>0.64829999999999999</v>
      </c>
      <c r="AC250" s="479">
        <v>0</v>
      </c>
      <c r="AD250" s="479">
        <v>36.358919999999991</v>
      </c>
      <c r="AE250" s="479">
        <v>3248.2257199999999</v>
      </c>
      <c r="AF250" s="236">
        <v>50.297559999999997</v>
      </c>
      <c r="AG250" s="236">
        <v>558.81822999999997</v>
      </c>
      <c r="AH250" s="236">
        <v>0</v>
      </c>
      <c r="AI250" s="236">
        <v>3.9122400000000002</v>
      </c>
      <c r="AJ250" s="484">
        <v>2635.1976900000004</v>
      </c>
    </row>
    <row r="251" spans="1:36" s="42" customFormat="1" x14ac:dyDescent="0.25">
      <c r="A251" s="403">
        <v>6</v>
      </c>
      <c r="B251" s="115">
        <v>144215</v>
      </c>
      <c r="C251" s="189" t="s">
        <v>633</v>
      </c>
      <c r="D251" s="479">
        <v>84.244450000000001</v>
      </c>
      <c r="E251" s="479">
        <v>647.10416999999995</v>
      </c>
      <c r="F251" s="479">
        <v>1564.6206500000001</v>
      </c>
      <c r="G251" s="479">
        <v>627.15994000000001</v>
      </c>
      <c r="H251" s="89">
        <v>2923.1292100000001</v>
      </c>
      <c r="I251" s="479">
        <v>751.89970000000005</v>
      </c>
      <c r="J251" s="479">
        <v>269.26362999999998</v>
      </c>
      <c r="K251" s="479">
        <v>0</v>
      </c>
      <c r="L251" s="479">
        <v>767.77220999999997</v>
      </c>
      <c r="M251" s="479">
        <v>74.79777</v>
      </c>
      <c r="N251" s="479">
        <v>76.189239999999998</v>
      </c>
      <c r="O251" s="479">
        <v>7.6209300000000004</v>
      </c>
      <c r="P251" s="479">
        <v>3.8116599999999998</v>
      </c>
      <c r="Q251" s="479">
        <v>18.13373</v>
      </c>
      <c r="R251" s="89">
        <v>1969.4888699999999</v>
      </c>
      <c r="S251" s="479">
        <v>0</v>
      </c>
      <c r="T251" s="479">
        <v>25.082999999999998</v>
      </c>
      <c r="U251" s="479">
        <v>0.33840999999999999</v>
      </c>
      <c r="V251" s="479">
        <v>4.22621</v>
      </c>
      <c r="W251" s="479">
        <v>0</v>
      </c>
      <c r="X251" s="479">
        <v>0</v>
      </c>
      <c r="Y251" s="479">
        <v>6.1290300000000002</v>
      </c>
      <c r="Z251" s="479">
        <v>1.74475</v>
      </c>
      <c r="AA251" s="479">
        <v>0</v>
      </c>
      <c r="AB251" s="479">
        <v>0.71330000000000005</v>
      </c>
      <c r="AC251" s="479">
        <v>0</v>
      </c>
      <c r="AD251" s="479">
        <v>38.234699999999997</v>
      </c>
      <c r="AE251" s="479">
        <v>4930.8527800000002</v>
      </c>
      <c r="AF251" s="236">
        <v>76.189239999999998</v>
      </c>
      <c r="AG251" s="236">
        <v>846.79619000000002</v>
      </c>
      <c r="AH251" s="236">
        <v>0</v>
      </c>
      <c r="AI251" s="236">
        <v>6.1290300000000002</v>
      </c>
      <c r="AJ251" s="484">
        <v>4001.7383199999995</v>
      </c>
    </row>
    <row r="252" spans="1:36" s="42" customFormat="1" x14ac:dyDescent="0.25">
      <c r="A252" s="403">
        <v>6</v>
      </c>
      <c r="B252" s="115">
        <v>144220</v>
      </c>
      <c r="C252" s="189" t="s">
        <v>635</v>
      </c>
      <c r="D252" s="479">
        <v>158.30708999999999</v>
      </c>
      <c r="E252" s="479">
        <v>1089.03198</v>
      </c>
      <c r="F252" s="479">
        <v>2964.32366</v>
      </c>
      <c r="G252" s="479">
        <v>732.91625999999997</v>
      </c>
      <c r="H252" s="89">
        <v>4944.57899</v>
      </c>
      <c r="I252" s="479">
        <v>1318.04483</v>
      </c>
      <c r="J252" s="479">
        <v>514.53575999999998</v>
      </c>
      <c r="K252" s="479">
        <v>0</v>
      </c>
      <c r="L252" s="479">
        <v>1577.79934</v>
      </c>
      <c r="M252" s="479">
        <v>159.42581000000001</v>
      </c>
      <c r="N252" s="479">
        <v>148.79777999999999</v>
      </c>
      <c r="O252" s="479">
        <v>14.96049</v>
      </c>
      <c r="P252" s="479">
        <v>7.7768199999999998</v>
      </c>
      <c r="Q252" s="479">
        <v>31.508130000000001</v>
      </c>
      <c r="R252" s="89">
        <v>3772.8489600000003</v>
      </c>
      <c r="S252" s="479">
        <v>0</v>
      </c>
      <c r="T252" s="479">
        <v>50.868589999999998</v>
      </c>
      <c r="U252" s="479">
        <v>0.71457999999999999</v>
      </c>
      <c r="V252" s="479">
        <v>4.7365000000000004</v>
      </c>
      <c r="W252" s="479">
        <v>0</v>
      </c>
      <c r="X252" s="479">
        <v>0</v>
      </c>
      <c r="Y252" s="479">
        <v>11.81743</v>
      </c>
      <c r="Z252" s="479">
        <v>3.1188400000000001</v>
      </c>
      <c r="AA252" s="479">
        <v>0</v>
      </c>
      <c r="AB252" s="479">
        <v>1.31501</v>
      </c>
      <c r="AC252" s="479">
        <v>0</v>
      </c>
      <c r="AD252" s="479">
        <v>72.570949999999996</v>
      </c>
      <c r="AE252" s="479">
        <v>8789.9989000000005</v>
      </c>
      <c r="AF252" s="236">
        <v>148.79777999999999</v>
      </c>
      <c r="AG252" s="236">
        <v>1741.96165</v>
      </c>
      <c r="AH252" s="236">
        <v>0</v>
      </c>
      <c r="AI252" s="236">
        <v>11.81743</v>
      </c>
      <c r="AJ252" s="484">
        <v>6887.4220400000004</v>
      </c>
    </row>
    <row r="253" spans="1:36" s="42" customFormat="1" x14ac:dyDescent="0.25">
      <c r="A253" s="403">
        <v>6</v>
      </c>
      <c r="B253" s="115">
        <v>144225</v>
      </c>
      <c r="C253" s="189" t="s">
        <v>637</v>
      </c>
      <c r="D253" s="479">
        <v>1294.0277000000001</v>
      </c>
      <c r="E253" s="479">
        <v>3595.1992300000002</v>
      </c>
      <c r="F253" s="479">
        <v>19455.394489999999</v>
      </c>
      <c r="G253" s="479">
        <v>4208.8772499999995</v>
      </c>
      <c r="H253" s="89">
        <v>28553.498670000001</v>
      </c>
      <c r="I253" s="479">
        <v>3363.9634700000001</v>
      </c>
      <c r="J253" s="479">
        <v>2412.2234600000002</v>
      </c>
      <c r="K253" s="479">
        <v>0</v>
      </c>
      <c r="L253" s="479">
        <v>13103.713100000001</v>
      </c>
      <c r="M253" s="479">
        <v>1970.18433</v>
      </c>
      <c r="N253" s="479">
        <v>780.04053999999996</v>
      </c>
      <c r="O253" s="479">
        <v>127.81619000000001</v>
      </c>
      <c r="P253" s="479">
        <v>51.3095</v>
      </c>
      <c r="Q253" s="479">
        <v>66.080309999999997</v>
      </c>
      <c r="R253" s="89">
        <v>21875.330900000004</v>
      </c>
      <c r="S253" s="479">
        <v>0</v>
      </c>
      <c r="T253" s="479">
        <v>293.50195000000002</v>
      </c>
      <c r="U253" s="479">
        <v>1.93258</v>
      </c>
      <c r="V253" s="479">
        <v>22.217269999999999</v>
      </c>
      <c r="W253" s="479">
        <v>0</v>
      </c>
      <c r="X253" s="479">
        <v>0</v>
      </c>
      <c r="Y253" s="479">
        <v>38.709110000000003</v>
      </c>
      <c r="Z253" s="479">
        <v>1.04413</v>
      </c>
      <c r="AA253" s="479">
        <v>0</v>
      </c>
      <c r="AB253" s="479">
        <v>9.8344199999999997</v>
      </c>
      <c r="AC253" s="479">
        <v>0</v>
      </c>
      <c r="AD253" s="479">
        <v>367.23946000000001</v>
      </c>
      <c r="AE253" s="479">
        <v>50796.069029999999</v>
      </c>
      <c r="AF253" s="236">
        <v>780.04053999999996</v>
      </c>
      <c r="AG253" s="236">
        <v>15096.1147</v>
      </c>
      <c r="AH253" s="236">
        <v>0</v>
      </c>
      <c r="AI253" s="236">
        <v>38.709110000000003</v>
      </c>
      <c r="AJ253" s="484">
        <v>34881.204679999995</v>
      </c>
    </row>
    <row r="254" spans="1:36" s="42" customFormat="1" x14ac:dyDescent="0.25">
      <c r="A254" s="403">
        <v>4</v>
      </c>
      <c r="B254" s="115">
        <v>1443</v>
      </c>
      <c r="C254" s="189" t="s">
        <v>1417</v>
      </c>
      <c r="D254" s="479">
        <v>575.28219000000001</v>
      </c>
      <c r="E254" s="479">
        <v>1962.7189599999999</v>
      </c>
      <c r="F254" s="479">
        <v>10438.266310000001</v>
      </c>
      <c r="G254" s="479">
        <v>679.75607000000002</v>
      </c>
      <c r="H254" s="89">
        <v>13656.02353</v>
      </c>
      <c r="I254" s="479">
        <v>0</v>
      </c>
      <c r="J254" s="479">
        <v>10.7645</v>
      </c>
      <c r="K254" s="479">
        <v>0</v>
      </c>
      <c r="L254" s="479">
        <v>0</v>
      </c>
      <c r="M254" s="479">
        <v>425.85926999999998</v>
      </c>
      <c r="N254" s="479">
        <v>485.86903000000001</v>
      </c>
      <c r="O254" s="479">
        <v>27.722149999999999</v>
      </c>
      <c r="P254" s="479">
        <v>0</v>
      </c>
      <c r="Q254" s="479">
        <v>0</v>
      </c>
      <c r="R254" s="89">
        <v>950.21495000000004</v>
      </c>
      <c r="S254" s="479">
        <v>0</v>
      </c>
      <c r="T254" s="479">
        <v>0</v>
      </c>
      <c r="U254" s="479">
        <v>0</v>
      </c>
      <c r="V254" s="479">
        <v>0</v>
      </c>
      <c r="W254" s="479">
        <v>0</v>
      </c>
      <c r="X254" s="479">
        <v>0</v>
      </c>
      <c r="Y254" s="479">
        <v>0</v>
      </c>
      <c r="Z254" s="479">
        <v>0</v>
      </c>
      <c r="AA254" s="479">
        <v>0</v>
      </c>
      <c r="AB254" s="479">
        <v>0</v>
      </c>
      <c r="AC254" s="479">
        <v>0</v>
      </c>
      <c r="AD254" s="479">
        <v>0</v>
      </c>
      <c r="AE254" s="479">
        <v>14606.23848</v>
      </c>
      <c r="AF254" s="236">
        <v>485.86903000000001</v>
      </c>
      <c r="AG254" s="236">
        <v>425.85926999999998</v>
      </c>
      <c r="AH254" s="236">
        <v>0</v>
      </c>
      <c r="AI254" s="236">
        <v>0</v>
      </c>
      <c r="AJ254" s="484">
        <v>13694.510179999999</v>
      </c>
    </row>
    <row r="255" spans="1:36" s="42" customFormat="1" x14ac:dyDescent="0.25">
      <c r="A255" s="403">
        <v>6</v>
      </c>
      <c r="B255" s="115">
        <v>144305</v>
      </c>
      <c r="C255" s="189" t="s">
        <v>629</v>
      </c>
      <c r="D255" s="479">
        <v>3.28634</v>
      </c>
      <c r="E255" s="479">
        <v>16.45682</v>
      </c>
      <c r="F255" s="479">
        <v>102.04</v>
      </c>
      <c r="G255" s="479">
        <v>9.7552299999999992</v>
      </c>
      <c r="H255" s="89">
        <v>131.53839000000002</v>
      </c>
      <c r="I255" s="479">
        <v>0</v>
      </c>
      <c r="J255" s="479">
        <v>2.43032</v>
      </c>
      <c r="K255" s="479">
        <v>0</v>
      </c>
      <c r="L255" s="479">
        <v>0</v>
      </c>
      <c r="M255" s="479">
        <v>7.8612000000000002</v>
      </c>
      <c r="N255" s="479">
        <v>10.16892</v>
      </c>
      <c r="O255" s="479">
        <v>0.61841999999999997</v>
      </c>
      <c r="P255" s="479">
        <v>0</v>
      </c>
      <c r="Q255" s="479">
        <v>0</v>
      </c>
      <c r="R255" s="89">
        <v>21.078859999999999</v>
      </c>
      <c r="S255" s="479">
        <v>0</v>
      </c>
      <c r="T255" s="479">
        <v>0</v>
      </c>
      <c r="U255" s="479">
        <v>0</v>
      </c>
      <c r="V255" s="479">
        <v>0</v>
      </c>
      <c r="W255" s="479">
        <v>0</v>
      </c>
      <c r="X255" s="479">
        <v>0</v>
      </c>
      <c r="Y255" s="479">
        <v>0</v>
      </c>
      <c r="Z255" s="479">
        <v>0</v>
      </c>
      <c r="AA255" s="479">
        <v>0</v>
      </c>
      <c r="AB255" s="479">
        <v>0</v>
      </c>
      <c r="AC255" s="479">
        <v>0</v>
      </c>
      <c r="AD255" s="479">
        <v>0</v>
      </c>
      <c r="AE255" s="479">
        <v>152.61725000000001</v>
      </c>
      <c r="AF255" s="236">
        <v>10.16892</v>
      </c>
      <c r="AG255" s="236">
        <v>7.8612000000000002</v>
      </c>
      <c r="AH255" s="236">
        <v>0</v>
      </c>
      <c r="AI255" s="236">
        <v>0</v>
      </c>
      <c r="AJ255" s="484">
        <v>134.58713</v>
      </c>
    </row>
    <row r="256" spans="1:36" s="42" customFormat="1" x14ac:dyDescent="0.25">
      <c r="A256" s="403">
        <v>6</v>
      </c>
      <c r="B256" s="115">
        <v>144310</v>
      </c>
      <c r="C256" s="189" t="s">
        <v>631</v>
      </c>
      <c r="D256" s="479">
        <v>6.3211500000000003</v>
      </c>
      <c r="E256" s="479">
        <v>14.86529</v>
      </c>
      <c r="F256" s="479">
        <v>82.008110000000002</v>
      </c>
      <c r="G256" s="479">
        <v>5.8300700000000001</v>
      </c>
      <c r="H256" s="89">
        <v>109.02462000000001</v>
      </c>
      <c r="I256" s="479">
        <v>0</v>
      </c>
      <c r="J256" s="479">
        <v>1.65744</v>
      </c>
      <c r="K256" s="479">
        <v>0</v>
      </c>
      <c r="L256" s="479">
        <v>0</v>
      </c>
      <c r="M256" s="479">
        <v>5.29969</v>
      </c>
      <c r="N256" s="479">
        <v>6.9668099999999997</v>
      </c>
      <c r="O256" s="479">
        <v>1.25471</v>
      </c>
      <c r="P256" s="479">
        <v>0</v>
      </c>
      <c r="Q256" s="479">
        <v>0</v>
      </c>
      <c r="R256" s="89">
        <v>15.178649999999999</v>
      </c>
      <c r="S256" s="479">
        <v>0</v>
      </c>
      <c r="T256" s="479">
        <v>0</v>
      </c>
      <c r="U256" s="479">
        <v>0</v>
      </c>
      <c r="V256" s="479">
        <v>0</v>
      </c>
      <c r="W256" s="479">
        <v>0</v>
      </c>
      <c r="X256" s="479">
        <v>0</v>
      </c>
      <c r="Y256" s="479">
        <v>0</v>
      </c>
      <c r="Z256" s="479">
        <v>0</v>
      </c>
      <c r="AA256" s="479">
        <v>0</v>
      </c>
      <c r="AB256" s="479">
        <v>0</v>
      </c>
      <c r="AC256" s="479">
        <v>0</v>
      </c>
      <c r="AD256" s="479">
        <v>0</v>
      </c>
      <c r="AE256" s="479">
        <v>124.20327000000002</v>
      </c>
      <c r="AF256" s="236">
        <v>6.9668099999999997</v>
      </c>
      <c r="AG256" s="236">
        <v>5.29969</v>
      </c>
      <c r="AH256" s="236">
        <v>0</v>
      </c>
      <c r="AI256" s="236">
        <v>0</v>
      </c>
      <c r="AJ256" s="484">
        <v>111.93677000000001</v>
      </c>
    </row>
    <row r="257" spans="1:36" s="42" customFormat="1" x14ac:dyDescent="0.25">
      <c r="A257" s="403">
        <v>6</v>
      </c>
      <c r="B257" s="115">
        <v>144315</v>
      </c>
      <c r="C257" s="189" t="s">
        <v>633</v>
      </c>
      <c r="D257" s="479">
        <v>9.2830399999999997</v>
      </c>
      <c r="E257" s="479">
        <v>23.160589999999999</v>
      </c>
      <c r="F257" s="479">
        <v>126.63051</v>
      </c>
      <c r="G257" s="479">
        <v>9.1876099999999994</v>
      </c>
      <c r="H257" s="89">
        <v>168.26175000000001</v>
      </c>
      <c r="I257" s="479">
        <v>0</v>
      </c>
      <c r="J257" s="479">
        <v>2.5424099999999998</v>
      </c>
      <c r="K257" s="479">
        <v>0</v>
      </c>
      <c r="L257" s="479">
        <v>0</v>
      </c>
      <c r="M257" s="479">
        <v>8.2482799999999994</v>
      </c>
      <c r="N257" s="479">
        <v>10.84158</v>
      </c>
      <c r="O257" s="479">
        <v>1.9244399999999999</v>
      </c>
      <c r="P257" s="479">
        <v>0</v>
      </c>
      <c r="Q257" s="479">
        <v>0</v>
      </c>
      <c r="R257" s="89">
        <v>23.556709999999999</v>
      </c>
      <c r="S257" s="479">
        <v>0</v>
      </c>
      <c r="T257" s="479">
        <v>0</v>
      </c>
      <c r="U257" s="479">
        <v>0</v>
      </c>
      <c r="V257" s="479">
        <v>0</v>
      </c>
      <c r="W257" s="479">
        <v>0</v>
      </c>
      <c r="X257" s="479">
        <v>0</v>
      </c>
      <c r="Y257" s="479">
        <v>0</v>
      </c>
      <c r="Z257" s="479">
        <v>0</v>
      </c>
      <c r="AA257" s="479">
        <v>0</v>
      </c>
      <c r="AB257" s="479">
        <v>0</v>
      </c>
      <c r="AC257" s="479">
        <v>0</v>
      </c>
      <c r="AD257" s="479">
        <v>0</v>
      </c>
      <c r="AE257" s="479">
        <v>191.81846000000002</v>
      </c>
      <c r="AF257" s="236">
        <v>10.84158</v>
      </c>
      <c r="AG257" s="236">
        <v>8.2482799999999994</v>
      </c>
      <c r="AH257" s="236">
        <v>0</v>
      </c>
      <c r="AI257" s="236">
        <v>0</v>
      </c>
      <c r="AJ257" s="484">
        <v>172.7286</v>
      </c>
    </row>
    <row r="258" spans="1:36" s="42" customFormat="1" x14ac:dyDescent="0.25">
      <c r="A258" s="403">
        <v>6</v>
      </c>
      <c r="B258" s="115">
        <v>144320</v>
      </c>
      <c r="C258" s="189" t="s">
        <v>635</v>
      </c>
      <c r="D258" s="479">
        <v>15.97292</v>
      </c>
      <c r="E258" s="479">
        <v>48.450040000000001</v>
      </c>
      <c r="F258" s="479">
        <v>237.61131</v>
      </c>
      <c r="G258" s="479">
        <v>17.75245</v>
      </c>
      <c r="H258" s="89">
        <v>319.78672</v>
      </c>
      <c r="I258" s="479">
        <v>0</v>
      </c>
      <c r="J258" s="479">
        <v>4.1343300000000003</v>
      </c>
      <c r="K258" s="479">
        <v>0</v>
      </c>
      <c r="L258" s="479">
        <v>0</v>
      </c>
      <c r="M258" s="479">
        <v>17.099440000000001</v>
      </c>
      <c r="N258" s="479">
        <v>18.51971</v>
      </c>
      <c r="O258" s="479">
        <v>3.8424499999999999</v>
      </c>
      <c r="P258" s="479">
        <v>0</v>
      </c>
      <c r="Q258" s="479">
        <v>0</v>
      </c>
      <c r="R258" s="89">
        <v>43.595929999999996</v>
      </c>
      <c r="S258" s="479">
        <v>0</v>
      </c>
      <c r="T258" s="479">
        <v>0</v>
      </c>
      <c r="U258" s="479">
        <v>0</v>
      </c>
      <c r="V258" s="479">
        <v>0</v>
      </c>
      <c r="W258" s="479">
        <v>0</v>
      </c>
      <c r="X258" s="479">
        <v>0</v>
      </c>
      <c r="Y258" s="479">
        <v>0</v>
      </c>
      <c r="Z258" s="479">
        <v>0</v>
      </c>
      <c r="AA258" s="479">
        <v>0</v>
      </c>
      <c r="AB258" s="479">
        <v>0</v>
      </c>
      <c r="AC258" s="479">
        <v>0</v>
      </c>
      <c r="AD258" s="479">
        <v>0</v>
      </c>
      <c r="AE258" s="479">
        <v>363.38265000000001</v>
      </c>
      <c r="AF258" s="236">
        <v>18.51971</v>
      </c>
      <c r="AG258" s="236">
        <v>17.099440000000001</v>
      </c>
      <c r="AH258" s="236">
        <v>0</v>
      </c>
      <c r="AI258" s="236">
        <v>0</v>
      </c>
      <c r="AJ258" s="484">
        <v>327.76349999999996</v>
      </c>
    </row>
    <row r="259" spans="1:36" s="42" customFormat="1" x14ac:dyDescent="0.25">
      <c r="A259" s="403">
        <v>6</v>
      </c>
      <c r="B259" s="115">
        <v>144325</v>
      </c>
      <c r="C259" s="189" t="s">
        <v>637</v>
      </c>
      <c r="D259" s="479">
        <v>540.41873999999996</v>
      </c>
      <c r="E259" s="479">
        <v>1859.78622</v>
      </c>
      <c r="F259" s="479">
        <v>9889.9763800000001</v>
      </c>
      <c r="G259" s="479">
        <v>637.23071000000004</v>
      </c>
      <c r="H259" s="89">
        <v>12927.412049999999</v>
      </c>
      <c r="I259" s="479">
        <v>0</v>
      </c>
      <c r="J259" s="479">
        <v>0</v>
      </c>
      <c r="K259" s="479">
        <v>0</v>
      </c>
      <c r="L259" s="479">
        <v>0</v>
      </c>
      <c r="M259" s="479">
        <v>387.35066</v>
      </c>
      <c r="N259" s="479">
        <v>439.37200999999999</v>
      </c>
      <c r="O259" s="479">
        <v>20.082129999999999</v>
      </c>
      <c r="P259" s="479">
        <v>0</v>
      </c>
      <c r="Q259" s="479">
        <v>0</v>
      </c>
      <c r="R259" s="89">
        <v>846.8048</v>
      </c>
      <c r="S259" s="479">
        <v>0</v>
      </c>
      <c r="T259" s="479">
        <v>0</v>
      </c>
      <c r="U259" s="479">
        <v>0</v>
      </c>
      <c r="V259" s="479">
        <v>0</v>
      </c>
      <c r="W259" s="479">
        <v>0</v>
      </c>
      <c r="X259" s="479">
        <v>0</v>
      </c>
      <c r="Y259" s="479">
        <v>0</v>
      </c>
      <c r="Z259" s="479">
        <v>0</v>
      </c>
      <c r="AA259" s="479">
        <v>0</v>
      </c>
      <c r="AB259" s="479">
        <v>0</v>
      </c>
      <c r="AC259" s="479">
        <v>0</v>
      </c>
      <c r="AD259" s="479">
        <v>0</v>
      </c>
      <c r="AE259" s="479">
        <v>13774.216849999999</v>
      </c>
      <c r="AF259" s="236">
        <v>439.37200999999999</v>
      </c>
      <c r="AG259" s="236">
        <v>387.35066</v>
      </c>
      <c r="AH259" s="236">
        <v>0</v>
      </c>
      <c r="AI259" s="236">
        <v>0</v>
      </c>
      <c r="AJ259" s="484">
        <v>12947.49418</v>
      </c>
    </row>
    <row r="260" spans="1:36" s="42" customFormat="1" x14ac:dyDescent="0.25">
      <c r="A260" s="403">
        <v>4</v>
      </c>
      <c r="B260" s="115">
        <v>1444</v>
      </c>
      <c r="C260" s="189" t="s">
        <v>1418</v>
      </c>
      <c r="D260" s="479">
        <v>124.08311</v>
      </c>
      <c r="E260" s="479">
        <v>0</v>
      </c>
      <c r="F260" s="479">
        <v>20732.703229999999</v>
      </c>
      <c r="G260" s="479">
        <v>46.435169999999999</v>
      </c>
      <c r="H260" s="89">
        <v>20903.221509999999</v>
      </c>
      <c r="I260" s="479">
        <v>0</v>
      </c>
      <c r="J260" s="479">
        <v>0</v>
      </c>
      <c r="K260" s="479">
        <v>0</v>
      </c>
      <c r="L260" s="479">
        <v>0</v>
      </c>
      <c r="M260" s="479">
        <v>0</v>
      </c>
      <c r="N260" s="479">
        <v>1.7448999999999999</v>
      </c>
      <c r="O260" s="479">
        <v>28.296119999999998</v>
      </c>
      <c r="P260" s="479">
        <v>0</v>
      </c>
      <c r="Q260" s="479">
        <v>407.25828999999999</v>
      </c>
      <c r="R260" s="89">
        <v>437.29930999999999</v>
      </c>
      <c r="S260" s="479">
        <v>19.950410000000002</v>
      </c>
      <c r="T260" s="479">
        <v>0</v>
      </c>
      <c r="U260" s="479">
        <v>0</v>
      </c>
      <c r="V260" s="479">
        <v>0</v>
      </c>
      <c r="W260" s="479">
        <v>0</v>
      </c>
      <c r="X260" s="479">
        <v>7.3786500000000004</v>
      </c>
      <c r="Y260" s="479">
        <v>1854.35779</v>
      </c>
      <c r="Z260" s="479">
        <v>0</v>
      </c>
      <c r="AA260" s="479">
        <v>165.17284000000001</v>
      </c>
      <c r="AB260" s="479">
        <v>91.658069999999995</v>
      </c>
      <c r="AC260" s="479">
        <v>40.181420000000003</v>
      </c>
      <c r="AD260" s="479">
        <v>2178.6991800000001</v>
      </c>
      <c r="AE260" s="479">
        <v>23519.219999999998</v>
      </c>
      <c r="AF260" s="236">
        <v>1.7448999999999999</v>
      </c>
      <c r="AG260" s="236">
        <v>0</v>
      </c>
      <c r="AH260" s="236">
        <v>0</v>
      </c>
      <c r="AI260" s="236">
        <v>2059.7120500000001</v>
      </c>
      <c r="AJ260" s="484">
        <v>21457.763050000001</v>
      </c>
    </row>
    <row r="261" spans="1:36" s="42" customFormat="1" x14ac:dyDescent="0.25">
      <c r="A261" s="403">
        <v>6</v>
      </c>
      <c r="B261" s="115">
        <v>144405</v>
      </c>
      <c r="C261" s="189" t="s">
        <v>629</v>
      </c>
      <c r="D261" s="479">
        <v>7.8865400000000001</v>
      </c>
      <c r="E261" s="479">
        <v>0</v>
      </c>
      <c r="F261" s="479">
        <v>978.26976999999999</v>
      </c>
      <c r="G261" s="479">
        <v>3.3924099999999999</v>
      </c>
      <c r="H261" s="89">
        <v>989.54872</v>
      </c>
      <c r="I261" s="479">
        <v>0</v>
      </c>
      <c r="J261" s="479">
        <v>0</v>
      </c>
      <c r="K261" s="479">
        <v>0</v>
      </c>
      <c r="L261" s="479">
        <v>0</v>
      </c>
      <c r="M261" s="479">
        <v>0</v>
      </c>
      <c r="N261" s="479">
        <v>1.7448999999999999</v>
      </c>
      <c r="O261" s="479">
        <v>0.56383000000000005</v>
      </c>
      <c r="P261" s="479">
        <v>0</v>
      </c>
      <c r="Q261" s="479">
        <v>39.636760000000002</v>
      </c>
      <c r="R261" s="89">
        <v>41.945489999999999</v>
      </c>
      <c r="S261" s="479">
        <v>6.4549300000000001</v>
      </c>
      <c r="T261" s="479">
        <v>0</v>
      </c>
      <c r="U261" s="479">
        <v>0</v>
      </c>
      <c r="V261" s="479">
        <v>0</v>
      </c>
      <c r="W261" s="479">
        <v>0</v>
      </c>
      <c r="X261" s="479">
        <v>1.32331</v>
      </c>
      <c r="Y261" s="479">
        <v>121.06780999999999</v>
      </c>
      <c r="Z261" s="479">
        <v>0</v>
      </c>
      <c r="AA261" s="479">
        <v>7.1112000000000002</v>
      </c>
      <c r="AB261" s="479">
        <v>3.8138800000000002</v>
      </c>
      <c r="AC261" s="479">
        <v>5.2082800000000002</v>
      </c>
      <c r="AD261" s="479">
        <v>144.97941</v>
      </c>
      <c r="AE261" s="479">
        <v>1176.47362</v>
      </c>
      <c r="AF261" s="236">
        <v>1.7448999999999999</v>
      </c>
      <c r="AG261" s="236">
        <v>0</v>
      </c>
      <c r="AH261" s="236">
        <v>0</v>
      </c>
      <c r="AI261" s="236">
        <v>133.38729000000001</v>
      </c>
      <c r="AJ261" s="484">
        <v>1041.3414300000002</v>
      </c>
    </row>
    <row r="262" spans="1:36" s="42" customFormat="1" x14ac:dyDescent="0.25">
      <c r="A262" s="403">
        <v>6</v>
      </c>
      <c r="B262" s="115">
        <v>144410</v>
      </c>
      <c r="C262" s="189" t="s">
        <v>631</v>
      </c>
      <c r="D262" s="479">
        <v>9.4754100000000001</v>
      </c>
      <c r="E262" s="479">
        <v>0</v>
      </c>
      <c r="F262" s="479">
        <v>709.15944999999999</v>
      </c>
      <c r="G262" s="479">
        <v>2.31779</v>
      </c>
      <c r="H262" s="89">
        <v>720.95264999999995</v>
      </c>
      <c r="I262" s="479">
        <v>0</v>
      </c>
      <c r="J262" s="479">
        <v>0</v>
      </c>
      <c r="K262" s="479">
        <v>0</v>
      </c>
      <c r="L262" s="479">
        <v>0</v>
      </c>
      <c r="M262" s="479">
        <v>0</v>
      </c>
      <c r="N262" s="479">
        <v>0</v>
      </c>
      <c r="O262" s="479">
        <v>1.99196</v>
      </c>
      <c r="P262" s="479">
        <v>0</v>
      </c>
      <c r="Q262" s="479">
        <v>26.193989999999999</v>
      </c>
      <c r="R262" s="89">
        <v>28.185949999999998</v>
      </c>
      <c r="S262" s="479">
        <v>1.7699199999999999</v>
      </c>
      <c r="T262" s="479">
        <v>0</v>
      </c>
      <c r="U262" s="479">
        <v>0</v>
      </c>
      <c r="V262" s="479">
        <v>0</v>
      </c>
      <c r="W262" s="479">
        <v>0</v>
      </c>
      <c r="X262" s="479">
        <v>0.49280000000000002</v>
      </c>
      <c r="Y262" s="479">
        <v>84.813919999999996</v>
      </c>
      <c r="Z262" s="479">
        <v>0</v>
      </c>
      <c r="AA262" s="479">
        <v>10.70975</v>
      </c>
      <c r="AB262" s="479">
        <v>6.5694499999999998</v>
      </c>
      <c r="AC262" s="479">
        <v>7.5746599999999997</v>
      </c>
      <c r="AD262" s="479">
        <v>111.93049999999999</v>
      </c>
      <c r="AE262" s="479">
        <v>861.06909999999993</v>
      </c>
      <c r="AF262" s="236">
        <v>0</v>
      </c>
      <c r="AG262" s="236">
        <v>0</v>
      </c>
      <c r="AH262" s="236">
        <v>0</v>
      </c>
      <c r="AI262" s="236">
        <v>103.09832999999999</v>
      </c>
      <c r="AJ262" s="484">
        <v>757.97076999999979</v>
      </c>
    </row>
    <row r="263" spans="1:36" s="42" customFormat="1" x14ac:dyDescent="0.25">
      <c r="A263" s="403">
        <v>6</v>
      </c>
      <c r="B263" s="115">
        <v>144415</v>
      </c>
      <c r="C263" s="189" t="s">
        <v>633</v>
      </c>
      <c r="D263" s="479">
        <v>9.0008499999999998</v>
      </c>
      <c r="E263" s="479">
        <v>0</v>
      </c>
      <c r="F263" s="479">
        <v>1079.90634</v>
      </c>
      <c r="G263" s="479">
        <v>3.7858900000000002</v>
      </c>
      <c r="H263" s="89">
        <v>1092.69308</v>
      </c>
      <c r="I263" s="479">
        <v>0</v>
      </c>
      <c r="J263" s="479">
        <v>0</v>
      </c>
      <c r="K263" s="479">
        <v>0</v>
      </c>
      <c r="L263" s="479">
        <v>0</v>
      </c>
      <c r="M263" s="479">
        <v>0</v>
      </c>
      <c r="N263" s="479">
        <v>0</v>
      </c>
      <c r="O263" s="479">
        <v>1.66103</v>
      </c>
      <c r="P263" s="479">
        <v>0</v>
      </c>
      <c r="Q263" s="479">
        <v>39.255699999999997</v>
      </c>
      <c r="R263" s="89">
        <v>40.916729999999994</v>
      </c>
      <c r="S263" s="479">
        <v>2.75482</v>
      </c>
      <c r="T263" s="479">
        <v>0</v>
      </c>
      <c r="U263" s="479">
        <v>0</v>
      </c>
      <c r="V263" s="479">
        <v>0</v>
      </c>
      <c r="W263" s="479">
        <v>0</v>
      </c>
      <c r="X263" s="479">
        <v>0.77322000000000002</v>
      </c>
      <c r="Y263" s="479">
        <v>139.94246999999999</v>
      </c>
      <c r="Z263" s="479">
        <v>0</v>
      </c>
      <c r="AA263" s="479">
        <v>16.10078</v>
      </c>
      <c r="AB263" s="479">
        <v>7.0103600000000004</v>
      </c>
      <c r="AC263" s="479">
        <v>5.6786799999999999</v>
      </c>
      <c r="AD263" s="479">
        <v>172.26032999999995</v>
      </c>
      <c r="AE263" s="479">
        <v>1305.87014</v>
      </c>
      <c r="AF263" s="236">
        <v>0</v>
      </c>
      <c r="AG263" s="236">
        <v>0</v>
      </c>
      <c r="AH263" s="236">
        <v>0</v>
      </c>
      <c r="AI263" s="236">
        <v>161.72192999999999</v>
      </c>
      <c r="AJ263" s="484">
        <v>1144.1482100000001</v>
      </c>
    </row>
    <row r="264" spans="1:36" s="42" customFormat="1" x14ac:dyDescent="0.25">
      <c r="A264" s="403">
        <v>6</v>
      </c>
      <c r="B264" s="115">
        <v>144420</v>
      </c>
      <c r="C264" s="189" t="s">
        <v>635</v>
      </c>
      <c r="D264" s="479">
        <v>26.40963</v>
      </c>
      <c r="E264" s="479">
        <v>0</v>
      </c>
      <c r="F264" s="479">
        <v>2030.54385</v>
      </c>
      <c r="G264" s="479">
        <v>7.3170200000000003</v>
      </c>
      <c r="H264" s="89">
        <v>2064.2705000000001</v>
      </c>
      <c r="I264" s="479">
        <v>0</v>
      </c>
      <c r="J264" s="479">
        <v>0</v>
      </c>
      <c r="K264" s="479">
        <v>0</v>
      </c>
      <c r="L264" s="479">
        <v>0</v>
      </c>
      <c r="M264" s="479">
        <v>0</v>
      </c>
      <c r="N264" s="479">
        <v>0</v>
      </c>
      <c r="O264" s="479">
        <v>4.6661200000000003</v>
      </c>
      <c r="P264" s="479">
        <v>0</v>
      </c>
      <c r="Q264" s="479">
        <v>71.593599999999995</v>
      </c>
      <c r="R264" s="89">
        <v>76.259720000000002</v>
      </c>
      <c r="S264" s="479">
        <v>5.8225600000000002</v>
      </c>
      <c r="T264" s="479">
        <v>0</v>
      </c>
      <c r="U264" s="479">
        <v>0</v>
      </c>
      <c r="V264" s="479">
        <v>0</v>
      </c>
      <c r="W264" s="479">
        <v>0</v>
      </c>
      <c r="X264" s="479">
        <v>1.65238</v>
      </c>
      <c r="Y264" s="479">
        <v>275.0095</v>
      </c>
      <c r="Z264" s="479">
        <v>0</v>
      </c>
      <c r="AA264" s="479">
        <v>28.693680000000001</v>
      </c>
      <c r="AB264" s="479">
        <v>9.8595799999999993</v>
      </c>
      <c r="AC264" s="479">
        <v>8.9889899999999994</v>
      </c>
      <c r="AD264" s="479">
        <v>330.02669000000003</v>
      </c>
      <c r="AE264" s="479">
        <v>2470.5569100000002</v>
      </c>
      <c r="AF264" s="236">
        <v>0</v>
      </c>
      <c r="AG264" s="236">
        <v>0</v>
      </c>
      <c r="AH264" s="236">
        <v>0</v>
      </c>
      <c r="AI264" s="236">
        <v>312.69216999999998</v>
      </c>
      <c r="AJ264" s="484">
        <v>2157.86474</v>
      </c>
    </row>
    <row r="265" spans="1:36" s="42" customFormat="1" x14ac:dyDescent="0.25">
      <c r="A265" s="403">
        <v>6</v>
      </c>
      <c r="B265" s="115">
        <v>144425</v>
      </c>
      <c r="C265" s="189" t="s">
        <v>637</v>
      </c>
      <c r="D265" s="479">
        <v>71.310680000000005</v>
      </c>
      <c r="E265" s="479">
        <v>0</v>
      </c>
      <c r="F265" s="479">
        <v>15934.82382</v>
      </c>
      <c r="G265" s="479">
        <v>29.622060000000001</v>
      </c>
      <c r="H265" s="89">
        <v>16035.75656</v>
      </c>
      <c r="I265" s="479">
        <v>0</v>
      </c>
      <c r="J265" s="479">
        <v>0</v>
      </c>
      <c r="K265" s="479">
        <v>0</v>
      </c>
      <c r="L265" s="479">
        <v>0</v>
      </c>
      <c r="M265" s="479">
        <v>0</v>
      </c>
      <c r="N265" s="479">
        <v>0</v>
      </c>
      <c r="O265" s="479">
        <v>19.413180000000001</v>
      </c>
      <c r="P265" s="479">
        <v>0</v>
      </c>
      <c r="Q265" s="479">
        <v>230.57823999999999</v>
      </c>
      <c r="R265" s="89">
        <v>249.99142000000001</v>
      </c>
      <c r="S265" s="479">
        <v>3.14818</v>
      </c>
      <c r="T265" s="479">
        <v>0</v>
      </c>
      <c r="U265" s="479">
        <v>0</v>
      </c>
      <c r="V265" s="479">
        <v>0</v>
      </c>
      <c r="W265" s="479">
        <v>0</v>
      </c>
      <c r="X265" s="479">
        <v>3.1369400000000001</v>
      </c>
      <c r="Y265" s="479">
        <v>1233.5240899999999</v>
      </c>
      <c r="Z265" s="479">
        <v>0</v>
      </c>
      <c r="AA265" s="479">
        <v>102.55743</v>
      </c>
      <c r="AB265" s="479">
        <v>64.404799999999994</v>
      </c>
      <c r="AC265" s="479">
        <v>12.73081</v>
      </c>
      <c r="AD265" s="479">
        <v>1419.50225</v>
      </c>
      <c r="AE265" s="479">
        <v>17705.250230000001</v>
      </c>
      <c r="AF265" s="236">
        <v>0</v>
      </c>
      <c r="AG265" s="236">
        <v>0</v>
      </c>
      <c r="AH265" s="236">
        <v>0</v>
      </c>
      <c r="AI265" s="236">
        <v>1348.81233</v>
      </c>
      <c r="AJ265" s="484">
        <v>16356.437900000001</v>
      </c>
    </row>
    <row r="266" spans="1:36" s="42" customFormat="1" x14ac:dyDescent="0.25">
      <c r="A266" s="403">
        <v>4</v>
      </c>
      <c r="B266" s="115">
        <v>1448</v>
      </c>
      <c r="C266" s="189" t="s">
        <v>1420</v>
      </c>
      <c r="D266" s="479">
        <v>0</v>
      </c>
      <c r="E266" s="479">
        <v>717.59585000000004</v>
      </c>
      <c r="F266" s="479">
        <v>0</v>
      </c>
      <c r="G266" s="479">
        <v>0</v>
      </c>
      <c r="H266" s="89">
        <v>717.59585000000004</v>
      </c>
      <c r="I266" s="479">
        <v>0</v>
      </c>
      <c r="J266" s="479">
        <v>0</v>
      </c>
      <c r="K266" s="479">
        <v>0</v>
      </c>
      <c r="L266" s="479">
        <v>0</v>
      </c>
      <c r="M266" s="479">
        <v>0</v>
      </c>
      <c r="N266" s="479">
        <v>0</v>
      </c>
      <c r="O266" s="479">
        <v>0</v>
      </c>
      <c r="P266" s="479">
        <v>0</v>
      </c>
      <c r="Q266" s="479">
        <v>0</v>
      </c>
      <c r="R266" s="89">
        <v>0</v>
      </c>
      <c r="S266" s="479">
        <v>0</v>
      </c>
      <c r="T266" s="479">
        <v>0</v>
      </c>
      <c r="U266" s="479">
        <v>0</v>
      </c>
      <c r="V266" s="479">
        <v>0</v>
      </c>
      <c r="W266" s="479">
        <v>0</v>
      </c>
      <c r="X266" s="479">
        <v>0</v>
      </c>
      <c r="Y266" s="479">
        <v>0</v>
      </c>
      <c r="Z266" s="479">
        <v>0</v>
      </c>
      <c r="AA266" s="479">
        <v>0</v>
      </c>
      <c r="AB266" s="479">
        <v>0</v>
      </c>
      <c r="AC266" s="479">
        <v>0</v>
      </c>
      <c r="AD266" s="479">
        <v>0</v>
      </c>
      <c r="AE266" s="479">
        <v>717.59585000000004</v>
      </c>
      <c r="AF266" s="236">
        <v>0</v>
      </c>
      <c r="AG266" s="236">
        <v>0</v>
      </c>
      <c r="AH266" s="236">
        <v>0</v>
      </c>
      <c r="AI266" s="236">
        <v>0</v>
      </c>
      <c r="AJ266" s="484">
        <v>717.59585000000004</v>
      </c>
    </row>
    <row r="267" spans="1:36" s="42" customFormat="1" x14ac:dyDescent="0.25">
      <c r="A267" s="403">
        <v>6</v>
      </c>
      <c r="B267" s="115">
        <v>144805</v>
      </c>
      <c r="C267" s="189" t="s">
        <v>629</v>
      </c>
      <c r="D267" s="479">
        <v>0</v>
      </c>
      <c r="E267" s="479">
        <v>1.60544</v>
      </c>
      <c r="F267" s="479">
        <v>0</v>
      </c>
      <c r="G267" s="479">
        <v>0</v>
      </c>
      <c r="H267" s="89">
        <v>1.60544</v>
      </c>
      <c r="I267" s="479">
        <v>0</v>
      </c>
      <c r="J267" s="479">
        <v>0</v>
      </c>
      <c r="K267" s="479">
        <v>0</v>
      </c>
      <c r="L267" s="479">
        <v>0</v>
      </c>
      <c r="M267" s="479">
        <v>0</v>
      </c>
      <c r="N267" s="479">
        <v>0</v>
      </c>
      <c r="O267" s="479">
        <v>0</v>
      </c>
      <c r="P267" s="479">
        <v>0</v>
      </c>
      <c r="Q267" s="479">
        <v>0</v>
      </c>
      <c r="R267" s="89">
        <v>0</v>
      </c>
      <c r="S267" s="479">
        <v>0</v>
      </c>
      <c r="T267" s="479">
        <v>0</v>
      </c>
      <c r="U267" s="479">
        <v>0</v>
      </c>
      <c r="V267" s="479">
        <v>0</v>
      </c>
      <c r="W267" s="479">
        <v>0</v>
      </c>
      <c r="X267" s="479">
        <v>0</v>
      </c>
      <c r="Y267" s="479">
        <v>0</v>
      </c>
      <c r="Z267" s="479">
        <v>0</v>
      </c>
      <c r="AA267" s="479">
        <v>0</v>
      </c>
      <c r="AB267" s="479">
        <v>0</v>
      </c>
      <c r="AC267" s="479">
        <v>0</v>
      </c>
      <c r="AD267" s="479">
        <v>0</v>
      </c>
      <c r="AE267" s="479">
        <v>1.60544</v>
      </c>
      <c r="AF267" s="236">
        <v>0</v>
      </c>
      <c r="AG267" s="236">
        <v>0</v>
      </c>
      <c r="AH267" s="236">
        <v>0</v>
      </c>
      <c r="AI267" s="236">
        <v>0</v>
      </c>
      <c r="AJ267" s="484">
        <v>1.60544</v>
      </c>
    </row>
    <row r="268" spans="1:36" s="42" customFormat="1" x14ac:dyDescent="0.25">
      <c r="A268" s="403">
        <v>6</v>
      </c>
      <c r="B268" s="115">
        <v>144810</v>
      </c>
      <c r="C268" s="189" t="s">
        <v>631</v>
      </c>
      <c r="D268" s="479">
        <v>0</v>
      </c>
      <c r="E268" s="479">
        <v>1.88489</v>
      </c>
      <c r="F268" s="479">
        <v>0</v>
      </c>
      <c r="G268" s="479">
        <v>0</v>
      </c>
      <c r="H268" s="89">
        <v>1.88489</v>
      </c>
      <c r="I268" s="479">
        <v>0</v>
      </c>
      <c r="J268" s="479">
        <v>0</v>
      </c>
      <c r="K268" s="479">
        <v>0</v>
      </c>
      <c r="L268" s="479">
        <v>0</v>
      </c>
      <c r="M268" s="479">
        <v>0</v>
      </c>
      <c r="N268" s="479">
        <v>0</v>
      </c>
      <c r="O268" s="479">
        <v>0</v>
      </c>
      <c r="P268" s="479">
        <v>0</v>
      </c>
      <c r="Q268" s="479">
        <v>0</v>
      </c>
      <c r="R268" s="89">
        <v>0</v>
      </c>
      <c r="S268" s="479">
        <v>0</v>
      </c>
      <c r="T268" s="479">
        <v>0</v>
      </c>
      <c r="U268" s="479">
        <v>0</v>
      </c>
      <c r="V268" s="479">
        <v>0</v>
      </c>
      <c r="W268" s="479">
        <v>0</v>
      </c>
      <c r="X268" s="479">
        <v>0</v>
      </c>
      <c r="Y268" s="479">
        <v>0</v>
      </c>
      <c r="Z268" s="479">
        <v>0</v>
      </c>
      <c r="AA268" s="479">
        <v>0</v>
      </c>
      <c r="AB268" s="479">
        <v>0</v>
      </c>
      <c r="AC268" s="479">
        <v>0</v>
      </c>
      <c r="AD268" s="479">
        <v>0</v>
      </c>
      <c r="AE268" s="479">
        <v>1.88489</v>
      </c>
      <c r="AF268" s="236">
        <v>0</v>
      </c>
      <c r="AG268" s="236">
        <v>0</v>
      </c>
      <c r="AH268" s="236">
        <v>0</v>
      </c>
      <c r="AI268" s="236">
        <v>0</v>
      </c>
      <c r="AJ268" s="484">
        <v>1.88489</v>
      </c>
    </row>
    <row r="269" spans="1:36" s="42" customFormat="1" x14ac:dyDescent="0.25">
      <c r="A269" s="403">
        <v>6</v>
      </c>
      <c r="B269" s="115">
        <v>144815</v>
      </c>
      <c r="C269" s="189" t="s">
        <v>633</v>
      </c>
      <c r="D269" s="479">
        <v>0</v>
      </c>
      <c r="E269" s="479">
        <v>4.1053600000000001</v>
      </c>
      <c r="F269" s="479">
        <v>0</v>
      </c>
      <c r="G269" s="479">
        <v>0</v>
      </c>
      <c r="H269" s="89">
        <v>4.1053600000000001</v>
      </c>
      <c r="I269" s="479">
        <v>0</v>
      </c>
      <c r="J269" s="479">
        <v>0</v>
      </c>
      <c r="K269" s="479">
        <v>0</v>
      </c>
      <c r="L269" s="479">
        <v>0</v>
      </c>
      <c r="M269" s="479">
        <v>0</v>
      </c>
      <c r="N269" s="479">
        <v>0</v>
      </c>
      <c r="O269" s="479">
        <v>0</v>
      </c>
      <c r="P269" s="479">
        <v>0</v>
      </c>
      <c r="Q269" s="479">
        <v>0</v>
      </c>
      <c r="R269" s="89">
        <v>0</v>
      </c>
      <c r="S269" s="479">
        <v>0</v>
      </c>
      <c r="T269" s="479">
        <v>0</v>
      </c>
      <c r="U269" s="479">
        <v>0</v>
      </c>
      <c r="V269" s="479">
        <v>0</v>
      </c>
      <c r="W269" s="479">
        <v>0</v>
      </c>
      <c r="X269" s="479">
        <v>0</v>
      </c>
      <c r="Y269" s="479">
        <v>0</v>
      </c>
      <c r="Z269" s="479">
        <v>0</v>
      </c>
      <c r="AA269" s="479">
        <v>0</v>
      </c>
      <c r="AB269" s="479">
        <v>0</v>
      </c>
      <c r="AC269" s="479">
        <v>0</v>
      </c>
      <c r="AD269" s="479">
        <v>0</v>
      </c>
      <c r="AE269" s="479">
        <v>4.1053600000000001</v>
      </c>
      <c r="AF269" s="236">
        <v>0</v>
      </c>
      <c r="AG269" s="236">
        <v>0</v>
      </c>
      <c r="AH269" s="236">
        <v>0</v>
      </c>
      <c r="AI269" s="236">
        <v>0</v>
      </c>
      <c r="AJ269" s="484">
        <v>4.1053600000000001</v>
      </c>
    </row>
    <row r="270" spans="1:36" s="42" customFormat="1" x14ac:dyDescent="0.25">
      <c r="A270" s="403">
        <v>6</v>
      </c>
      <c r="B270" s="115">
        <v>144820</v>
      </c>
      <c r="C270" s="189" t="s">
        <v>635</v>
      </c>
      <c r="D270" s="479">
        <v>0</v>
      </c>
      <c r="E270" s="479">
        <v>9.0775799999999993</v>
      </c>
      <c r="F270" s="479">
        <v>0</v>
      </c>
      <c r="G270" s="479">
        <v>0</v>
      </c>
      <c r="H270" s="89">
        <v>9.0775799999999993</v>
      </c>
      <c r="I270" s="479">
        <v>0</v>
      </c>
      <c r="J270" s="479">
        <v>0</v>
      </c>
      <c r="K270" s="479">
        <v>0</v>
      </c>
      <c r="L270" s="479">
        <v>0</v>
      </c>
      <c r="M270" s="479">
        <v>0</v>
      </c>
      <c r="N270" s="479">
        <v>0</v>
      </c>
      <c r="O270" s="479">
        <v>0</v>
      </c>
      <c r="P270" s="479">
        <v>0</v>
      </c>
      <c r="Q270" s="479">
        <v>0</v>
      </c>
      <c r="R270" s="89">
        <v>0</v>
      </c>
      <c r="S270" s="479">
        <v>0</v>
      </c>
      <c r="T270" s="479">
        <v>0</v>
      </c>
      <c r="U270" s="479">
        <v>0</v>
      </c>
      <c r="V270" s="479">
        <v>0</v>
      </c>
      <c r="W270" s="479">
        <v>0</v>
      </c>
      <c r="X270" s="479">
        <v>0</v>
      </c>
      <c r="Y270" s="479">
        <v>0</v>
      </c>
      <c r="Z270" s="479">
        <v>0</v>
      </c>
      <c r="AA270" s="479">
        <v>0</v>
      </c>
      <c r="AB270" s="479">
        <v>0</v>
      </c>
      <c r="AC270" s="479">
        <v>0</v>
      </c>
      <c r="AD270" s="479">
        <v>0</v>
      </c>
      <c r="AE270" s="479">
        <v>9.0775799999999993</v>
      </c>
      <c r="AF270" s="236">
        <v>0</v>
      </c>
      <c r="AG270" s="236">
        <v>0</v>
      </c>
      <c r="AH270" s="236">
        <v>0</v>
      </c>
      <c r="AI270" s="236">
        <v>0</v>
      </c>
      <c r="AJ270" s="484">
        <v>9.0775799999999993</v>
      </c>
    </row>
    <row r="271" spans="1:36" s="42" customFormat="1" x14ac:dyDescent="0.25">
      <c r="A271" s="403">
        <v>6</v>
      </c>
      <c r="B271" s="115">
        <v>144825</v>
      </c>
      <c r="C271" s="189" t="s">
        <v>637</v>
      </c>
      <c r="D271" s="479">
        <v>0</v>
      </c>
      <c r="E271" s="479">
        <v>700.92258000000004</v>
      </c>
      <c r="F271" s="479">
        <v>0</v>
      </c>
      <c r="G271" s="479">
        <v>0</v>
      </c>
      <c r="H271" s="89">
        <v>700.92258000000004</v>
      </c>
      <c r="I271" s="479">
        <v>0</v>
      </c>
      <c r="J271" s="479">
        <v>0</v>
      </c>
      <c r="K271" s="479">
        <v>0</v>
      </c>
      <c r="L271" s="479">
        <v>0</v>
      </c>
      <c r="M271" s="479">
        <v>0</v>
      </c>
      <c r="N271" s="479">
        <v>0</v>
      </c>
      <c r="O271" s="479">
        <v>0</v>
      </c>
      <c r="P271" s="479">
        <v>0</v>
      </c>
      <c r="Q271" s="479">
        <v>0</v>
      </c>
      <c r="R271" s="89">
        <v>0</v>
      </c>
      <c r="S271" s="479">
        <v>0</v>
      </c>
      <c r="T271" s="479">
        <v>0</v>
      </c>
      <c r="U271" s="479">
        <v>0</v>
      </c>
      <c r="V271" s="479">
        <v>0</v>
      </c>
      <c r="W271" s="479">
        <v>0</v>
      </c>
      <c r="X271" s="479">
        <v>0</v>
      </c>
      <c r="Y271" s="479">
        <v>0</v>
      </c>
      <c r="Z271" s="479">
        <v>0</v>
      </c>
      <c r="AA271" s="479">
        <v>0</v>
      </c>
      <c r="AB271" s="479">
        <v>0</v>
      </c>
      <c r="AC271" s="479">
        <v>0</v>
      </c>
      <c r="AD271" s="479">
        <v>0</v>
      </c>
      <c r="AE271" s="479">
        <v>700.92258000000004</v>
      </c>
      <c r="AF271" s="236">
        <v>0</v>
      </c>
      <c r="AG271" s="236">
        <v>0</v>
      </c>
      <c r="AH271" s="236">
        <v>0</v>
      </c>
      <c r="AI271" s="236">
        <v>0</v>
      </c>
      <c r="AJ271" s="484">
        <v>700.92258000000004</v>
      </c>
    </row>
    <row r="272" spans="1:36" s="42" customFormat="1" x14ac:dyDescent="0.25">
      <c r="A272" s="403">
        <v>4</v>
      </c>
      <c r="B272" s="115">
        <v>1449</v>
      </c>
      <c r="C272" s="189" t="s">
        <v>1041</v>
      </c>
      <c r="D272" s="479">
        <v>10348.79571</v>
      </c>
      <c r="E272" s="479">
        <v>8782.0559799999992</v>
      </c>
      <c r="F272" s="479">
        <v>8392.4146199999996</v>
      </c>
      <c r="G272" s="479">
        <v>4513.0792799999999</v>
      </c>
      <c r="H272" s="89">
        <v>32036.345589999997</v>
      </c>
      <c r="I272" s="479">
        <v>2081.7334700000001</v>
      </c>
      <c r="J272" s="479">
        <v>4775.2028899999996</v>
      </c>
      <c r="K272" s="479">
        <v>2E-3</v>
      </c>
      <c r="L272" s="479">
        <v>991.46015</v>
      </c>
      <c r="M272" s="479">
        <v>503.02926000000002</v>
      </c>
      <c r="N272" s="479">
        <v>1888.6053999999999</v>
      </c>
      <c r="O272" s="479">
        <v>247.07962000000001</v>
      </c>
      <c r="P272" s="479">
        <v>836.18169999999998</v>
      </c>
      <c r="Q272" s="479">
        <v>0.02</v>
      </c>
      <c r="R272" s="89">
        <v>11323.314490000001</v>
      </c>
      <c r="S272" s="479">
        <v>1793.1698100000001</v>
      </c>
      <c r="T272" s="479">
        <v>418.20062000000001</v>
      </c>
      <c r="U272" s="479">
        <v>79.838070000000002</v>
      </c>
      <c r="V272" s="479">
        <v>7.9822300000000004</v>
      </c>
      <c r="W272" s="479">
        <v>0</v>
      </c>
      <c r="X272" s="479">
        <v>8.8933900000000001</v>
      </c>
      <c r="Y272" s="479">
        <v>0</v>
      </c>
      <c r="Z272" s="479">
        <v>42.888689999999997</v>
      </c>
      <c r="AA272" s="479">
        <v>0</v>
      </c>
      <c r="AB272" s="479">
        <v>145.13808</v>
      </c>
      <c r="AC272" s="479">
        <v>0</v>
      </c>
      <c r="AD272" s="479">
        <v>2496.1108900000004</v>
      </c>
      <c r="AE272" s="479">
        <v>45855.770970000005</v>
      </c>
      <c r="AF272" s="236">
        <v>1888.6073999999999</v>
      </c>
      <c r="AG272" s="236">
        <v>1502.47164</v>
      </c>
      <c r="AH272" s="236">
        <v>0</v>
      </c>
      <c r="AI272" s="236">
        <v>0</v>
      </c>
      <c r="AJ272" s="484">
        <v>42464.691929999986</v>
      </c>
    </row>
    <row r="273" spans="1:36" s="42" customFormat="1" x14ac:dyDescent="0.25">
      <c r="A273" s="403">
        <v>6</v>
      </c>
      <c r="B273" s="115">
        <v>144905</v>
      </c>
      <c r="C273" s="189" t="s">
        <v>629</v>
      </c>
      <c r="D273" s="479">
        <v>200.64345</v>
      </c>
      <c r="E273" s="479">
        <v>23.25977</v>
      </c>
      <c r="F273" s="479">
        <v>94.121520000000004</v>
      </c>
      <c r="G273" s="479">
        <v>385.30792000000002</v>
      </c>
      <c r="H273" s="89">
        <v>703.33266000000003</v>
      </c>
      <c r="I273" s="479">
        <v>0</v>
      </c>
      <c r="J273" s="479">
        <v>0</v>
      </c>
      <c r="K273" s="479">
        <v>2E-3</v>
      </c>
      <c r="L273" s="479">
        <v>0.26013999999999998</v>
      </c>
      <c r="M273" s="479">
        <v>0</v>
      </c>
      <c r="N273" s="479">
        <v>0</v>
      </c>
      <c r="O273" s="479">
        <v>43.889449999999997</v>
      </c>
      <c r="P273" s="479">
        <v>0</v>
      </c>
      <c r="Q273" s="479">
        <v>0</v>
      </c>
      <c r="R273" s="89">
        <v>44.151589999999999</v>
      </c>
      <c r="S273" s="479">
        <v>45.625790000000002</v>
      </c>
      <c r="T273" s="479">
        <v>24.44463</v>
      </c>
      <c r="U273" s="479">
        <v>11.40268</v>
      </c>
      <c r="V273" s="479">
        <v>0</v>
      </c>
      <c r="W273" s="479">
        <v>0</v>
      </c>
      <c r="X273" s="479">
        <v>0</v>
      </c>
      <c r="Y273" s="479">
        <v>0</v>
      </c>
      <c r="Z273" s="479">
        <v>7.2836499999999997</v>
      </c>
      <c r="AA273" s="479">
        <v>0</v>
      </c>
      <c r="AB273" s="479">
        <v>0</v>
      </c>
      <c r="AC273" s="479">
        <v>0</v>
      </c>
      <c r="AD273" s="479">
        <v>88.756749999999997</v>
      </c>
      <c r="AE273" s="479">
        <v>836.24099999999999</v>
      </c>
      <c r="AF273" s="236">
        <v>2E-3</v>
      </c>
      <c r="AG273" s="236">
        <v>0.26013999999999998</v>
      </c>
      <c r="AH273" s="236">
        <v>0</v>
      </c>
      <c r="AI273" s="236">
        <v>0</v>
      </c>
      <c r="AJ273" s="484">
        <v>835.97886000000005</v>
      </c>
    </row>
    <row r="274" spans="1:36" s="42" customFormat="1" x14ac:dyDescent="0.25">
      <c r="A274" s="403">
        <v>6</v>
      </c>
      <c r="B274" s="115">
        <v>144910</v>
      </c>
      <c r="C274" s="189" t="s">
        <v>631</v>
      </c>
      <c r="D274" s="479">
        <v>1138.35978</v>
      </c>
      <c r="E274" s="479">
        <v>1369.2062100000001</v>
      </c>
      <c r="F274" s="479">
        <v>3478.9301099999998</v>
      </c>
      <c r="G274" s="479">
        <v>2183.5061799999999</v>
      </c>
      <c r="H274" s="89">
        <v>8170.0022800000006</v>
      </c>
      <c r="I274" s="479">
        <v>321.56119999999999</v>
      </c>
      <c r="J274" s="479">
        <v>62.281120000000001</v>
      </c>
      <c r="K274" s="479">
        <v>0</v>
      </c>
      <c r="L274" s="479">
        <v>166.82277999999999</v>
      </c>
      <c r="M274" s="479">
        <v>133.70379</v>
      </c>
      <c r="N274" s="479">
        <v>32.837490000000003</v>
      </c>
      <c r="O274" s="479">
        <v>64.491299999999995</v>
      </c>
      <c r="P274" s="479">
        <v>29.3992</v>
      </c>
      <c r="Q274" s="479">
        <v>0</v>
      </c>
      <c r="R274" s="89">
        <v>811.09687999999994</v>
      </c>
      <c r="S274" s="479">
        <v>0</v>
      </c>
      <c r="T274" s="479">
        <v>13.320819999999999</v>
      </c>
      <c r="U274" s="479">
        <v>4.7293700000000003</v>
      </c>
      <c r="V274" s="479">
        <v>0</v>
      </c>
      <c r="W274" s="479">
        <v>0</v>
      </c>
      <c r="X274" s="479">
        <v>1.0450699999999999</v>
      </c>
      <c r="Y274" s="479">
        <v>0</v>
      </c>
      <c r="Z274" s="479">
        <v>12.618029999999999</v>
      </c>
      <c r="AA274" s="479">
        <v>0</v>
      </c>
      <c r="AB274" s="479">
        <v>5.1418100000000004</v>
      </c>
      <c r="AC274" s="479">
        <v>0</v>
      </c>
      <c r="AD274" s="479">
        <v>36.8551</v>
      </c>
      <c r="AE274" s="479">
        <v>9017.9542600000004</v>
      </c>
      <c r="AF274" s="236">
        <v>32.837490000000003</v>
      </c>
      <c r="AG274" s="236">
        <v>300.52656999999999</v>
      </c>
      <c r="AH274" s="236">
        <v>0</v>
      </c>
      <c r="AI274" s="236">
        <v>0</v>
      </c>
      <c r="AJ274" s="484">
        <v>8684.5901999999987</v>
      </c>
    </row>
    <row r="275" spans="1:36" s="42" customFormat="1" x14ac:dyDescent="0.25">
      <c r="A275" s="403">
        <v>6</v>
      </c>
      <c r="B275" s="115">
        <v>144915</v>
      </c>
      <c r="C275" s="189" t="s">
        <v>633</v>
      </c>
      <c r="D275" s="479">
        <v>1439.4593500000001</v>
      </c>
      <c r="E275" s="479">
        <v>678.11221999999998</v>
      </c>
      <c r="F275" s="479">
        <v>1791.2506800000001</v>
      </c>
      <c r="G275" s="479">
        <v>378.53152999999998</v>
      </c>
      <c r="H275" s="89">
        <v>4287.3537800000004</v>
      </c>
      <c r="I275" s="479">
        <v>163.35491999999999</v>
      </c>
      <c r="J275" s="479">
        <v>1604.92236</v>
      </c>
      <c r="K275" s="479">
        <v>0</v>
      </c>
      <c r="L275" s="479">
        <v>518.62414000000001</v>
      </c>
      <c r="M275" s="479">
        <v>61.798850000000002</v>
      </c>
      <c r="N275" s="479">
        <v>102.5517</v>
      </c>
      <c r="O275" s="479">
        <v>79.283190000000005</v>
      </c>
      <c r="P275" s="479">
        <v>171.54832999999999</v>
      </c>
      <c r="Q275" s="479">
        <v>0</v>
      </c>
      <c r="R275" s="89">
        <v>2702.0834900000004</v>
      </c>
      <c r="S275" s="479">
        <v>340.39639</v>
      </c>
      <c r="T275" s="479">
        <v>182.20961</v>
      </c>
      <c r="U275" s="479">
        <v>10.481400000000001</v>
      </c>
      <c r="V275" s="479">
        <v>0</v>
      </c>
      <c r="W275" s="479">
        <v>0</v>
      </c>
      <c r="X275" s="479">
        <v>2.0471900000000001</v>
      </c>
      <c r="Y275" s="479">
        <v>0</v>
      </c>
      <c r="Z275" s="479">
        <v>10.81893</v>
      </c>
      <c r="AA275" s="479">
        <v>0</v>
      </c>
      <c r="AB275" s="479">
        <v>18.600470000000001</v>
      </c>
      <c r="AC275" s="479">
        <v>0</v>
      </c>
      <c r="AD275" s="479">
        <v>564.55399</v>
      </c>
      <c r="AE275" s="479">
        <v>7553.9912600000007</v>
      </c>
      <c r="AF275" s="236">
        <v>102.5517</v>
      </c>
      <c r="AG275" s="236">
        <v>580.42299000000003</v>
      </c>
      <c r="AH275" s="236">
        <v>0</v>
      </c>
      <c r="AI275" s="236">
        <v>0</v>
      </c>
      <c r="AJ275" s="484">
        <v>6871.0165699999998</v>
      </c>
    </row>
    <row r="276" spans="1:36" s="42" customFormat="1" x14ac:dyDescent="0.25">
      <c r="A276" s="403">
        <v>6</v>
      </c>
      <c r="B276" s="115">
        <v>144920</v>
      </c>
      <c r="C276" s="189" t="s">
        <v>635</v>
      </c>
      <c r="D276" s="479">
        <v>1898.8469</v>
      </c>
      <c r="E276" s="479">
        <v>1373.06331</v>
      </c>
      <c r="F276" s="479">
        <v>2820.9685599999998</v>
      </c>
      <c r="G276" s="479">
        <v>1267.06807</v>
      </c>
      <c r="H276" s="89">
        <v>7359.9468399999996</v>
      </c>
      <c r="I276" s="479">
        <v>646.32964000000004</v>
      </c>
      <c r="J276" s="479">
        <v>514.57683999999995</v>
      </c>
      <c r="K276" s="479">
        <v>0</v>
      </c>
      <c r="L276" s="479">
        <v>157.03296</v>
      </c>
      <c r="M276" s="479">
        <v>286.70364999999998</v>
      </c>
      <c r="N276" s="479">
        <v>656.41913</v>
      </c>
      <c r="O276" s="479">
        <v>59.083829999999999</v>
      </c>
      <c r="P276" s="479">
        <v>353.62258000000003</v>
      </c>
      <c r="Q276" s="479">
        <v>0</v>
      </c>
      <c r="R276" s="89">
        <v>2673.76863</v>
      </c>
      <c r="S276" s="479">
        <v>584.49811999999997</v>
      </c>
      <c r="T276" s="479">
        <v>33.531610000000001</v>
      </c>
      <c r="U276" s="479">
        <v>10.63833</v>
      </c>
      <c r="V276" s="479">
        <v>4.1546000000000003</v>
      </c>
      <c r="W276" s="479">
        <v>0</v>
      </c>
      <c r="X276" s="479">
        <v>0</v>
      </c>
      <c r="Y276" s="479">
        <v>0</v>
      </c>
      <c r="Z276" s="479">
        <v>6.7459199999999999</v>
      </c>
      <c r="AA276" s="479">
        <v>0</v>
      </c>
      <c r="AB276" s="479">
        <v>32.345469999999999</v>
      </c>
      <c r="AC276" s="479">
        <v>0</v>
      </c>
      <c r="AD276" s="479">
        <v>671.91404999999986</v>
      </c>
      <c r="AE276" s="479">
        <v>10705.629519999999</v>
      </c>
      <c r="AF276" s="236">
        <v>656.41913</v>
      </c>
      <c r="AG276" s="236">
        <v>447.89121</v>
      </c>
      <c r="AH276" s="236">
        <v>0</v>
      </c>
      <c r="AI276" s="236">
        <v>0</v>
      </c>
      <c r="AJ276" s="484">
        <v>9601.3191799999986</v>
      </c>
    </row>
    <row r="277" spans="1:36" s="42" customFormat="1" x14ac:dyDescent="0.25">
      <c r="A277" s="403">
        <v>6</v>
      </c>
      <c r="B277" s="115">
        <v>144925</v>
      </c>
      <c r="C277" s="189" t="s">
        <v>637</v>
      </c>
      <c r="D277" s="479">
        <v>5671.4862300000004</v>
      </c>
      <c r="E277" s="479">
        <v>5338.4144699999997</v>
      </c>
      <c r="F277" s="479">
        <v>207.14375000000001</v>
      </c>
      <c r="G277" s="479">
        <v>298.66557999999998</v>
      </c>
      <c r="H277" s="89">
        <v>11515.71003</v>
      </c>
      <c r="I277" s="479">
        <v>950.48770999999999</v>
      </c>
      <c r="J277" s="479">
        <v>2593.4225700000002</v>
      </c>
      <c r="K277" s="479">
        <v>0</v>
      </c>
      <c r="L277" s="479">
        <v>148.72013000000001</v>
      </c>
      <c r="M277" s="479">
        <v>20.822970000000002</v>
      </c>
      <c r="N277" s="479">
        <v>1096.7970800000001</v>
      </c>
      <c r="O277" s="479">
        <v>0.33184999999999998</v>
      </c>
      <c r="P277" s="479">
        <v>281.61158999999998</v>
      </c>
      <c r="Q277" s="479">
        <v>0.02</v>
      </c>
      <c r="R277" s="89">
        <v>5092.2139000000006</v>
      </c>
      <c r="S277" s="479">
        <v>822.64950999999996</v>
      </c>
      <c r="T277" s="479">
        <v>164.69395</v>
      </c>
      <c r="U277" s="479">
        <v>42.586289999999998</v>
      </c>
      <c r="V277" s="479">
        <v>3.8276300000000001</v>
      </c>
      <c r="W277" s="479">
        <v>0</v>
      </c>
      <c r="X277" s="479">
        <v>5.8011299999999997</v>
      </c>
      <c r="Y277" s="479">
        <v>0</v>
      </c>
      <c r="Z277" s="479">
        <v>5.4221599999999999</v>
      </c>
      <c r="AA277" s="479">
        <v>0</v>
      </c>
      <c r="AB277" s="479">
        <v>89.050330000000002</v>
      </c>
      <c r="AC277" s="479">
        <v>0</v>
      </c>
      <c r="AD277" s="479">
        <v>1134.0310000000002</v>
      </c>
      <c r="AE277" s="479">
        <v>17741.95493</v>
      </c>
      <c r="AF277" s="236">
        <v>1096.7970800000001</v>
      </c>
      <c r="AG277" s="236">
        <v>173.37073000000001</v>
      </c>
      <c r="AH277" s="236">
        <v>0</v>
      </c>
      <c r="AI277" s="236">
        <v>0</v>
      </c>
      <c r="AJ277" s="484">
        <v>16471.787120000001</v>
      </c>
    </row>
    <row r="278" spans="1:36" s="42" customFormat="1" x14ac:dyDescent="0.25">
      <c r="A278" s="403">
        <v>4</v>
      </c>
      <c r="B278" s="115">
        <v>1450</v>
      </c>
      <c r="C278" s="189" t="s">
        <v>1426</v>
      </c>
      <c r="D278" s="479">
        <v>7995.0680000000002</v>
      </c>
      <c r="E278" s="479">
        <v>35435.431709999997</v>
      </c>
      <c r="F278" s="479">
        <v>24568.295259999999</v>
      </c>
      <c r="G278" s="479">
        <v>3566.7996699999999</v>
      </c>
      <c r="H278" s="89">
        <v>71565.594639999981</v>
      </c>
      <c r="I278" s="479">
        <v>10731.14963</v>
      </c>
      <c r="J278" s="479">
        <v>6921.8242099999998</v>
      </c>
      <c r="K278" s="479">
        <v>0</v>
      </c>
      <c r="L278" s="479">
        <v>10214.482470000001</v>
      </c>
      <c r="M278" s="479">
        <v>1576.2492299999999</v>
      </c>
      <c r="N278" s="479">
        <v>3820.5714600000001</v>
      </c>
      <c r="O278" s="479">
        <v>898.34032000000002</v>
      </c>
      <c r="P278" s="479">
        <v>826.45347000000004</v>
      </c>
      <c r="Q278" s="479">
        <v>1448.08528</v>
      </c>
      <c r="R278" s="89">
        <v>36437.156070000005</v>
      </c>
      <c r="S278" s="479">
        <v>77.830280000000002</v>
      </c>
      <c r="T278" s="479">
        <v>324.53904999999997</v>
      </c>
      <c r="U278" s="479">
        <v>641.20132000000001</v>
      </c>
      <c r="V278" s="479">
        <v>516.01261</v>
      </c>
      <c r="W278" s="479">
        <v>1.3340000000000001</v>
      </c>
      <c r="X278" s="479">
        <v>403.80628999999999</v>
      </c>
      <c r="Y278" s="479">
        <v>148.76248000000001</v>
      </c>
      <c r="Z278" s="479">
        <v>101.66097000000001</v>
      </c>
      <c r="AA278" s="479">
        <v>0</v>
      </c>
      <c r="AB278" s="479">
        <v>360.81826999999998</v>
      </c>
      <c r="AC278" s="479">
        <v>0</v>
      </c>
      <c r="AD278" s="479">
        <v>2575.9652699999997</v>
      </c>
      <c r="AE278" s="479">
        <v>110578.71597999999</v>
      </c>
      <c r="AF278" s="236">
        <v>3820.5714600000001</v>
      </c>
      <c r="AG278" s="236">
        <v>12306.74431</v>
      </c>
      <c r="AH278" s="236">
        <v>0</v>
      </c>
      <c r="AI278" s="236">
        <v>148.76248000000001</v>
      </c>
      <c r="AJ278" s="484">
        <v>94302.637729999973</v>
      </c>
    </row>
    <row r="279" spans="1:36" s="42" customFormat="1" x14ac:dyDescent="0.25">
      <c r="A279" s="403">
        <v>6</v>
      </c>
      <c r="B279" s="115">
        <v>145005</v>
      </c>
      <c r="C279" s="189" t="s">
        <v>629</v>
      </c>
      <c r="D279" s="479">
        <v>158.69320999999999</v>
      </c>
      <c r="E279" s="479">
        <v>3889.87212</v>
      </c>
      <c r="F279" s="479">
        <v>1860.34114</v>
      </c>
      <c r="G279" s="479">
        <v>33.190010000000001</v>
      </c>
      <c r="H279" s="89">
        <v>5942.0964800000002</v>
      </c>
      <c r="I279" s="479">
        <v>0</v>
      </c>
      <c r="J279" s="479">
        <v>29.665389999999999</v>
      </c>
      <c r="K279" s="479">
        <v>0</v>
      </c>
      <c r="L279" s="479">
        <v>371.83292</v>
      </c>
      <c r="M279" s="479">
        <v>46.029769999999999</v>
      </c>
      <c r="N279" s="479">
        <v>0</v>
      </c>
      <c r="O279" s="479">
        <v>40.839790000000001</v>
      </c>
      <c r="P279" s="479">
        <v>0</v>
      </c>
      <c r="Q279" s="479">
        <v>4.8809999999999999E-2</v>
      </c>
      <c r="R279" s="89">
        <v>488.41667999999999</v>
      </c>
      <c r="S279" s="479">
        <v>4.6121600000000003</v>
      </c>
      <c r="T279" s="479">
        <v>0</v>
      </c>
      <c r="U279" s="479">
        <v>22.801549999999999</v>
      </c>
      <c r="V279" s="479">
        <v>20.557359999999999</v>
      </c>
      <c r="W279" s="479">
        <v>0</v>
      </c>
      <c r="X279" s="479">
        <v>0</v>
      </c>
      <c r="Y279" s="479">
        <v>0</v>
      </c>
      <c r="Z279" s="479">
        <v>10.516920000000001</v>
      </c>
      <c r="AA279" s="479">
        <v>0</v>
      </c>
      <c r="AB279" s="479">
        <v>0</v>
      </c>
      <c r="AC279" s="479">
        <v>0</v>
      </c>
      <c r="AD279" s="479">
        <v>58.487989999999996</v>
      </c>
      <c r="AE279" s="479">
        <v>6489.0011500000001</v>
      </c>
      <c r="AF279" s="236">
        <v>0</v>
      </c>
      <c r="AG279" s="236">
        <v>438.42005</v>
      </c>
      <c r="AH279" s="236">
        <v>0</v>
      </c>
      <c r="AI279" s="236">
        <v>0</v>
      </c>
      <c r="AJ279" s="484">
        <v>6050.5811000000003</v>
      </c>
    </row>
    <row r="280" spans="1:36" s="42" customFormat="1" x14ac:dyDescent="0.25">
      <c r="A280" s="403">
        <v>6</v>
      </c>
      <c r="B280" s="115">
        <v>145010</v>
      </c>
      <c r="C280" s="189" t="s">
        <v>631</v>
      </c>
      <c r="D280" s="479">
        <v>1732.7593400000001</v>
      </c>
      <c r="E280" s="479">
        <v>22113.548849999999</v>
      </c>
      <c r="F280" s="479">
        <v>9037.4242900000008</v>
      </c>
      <c r="G280" s="479">
        <v>690.51742000000002</v>
      </c>
      <c r="H280" s="89">
        <v>33574.249899999995</v>
      </c>
      <c r="I280" s="479">
        <v>403.24615</v>
      </c>
      <c r="J280" s="479">
        <v>312.1198</v>
      </c>
      <c r="K280" s="479">
        <v>0</v>
      </c>
      <c r="L280" s="479">
        <v>4769.0433999999996</v>
      </c>
      <c r="M280" s="479">
        <v>359.49153000000001</v>
      </c>
      <c r="N280" s="479">
        <v>150.77160000000001</v>
      </c>
      <c r="O280" s="479">
        <v>119.86302000000001</v>
      </c>
      <c r="P280" s="479">
        <v>60.347540000000002</v>
      </c>
      <c r="Q280" s="479">
        <v>482.56704000000002</v>
      </c>
      <c r="R280" s="89">
        <v>6657.4500799999996</v>
      </c>
      <c r="S280" s="479">
        <v>0</v>
      </c>
      <c r="T280" s="479">
        <v>69.423810000000003</v>
      </c>
      <c r="U280" s="479">
        <v>155.81109000000001</v>
      </c>
      <c r="V280" s="479">
        <v>26.642040000000001</v>
      </c>
      <c r="W280" s="479">
        <v>0</v>
      </c>
      <c r="X280" s="479">
        <v>13.990270000000001</v>
      </c>
      <c r="Y280" s="479">
        <v>9.5930900000000001</v>
      </c>
      <c r="Z280" s="479">
        <v>19.947939999999999</v>
      </c>
      <c r="AA280" s="479">
        <v>0</v>
      </c>
      <c r="AB280" s="479">
        <v>22.523050000000001</v>
      </c>
      <c r="AC280" s="479">
        <v>0</v>
      </c>
      <c r="AD280" s="479">
        <v>317.93129000000005</v>
      </c>
      <c r="AE280" s="479">
        <v>40549.631269999998</v>
      </c>
      <c r="AF280" s="236">
        <v>150.77160000000001</v>
      </c>
      <c r="AG280" s="236">
        <v>5155.1769699999995</v>
      </c>
      <c r="AH280" s="236">
        <v>0</v>
      </c>
      <c r="AI280" s="236">
        <v>9.5930900000000001</v>
      </c>
      <c r="AJ280" s="484">
        <v>35234.089610000003</v>
      </c>
    </row>
    <row r="281" spans="1:36" s="42" customFormat="1" x14ac:dyDescent="0.25">
      <c r="A281" s="403">
        <v>6</v>
      </c>
      <c r="B281" s="115">
        <v>145015</v>
      </c>
      <c r="C281" s="189" t="s">
        <v>633</v>
      </c>
      <c r="D281" s="479">
        <v>6001.3638099999998</v>
      </c>
      <c r="E281" s="479">
        <v>3717.3470000000002</v>
      </c>
      <c r="F281" s="479">
        <v>9285.7112300000008</v>
      </c>
      <c r="G281" s="479">
        <v>1725.49621</v>
      </c>
      <c r="H281" s="89">
        <v>20729.918250000002</v>
      </c>
      <c r="I281" s="479">
        <v>1164.8070399999999</v>
      </c>
      <c r="J281" s="479">
        <v>5056.3284700000004</v>
      </c>
      <c r="K281" s="479">
        <v>0</v>
      </c>
      <c r="L281" s="479">
        <v>3498.65715</v>
      </c>
      <c r="M281" s="479">
        <v>567.01912000000004</v>
      </c>
      <c r="N281" s="479">
        <v>1105.5011400000001</v>
      </c>
      <c r="O281" s="479">
        <v>153.66570999999999</v>
      </c>
      <c r="P281" s="479">
        <v>514.41479000000004</v>
      </c>
      <c r="Q281" s="479">
        <v>726.11085000000003</v>
      </c>
      <c r="R281" s="89">
        <v>12786.504270000001</v>
      </c>
      <c r="S281" s="479">
        <v>9.7476400000000005</v>
      </c>
      <c r="T281" s="479">
        <v>180.11424</v>
      </c>
      <c r="U281" s="479">
        <v>31.726859999999999</v>
      </c>
      <c r="V281" s="479">
        <v>34.816879999999998</v>
      </c>
      <c r="W281" s="479">
        <v>0</v>
      </c>
      <c r="X281" s="479">
        <v>37.215310000000002</v>
      </c>
      <c r="Y281" s="479">
        <v>21.717479999999998</v>
      </c>
      <c r="Z281" s="479">
        <v>17.552679999999999</v>
      </c>
      <c r="AA281" s="479">
        <v>0</v>
      </c>
      <c r="AB281" s="479">
        <v>42.047220000000003</v>
      </c>
      <c r="AC281" s="479">
        <v>0</v>
      </c>
      <c r="AD281" s="479">
        <v>374.93831</v>
      </c>
      <c r="AE281" s="479">
        <v>33891.360830000005</v>
      </c>
      <c r="AF281" s="236">
        <v>1105.5011400000001</v>
      </c>
      <c r="AG281" s="236">
        <v>4100.4931500000002</v>
      </c>
      <c r="AH281" s="236">
        <v>0</v>
      </c>
      <c r="AI281" s="236">
        <v>21.717479999999998</v>
      </c>
      <c r="AJ281" s="484">
        <v>28663.649060000003</v>
      </c>
    </row>
    <row r="282" spans="1:36" s="42" customFormat="1" x14ac:dyDescent="0.25">
      <c r="A282" s="403">
        <v>6</v>
      </c>
      <c r="B282" s="115">
        <v>145020</v>
      </c>
      <c r="C282" s="189" t="s">
        <v>1114</v>
      </c>
      <c r="D282" s="479">
        <v>38.640709999999999</v>
      </c>
      <c r="E282" s="479">
        <v>4704.4702900000002</v>
      </c>
      <c r="F282" s="479">
        <v>3517.3093100000001</v>
      </c>
      <c r="G282" s="479">
        <v>1008.61643</v>
      </c>
      <c r="H282" s="89">
        <v>9269.0367399999996</v>
      </c>
      <c r="I282" s="479">
        <v>907.32225000000005</v>
      </c>
      <c r="J282" s="479">
        <v>611.48802999999998</v>
      </c>
      <c r="K282" s="479">
        <v>0</v>
      </c>
      <c r="L282" s="479">
        <v>864.43071999999995</v>
      </c>
      <c r="M282" s="479">
        <v>233.83098000000001</v>
      </c>
      <c r="N282" s="479">
        <v>1537.63849</v>
      </c>
      <c r="O282" s="479">
        <v>250.85242</v>
      </c>
      <c r="P282" s="479">
        <v>168.25873000000001</v>
      </c>
      <c r="Q282" s="479">
        <v>93.879159999999999</v>
      </c>
      <c r="R282" s="89">
        <v>4667.700780000001</v>
      </c>
      <c r="S282" s="479">
        <v>11.98428</v>
      </c>
      <c r="T282" s="479">
        <v>32.524320000000003</v>
      </c>
      <c r="U282" s="479">
        <v>31.744350000000001</v>
      </c>
      <c r="V282" s="479">
        <v>32.46837</v>
      </c>
      <c r="W282" s="479">
        <v>0</v>
      </c>
      <c r="X282" s="479">
        <v>32.591709999999999</v>
      </c>
      <c r="Y282" s="479">
        <v>19.060600000000001</v>
      </c>
      <c r="Z282" s="479">
        <v>14.32654</v>
      </c>
      <c r="AA282" s="479">
        <v>0</v>
      </c>
      <c r="AB282" s="479">
        <v>85.387230000000002</v>
      </c>
      <c r="AC282" s="479">
        <v>0</v>
      </c>
      <c r="AD282" s="479">
        <v>260.0874</v>
      </c>
      <c r="AE282" s="479">
        <v>14196.824920000001</v>
      </c>
      <c r="AF282" s="236">
        <v>1537.63849</v>
      </c>
      <c r="AG282" s="236">
        <v>1130.7300700000001</v>
      </c>
      <c r="AH282" s="236">
        <v>0</v>
      </c>
      <c r="AI282" s="236">
        <v>19.060600000000001</v>
      </c>
      <c r="AJ282" s="484">
        <v>11509.395760000001</v>
      </c>
    </row>
    <row r="283" spans="1:36" s="42" customFormat="1" x14ac:dyDescent="0.25">
      <c r="A283" s="403">
        <v>6</v>
      </c>
      <c r="B283" s="115">
        <v>145025</v>
      </c>
      <c r="C283" s="189" t="s">
        <v>1115</v>
      </c>
      <c r="D283" s="479">
        <v>63.610930000000003</v>
      </c>
      <c r="E283" s="479">
        <v>1010.19345</v>
      </c>
      <c r="F283" s="479">
        <v>867.50928999999996</v>
      </c>
      <c r="G283" s="479">
        <v>108.9796</v>
      </c>
      <c r="H283" s="89">
        <v>2050.2932700000001</v>
      </c>
      <c r="I283" s="479">
        <v>8255.7741900000001</v>
      </c>
      <c r="J283" s="479">
        <v>912.22252000000003</v>
      </c>
      <c r="K283" s="479">
        <v>0</v>
      </c>
      <c r="L283" s="479">
        <v>710.51828</v>
      </c>
      <c r="M283" s="479">
        <v>369.87783000000002</v>
      </c>
      <c r="N283" s="479">
        <v>1026.66023</v>
      </c>
      <c r="O283" s="479">
        <v>333.11937999999998</v>
      </c>
      <c r="P283" s="479">
        <v>83.432410000000004</v>
      </c>
      <c r="Q283" s="479">
        <v>145.47942</v>
      </c>
      <c r="R283" s="89">
        <v>11837.084259999998</v>
      </c>
      <c r="S283" s="479">
        <v>51.486199999999997</v>
      </c>
      <c r="T283" s="479">
        <v>42.476680000000002</v>
      </c>
      <c r="U283" s="479">
        <v>399.11747000000003</v>
      </c>
      <c r="V283" s="479">
        <v>401.52796000000001</v>
      </c>
      <c r="W283" s="479">
        <v>1.3340000000000001</v>
      </c>
      <c r="X283" s="479">
        <v>320.00900000000001</v>
      </c>
      <c r="Y283" s="479">
        <v>98.391310000000004</v>
      </c>
      <c r="Z283" s="479">
        <v>39.316890000000001</v>
      </c>
      <c r="AA283" s="479">
        <v>0</v>
      </c>
      <c r="AB283" s="479">
        <v>210.86077</v>
      </c>
      <c r="AC283" s="479">
        <v>0</v>
      </c>
      <c r="AD283" s="479">
        <v>1564.52028</v>
      </c>
      <c r="AE283" s="479">
        <v>15451.897809999999</v>
      </c>
      <c r="AF283" s="236">
        <v>1026.66023</v>
      </c>
      <c r="AG283" s="236">
        <v>1481.92407</v>
      </c>
      <c r="AH283" s="236">
        <v>0</v>
      </c>
      <c r="AI283" s="236">
        <v>98.391310000000004</v>
      </c>
      <c r="AJ283" s="484">
        <v>12844.922199999997</v>
      </c>
    </row>
    <row r="284" spans="1:36" s="42" customFormat="1" x14ac:dyDescent="0.25">
      <c r="A284" s="403">
        <v>4</v>
      </c>
      <c r="B284" s="115">
        <v>1451</v>
      </c>
      <c r="C284" s="189" t="s">
        <v>1040</v>
      </c>
      <c r="D284" s="479">
        <v>674.14301</v>
      </c>
      <c r="E284" s="479">
        <v>8307.9901300000001</v>
      </c>
      <c r="F284" s="479">
        <v>3553.2865900000002</v>
      </c>
      <c r="G284" s="479">
        <v>1736.4129</v>
      </c>
      <c r="H284" s="89">
        <v>14271.832629999999</v>
      </c>
      <c r="I284" s="479">
        <v>241.35891000000001</v>
      </c>
      <c r="J284" s="479">
        <v>1149.05107</v>
      </c>
      <c r="K284" s="479">
        <v>0</v>
      </c>
      <c r="L284" s="479">
        <v>0</v>
      </c>
      <c r="M284" s="479">
        <v>105.49207</v>
      </c>
      <c r="N284" s="479">
        <v>342.67126999999999</v>
      </c>
      <c r="O284" s="479">
        <v>137.42267000000001</v>
      </c>
      <c r="P284" s="479">
        <v>41.360259999999997</v>
      </c>
      <c r="Q284" s="479">
        <v>24.702310000000001</v>
      </c>
      <c r="R284" s="89">
        <v>2042.0585599999997</v>
      </c>
      <c r="S284" s="479">
        <v>52.048720000000003</v>
      </c>
      <c r="T284" s="479">
        <v>5.0000000000000001E-3</v>
      </c>
      <c r="U284" s="479">
        <v>0</v>
      </c>
      <c r="V284" s="479">
        <v>1.11531</v>
      </c>
      <c r="W284" s="479">
        <v>4.0000000000000001E-3</v>
      </c>
      <c r="X284" s="479">
        <v>1E-3</v>
      </c>
      <c r="Y284" s="479">
        <v>0</v>
      </c>
      <c r="Z284" s="479">
        <v>7.7937099999999999</v>
      </c>
      <c r="AA284" s="479">
        <v>0</v>
      </c>
      <c r="AB284" s="479">
        <v>93.438670000000002</v>
      </c>
      <c r="AC284" s="479">
        <v>0</v>
      </c>
      <c r="AD284" s="479">
        <v>154.40640999999999</v>
      </c>
      <c r="AE284" s="479">
        <v>16468.297599999998</v>
      </c>
      <c r="AF284" s="236">
        <v>342.67126999999999</v>
      </c>
      <c r="AG284" s="236">
        <v>106.60737999999999</v>
      </c>
      <c r="AH284" s="236">
        <v>0</v>
      </c>
      <c r="AI284" s="236">
        <v>0</v>
      </c>
      <c r="AJ284" s="484">
        <v>16019.01895</v>
      </c>
    </row>
    <row r="285" spans="1:36" s="42" customFormat="1" x14ac:dyDescent="0.25">
      <c r="A285" s="403">
        <v>6</v>
      </c>
      <c r="B285" s="115">
        <v>145105</v>
      </c>
      <c r="C285" s="189" t="s">
        <v>629</v>
      </c>
      <c r="D285" s="479">
        <v>51.58173</v>
      </c>
      <c r="E285" s="479">
        <v>0</v>
      </c>
      <c r="F285" s="479">
        <v>392.64434999999997</v>
      </c>
      <c r="G285" s="479">
        <v>204.91011</v>
      </c>
      <c r="H285" s="89">
        <v>649.13618999999994</v>
      </c>
      <c r="I285" s="479">
        <v>0</v>
      </c>
      <c r="J285" s="479">
        <v>0</v>
      </c>
      <c r="K285" s="479">
        <v>0</v>
      </c>
      <c r="L285" s="479">
        <v>0</v>
      </c>
      <c r="M285" s="479">
        <v>0</v>
      </c>
      <c r="N285" s="479">
        <v>0</v>
      </c>
      <c r="O285" s="479">
        <v>4.0010199999999996</v>
      </c>
      <c r="P285" s="479">
        <v>0</v>
      </c>
      <c r="Q285" s="479">
        <v>0</v>
      </c>
      <c r="R285" s="89">
        <v>4.0010199999999996</v>
      </c>
      <c r="S285" s="479">
        <v>6.2556900000000004</v>
      </c>
      <c r="T285" s="479">
        <v>0</v>
      </c>
      <c r="U285" s="479">
        <v>0</v>
      </c>
      <c r="V285" s="479">
        <v>0</v>
      </c>
      <c r="W285" s="479">
        <v>0</v>
      </c>
      <c r="X285" s="479">
        <v>0</v>
      </c>
      <c r="Y285" s="479">
        <v>0</v>
      </c>
      <c r="Z285" s="479">
        <v>1.8705099999999999</v>
      </c>
      <c r="AA285" s="479">
        <v>0</v>
      </c>
      <c r="AB285" s="479">
        <v>0</v>
      </c>
      <c r="AC285" s="479">
        <v>0</v>
      </c>
      <c r="AD285" s="479">
        <v>8.1262000000000008</v>
      </c>
      <c r="AE285" s="479">
        <v>661.26341000000002</v>
      </c>
      <c r="AF285" s="236">
        <v>0</v>
      </c>
      <c r="AG285" s="236">
        <v>0</v>
      </c>
      <c r="AH285" s="236">
        <v>0</v>
      </c>
      <c r="AI285" s="236">
        <v>0</v>
      </c>
      <c r="AJ285" s="484">
        <v>661.26340999999991</v>
      </c>
    </row>
    <row r="286" spans="1:36" s="42" customFormat="1" x14ac:dyDescent="0.25">
      <c r="A286" s="403">
        <v>6</v>
      </c>
      <c r="B286" s="115">
        <v>145110</v>
      </c>
      <c r="C286" s="189" t="s">
        <v>631</v>
      </c>
      <c r="D286" s="479">
        <v>106.91987</v>
      </c>
      <c r="E286" s="479">
        <v>918.54678000000001</v>
      </c>
      <c r="F286" s="479">
        <v>653.65029000000004</v>
      </c>
      <c r="G286" s="479">
        <v>514.14822000000004</v>
      </c>
      <c r="H286" s="89">
        <v>2193.2651599999999</v>
      </c>
      <c r="I286" s="479">
        <v>8.0024899999999999</v>
      </c>
      <c r="J286" s="479">
        <v>84.056740000000005</v>
      </c>
      <c r="K286" s="479">
        <v>0</v>
      </c>
      <c r="L286" s="479">
        <v>0</v>
      </c>
      <c r="M286" s="479">
        <v>17.79533</v>
      </c>
      <c r="N286" s="479">
        <v>29.215050000000002</v>
      </c>
      <c r="O286" s="479">
        <v>3.6718700000000002</v>
      </c>
      <c r="P286" s="479">
        <v>2.1531099999999999</v>
      </c>
      <c r="Q286" s="479">
        <v>1.2938700000000001</v>
      </c>
      <c r="R286" s="89">
        <v>146.18845999999999</v>
      </c>
      <c r="S286" s="479">
        <v>0</v>
      </c>
      <c r="T286" s="479">
        <v>0</v>
      </c>
      <c r="U286" s="479">
        <v>0</v>
      </c>
      <c r="V286" s="479">
        <v>0</v>
      </c>
      <c r="W286" s="479">
        <v>0</v>
      </c>
      <c r="X286" s="479">
        <v>0</v>
      </c>
      <c r="Y286" s="479">
        <v>0</v>
      </c>
      <c r="Z286" s="479">
        <v>1.85676</v>
      </c>
      <c r="AA286" s="479">
        <v>0</v>
      </c>
      <c r="AB286" s="479">
        <v>4.5993599999999999</v>
      </c>
      <c r="AC286" s="479">
        <v>0</v>
      </c>
      <c r="AD286" s="479">
        <v>6.4561200000000003</v>
      </c>
      <c r="AE286" s="479">
        <v>2345.9097399999996</v>
      </c>
      <c r="AF286" s="236">
        <v>29.215050000000002</v>
      </c>
      <c r="AG286" s="236">
        <v>17.79533</v>
      </c>
      <c r="AH286" s="236">
        <v>0</v>
      </c>
      <c r="AI286" s="236">
        <v>0</v>
      </c>
      <c r="AJ286" s="484">
        <v>2298.8993600000003</v>
      </c>
    </row>
    <row r="287" spans="1:36" s="42" customFormat="1" x14ac:dyDescent="0.25">
      <c r="A287" s="403">
        <v>6</v>
      </c>
      <c r="B287" s="115">
        <v>145115</v>
      </c>
      <c r="C287" s="189" t="s">
        <v>633</v>
      </c>
      <c r="D287" s="479">
        <v>254.34849</v>
      </c>
      <c r="E287" s="479">
        <v>3985.9868499999998</v>
      </c>
      <c r="F287" s="479">
        <v>1780.78069</v>
      </c>
      <c r="G287" s="479">
        <v>783.19339000000002</v>
      </c>
      <c r="H287" s="89">
        <v>6804.3094199999996</v>
      </c>
      <c r="I287" s="479">
        <v>17.429580000000001</v>
      </c>
      <c r="J287" s="479">
        <v>154.90458000000001</v>
      </c>
      <c r="K287" s="479">
        <v>0</v>
      </c>
      <c r="L287" s="479">
        <v>0</v>
      </c>
      <c r="M287" s="479">
        <v>77.697950000000006</v>
      </c>
      <c r="N287" s="479">
        <v>124.32867</v>
      </c>
      <c r="O287" s="479">
        <v>2.7777599999999998</v>
      </c>
      <c r="P287" s="479">
        <v>14.51126</v>
      </c>
      <c r="Q287" s="479">
        <v>6.6117600000000003</v>
      </c>
      <c r="R287" s="89">
        <v>398.26155999999997</v>
      </c>
      <c r="S287" s="479">
        <v>29.581700000000001</v>
      </c>
      <c r="T287" s="479">
        <v>0</v>
      </c>
      <c r="U287" s="479">
        <v>0</v>
      </c>
      <c r="V287" s="479">
        <v>0</v>
      </c>
      <c r="W287" s="479">
        <v>0</v>
      </c>
      <c r="X287" s="479">
        <v>0</v>
      </c>
      <c r="Y287" s="479">
        <v>0</v>
      </c>
      <c r="Z287" s="479">
        <v>4.0634399999999999</v>
      </c>
      <c r="AA287" s="479">
        <v>0</v>
      </c>
      <c r="AB287" s="479">
        <v>26.685759999999998</v>
      </c>
      <c r="AC287" s="479">
        <v>0</v>
      </c>
      <c r="AD287" s="479">
        <v>60.3309</v>
      </c>
      <c r="AE287" s="479">
        <v>7262.9018799999994</v>
      </c>
      <c r="AF287" s="236">
        <v>124.32867</v>
      </c>
      <c r="AG287" s="236">
        <v>77.697950000000006</v>
      </c>
      <c r="AH287" s="236">
        <v>0</v>
      </c>
      <c r="AI287" s="236">
        <v>0</v>
      </c>
      <c r="AJ287" s="484">
        <v>7060.8752599999998</v>
      </c>
    </row>
    <row r="288" spans="1:36" s="42" customFormat="1" x14ac:dyDescent="0.25">
      <c r="A288" s="403">
        <v>6</v>
      </c>
      <c r="B288" s="115">
        <v>145120</v>
      </c>
      <c r="C288" s="189" t="s">
        <v>1114</v>
      </c>
      <c r="D288" s="479">
        <v>66.56326</v>
      </c>
      <c r="E288" s="479">
        <v>578.90454999999997</v>
      </c>
      <c r="F288" s="479">
        <v>201.35097999999999</v>
      </c>
      <c r="G288" s="479">
        <v>170.69296</v>
      </c>
      <c r="H288" s="89">
        <v>1017.51175</v>
      </c>
      <c r="I288" s="479">
        <v>5.49411</v>
      </c>
      <c r="J288" s="479">
        <v>338.02586000000002</v>
      </c>
      <c r="K288" s="479">
        <v>0</v>
      </c>
      <c r="L288" s="479">
        <v>0</v>
      </c>
      <c r="M288" s="479">
        <v>3.62514</v>
      </c>
      <c r="N288" s="479">
        <v>42.395249999999997</v>
      </c>
      <c r="O288" s="479">
        <v>85.738209999999995</v>
      </c>
      <c r="P288" s="479">
        <v>5.7496</v>
      </c>
      <c r="Q288" s="479">
        <v>3.3562099999999999</v>
      </c>
      <c r="R288" s="89">
        <v>484.38437999999991</v>
      </c>
      <c r="S288" s="479">
        <v>4.4548199999999998</v>
      </c>
      <c r="T288" s="479">
        <v>0</v>
      </c>
      <c r="U288" s="479">
        <v>0</v>
      </c>
      <c r="V288" s="479">
        <v>0</v>
      </c>
      <c r="W288" s="479">
        <v>0</v>
      </c>
      <c r="X288" s="479">
        <v>0</v>
      </c>
      <c r="Y288" s="479">
        <v>0</v>
      </c>
      <c r="Z288" s="479">
        <v>0</v>
      </c>
      <c r="AA288" s="479">
        <v>0</v>
      </c>
      <c r="AB288" s="479">
        <v>12.682980000000001</v>
      </c>
      <c r="AC288" s="479">
        <v>0</v>
      </c>
      <c r="AD288" s="479">
        <v>17.137799999999999</v>
      </c>
      <c r="AE288" s="479">
        <v>1519.0339299999998</v>
      </c>
      <c r="AF288" s="236">
        <v>42.395249999999997</v>
      </c>
      <c r="AG288" s="236">
        <v>3.62514</v>
      </c>
      <c r="AH288" s="236">
        <v>0</v>
      </c>
      <c r="AI288" s="236">
        <v>0</v>
      </c>
      <c r="AJ288" s="484">
        <v>1473.0135399999999</v>
      </c>
    </row>
    <row r="289" spans="1:36" s="42" customFormat="1" x14ac:dyDescent="0.25">
      <c r="A289" s="403">
        <v>6</v>
      </c>
      <c r="B289" s="115">
        <v>145125</v>
      </c>
      <c r="C289" s="189" t="s">
        <v>1432</v>
      </c>
      <c r="D289" s="479">
        <v>159.73661000000001</v>
      </c>
      <c r="E289" s="479">
        <v>2041.1245100000001</v>
      </c>
      <c r="F289" s="479">
        <v>348.73964000000001</v>
      </c>
      <c r="G289" s="479">
        <v>60.630209999999998</v>
      </c>
      <c r="H289" s="89">
        <v>2610.2309700000001</v>
      </c>
      <c r="I289" s="479">
        <v>27.463550000000001</v>
      </c>
      <c r="J289" s="479">
        <v>26.704280000000001</v>
      </c>
      <c r="K289" s="479">
        <v>0</v>
      </c>
      <c r="L289" s="479">
        <v>0</v>
      </c>
      <c r="M289" s="479">
        <v>6.2946499999999999</v>
      </c>
      <c r="N289" s="479">
        <v>106.27511</v>
      </c>
      <c r="O289" s="479">
        <v>35.932989999999997</v>
      </c>
      <c r="P289" s="479">
        <v>16.458729999999999</v>
      </c>
      <c r="Q289" s="479">
        <v>8.3409399999999998</v>
      </c>
      <c r="R289" s="89">
        <v>227.47024999999999</v>
      </c>
      <c r="S289" s="479">
        <v>8.4241499999999991</v>
      </c>
      <c r="T289" s="479">
        <v>0</v>
      </c>
      <c r="U289" s="479">
        <v>0</v>
      </c>
      <c r="V289" s="479">
        <v>1.1143099999999999</v>
      </c>
      <c r="W289" s="479">
        <v>0</v>
      </c>
      <c r="X289" s="479">
        <v>0</v>
      </c>
      <c r="Y289" s="479">
        <v>0</v>
      </c>
      <c r="Z289" s="479">
        <v>0</v>
      </c>
      <c r="AA289" s="479">
        <v>0</v>
      </c>
      <c r="AB289" s="479">
        <v>42.197789999999998</v>
      </c>
      <c r="AC289" s="479">
        <v>0</v>
      </c>
      <c r="AD289" s="479">
        <v>51.736249999999998</v>
      </c>
      <c r="AE289" s="479">
        <v>2889.4374699999998</v>
      </c>
      <c r="AF289" s="236">
        <v>106.27511</v>
      </c>
      <c r="AG289" s="236">
        <v>7.4089599999999995</v>
      </c>
      <c r="AH289" s="236">
        <v>0</v>
      </c>
      <c r="AI289" s="236">
        <v>0</v>
      </c>
      <c r="AJ289" s="484">
        <v>2775.7533999999996</v>
      </c>
    </row>
    <row r="290" spans="1:36" s="42" customFormat="1" x14ac:dyDescent="0.25">
      <c r="A290" s="403">
        <v>6</v>
      </c>
      <c r="B290" s="115">
        <v>145130</v>
      </c>
      <c r="C290" s="189" t="s">
        <v>1119</v>
      </c>
      <c r="D290" s="479">
        <v>34.993049999999997</v>
      </c>
      <c r="E290" s="479">
        <v>783.42744000000005</v>
      </c>
      <c r="F290" s="479">
        <v>176.12064000000001</v>
      </c>
      <c r="G290" s="479">
        <v>2.8380100000000001</v>
      </c>
      <c r="H290" s="89">
        <v>997.37914000000012</v>
      </c>
      <c r="I290" s="479">
        <v>182.96917999999999</v>
      </c>
      <c r="J290" s="479">
        <v>545.35960999999998</v>
      </c>
      <c r="K290" s="479">
        <v>0</v>
      </c>
      <c r="L290" s="479">
        <v>0</v>
      </c>
      <c r="M290" s="479">
        <v>7.9000000000000001E-2</v>
      </c>
      <c r="N290" s="479">
        <v>40.457189999999997</v>
      </c>
      <c r="O290" s="479">
        <v>5.3008199999999999</v>
      </c>
      <c r="P290" s="479">
        <v>2.4875600000000002</v>
      </c>
      <c r="Q290" s="479">
        <v>5.0995299999999997</v>
      </c>
      <c r="R290" s="89">
        <v>781.75288999999998</v>
      </c>
      <c r="S290" s="479">
        <v>3.33236</v>
      </c>
      <c r="T290" s="479">
        <v>5.0000000000000001E-3</v>
      </c>
      <c r="U290" s="479">
        <v>0</v>
      </c>
      <c r="V290" s="479">
        <v>1E-3</v>
      </c>
      <c r="W290" s="479">
        <v>4.0000000000000001E-3</v>
      </c>
      <c r="X290" s="479">
        <v>1E-3</v>
      </c>
      <c r="Y290" s="479">
        <v>0</v>
      </c>
      <c r="Z290" s="479">
        <v>3.0000000000000001E-3</v>
      </c>
      <c r="AA290" s="479">
        <v>0</v>
      </c>
      <c r="AB290" s="479">
        <v>7.27278</v>
      </c>
      <c r="AC290" s="479">
        <v>0</v>
      </c>
      <c r="AD290" s="479">
        <v>10.61914</v>
      </c>
      <c r="AE290" s="479">
        <v>1789.7511700000002</v>
      </c>
      <c r="AF290" s="236">
        <v>40.457189999999997</v>
      </c>
      <c r="AG290" s="236">
        <v>0.08</v>
      </c>
      <c r="AH290" s="236">
        <v>0</v>
      </c>
      <c r="AI290" s="236">
        <v>0</v>
      </c>
      <c r="AJ290" s="484">
        <v>1749.21398</v>
      </c>
    </row>
    <row r="291" spans="1:36" s="42" customFormat="1" x14ac:dyDescent="0.25">
      <c r="A291" s="403">
        <v>4</v>
      </c>
      <c r="B291" s="115">
        <v>1452</v>
      </c>
      <c r="C291" s="189" t="s">
        <v>1433</v>
      </c>
      <c r="D291" s="479">
        <v>1644.7934499999999</v>
      </c>
      <c r="E291" s="479">
        <v>1053.4304099999999</v>
      </c>
      <c r="F291" s="479">
        <v>2507.4587999999999</v>
      </c>
      <c r="G291" s="479">
        <v>132.76294999999999</v>
      </c>
      <c r="H291" s="89">
        <v>5338.4456100000007</v>
      </c>
      <c r="I291" s="479">
        <v>238.3544</v>
      </c>
      <c r="J291" s="479">
        <v>0</v>
      </c>
      <c r="K291" s="479">
        <v>0</v>
      </c>
      <c r="L291" s="479">
        <v>0</v>
      </c>
      <c r="M291" s="479">
        <v>1.4E-2</v>
      </c>
      <c r="N291" s="479">
        <v>62.022689999999997</v>
      </c>
      <c r="O291" s="479">
        <v>321.01542000000001</v>
      </c>
      <c r="P291" s="479">
        <v>49.56297</v>
      </c>
      <c r="Q291" s="479">
        <v>1730.3577499999999</v>
      </c>
      <c r="R291" s="89">
        <v>2401.3272299999999</v>
      </c>
      <c r="S291" s="479">
        <v>330.67219999999998</v>
      </c>
      <c r="T291" s="479">
        <v>0.75278999999999996</v>
      </c>
      <c r="U291" s="479">
        <v>454.36455999999998</v>
      </c>
      <c r="V291" s="479">
        <v>5.2847900000000001</v>
      </c>
      <c r="W291" s="479">
        <v>50.943339999999999</v>
      </c>
      <c r="X291" s="479">
        <v>127.56063</v>
      </c>
      <c r="Y291" s="479">
        <v>369.24948000000001</v>
      </c>
      <c r="Z291" s="479">
        <v>9.2489399999999993</v>
      </c>
      <c r="AA291" s="479">
        <v>3326.12637</v>
      </c>
      <c r="AB291" s="479">
        <v>1217.0754400000001</v>
      </c>
      <c r="AC291" s="479">
        <v>2285.71711</v>
      </c>
      <c r="AD291" s="479">
        <v>8176.9956499999989</v>
      </c>
      <c r="AE291" s="479">
        <v>15916.768489999999</v>
      </c>
      <c r="AF291" s="236">
        <v>62.022689999999997</v>
      </c>
      <c r="AG291" s="236">
        <v>5.2987900000000003</v>
      </c>
      <c r="AH291" s="236">
        <v>0</v>
      </c>
      <c r="AI291" s="236">
        <v>5981.0929599999999</v>
      </c>
      <c r="AJ291" s="484">
        <v>9868.3540499999999</v>
      </c>
    </row>
    <row r="292" spans="1:36" s="42" customFormat="1" x14ac:dyDescent="0.25">
      <c r="A292" s="403">
        <v>6</v>
      </c>
      <c r="B292" s="115">
        <v>145205</v>
      </c>
      <c r="C292" s="189" t="s">
        <v>629</v>
      </c>
      <c r="D292" s="479">
        <v>148.09477000000001</v>
      </c>
      <c r="E292" s="479">
        <v>41.192</v>
      </c>
      <c r="F292" s="479">
        <v>2.8519299999999999</v>
      </c>
      <c r="G292" s="479">
        <v>0</v>
      </c>
      <c r="H292" s="89">
        <v>192.13870000000003</v>
      </c>
      <c r="I292" s="479">
        <v>0</v>
      </c>
      <c r="J292" s="479">
        <v>0</v>
      </c>
      <c r="K292" s="479">
        <v>0</v>
      </c>
      <c r="L292" s="479">
        <v>0</v>
      </c>
      <c r="M292" s="479">
        <v>0</v>
      </c>
      <c r="N292" s="479">
        <v>0</v>
      </c>
      <c r="O292" s="479">
        <v>29.35106</v>
      </c>
      <c r="P292" s="479">
        <v>0</v>
      </c>
      <c r="Q292" s="479">
        <v>0</v>
      </c>
      <c r="R292" s="89">
        <v>29.35106</v>
      </c>
      <c r="S292" s="479">
        <v>26.371849999999998</v>
      </c>
      <c r="T292" s="479">
        <v>0</v>
      </c>
      <c r="U292" s="479">
        <v>3.5478999999999998</v>
      </c>
      <c r="V292" s="479">
        <v>0.88512999999999997</v>
      </c>
      <c r="W292" s="479">
        <v>6.5156999999999998</v>
      </c>
      <c r="X292" s="479">
        <v>0</v>
      </c>
      <c r="Y292" s="479">
        <v>0.33200000000000002</v>
      </c>
      <c r="Z292" s="479">
        <v>0.44029000000000001</v>
      </c>
      <c r="AA292" s="479">
        <v>81.246110000000002</v>
      </c>
      <c r="AB292" s="479">
        <v>0</v>
      </c>
      <c r="AC292" s="479">
        <v>0</v>
      </c>
      <c r="AD292" s="479">
        <v>119.33897999999999</v>
      </c>
      <c r="AE292" s="479">
        <v>340.82874000000004</v>
      </c>
      <c r="AF292" s="236">
        <v>0</v>
      </c>
      <c r="AG292" s="236">
        <v>0.88512999999999997</v>
      </c>
      <c r="AH292" s="236">
        <v>0</v>
      </c>
      <c r="AI292" s="236">
        <v>81.578109999999995</v>
      </c>
      <c r="AJ292" s="484">
        <v>258.3655</v>
      </c>
    </row>
    <row r="293" spans="1:36" s="42" customFormat="1" x14ac:dyDescent="0.25">
      <c r="A293" s="403">
        <v>6</v>
      </c>
      <c r="B293" s="115">
        <v>145210</v>
      </c>
      <c r="C293" s="189" t="s">
        <v>631</v>
      </c>
      <c r="D293" s="479">
        <v>555.07866000000001</v>
      </c>
      <c r="E293" s="479">
        <v>190.75018</v>
      </c>
      <c r="F293" s="479">
        <v>908.45866000000001</v>
      </c>
      <c r="G293" s="479">
        <v>52.889879999999998</v>
      </c>
      <c r="H293" s="89">
        <v>1707.1773799999999</v>
      </c>
      <c r="I293" s="479">
        <v>23.772659999999998</v>
      </c>
      <c r="J293" s="479">
        <v>0</v>
      </c>
      <c r="K293" s="479">
        <v>0</v>
      </c>
      <c r="L293" s="479">
        <v>0</v>
      </c>
      <c r="M293" s="479">
        <v>0</v>
      </c>
      <c r="N293" s="479">
        <v>1.62747</v>
      </c>
      <c r="O293" s="479">
        <v>33.803440000000002</v>
      </c>
      <c r="P293" s="479">
        <v>10.22528</v>
      </c>
      <c r="Q293" s="479">
        <v>580.88257999999996</v>
      </c>
      <c r="R293" s="89">
        <v>650.31142999999997</v>
      </c>
      <c r="S293" s="479">
        <v>0</v>
      </c>
      <c r="T293" s="479">
        <v>0.34369</v>
      </c>
      <c r="U293" s="479">
        <v>57.744050000000001</v>
      </c>
      <c r="V293" s="479">
        <v>0.81633999999999995</v>
      </c>
      <c r="W293" s="479">
        <v>13.437569999999999</v>
      </c>
      <c r="X293" s="479">
        <v>3.52251</v>
      </c>
      <c r="Y293" s="479">
        <v>107.72757</v>
      </c>
      <c r="Z293" s="479">
        <v>0.86531000000000002</v>
      </c>
      <c r="AA293" s="479">
        <v>242.27875</v>
      </c>
      <c r="AB293" s="479">
        <v>59.421100000000003</v>
      </c>
      <c r="AC293" s="479">
        <v>256.55063999999999</v>
      </c>
      <c r="AD293" s="479">
        <v>742.70752999999991</v>
      </c>
      <c r="AE293" s="479">
        <v>3100.1963399999995</v>
      </c>
      <c r="AF293" s="236">
        <v>1.62747</v>
      </c>
      <c r="AG293" s="236">
        <v>0.81633999999999995</v>
      </c>
      <c r="AH293" s="236">
        <v>0</v>
      </c>
      <c r="AI293" s="236">
        <v>606.55696</v>
      </c>
      <c r="AJ293" s="484">
        <v>2491.1955699999999</v>
      </c>
    </row>
    <row r="294" spans="1:36" s="42" customFormat="1" x14ac:dyDescent="0.25">
      <c r="A294" s="403">
        <v>6</v>
      </c>
      <c r="B294" s="115">
        <v>145215</v>
      </c>
      <c r="C294" s="189" t="s">
        <v>633</v>
      </c>
      <c r="D294" s="479">
        <v>922.85298</v>
      </c>
      <c r="E294" s="479">
        <v>285.34048000000001</v>
      </c>
      <c r="F294" s="479">
        <v>1420.86979</v>
      </c>
      <c r="G294" s="479">
        <v>64.820580000000007</v>
      </c>
      <c r="H294" s="89">
        <v>2693.8838300000002</v>
      </c>
      <c r="I294" s="479">
        <v>47.19932</v>
      </c>
      <c r="J294" s="479">
        <v>0</v>
      </c>
      <c r="K294" s="479">
        <v>0</v>
      </c>
      <c r="L294" s="479">
        <v>0</v>
      </c>
      <c r="M294" s="479">
        <v>0</v>
      </c>
      <c r="N294" s="479">
        <v>10.625690000000001</v>
      </c>
      <c r="O294" s="479">
        <v>82.457350000000005</v>
      </c>
      <c r="P294" s="479">
        <v>14.783989999999999</v>
      </c>
      <c r="Q294" s="479">
        <v>997.9556</v>
      </c>
      <c r="R294" s="89">
        <v>1153.0219500000001</v>
      </c>
      <c r="S294" s="479">
        <v>63.263460000000002</v>
      </c>
      <c r="T294" s="479">
        <v>0.40910000000000002</v>
      </c>
      <c r="U294" s="479">
        <v>54.69847</v>
      </c>
      <c r="V294" s="479">
        <v>0.70226</v>
      </c>
      <c r="W294" s="479">
        <v>16.497890000000002</v>
      </c>
      <c r="X294" s="479">
        <v>7.9665100000000004</v>
      </c>
      <c r="Y294" s="479">
        <v>188.43361999999999</v>
      </c>
      <c r="Z294" s="479">
        <v>1.2378800000000001</v>
      </c>
      <c r="AA294" s="479">
        <v>357.49919</v>
      </c>
      <c r="AB294" s="479">
        <v>150.05798999999999</v>
      </c>
      <c r="AC294" s="479">
        <v>656.33330999999998</v>
      </c>
      <c r="AD294" s="479">
        <v>1497.09968</v>
      </c>
      <c r="AE294" s="479">
        <v>5344.0054600000003</v>
      </c>
      <c r="AF294" s="236">
        <v>10.625690000000001</v>
      </c>
      <c r="AG294" s="236">
        <v>0.70226</v>
      </c>
      <c r="AH294" s="236">
        <v>0</v>
      </c>
      <c r="AI294" s="236">
        <v>1202.26612</v>
      </c>
      <c r="AJ294" s="484">
        <v>4130.4113900000002</v>
      </c>
    </row>
    <row r="295" spans="1:36" s="42" customFormat="1" x14ac:dyDescent="0.25">
      <c r="A295" s="403">
        <v>6</v>
      </c>
      <c r="B295" s="115">
        <v>145220</v>
      </c>
      <c r="C295" s="189" t="s">
        <v>635</v>
      </c>
      <c r="D295" s="479">
        <v>7.88964</v>
      </c>
      <c r="E295" s="479">
        <v>105.35377</v>
      </c>
      <c r="F295" s="479">
        <v>157.05778000000001</v>
      </c>
      <c r="G295" s="479">
        <v>8.9112100000000005</v>
      </c>
      <c r="H295" s="89">
        <v>279.2124</v>
      </c>
      <c r="I295" s="479">
        <v>55.622219999999999</v>
      </c>
      <c r="J295" s="479">
        <v>0</v>
      </c>
      <c r="K295" s="479">
        <v>0</v>
      </c>
      <c r="L295" s="479">
        <v>0</v>
      </c>
      <c r="M295" s="479">
        <v>0</v>
      </c>
      <c r="N295" s="479">
        <v>5.6151600000000004</v>
      </c>
      <c r="O295" s="479">
        <v>173.04056</v>
      </c>
      <c r="P295" s="479">
        <v>5.0209900000000003</v>
      </c>
      <c r="Q295" s="479">
        <v>124.79571</v>
      </c>
      <c r="R295" s="89">
        <v>364.09464000000003</v>
      </c>
      <c r="S295" s="479">
        <v>107.28655000000001</v>
      </c>
      <c r="T295" s="479">
        <v>0</v>
      </c>
      <c r="U295" s="479">
        <v>99.271519999999995</v>
      </c>
      <c r="V295" s="479">
        <v>0.84823000000000004</v>
      </c>
      <c r="W295" s="479">
        <v>9.8261800000000008</v>
      </c>
      <c r="X295" s="479">
        <v>14.99616</v>
      </c>
      <c r="Y295" s="479">
        <v>72.756290000000007</v>
      </c>
      <c r="Z295" s="479">
        <v>2.2844099999999998</v>
      </c>
      <c r="AA295" s="479">
        <v>697.56754999999998</v>
      </c>
      <c r="AB295" s="479">
        <v>286.62822</v>
      </c>
      <c r="AC295" s="479">
        <v>895.47447</v>
      </c>
      <c r="AD295" s="479">
        <v>2186.9395799999998</v>
      </c>
      <c r="AE295" s="479">
        <v>2830.2466199999999</v>
      </c>
      <c r="AF295" s="236">
        <v>5.6151600000000004</v>
      </c>
      <c r="AG295" s="236">
        <v>0.84823000000000004</v>
      </c>
      <c r="AH295" s="236">
        <v>0</v>
      </c>
      <c r="AI295" s="236">
        <v>1665.7983100000001</v>
      </c>
      <c r="AJ295" s="484">
        <v>1157.9849200000001</v>
      </c>
    </row>
    <row r="296" spans="1:36" s="42" customFormat="1" x14ac:dyDescent="0.25">
      <c r="A296" s="403">
        <v>6</v>
      </c>
      <c r="B296" s="115">
        <v>145225</v>
      </c>
      <c r="C296" s="189" t="s">
        <v>637</v>
      </c>
      <c r="D296" s="479">
        <v>10.8774</v>
      </c>
      <c r="E296" s="479">
        <v>430.79397999999998</v>
      </c>
      <c r="F296" s="479">
        <v>18.22064</v>
      </c>
      <c r="G296" s="479">
        <v>6.1412800000000001</v>
      </c>
      <c r="H296" s="89">
        <v>466.0333</v>
      </c>
      <c r="I296" s="479">
        <v>111.7602</v>
      </c>
      <c r="J296" s="479">
        <v>0</v>
      </c>
      <c r="K296" s="479">
        <v>0</v>
      </c>
      <c r="L296" s="479">
        <v>0</v>
      </c>
      <c r="M296" s="479">
        <v>1.4E-2</v>
      </c>
      <c r="N296" s="479">
        <v>44.15437</v>
      </c>
      <c r="O296" s="479">
        <v>2.3630100000000001</v>
      </c>
      <c r="P296" s="479">
        <v>19.532710000000002</v>
      </c>
      <c r="Q296" s="479">
        <v>26.723859999999998</v>
      </c>
      <c r="R296" s="89">
        <v>204.54814999999999</v>
      </c>
      <c r="S296" s="479">
        <v>133.75033999999999</v>
      </c>
      <c r="T296" s="479">
        <v>0</v>
      </c>
      <c r="U296" s="479">
        <v>239.10262</v>
      </c>
      <c r="V296" s="479">
        <v>2.0328300000000001</v>
      </c>
      <c r="W296" s="479">
        <v>4.6660000000000004</v>
      </c>
      <c r="X296" s="479">
        <v>101.07545</v>
      </c>
      <c r="Y296" s="479">
        <v>0</v>
      </c>
      <c r="Z296" s="479">
        <v>4.4210500000000001</v>
      </c>
      <c r="AA296" s="479">
        <v>1947.53477</v>
      </c>
      <c r="AB296" s="479">
        <v>720.96812999999997</v>
      </c>
      <c r="AC296" s="479">
        <v>477.35869000000002</v>
      </c>
      <c r="AD296" s="479">
        <v>3630.9098800000002</v>
      </c>
      <c r="AE296" s="479">
        <v>4301.4913299999998</v>
      </c>
      <c r="AF296" s="236">
        <v>44.15437</v>
      </c>
      <c r="AG296" s="236">
        <v>2.0468299999999999</v>
      </c>
      <c r="AH296" s="236">
        <v>0</v>
      </c>
      <c r="AI296" s="236">
        <v>2424.8934600000002</v>
      </c>
      <c r="AJ296" s="484">
        <v>1830.3966699999999</v>
      </c>
    </row>
    <row r="297" spans="1:36" s="42" customFormat="1" x14ac:dyDescent="0.25">
      <c r="A297" s="403">
        <v>4</v>
      </c>
      <c r="B297" s="115">
        <v>1456</v>
      </c>
      <c r="C297" s="189" t="s">
        <v>1435</v>
      </c>
      <c r="D297" s="479">
        <v>0</v>
      </c>
      <c r="E297" s="479">
        <v>2668.2139699999998</v>
      </c>
      <c r="F297" s="479">
        <v>7.0000000000000001E-3</v>
      </c>
      <c r="G297" s="479">
        <v>0</v>
      </c>
      <c r="H297" s="89">
        <v>2668.2209699999999</v>
      </c>
      <c r="I297" s="479">
        <v>0</v>
      </c>
      <c r="J297" s="479">
        <v>0</v>
      </c>
      <c r="K297" s="479">
        <v>0</v>
      </c>
      <c r="L297" s="479">
        <v>0</v>
      </c>
      <c r="M297" s="479">
        <v>1.5834999999999999</v>
      </c>
      <c r="N297" s="479">
        <v>0</v>
      </c>
      <c r="O297" s="479">
        <v>0</v>
      </c>
      <c r="P297" s="479">
        <v>0</v>
      </c>
      <c r="Q297" s="479">
        <v>0</v>
      </c>
      <c r="R297" s="89">
        <v>1.5834999999999999</v>
      </c>
      <c r="S297" s="479">
        <v>0</v>
      </c>
      <c r="T297" s="479">
        <v>0</v>
      </c>
      <c r="U297" s="479">
        <v>0</v>
      </c>
      <c r="V297" s="479">
        <v>0</v>
      </c>
      <c r="W297" s="479">
        <v>0</v>
      </c>
      <c r="X297" s="479">
        <v>0</v>
      </c>
      <c r="Y297" s="479">
        <v>0</v>
      </c>
      <c r="Z297" s="479">
        <v>0</v>
      </c>
      <c r="AA297" s="479">
        <v>0</v>
      </c>
      <c r="AB297" s="479">
        <v>0</v>
      </c>
      <c r="AC297" s="479">
        <v>0</v>
      </c>
      <c r="AD297" s="479">
        <v>0</v>
      </c>
      <c r="AE297" s="479">
        <v>2669.80447</v>
      </c>
      <c r="AF297" s="236">
        <v>0</v>
      </c>
      <c r="AG297" s="236">
        <v>1.5834999999999999</v>
      </c>
      <c r="AH297" s="236">
        <v>0</v>
      </c>
      <c r="AI297" s="236">
        <v>0</v>
      </c>
      <c r="AJ297" s="484">
        <v>2668.2209699999999</v>
      </c>
    </row>
    <row r="298" spans="1:36" s="42" customFormat="1" x14ac:dyDescent="0.25">
      <c r="A298" s="403">
        <v>6</v>
      </c>
      <c r="B298" s="115">
        <v>145605</v>
      </c>
      <c r="C298" s="189" t="s">
        <v>629</v>
      </c>
      <c r="D298" s="479">
        <v>0</v>
      </c>
      <c r="E298" s="479">
        <v>0</v>
      </c>
      <c r="F298" s="479">
        <v>0</v>
      </c>
      <c r="G298" s="479">
        <v>0</v>
      </c>
      <c r="H298" s="89">
        <v>0</v>
      </c>
      <c r="I298" s="479">
        <v>0</v>
      </c>
      <c r="J298" s="479">
        <v>0</v>
      </c>
      <c r="K298" s="479">
        <v>0</v>
      </c>
      <c r="L298" s="479">
        <v>0</v>
      </c>
      <c r="M298" s="479">
        <v>0</v>
      </c>
      <c r="N298" s="479">
        <v>0</v>
      </c>
      <c r="O298" s="479">
        <v>0</v>
      </c>
      <c r="P298" s="479">
        <v>0</v>
      </c>
      <c r="Q298" s="479">
        <v>0</v>
      </c>
      <c r="R298" s="89">
        <v>0</v>
      </c>
      <c r="S298" s="479">
        <v>0</v>
      </c>
      <c r="T298" s="479">
        <v>0</v>
      </c>
      <c r="U298" s="479">
        <v>0</v>
      </c>
      <c r="V298" s="479">
        <v>0</v>
      </c>
      <c r="W298" s="479">
        <v>0</v>
      </c>
      <c r="X298" s="479">
        <v>0</v>
      </c>
      <c r="Y298" s="479">
        <v>0</v>
      </c>
      <c r="Z298" s="479">
        <v>0</v>
      </c>
      <c r="AA298" s="479">
        <v>0</v>
      </c>
      <c r="AB298" s="479">
        <v>0</v>
      </c>
      <c r="AC298" s="479">
        <v>0</v>
      </c>
      <c r="AD298" s="479">
        <v>0</v>
      </c>
      <c r="AE298" s="479">
        <v>0</v>
      </c>
      <c r="AF298" s="236">
        <v>0</v>
      </c>
      <c r="AG298" s="236">
        <v>0</v>
      </c>
      <c r="AH298" s="236">
        <v>0</v>
      </c>
      <c r="AI298" s="236">
        <v>0</v>
      </c>
      <c r="AJ298" s="484">
        <v>0</v>
      </c>
    </row>
    <row r="299" spans="1:36" s="42" customFormat="1" x14ac:dyDescent="0.25">
      <c r="A299" s="403">
        <v>6</v>
      </c>
      <c r="B299" s="115">
        <v>145610</v>
      </c>
      <c r="C299" s="189" t="s">
        <v>631</v>
      </c>
      <c r="D299" s="479">
        <v>0</v>
      </c>
      <c r="E299" s="479">
        <v>512.67295000000001</v>
      </c>
      <c r="F299" s="479">
        <v>0</v>
      </c>
      <c r="G299" s="479">
        <v>0</v>
      </c>
      <c r="H299" s="89">
        <v>512.67295000000001</v>
      </c>
      <c r="I299" s="479">
        <v>0</v>
      </c>
      <c r="J299" s="479">
        <v>0</v>
      </c>
      <c r="K299" s="479">
        <v>0</v>
      </c>
      <c r="L299" s="479">
        <v>0</v>
      </c>
      <c r="M299" s="479">
        <v>0.39422000000000001</v>
      </c>
      <c r="N299" s="479">
        <v>0</v>
      </c>
      <c r="O299" s="479">
        <v>0</v>
      </c>
      <c r="P299" s="479">
        <v>0</v>
      </c>
      <c r="Q299" s="479">
        <v>0</v>
      </c>
      <c r="R299" s="89">
        <v>0.39422000000000001</v>
      </c>
      <c r="S299" s="479">
        <v>0</v>
      </c>
      <c r="T299" s="479">
        <v>0</v>
      </c>
      <c r="U299" s="479">
        <v>0</v>
      </c>
      <c r="V299" s="479">
        <v>0</v>
      </c>
      <c r="W299" s="479">
        <v>0</v>
      </c>
      <c r="X299" s="479">
        <v>0</v>
      </c>
      <c r="Y299" s="479">
        <v>0</v>
      </c>
      <c r="Z299" s="479">
        <v>0</v>
      </c>
      <c r="AA299" s="479">
        <v>0</v>
      </c>
      <c r="AB299" s="479">
        <v>0</v>
      </c>
      <c r="AC299" s="479">
        <v>0</v>
      </c>
      <c r="AD299" s="479">
        <v>0</v>
      </c>
      <c r="AE299" s="479">
        <v>513.06717000000003</v>
      </c>
      <c r="AF299" s="236">
        <v>0</v>
      </c>
      <c r="AG299" s="236">
        <v>0.39422000000000001</v>
      </c>
      <c r="AH299" s="236">
        <v>0</v>
      </c>
      <c r="AI299" s="236">
        <v>0</v>
      </c>
      <c r="AJ299" s="484">
        <v>512.67295000000001</v>
      </c>
    </row>
    <row r="300" spans="1:36" s="42" customFormat="1" x14ac:dyDescent="0.25">
      <c r="A300" s="403">
        <v>6</v>
      </c>
      <c r="B300" s="115">
        <v>145615</v>
      </c>
      <c r="C300" s="189" t="s">
        <v>1116</v>
      </c>
      <c r="D300" s="479">
        <v>0</v>
      </c>
      <c r="E300" s="479">
        <v>454.26082000000002</v>
      </c>
      <c r="F300" s="479">
        <v>0</v>
      </c>
      <c r="G300" s="479">
        <v>0</v>
      </c>
      <c r="H300" s="89">
        <v>454.26082000000002</v>
      </c>
      <c r="I300" s="479">
        <v>0</v>
      </c>
      <c r="J300" s="479">
        <v>0</v>
      </c>
      <c r="K300" s="479">
        <v>0</v>
      </c>
      <c r="L300" s="479">
        <v>0</v>
      </c>
      <c r="M300" s="479">
        <v>0.66773000000000005</v>
      </c>
      <c r="N300" s="479">
        <v>0</v>
      </c>
      <c r="O300" s="479">
        <v>0</v>
      </c>
      <c r="P300" s="479">
        <v>0</v>
      </c>
      <c r="Q300" s="479">
        <v>0</v>
      </c>
      <c r="R300" s="89">
        <v>0.66773000000000005</v>
      </c>
      <c r="S300" s="479">
        <v>0</v>
      </c>
      <c r="T300" s="479">
        <v>0</v>
      </c>
      <c r="U300" s="479">
        <v>0</v>
      </c>
      <c r="V300" s="479">
        <v>0</v>
      </c>
      <c r="W300" s="479">
        <v>0</v>
      </c>
      <c r="X300" s="479">
        <v>0</v>
      </c>
      <c r="Y300" s="479">
        <v>0</v>
      </c>
      <c r="Z300" s="479">
        <v>0</v>
      </c>
      <c r="AA300" s="479">
        <v>0</v>
      </c>
      <c r="AB300" s="479">
        <v>0</v>
      </c>
      <c r="AC300" s="479">
        <v>0</v>
      </c>
      <c r="AD300" s="479">
        <v>0</v>
      </c>
      <c r="AE300" s="479">
        <v>454.92855000000003</v>
      </c>
      <c r="AF300" s="236">
        <v>0</v>
      </c>
      <c r="AG300" s="236">
        <v>0.66773000000000005</v>
      </c>
      <c r="AH300" s="236">
        <v>0</v>
      </c>
      <c r="AI300" s="236">
        <v>0</v>
      </c>
      <c r="AJ300" s="484">
        <v>454.26082000000002</v>
      </c>
    </row>
    <row r="301" spans="1:36" s="42" customFormat="1" x14ac:dyDescent="0.25">
      <c r="A301" s="403">
        <v>6</v>
      </c>
      <c r="B301" s="115">
        <v>145620</v>
      </c>
      <c r="C301" s="189" t="s">
        <v>1436</v>
      </c>
      <c r="D301" s="479">
        <v>0</v>
      </c>
      <c r="E301" s="479">
        <v>773.64034000000004</v>
      </c>
      <c r="F301" s="479">
        <v>0</v>
      </c>
      <c r="G301" s="479">
        <v>0</v>
      </c>
      <c r="H301" s="89">
        <v>773.64034000000004</v>
      </c>
      <c r="I301" s="479">
        <v>0</v>
      </c>
      <c r="J301" s="479">
        <v>0</v>
      </c>
      <c r="K301" s="479">
        <v>0</v>
      </c>
      <c r="L301" s="479">
        <v>0</v>
      </c>
      <c r="M301" s="479">
        <v>0.52154999999999996</v>
      </c>
      <c r="N301" s="479">
        <v>0</v>
      </c>
      <c r="O301" s="479">
        <v>0</v>
      </c>
      <c r="P301" s="479">
        <v>0</v>
      </c>
      <c r="Q301" s="479">
        <v>0</v>
      </c>
      <c r="R301" s="89">
        <v>0.52154999999999996</v>
      </c>
      <c r="S301" s="479">
        <v>0</v>
      </c>
      <c r="T301" s="479">
        <v>0</v>
      </c>
      <c r="U301" s="479">
        <v>0</v>
      </c>
      <c r="V301" s="479">
        <v>0</v>
      </c>
      <c r="W301" s="479">
        <v>0</v>
      </c>
      <c r="X301" s="479">
        <v>0</v>
      </c>
      <c r="Y301" s="479">
        <v>0</v>
      </c>
      <c r="Z301" s="479">
        <v>0</v>
      </c>
      <c r="AA301" s="479">
        <v>0</v>
      </c>
      <c r="AB301" s="479">
        <v>0</v>
      </c>
      <c r="AC301" s="479">
        <v>0</v>
      </c>
      <c r="AD301" s="479">
        <v>0</v>
      </c>
      <c r="AE301" s="479">
        <v>774.16189000000008</v>
      </c>
      <c r="AF301" s="236">
        <v>0</v>
      </c>
      <c r="AG301" s="236">
        <v>0.52154999999999996</v>
      </c>
      <c r="AH301" s="236">
        <v>0</v>
      </c>
      <c r="AI301" s="236">
        <v>0</v>
      </c>
      <c r="AJ301" s="484">
        <v>773.64034000000004</v>
      </c>
    </row>
    <row r="302" spans="1:36" s="42" customFormat="1" x14ac:dyDescent="0.25">
      <c r="A302" s="403">
        <v>6</v>
      </c>
      <c r="B302" s="115">
        <v>145625</v>
      </c>
      <c r="C302" s="189" t="s">
        <v>1432</v>
      </c>
      <c r="D302" s="479">
        <v>0</v>
      </c>
      <c r="E302" s="479">
        <v>627.59303</v>
      </c>
      <c r="F302" s="479">
        <v>0</v>
      </c>
      <c r="G302" s="479">
        <v>0</v>
      </c>
      <c r="H302" s="89">
        <v>627.59303</v>
      </c>
      <c r="I302" s="479">
        <v>0</v>
      </c>
      <c r="J302" s="479">
        <v>0</v>
      </c>
      <c r="K302" s="479">
        <v>0</v>
      </c>
      <c r="L302" s="479">
        <v>0</v>
      </c>
      <c r="M302" s="479">
        <v>0</v>
      </c>
      <c r="N302" s="479">
        <v>0</v>
      </c>
      <c r="O302" s="479">
        <v>0</v>
      </c>
      <c r="P302" s="479">
        <v>0</v>
      </c>
      <c r="Q302" s="479">
        <v>0</v>
      </c>
      <c r="R302" s="89">
        <v>0</v>
      </c>
      <c r="S302" s="479">
        <v>0</v>
      </c>
      <c r="T302" s="479">
        <v>0</v>
      </c>
      <c r="U302" s="479">
        <v>0</v>
      </c>
      <c r="V302" s="479">
        <v>0</v>
      </c>
      <c r="W302" s="479">
        <v>0</v>
      </c>
      <c r="X302" s="479">
        <v>0</v>
      </c>
      <c r="Y302" s="479">
        <v>0</v>
      </c>
      <c r="Z302" s="479">
        <v>0</v>
      </c>
      <c r="AA302" s="479">
        <v>0</v>
      </c>
      <c r="AB302" s="479">
        <v>0</v>
      </c>
      <c r="AC302" s="479">
        <v>0</v>
      </c>
      <c r="AD302" s="479">
        <v>0</v>
      </c>
      <c r="AE302" s="479">
        <v>627.59303</v>
      </c>
      <c r="AF302" s="236">
        <v>0</v>
      </c>
      <c r="AG302" s="236">
        <v>0</v>
      </c>
      <c r="AH302" s="236">
        <v>0</v>
      </c>
      <c r="AI302" s="236">
        <v>0</v>
      </c>
      <c r="AJ302" s="484">
        <v>627.59303</v>
      </c>
    </row>
    <row r="303" spans="1:36" s="42" customFormat="1" x14ac:dyDescent="0.25">
      <c r="A303" s="403">
        <v>6</v>
      </c>
      <c r="B303" s="115">
        <v>145630</v>
      </c>
      <c r="C303" s="189" t="s">
        <v>1119</v>
      </c>
      <c r="D303" s="479">
        <v>0</v>
      </c>
      <c r="E303" s="479">
        <v>300.04683</v>
      </c>
      <c r="F303" s="479">
        <v>7.0000000000000001E-3</v>
      </c>
      <c r="G303" s="479">
        <v>0</v>
      </c>
      <c r="H303" s="89">
        <v>300.05383</v>
      </c>
      <c r="I303" s="479">
        <v>0</v>
      </c>
      <c r="J303" s="479">
        <v>0</v>
      </c>
      <c r="K303" s="479">
        <v>0</v>
      </c>
      <c r="L303" s="479">
        <v>0</v>
      </c>
      <c r="M303" s="479">
        <v>0</v>
      </c>
      <c r="N303" s="479">
        <v>0</v>
      </c>
      <c r="O303" s="479">
        <v>0</v>
      </c>
      <c r="P303" s="479">
        <v>0</v>
      </c>
      <c r="Q303" s="479">
        <v>0</v>
      </c>
      <c r="R303" s="89">
        <v>0</v>
      </c>
      <c r="S303" s="479">
        <v>0</v>
      </c>
      <c r="T303" s="479">
        <v>0</v>
      </c>
      <c r="U303" s="479">
        <v>0</v>
      </c>
      <c r="V303" s="479">
        <v>0</v>
      </c>
      <c r="W303" s="479">
        <v>0</v>
      </c>
      <c r="X303" s="479">
        <v>0</v>
      </c>
      <c r="Y303" s="479">
        <v>0</v>
      </c>
      <c r="Z303" s="479">
        <v>0</v>
      </c>
      <c r="AA303" s="479">
        <v>0</v>
      </c>
      <c r="AB303" s="479">
        <v>0</v>
      </c>
      <c r="AC303" s="479">
        <v>0</v>
      </c>
      <c r="AD303" s="479">
        <v>0</v>
      </c>
      <c r="AE303" s="479">
        <v>300.05383</v>
      </c>
      <c r="AF303" s="236">
        <v>0</v>
      </c>
      <c r="AG303" s="236">
        <v>0</v>
      </c>
      <c r="AH303" s="236">
        <v>0</v>
      </c>
      <c r="AI303" s="236">
        <v>0</v>
      </c>
      <c r="AJ303" s="484">
        <v>300.05383</v>
      </c>
    </row>
    <row r="304" spans="1:36" s="42" customFormat="1" x14ac:dyDescent="0.25">
      <c r="A304" s="403">
        <v>4</v>
      </c>
      <c r="B304" s="115">
        <v>1457</v>
      </c>
      <c r="C304" s="189" t="s">
        <v>1437</v>
      </c>
      <c r="D304" s="479">
        <v>761.41858000000002</v>
      </c>
      <c r="E304" s="479">
        <v>801.85424</v>
      </c>
      <c r="F304" s="479">
        <v>737.11140999999998</v>
      </c>
      <c r="G304" s="479">
        <v>246.01203000000001</v>
      </c>
      <c r="H304" s="89">
        <v>2546.39626</v>
      </c>
      <c r="I304" s="479">
        <v>59.183129999999998</v>
      </c>
      <c r="J304" s="479">
        <v>0</v>
      </c>
      <c r="K304" s="479">
        <v>0</v>
      </c>
      <c r="L304" s="479">
        <v>97.139189999999999</v>
      </c>
      <c r="M304" s="479">
        <v>3.0000000000000001E-3</v>
      </c>
      <c r="N304" s="479">
        <v>184.73746</v>
      </c>
      <c r="O304" s="479">
        <v>36.095089999999999</v>
      </c>
      <c r="P304" s="479">
        <v>0</v>
      </c>
      <c r="Q304" s="479">
        <v>0</v>
      </c>
      <c r="R304" s="89">
        <v>377.15787</v>
      </c>
      <c r="S304" s="479">
        <v>190.25359</v>
      </c>
      <c r="T304" s="479">
        <v>1E-3</v>
      </c>
      <c r="U304" s="479">
        <v>0</v>
      </c>
      <c r="V304" s="479">
        <v>6.3558599999999998</v>
      </c>
      <c r="W304" s="479">
        <v>0</v>
      </c>
      <c r="X304" s="479">
        <v>0</v>
      </c>
      <c r="Y304" s="479">
        <v>0</v>
      </c>
      <c r="Z304" s="479">
        <v>2.03396</v>
      </c>
      <c r="AA304" s="479">
        <v>0</v>
      </c>
      <c r="AB304" s="479">
        <v>0</v>
      </c>
      <c r="AC304" s="479">
        <v>0</v>
      </c>
      <c r="AD304" s="479">
        <v>198.64441000000002</v>
      </c>
      <c r="AE304" s="479">
        <v>3122.1985399999999</v>
      </c>
      <c r="AF304" s="236">
        <v>184.73746</v>
      </c>
      <c r="AG304" s="236">
        <v>103.49804999999999</v>
      </c>
      <c r="AH304" s="236">
        <v>0</v>
      </c>
      <c r="AI304" s="236">
        <v>0</v>
      </c>
      <c r="AJ304" s="484">
        <v>2833.9630299999999</v>
      </c>
    </row>
    <row r="305" spans="1:36" s="42" customFormat="1" x14ac:dyDescent="0.25">
      <c r="A305" s="403">
        <v>6</v>
      </c>
      <c r="B305" s="115">
        <v>145705</v>
      </c>
      <c r="C305" s="189" t="s">
        <v>629</v>
      </c>
      <c r="D305" s="479">
        <v>27.604569999999999</v>
      </c>
      <c r="E305" s="479">
        <v>0</v>
      </c>
      <c r="F305" s="479">
        <v>130.33678</v>
      </c>
      <c r="G305" s="479">
        <v>0</v>
      </c>
      <c r="H305" s="89">
        <v>157.94135</v>
      </c>
      <c r="I305" s="479">
        <v>0</v>
      </c>
      <c r="J305" s="479">
        <v>0</v>
      </c>
      <c r="K305" s="479">
        <v>0</v>
      </c>
      <c r="L305" s="479">
        <v>1.45496</v>
      </c>
      <c r="M305" s="479">
        <v>0</v>
      </c>
      <c r="N305" s="479">
        <v>0</v>
      </c>
      <c r="O305" s="479">
        <v>1.4581200000000001</v>
      </c>
      <c r="P305" s="479">
        <v>0</v>
      </c>
      <c r="Q305" s="479">
        <v>0</v>
      </c>
      <c r="R305" s="89">
        <v>2.9130799999999999</v>
      </c>
      <c r="S305" s="479">
        <v>12.407159999999999</v>
      </c>
      <c r="T305" s="479">
        <v>0</v>
      </c>
      <c r="U305" s="479">
        <v>0</v>
      </c>
      <c r="V305" s="479">
        <v>3.1200700000000001</v>
      </c>
      <c r="W305" s="479">
        <v>0</v>
      </c>
      <c r="X305" s="479">
        <v>0</v>
      </c>
      <c r="Y305" s="479">
        <v>0</v>
      </c>
      <c r="Z305" s="479">
        <v>0.51524999999999999</v>
      </c>
      <c r="AA305" s="479">
        <v>0</v>
      </c>
      <c r="AB305" s="479">
        <v>0</v>
      </c>
      <c r="AC305" s="479">
        <v>0</v>
      </c>
      <c r="AD305" s="479">
        <v>16.042479999999998</v>
      </c>
      <c r="AE305" s="479">
        <v>176.89690999999999</v>
      </c>
      <c r="AF305" s="236">
        <v>0</v>
      </c>
      <c r="AG305" s="236">
        <v>4.5750299999999999</v>
      </c>
      <c r="AH305" s="236">
        <v>0</v>
      </c>
      <c r="AI305" s="236">
        <v>0</v>
      </c>
      <c r="AJ305" s="484">
        <v>172.32188000000002</v>
      </c>
    </row>
    <row r="306" spans="1:36" s="42" customFormat="1" x14ac:dyDescent="0.25">
      <c r="A306" s="403">
        <v>6</v>
      </c>
      <c r="B306" s="115">
        <v>145710</v>
      </c>
      <c r="C306" s="189" t="s">
        <v>631</v>
      </c>
      <c r="D306" s="479">
        <v>82.163250000000005</v>
      </c>
      <c r="E306" s="479">
        <v>0</v>
      </c>
      <c r="F306" s="479">
        <v>83.497569999999996</v>
      </c>
      <c r="G306" s="479">
        <v>41.035339999999998</v>
      </c>
      <c r="H306" s="89">
        <v>206.69615999999999</v>
      </c>
      <c r="I306" s="479">
        <v>0.95914999999999995</v>
      </c>
      <c r="J306" s="479">
        <v>0</v>
      </c>
      <c r="K306" s="479">
        <v>0</v>
      </c>
      <c r="L306" s="479">
        <v>46.257680000000001</v>
      </c>
      <c r="M306" s="479">
        <v>0</v>
      </c>
      <c r="N306" s="479">
        <v>4.9963699999999998</v>
      </c>
      <c r="O306" s="479">
        <v>31.488130000000002</v>
      </c>
      <c r="P306" s="479">
        <v>0</v>
      </c>
      <c r="Q306" s="479">
        <v>0</v>
      </c>
      <c r="R306" s="89">
        <v>83.701329999999999</v>
      </c>
      <c r="S306" s="479">
        <v>0</v>
      </c>
      <c r="T306" s="479">
        <v>0</v>
      </c>
      <c r="U306" s="479">
        <v>0</v>
      </c>
      <c r="V306" s="479">
        <v>0.38989000000000001</v>
      </c>
      <c r="W306" s="479">
        <v>0</v>
      </c>
      <c r="X306" s="479">
        <v>0</v>
      </c>
      <c r="Y306" s="479">
        <v>0</v>
      </c>
      <c r="Z306" s="479">
        <v>0.50814999999999999</v>
      </c>
      <c r="AA306" s="479">
        <v>0</v>
      </c>
      <c r="AB306" s="479">
        <v>0</v>
      </c>
      <c r="AC306" s="479">
        <v>0</v>
      </c>
      <c r="AD306" s="479">
        <v>0.89803999999999995</v>
      </c>
      <c r="AE306" s="479">
        <v>291.29552999999999</v>
      </c>
      <c r="AF306" s="236">
        <v>4.9963699999999998</v>
      </c>
      <c r="AG306" s="236">
        <v>46.647570000000002</v>
      </c>
      <c r="AH306" s="236">
        <v>0</v>
      </c>
      <c r="AI306" s="236">
        <v>0</v>
      </c>
      <c r="AJ306" s="484">
        <v>239.65159</v>
      </c>
    </row>
    <row r="307" spans="1:36" s="42" customFormat="1" x14ac:dyDescent="0.25">
      <c r="A307" s="403">
        <v>6</v>
      </c>
      <c r="B307" s="115">
        <v>145715</v>
      </c>
      <c r="C307" s="189" t="s">
        <v>633</v>
      </c>
      <c r="D307" s="479">
        <v>88.175809999999998</v>
      </c>
      <c r="E307" s="479">
        <v>13.83188</v>
      </c>
      <c r="F307" s="479">
        <v>169.92988</v>
      </c>
      <c r="G307" s="479">
        <v>111.69821</v>
      </c>
      <c r="H307" s="89">
        <v>383.63578000000001</v>
      </c>
      <c r="I307" s="479">
        <v>27.836790000000001</v>
      </c>
      <c r="J307" s="479">
        <v>0</v>
      </c>
      <c r="K307" s="479">
        <v>0</v>
      </c>
      <c r="L307" s="479">
        <v>47.91827</v>
      </c>
      <c r="M307" s="479">
        <v>0</v>
      </c>
      <c r="N307" s="479">
        <v>9.8963099999999997</v>
      </c>
      <c r="O307" s="479">
        <v>2.1699099999999998</v>
      </c>
      <c r="P307" s="479">
        <v>0</v>
      </c>
      <c r="Q307" s="479">
        <v>0</v>
      </c>
      <c r="R307" s="89">
        <v>87.821280000000002</v>
      </c>
      <c r="S307" s="479">
        <v>32.81279</v>
      </c>
      <c r="T307" s="479">
        <v>0</v>
      </c>
      <c r="U307" s="479">
        <v>0</v>
      </c>
      <c r="V307" s="479">
        <v>0.58055999999999996</v>
      </c>
      <c r="W307" s="479">
        <v>0</v>
      </c>
      <c r="X307" s="479">
        <v>0</v>
      </c>
      <c r="Y307" s="479">
        <v>0</v>
      </c>
      <c r="Z307" s="479">
        <v>1.0085599999999999</v>
      </c>
      <c r="AA307" s="479">
        <v>0</v>
      </c>
      <c r="AB307" s="479">
        <v>0</v>
      </c>
      <c r="AC307" s="479">
        <v>0</v>
      </c>
      <c r="AD307" s="479">
        <v>34.401910000000001</v>
      </c>
      <c r="AE307" s="479">
        <v>505.85897</v>
      </c>
      <c r="AF307" s="236">
        <v>9.8963099999999997</v>
      </c>
      <c r="AG307" s="236">
        <v>48.498829999999998</v>
      </c>
      <c r="AH307" s="236">
        <v>0</v>
      </c>
      <c r="AI307" s="236">
        <v>0</v>
      </c>
      <c r="AJ307" s="484">
        <v>447.46383000000003</v>
      </c>
    </row>
    <row r="308" spans="1:36" s="42" customFormat="1" x14ac:dyDescent="0.25">
      <c r="A308" s="403">
        <v>6</v>
      </c>
      <c r="B308" s="115">
        <v>145720</v>
      </c>
      <c r="C308" s="189" t="s">
        <v>635</v>
      </c>
      <c r="D308" s="479">
        <v>184.49448000000001</v>
      </c>
      <c r="E308" s="479">
        <v>26.57976</v>
      </c>
      <c r="F308" s="479">
        <v>268.97388000000001</v>
      </c>
      <c r="G308" s="479">
        <v>77.915419999999997</v>
      </c>
      <c r="H308" s="89">
        <v>557.96354000000008</v>
      </c>
      <c r="I308" s="479">
        <v>20.138290000000001</v>
      </c>
      <c r="J308" s="479">
        <v>0</v>
      </c>
      <c r="K308" s="479">
        <v>0</v>
      </c>
      <c r="L308" s="479">
        <v>1.5082800000000001</v>
      </c>
      <c r="M308" s="479">
        <v>0</v>
      </c>
      <c r="N308" s="479">
        <v>16.235220000000002</v>
      </c>
      <c r="O308" s="479">
        <v>0.96992999999999996</v>
      </c>
      <c r="P308" s="479">
        <v>0</v>
      </c>
      <c r="Q308" s="479">
        <v>0</v>
      </c>
      <c r="R308" s="89">
        <v>38.85172</v>
      </c>
      <c r="S308" s="479">
        <v>75.213459999999998</v>
      </c>
      <c r="T308" s="479">
        <v>0</v>
      </c>
      <c r="U308" s="479">
        <v>0</v>
      </c>
      <c r="V308" s="479">
        <v>0.92518999999999996</v>
      </c>
      <c r="W308" s="479">
        <v>0</v>
      </c>
      <c r="X308" s="479">
        <v>0</v>
      </c>
      <c r="Y308" s="479">
        <v>0</v>
      </c>
      <c r="Z308" s="479">
        <v>0</v>
      </c>
      <c r="AA308" s="479">
        <v>0</v>
      </c>
      <c r="AB308" s="479">
        <v>0</v>
      </c>
      <c r="AC308" s="479">
        <v>0</v>
      </c>
      <c r="AD308" s="479">
        <v>76.138649999999998</v>
      </c>
      <c r="AE308" s="479">
        <v>672.95391000000006</v>
      </c>
      <c r="AF308" s="236">
        <v>16.235220000000002</v>
      </c>
      <c r="AG308" s="236">
        <v>2.4334699999999998</v>
      </c>
      <c r="AH308" s="236">
        <v>0</v>
      </c>
      <c r="AI308" s="236">
        <v>0</v>
      </c>
      <c r="AJ308" s="484">
        <v>654.28521999999998</v>
      </c>
    </row>
    <row r="309" spans="1:36" s="42" customFormat="1" x14ac:dyDescent="0.25">
      <c r="A309" s="403">
        <v>6</v>
      </c>
      <c r="B309" s="115">
        <v>145725</v>
      </c>
      <c r="C309" s="189" t="s">
        <v>637</v>
      </c>
      <c r="D309" s="479">
        <v>378.98047000000003</v>
      </c>
      <c r="E309" s="479">
        <v>761.44259999999997</v>
      </c>
      <c r="F309" s="479">
        <v>84.3733</v>
      </c>
      <c r="G309" s="479">
        <v>15.363060000000001</v>
      </c>
      <c r="H309" s="89">
        <v>1240.1594299999999</v>
      </c>
      <c r="I309" s="479">
        <v>10.248900000000001</v>
      </c>
      <c r="J309" s="479">
        <v>0</v>
      </c>
      <c r="K309" s="479">
        <v>0</v>
      </c>
      <c r="L309" s="479">
        <v>0</v>
      </c>
      <c r="M309" s="479">
        <v>3.0000000000000001E-3</v>
      </c>
      <c r="N309" s="479">
        <v>153.60955999999999</v>
      </c>
      <c r="O309" s="479">
        <v>8.9999999999999993E-3</v>
      </c>
      <c r="P309" s="479">
        <v>0</v>
      </c>
      <c r="Q309" s="479">
        <v>0</v>
      </c>
      <c r="R309" s="89">
        <v>163.87045999999998</v>
      </c>
      <c r="S309" s="479">
        <v>69.820179999999993</v>
      </c>
      <c r="T309" s="479">
        <v>1E-3</v>
      </c>
      <c r="U309" s="479">
        <v>0</v>
      </c>
      <c r="V309" s="479">
        <v>1.34015</v>
      </c>
      <c r="W309" s="479">
        <v>0</v>
      </c>
      <c r="X309" s="479">
        <v>0</v>
      </c>
      <c r="Y309" s="479">
        <v>0</v>
      </c>
      <c r="Z309" s="479">
        <v>2E-3</v>
      </c>
      <c r="AA309" s="479">
        <v>0</v>
      </c>
      <c r="AB309" s="479">
        <v>0</v>
      </c>
      <c r="AC309" s="479">
        <v>0</v>
      </c>
      <c r="AD309" s="479">
        <v>71.163329999999988</v>
      </c>
      <c r="AE309" s="479">
        <v>1475.1932199999999</v>
      </c>
      <c r="AF309" s="236">
        <v>153.60955999999999</v>
      </c>
      <c r="AG309" s="236">
        <v>1.3431499999999998</v>
      </c>
      <c r="AH309" s="236">
        <v>0</v>
      </c>
      <c r="AI309" s="236">
        <v>0</v>
      </c>
      <c r="AJ309" s="484">
        <v>1320.2405099999999</v>
      </c>
    </row>
    <row r="310" spans="1:36" s="42" customFormat="1" x14ac:dyDescent="0.25">
      <c r="A310" s="403">
        <v>4</v>
      </c>
      <c r="B310" s="115">
        <v>1458</v>
      </c>
      <c r="C310" s="189" t="s">
        <v>1443</v>
      </c>
      <c r="D310" s="479">
        <v>181.35263</v>
      </c>
      <c r="E310" s="479">
        <v>1.14161</v>
      </c>
      <c r="F310" s="479">
        <v>76.857770000000002</v>
      </c>
      <c r="G310" s="479">
        <v>119.79703000000001</v>
      </c>
      <c r="H310" s="89">
        <v>379.14904000000001</v>
      </c>
      <c r="I310" s="479">
        <v>1579.5587800000001</v>
      </c>
      <c r="J310" s="479">
        <v>0</v>
      </c>
      <c r="K310" s="479">
        <v>0</v>
      </c>
      <c r="L310" s="479">
        <v>683.14844000000005</v>
      </c>
      <c r="M310" s="479">
        <v>0.24166000000000001</v>
      </c>
      <c r="N310" s="479">
        <v>29.934190000000001</v>
      </c>
      <c r="O310" s="479">
        <v>39.881749999999997</v>
      </c>
      <c r="P310" s="479">
        <v>1.9853099999999999</v>
      </c>
      <c r="Q310" s="479">
        <v>12.16046</v>
      </c>
      <c r="R310" s="89">
        <v>2346.9105900000004</v>
      </c>
      <c r="S310" s="479">
        <v>0</v>
      </c>
      <c r="T310" s="479">
        <v>18.591339999999999</v>
      </c>
      <c r="U310" s="479">
        <v>0</v>
      </c>
      <c r="V310" s="479">
        <v>9.7911999999999999</v>
      </c>
      <c r="W310" s="479">
        <v>0</v>
      </c>
      <c r="X310" s="479">
        <v>0</v>
      </c>
      <c r="Y310" s="479">
        <v>16.829350000000002</v>
      </c>
      <c r="Z310" s="479">
        <v>29.611999999999998</v>
      </c>
      <c r="AA310" s="479">
        <v>0</v>
      </c>
      <c r="AB310" s="479">
        <v>4.6980599999999999</v>
      </c>
      <c r="AC310" s="479">
        <v>0</v>
      </c>
      <c r="AD310" s="479">
        <v>79.52194999999999</v>
      </c>
      <c r="AE310" s="479">
        <v>2805.5815800000005</v>
      </c>
      <c r="AF310" s="236">
        <v>29.934190000000001</v>
      </c>
      <c r="AG310" s="236">
        <v>693.18130000000008</v>
      </c>
      <c r="AH310" s="236">
        <v>0</v>
      </c>
      <c r="AI310" s="236">
        <v>16.829350000000002</v>
      </c>
      <c r="AJ310" s="484">
        <v>2065.6367400000004</v>
      </c>
    </row>
    <row r="311" spans="1:36" s="42" customFormat="1" x14ac:dyDescent="0.25">
      <c r="A311" s="403">
        <v>6</v>
      </c>
      <c r="B311" s="115">
        <v>145805</v>
      </c>
      <c r="C311" s="189" t="s">
        <v>629</v>
      </c>
      <c r="D311" s="479">
        <v>34.345619999999997</v>
      </c>
      <c r="E311" s="479">
        <v>0</v>
      </c>
      <c r="F311" s="479">
        <v>2.1173500000000001</v>
      </c>
      <c r="G311" s="479">
        <v>0</v>
      </c>
      <c r="H311" s="89">
        <v>36.462969999999999</v>
      </c>
      <c r="I311" s="479">
        <v>0</v>
      </c>
      <c r="J311" s="479">
        <v>0</v>
      </c>
      <c r="K311" s="479">
        <v>0</v>
      </c>
      <c r="L311" s="479">
        <v>61.546860000000002</v>
      </c>
      <c r="M311" s="479">
        <v>0</v>
      </c>
      <c r="N311" s="479">
        <v>0</v>
      </c>
      <c r="O311" s="479">
        <v>1.3656999999999999</v>
      </c>
      <c r="P311" s="479">
        <v>0</v>
      </c>
      <c r="Q311" s="479">
        <v>0</v>
      </c>
      <c r="R311" s="89">
        <v>62.912559999999999</v>
      </c>
      <c r="S311" s="479">
        <v>0</v>
      </c>
      <c r="T311" s="479">
        <v>0</v>
      </c>
      <c r="U311" s="479">
        <v>0</v>
      </c>
      <c r="V311" s="479">
        <v>0.86111000000000004</v>
      </c>
      <c r="W311" s="479">
        <v>0</v>
      </c>
      <c r="X311" s="479">
        <v>0</v>
      </c>
      <c r="Y311" s="479">
        <v>0</v>
      </c>
      <c r="Z311" s="479">
        <v>1.80626</v>
      </c>
      <c r="AA311" s="479">
        <v>0</v>
      </c>
      <c r="AB311" s="479">
        <v>0</v>
      </c>
      <c r="AC311" s="479">
        <v>0</v>
      </c>
      <c r="AD311" s="479">
        <v>2.66737</v>
      </c>
      <c r="AE311" s="479">
        <v>102.0429</v>
      </c>
      <c r="AF311" s="236">
        <v>0</v>
      </c>
      <c r="AG311" s="236">
        <v>62.407970000000006</v>
      </c>
      <c r="AH311" s="236">
        <v>0</v>
      </c>
      <c r="AI311" s="236">
        <v>0</v>
      </c>
      <c r="AJ311" s="484">
        <v>39.634929999999997</v>
      </c>
    </row>
    <row r="312" spans="1:36" s="42" customFormat="1" x14ac:dyDescent="0.25">
      <c r="A312" s="403">
        <v>6</v>
      </c>
      <c r="B312" s="115">
        <v>145810</v>
      </c>
      <c r="C312" s="189" t="s">
        <v>631</v>
      </c>
      <c r="D312" s="479">
        <v>94.020070000000004</v>
      </c>
      <c r="E312" s="479">
        <v>0.14989</v>
      </c>
      <c r="F312" s="479">
        <v>27.954879999999999</v>
      </c>
      <c r="G312" s="479">
        <v>7.5018700000000003</v>
      </c>
      <c r="H312" s="89">
        <v>129.62671</v>
      </c>
      <c r="I312" s="479">
        <v>49.079970000000003</v>
      </c>
      <c r="J312" s="479">
        <v>0</v>
      </c>
      <c r="K312" s="479">
        <v>0</v>
      </c>
      <c r="L312" s="479">
        <v>420.60289</v>
      </c>
      <c r="M312" s="479">
        <v>0.21765999999999999</v>
      </c>
      <c r="N312" s="479">
        <v>2.6860200000000001</v>
      </c>
      <c r="O312" s="479">
        <v>1.72611</v>
      </c>
      <c r="P312" s="479">
        <v>0.4612</v>
      </c>
      <c r="Q312" s="479">
        <v>5.80877</v>
      </c>
      <c r="R312" s="89">
        <v>480.58262000000002</v>
      </c>
      <c r="S312" s="479">
        <v>0</v>
      </c>
      <c r="T312" s="479">
        <v>6.5346099999999998</v>
      </c>
      <c r="U312" s="479">
        <v>0</v>
      </c>
      <c r="V312" s="479">
        <v>1.44818</v>
      </c>
      <c r="W312" s="479">
        <v>0</v>
      </c>
      <c r="X312" s="479">
        <v>0</v>
      </c>
      <c r="Y312" s="479">
        <v>4.5785400000000003</v>
      </c>
      <c r="Z312" s="479">
        <v>3.3451200000000001</v>
      </c>
      <c r="AA312" s="479">
        <v>0</v>
      </c>
      <c r="AB312" s="479">
        <v>1.0807899999999999</v>
      </c>
      <c r="AC312" s="479">
        <v>0</v>
      </c>
      <c r="AD312" s="479">
        <v>16.98724</v>
      </c>
      <c r="AE312" s="479">
        <v>627.19657000000007</v>
      </c>
      <c r="AF312" s="236">
        <v>2.6860200000000001</v>
      </c>
      <c r="AG312" s="236">
        <v>422.26873000000001</v>
      </c>
      <c r="AH312" s="236">
        <v>0</v>
      </c>
      <c r="AI312" s="236">
        <v>4.5785400000000003</v>
      </c>
      <c r="AJ312" s="484">
        <v>197.66328000000001</v>
      </c>
    </row>
    <row r="313" spans="1:36" s="42" customFormat="1" x14ac:dyDescent="0.25">
      <c r="A313" s="403">
        <v>6</v>
      </c>
      <c r="B313" s="115">
        <v>145815</v>
      </c>
      <c r="C313" s="189" t="s">
        <v>633</v>
      </c>
      <c r="D313" s="479">
        <v>50.027940000000001</v>
      </c>
      <c r="E313" s="479">
        <v>0.29204000000000002</v>
      </c>
      <c r="F313" s="479">
        <v>42.284210000000002</v>
      </c>
      <c r="G313" s="479">
        <v>66.632289999999998</v>
      </c>
      <c r="H313" s="89">
        <v>159.23648</v>
      </c>
      <c r="I313" s="479">
        <v>370.39499999999998</v>
      </c>
      <c r="J313" s="479">
        <v>0</v>
      </c>
      <c r="K313" s="479">
        <v>0</v>
      </c>
      <c r="L313" s="479">
        <v>164.69941</v>
      </c>
      <c r="M313" s="479">
        <v>0</v>
      </c>
      <c r="N313" s="479">
        <v>11.49478</v>
      </c>
      <c r="O313" s="479">
        <v>0.63619999999999999</v>
      </c>
      <c r="P313" s="479">
        <v>1.52311</v>
      </c>
      <c r="Q313" s="479">
        <v>5.6254400000000002</v>
      </c>
      <c r="R313" s="89">
        <v>554.37393999999995</v>
      </c>
      <c r="S313" s="479">
        <v>0</v>
      </c>
      <c r="T313" s="479">
        <v>11.049799999999999</v>
      </c>
      <c r="U313" s="479">
        <v>0</v>
      </c>
      <c r="V313" s="479">
        <v>1.76776</v>
      </c>
      <c r="W313" s="479">
        <v>0</v>
      </c>
      <c r="X313" s="479">
        <v>0</v>
      </c>
      <c r="Y313" s="479">
        <v>6.7300700000000004</v>
      </c>
      <c r="Z313" s="479">
        <v>4.3197900000000002</v>
      </c>
      <c r="AA313" s="479">
        <v>0</v>
      </c>
      <c r="AB313" s="479">
        <v>2.0655800000000002</v>
      </c>
      <c r="AC313" s="479">
        <v>0</v>
      </c>
      <c r="AD313" s="479">
        <v>25.933000000000003</v>
      </c>
      <c r="AE313" s="479">
        <v>739.54341999999997</v>
      </c>
      <c r="AF313" s="236">
        <v>11.49478</v>
      </c>
      <c r="AG313" s="236">
        <v>166.46717000000001</v>
      </c>
      <c r="AH313" s="236">
        <v>0</v>
      </c>
      <c r="AI313" s="236">
        <v>6.7300700000000004</v>
      </c>
      <c r="AJ313" s="484">
        <v>554.85140000000001</v>
      </c>
    </row>
    <row r="314" spans="1:36" s="42" customFormat="1" x14ac:dyDescent="0.25">
      <c r="A314" s="403">
        <v>6</v>
      </c>
      <c r="B314" s="115">
        <v>145820</v>
      </c>
      <c r="C314" s="189" t="s">
        <v>1114</v>
      </c>
      <c r="D314" s="479">
        <v>0</v>
      </c>
      <c r="E314" s="479">
        <v>0.42686000000000002</v>
      </c>
      <c r="F314" s="479">
        <v>4.0759699999999999</v>
      </c>
      <c r="G314" s="479">
        <v>42.189430000000002</v>
      </c>
      <c r="H314" s="89">
        <v>46.692260000000005</v>
      </c>
      <c r="I314" s="479">
        <v>56.947450000000003</v>
      </c>
      <c r="J314" s="479">
        <v>0</v>
      </c>
      <c r="K314" s="479">
        <v>0</v>
      </c>
      <c r="L314" s="479">
        <v>36.299280000000003</v>
      </c>
      <c r="M314" s="479">
        <v>0</v>
      </c>
      <c r="N314" s="479">
        <v>11.969900000000001</v>
      </c>
      <c r="O314" s="479">
        <v>36.147739999999999</v>
      </c>
      <c r="P314" s="479">
        <v>0</v>
      </c>
      <c r="Q314" s="479">
        <v>0.72424999999999995</v>
      </c>
      <c r="R314" s="89">
        <v>142.08862000000002</v>
      </c>
      <c r="S314" s="479">
        <v>0</v>
      </c>
      <c r="T314" s="479">
        <v>0.98692999999999997</v>
      </c>
      <c r="U314" s="479">
        <v>0</v>
      </c>
      <c r="V314" s="479">
        <v>1.6511</v>
      </c>
      <c r="W314" s="479">
        <v>0</v>
      </c>
      <c r="X314" s="479">
        <v>0</v>
      </c>
      <c r="Y314" s="479">
        <v>3.7466400000000002</v>
      </c>
      <c r="Z314" s="479">
        <v>3.5161600000000002</v>
      </c>
      <c r="AA314" s="479">
        <v>0</v>
      </c>
      <c r="AB314" s="479">
        <v>0.66037000000000001</v>
      </c>
      <c r="AC314" s="479">
        <v>0</v>
      </c>
      <c r="AD314" s="479">
        <v>10.561199999999999</v>
      </c>
      <c r="AE314" s="479">
        <v>199.34208000000001</v>
      </c>
      <c r="AF314" s="236">
        <v>11.969900000000001</v>
      </c>
      <c r="AG314" s="236">
        <v>37.950380000000003</v>
      </c>
      <c r="AH314" s="236">
        <v>0</v>
      </c>
      <c r="AI314" s="236">
        <v>3.7466400000000002</v>
      </c>
      <c r="AJ314" s="484">
        <v>145.67516000000003</v>
      </c>
    </row>
    <row r="315" spans="1:36" s="42" customFormat="1" x14ac:dyDescent="0.25">
      <c r="A315" s="403">
        <v>6</v>
      </c>
      <c r="B315" s="115">
        <v>145825</v>
      </c>
      <c r="C315" s="189" t="s">
        <v>1115</v>
      </c>
      <c r="D315" s="479">
        <v>2.9590000000000001</v>
      </c>
      <c r="E315" s="479">
        <v>0.27282000000000001</v>
      </c>
      <c r="F315" s="479">
        <v>0.42536000000000002</v>
      </c>
      <c r="G315" s="479">
        <v>3.4734400000000001</v>
      </c>
      <c r="H315" s="89">
        <v>7.1306200000000004</v>
      </c>
      <c r="I315" s="479">
        <v>1103.13636</v>
      </c>
      <c r="J315" s="479">
        <v>0</v>
      </c>
      <c r="K315" s="479">
        <v>0</v>
      </c>
      <c r="L315" s="479">
        <v>0</v>
      </c>
      <c r="M315" s="479">
        <v>2.4E-2</v>
      </c>
      <c r="N315" s="479">
        <v>3.78349</v>
      </c>
      <c r="O315" s="479">
        <v>6.0000000000000001E-3</v>
      </c>
      <c r="P315" s="479">
        <v>1E-3</v>
      </c>
      <c r="Q315" s="479">
        <v>2E-3</v>
      </c>
      <c r="R315" s="89">
        <v>1106.9528499999999</v>
      </c>
      <c r="S315" s="479">
        <v>0</v>
      </c>
      <c r="T315" s="479">
        <v>0.02</v>
      </c>
      <c r="U315" s="479">
        <v>0</v>
      </c>
      <c r="V315" s="479">
        <v>4.0630499999999996</v>
      </c>
      <c r="W315" s="479">
        <v>0</v>
      </c>
      <c r="X315" s="479">
        <v>0</v>
      </c>
      <c r="Y315" s="479">
        <v>1.7741</v>
      </c>
      <c r="Z315" s="479">
        <v>16.624669999999998</v>
      </c>
      <c r="AA315" s="479">
        <v>0</v>
      </c>
      <c r="AB315" s="479">
        <v>0.89132</v>
      </c>
      <c r="AC315" s="479">
        <v>0</v>
      </c>
      <c r="AD315" s="479">
        <v>23.373139999999999</v>
      </c>
      <c r="AE315" s="479">
        <v>1137.4566099999997</v>
      </c>
      <c r="AF315" s="236">
        <v>3.78349</v>
      </c>
      <c r="AG315" s="236">
        <v>4.0870499999999996</v>
      </c>
      <c r="AH315" s="236">
        <v>0</v>
      </c>
      <c r="AI315" s="236">
        <v>1.7741</v>
      </c>
      <c r="AJ315" s="484">
        <v>1127.8119699999997</v>
      </c>
    </row>
    <row r="316" spans="1:36" s="42" customFormat="1" x14ac:dyDescent="0.25">
      <c r="A316" s="403">
        <v>4</v>
      </c>
      <c r="B316" s="115">
        <v>1459</v>
      </c>
      <c r="C316" s="189" t="s">
        <v>1449</v>
      </c>
      <c r="D316" s="479">
        <v>15.378080000000001</v>
      </c>
      <c r="E316" s="479">
        <v>0.41415000000000002</v>
      </c>
      <c r="F316" s="479">
        <v>3.4178999999999999</v>
      </c>
      <c r="G316" s="479">
        <v>146.23499000000001</v>
      </c>
      <c r="H316" s="89">
        <v>165.44512</v>
      </c>
      <c r="I316" s="479">
        <v>0</v>
      </c>
      <c r="J316" s="479">
        <v>0</v>
      </c>
      <c r="K316" s="479">
        <v>0</v>
      </c>
      <c r="L316" s="479">
        <v>0</v>
      </c>
      <c r="M316" s="479">
        <v>3.6061999999999999</v>
      </c>
      <c r="N316" s="479">
        <v>1E-3</v>
      </c>
      <c r="O316" s="479">
        <v>248.31802999999999</v>
      </c>
      <c r="P316" s="479">
        <v>0</v>
      </c>
      <c r="Q316" s="479">
        <v>0</v>
      </c>
      <c r="R316" s="89">
        <v>251.92523</v>
      </c>
      <c r="S316" s="479">
        <v>8.0868199999999995</v>
      </c>
      <c r="T316" s="479">
        <v>0</v>
      </c>
      <c r="U316" s="479">
        <v>0</v>
      </c>
      <c r="V316" s="479">
        <v>0</v>
      </c>
      <c r="W316" s="479">
        <v>0</v>
      </c>
      <c r="X316" s="479">
        <v>0</v>
      </c>
      <c r="Y316" s="479">
        <v>0</v>
      </c>
      <c r="Z316" s="479">
        <v>0</v>
      </c>
      <c r="AA316" s="479">
        <v>0</v>
      </c>
      <c r="AB316" s="479">
        <v>2.8061400000000001</v>
      </c>
      <c r="AC316" s="479">
        <v>0</v>
      </c>
      <c r="AD316" s="479">
        <v>10.892959999999999</v>
      </c>
      <c r="AE316" s="479">
        <v>428.26331000000005</v>
      </c>
      <c r="AF316" s="236">
        <v>1E-3</v>
      </c>
      <c r="AG316" s="236">
        <v>3.6061999999999999</v>
      </c>
      <c r="AH316" s="236">
        <v>0</v>
      </c>
      <c r="AI316" s="236">
        <v>0</v>
      </c>
      <c r="AJ316" s="484">
        <v>424.65611000000001</v>
      </c>
    </row>
    <row r="317" spans="1:36" s="42" customFormat="1" x14ac:dyDescent="0.25">
      <c r="A317" s="403">
        <v>6</v>
      </c>
      <c r="B317" s="115">
        <v>145905</v>
      </c>
      <c r="C317" s="189" t="s">
        <v>629</v>
      </c>
      <c r="D317" s="479">
        <v>1.16439</v>
      </c>
      <c r="E317" s="479">
        <v>0</v>
      </c>
      <c r="F317" s="479">
        <v>0</v>
      </c>
      <c r="G317" s="479">
        <v>26.12481</v>
      </c>
      <c r="H317" s="89">
        <v>27.289200000000001</v>
      </c>
      <c r="I317" s="479">
        <v>0</v>
      </c>
      <c r="J317" s="479">
        <v>0</v>
      </c>
      <c r="K317" s="479">
        <v>0</v>
      </c>
      <c r="L317" s="479">
        <v>0</v>
      </c>
      <c r="M317" s="479">
        <v>0</v>
      </c>
      <c r="N317" s="479">
        <v>0</v>
      </c>
      <c r="O317" s="479">
        <v>0.95942000000000005</v>
      </c>
      <c r="P317" s="479">
        <v>0</v>
      </c>
      <c r="Q317" s="479">
        <v>0</v>
      </c>
      <c r="R317" s="89">
        <v>0.95942000000000005</v>
      </c>
      <c r="S317" s="479">
        <v>1.3291599999999999</v>
      </c>
      <c r="T317" s="479">
        <v>0</v>
      </c>
      <c r="U317" s="479">
        <v>0</v>
      </c>
      <c r="V317" s="479">
        <v>0</v>
      </c>
      <c r="W317" s="479">
        <v>0</v>
      </c>
      <c r="X317" s="479">
        <v>0</v>
      </c>
      <c r="Y317" s="479">
        <v>0</v>
      </c>
      <c r="Z317" s="479">
        <v>0</v>
      </c>
      <c r="AA317" s="479">
        <v>0</v>
      </c>
      <c r="AB317" s="479">
        <v>0</v>
      </c>
      <c r="AC317" s="479">
        <v>0</v>
      </c>
      <c r="AD317" s="479">
        <v>1.3291599999999999</v>
      </c>
      <c r="AE317" s="479">
        <v>29.577780000000004</v>
      </c>
      <c r="AF317" s="236">
        <v>0</v>
      </c>
      <c r="AG317" s="236">
        <v>0</v>
      </c>
      <c r="AH317" s="236">
        <v>0</v>
      </c>
      <c r="AI317" s="236">
        <v>0</v>
      </c>
      <c r="AJ317" s="484">
        <v>29.577780000000004</v>
      </c>
    </row>
    <row r="318" spans="1:36" s="42" customFormat="1" x14ac:dyDescent="0.25">
      <c r="A318" s="403">
        <v>6</v>
      </c>
      <c r="B318" s="115">
        <v>145910</v>
      </c>
      <c r="C318" s="189" t="s">
        <v>631</v>
      </c>
      <c r="D318" s="479">
        <v>2.9303400000000002</v>
      </c>
      <c r="E318" s="479">
        <v>0.18590999999999999</v>
      </c>
      <c r="F318" s="479">
        <v>0.95709999999999995</v>
      </c>
      <c r="G318" s="479">
        <v>113.64319999999999</v>
      </c>
      <c r="H318" s="89">
        <v>117.71655</v>
      </c>
      <c r="I318" s="479">
        <v>0</v>
      </c>
      <c r="J318" s="479">
        <v>0</v>
      </c>
      <c r="K318" s="479">
        <v>0</v>
      </c>
      <c r="L318" s="479">
        <v>0</v>
      </c>
      <c r="M318" s="479">
        <v>0.36414999999999997</v>
      </c>
      <c r="N318" s="479">
        <v>0</v>
      </c>
      <c r="O318" s="479">
        <v>0.23235</v>
      </c>
      <c r="P318" s="479">
        <v>0</v>
      </c>
      <c r="Q318" s="479">
        <v>0</v>
      </c>
      <c r="R318" s="89">
        <v>0.59650000000000003</v>
      </c>
      <c r="S318" s="479">
        <v>0</v>
      </c>
      <c r="T318" s="479">
        <v>0</v>
      </c>
      <c r="U318" s="479">
        <v>0</v>
      </c>
      <c r="V318" s="479">
        <v>0</v>
      </c>
      <c r="W318" s="479">
        <v>0</v>
      </c>
      <c r="X318" s="479">
        <v>0</v>
      </c>
      <c r="Y318" s="479">
        <v>0</v>
      </c>
      <c r="Z318" s="479">
        <v>0</v>
      </c>
      <c r="AA318" s="479">
        <v>0</v>
      </c>
      <c r="AB318" s="479">
        <v>0</v>
      </c>
      <c r="AC318" s="479">
        <v>0</v>
      </c>
      <c r="AD318" s="479">
        <v>0</v>
      </c>
      <c r="AE318" s="479">
        <v>118.31305</v>
      </c>
      <c r="AF318" s="236">
        <v>0</v>
      </c>
      <c r="AG318" s="236">
        <v>0.36414999999999997</v>
      </c>
      <c r="AH318" s="236">
        <v>0</v>
      </c>
      <c r="AI318" s="236">
        <v>0</v>
      </c>
      <c r="AJ318" s="484">
        <v>117.94889999999999</v>
      </c>
    </row>
    <row r="319" spans="1:36" s="42" customFormat="1" x14ac:dyDescent="0.25">
      <c r="A319" s="403">
        <v>6</v>
      </c>
      <c r="B319" s="115">
        <v>145915</v>
      </c>
      <c r="C319" s="189" t="s">
        <v>1116</v>
      </c>
      <c r="D319" s="479">
        <v>5.8477100000000002</v>
      </c>
      <c r="E319" s="479">
        <v>0.22824</v>
      </c>
      <c r="F319" s="479">
        <v>2.4578000000000002</v>
      </c>
      <c r="G319" s="479">
        <v>4.1907199999999998</v>
      </c>
      <c r="H319" s="89">
        <v>12.72447</v>
      </c>
      <c r="I319" s="479">
        <v>0</v>
      </c>
      <c r="J319" s="479">
        <v>0</v>
      </c>
      <c r="K319" s="479">
        <v>0</v>
      </c>
      <c r="L319" s="479">
        <v>0</v>
      </c>
      <c r="M319" s="479">
        <v>0.64119999999999999</v>
      </c>
      <c r="N319" s="479">
        <v>0</v>
      </c>
      <c r="O319" s="479">
        <v>247.12626</v>
      </c>
      <c r="P319" s="479">
        <v>0</v>
      </c>
      <c r="Q319" s="479">
        <v>0</v>
      </c>
      <c r="R319" s="89">
        <v>247.76746</v>
      </c>
      <c r="S319" s="479">
        <v>4.9200100000000004</v>
      </c>
      <c r="T319" s="479">
        <v>0</v>
      </c>
      <c r="U319" s="479">
        <v>0</v>
      </c>
      <c r="V319" s="479">
        <v>0</v>
      </c>
      <c r="W319" s="479">
        <v>0</v>
      </c>
      <c r="X319" s="479">
        <v>0</v>
      </c>
      <c r="Y319" s="479">
        <v>0</v>
      </c>
      <c r="Z319" s="479">
        <v>0</v>
      </c>
      <c r="AA319" s="479">
        <v>0</v>
      </c>
      <c r="AB319" s="479">
        <v>1.7348300000000001</v>
      </c>
      <c r="AC319" s="479">
        <v>0</v>
      </c>
      <c r="AD319" s="479">
        <v>6.6548400000000001</v>
      </c>
      <c r="AE319" s="479">
        <v>267.14677</v>
      </c>
      <c r="AF319" s="236">
        <v>0</v>
      </c>
      <c r="AG319" s="236">
        <v>0.64119999999999999</v>
      </c>
      <c r="AH319" s="236">
        <v>0</v>
      </c>
      <c r="AI319" s="236">
        <v>0</v>
      </c>
      <c r="AJ319" s="484">
        <v>266.50556999999998</v>
      </c>
    </row>
    <row r="320" spans="1:36" s="42" customFormat="1" x14ac:dyDescent="0.25">
      <c r="A320" s="403">
        <v>6</v>
      </c>
      <c r="B320" s="115">
        <v>145920</v>
      </c>
      <c r="C320" s="189" t="s">
        <v>1117</v>
      </c>
      <c r="D320" s="479">
        <v>1.56212</v>
      </c>
      <c r="E320" s="479">
        <v>0</v>
      </c>
      <c r="F320" s="479">
        <v>1E-3</v>
      </c>
      <c r="G320" s="479">
        <v>1.2492000000000001</v>
      </c>
      <c r="H320" s="89">
        <v>2.8123199999999997</v>
      </c>
      <c r="I320" s="479">
        <v>0</v>
      </c>
      <c r="J320" s="479">
        <v>0</v>
      </c>
      <c r="K320" s="479">
        <v>0</v>
      </c>
      <c r="L320" s="479">
        <v>0</v>
      </c>
      <c r="M320" s="479">
        <v>1.01956</v>
      </c>
      <c r="N320" s="479">
        <v>0</v>
      </c>
      <c r="O320" s="479">
        <v>0</v>
      </c>
      <c r="P320" s="479">
        <v>0</v>
      </c>
      <c r="Q320" s="479">
        <v>0</v>
      </c>
      <c r="R320" s="89">
        <v>1.01956</v>
      </c>
      <c r="S320" s="479">
        <v>0.93335999999999997</v>
      </c>
      <c r="T320" s="479">
        <v>0</v>
      </c>
      <c r="U320" s="479">
        <v>0</v>
      </c>
      <c r="V320" s="479">
        <v>0</v>
      </c>
      <c r="W320" s="479">
        <v>0</v>
      </c>
      <c r="X320" s="479">
        <v>0</v>
      </c>
      <c r="Y320" s="479">
        <v>0</v>
      </c>
      <c r="Z320" s="479">
        <v>0</v>
      </c>
      <c r="AA320" s="479">
        <v>0</v>
      </c>
      <c r="AB320" s="479">
        <v>0.80723</v>
      </c>
      <c r="AC320" s="479">
        <v>0</v>
      </c>
      <c r="AD320" s="479">
        <v>1.7405900000000001</v>
      </c>
      <c r="AE320" s="479">
        <v>5.57247</v>
      </c>
      <c r="AF320" s="236">
        <v>0</v>
      </c>
      <c r="AG320" s="236">
        <v>1.01956</v>
      </c>
      <c r="AH320" s="236">
        <v>0</v>
      </c>
      <c r="AI320" s="236">
        <v>0</v>
      </c>
      <c r="AJ320" s="484">
        <v>4.5529099999999998</v>
      </c>
    </row>
    <row r="321" spans="1:36" s="42" customFormat="1" x14ac:dyDescent="0.25">
      <c r="A321" s="403">
        <v>6</v>
      </c>
      <c r="B321" s="115">
        <v>145925</v>
      </c>
      <c r="C321" s="189" t="s">
        <v>1432</v>
      </c>
      <c r="D321" s="479">
        <v>3.8735200000000001</v>
      </c>
      <c r="E321" s="479">
        <v>0</v>
      </c>
      <c r="F321" s="479">
        <v>1E-3</v>
      </c>
      <c r="G321" s="479">
        <v>1.02206</v>
      </c>
      <c r="H321" s="89">
        <v>4.8965800000000002</v>
      </c>
      <c r="I321" s="479">
        <v>0</v>
      </c>
      <c r="J321" s="479">
        <v>0</v>
      </c>
      <c r="K321" s="479">
        <v>0</v>
      </c>
      <c r="L321" s="479">
        <v>0</v>
      </c>
      <c r="M321" s="479">
        <v>1.5812900000000001</v>
      </c>
      <c r="N321" s="479">
        <v>0</v>
      </c>
      <c r="O321" s="479">
        <v>0</v>
      </c>
      <c r="P321" s="479">
        <v>0</v>
      </c>
      <c r="Q321" s="479">
        <v>0</v>
      </c>
      <c r="R321" s="89">
        <v>1.5812900000000001</v>
      </c>
      <c r="S321" s="479">
        <v>0.90429000000000004</v>
      </c>
      <c r="T321" s="479">
        <v>0</v>
      </c>
      <c r="U321" s="479">
        <v>0</v>
      </c>
      <c r="V321" s="479">
        <v>0</v>
      </c>
      <c r="W321" s="479">
        <v>0</v>
      </c>
      <c r="X321" s="479">
        <v>0</v>
      </c>
      <c r="Y321" s="479">
        <v>0</v>
      </c>
      <c r="Z321" s="479">
        <v>0</v>
      </c>
      <c r="AA321" s="479">
        <v>0</v>
      </c>
      <c r="AB321" s="479">
        <v>0.26407999999999998</v>
      </c>
      <c r="AC321" s="479">
        <v>0</v>
      </c>
      <c r="AD321" s="479">
        <v>1.1683699999999999</v>
      </c>
      <c r="AE321" s="479">
        <v>7.6462400000000006</v>
      </c>
      <c r="AF321" s="236">
        <v>0</v>
      </c>
      <c r="AG321" s="236">
        <v>1.5812900000000001</v>
      </c>
      <c r="AH321" s="236">
        <v>0</v>
      </c>
      <c r="AI321" s="236">
        <v>0</v>
      </c>
      <c r="AJ321" s="484">
        <v>6.0649499999999996</v>
      </c>
    </row>
    <row r="322" spans="1:36" s="42" customFormat="1" x14ac:dyDescent="0.25">
      <c r="A322" s="403">
        <v>6</v>
      </c>
      <c r="B322" s="115">
        <v>145930</v>
      </c>
      <c r="C322" s="189" t="s">
        <v>1119</v>
      </c>
      <c r="D322" s="479">
        <v>0</v>
      </c>
      <c r="E322" s="479">
        <v>0</v>
      </c>
      <c r="F322" s="479">
        <v>1E-3</v>
      </c>
      <c r="G322" s="479">
        <v>5.0000000000000001E-3</v>
      </c>
      <c r="H322" s="89">
        <v>6.0000000000000001E-3</v>
      </c>
      <c r="I322" s="479">
        <v>0</v>
      </c>
      <c r="J322" s="479">
        <v>0</v>
      </c>
      <c r="K322" s="479">
        <v>0</v>
      </c>
      <c r="L322" s="479">
        <v>0</v>
      </c>
      <c r="M322" s="479">
        <v>0</v>
      </c>
      <c r="N322" s="479">
        <v>1E-3</v>
      </c>
      <c r="O322" s="479">
        <v>0</v>
      </c>
      <c r="P322" s="479">
        <v>0</v>
      </c>
      <c r="Q322" s="479">
        <v>0</v>
      </c>
      <c r="R322" s="89">
        <v>1E-3</v>
      </c>
      <c r="S322" s="479">
        <v>0</v>
      </c>
      <c r="T322" s="479">
        <v>0</v>
      </c>
      <c r="U322" s="479">
        <v>0</v>
      </c>
      <c r="V322" s="479">
        <v>0</v>
      </c>
      <c r="W322" s="479">
        <v>0</v>
      </c>
      <c r="X322" s="479">
        <v>0</v>
      </c>
      <c r="Y322" s="479">
        <v>0</v>
      </c>
      <c r="Z322" s="479">
        <v>0</v>
      </c>
      <c r="AA322" s="479">
        <v>0</v>
      </c>
      <c r="AB322" s="479">
        <v>0</v>
      </c>
      <c r="AC322" s="479">
        <v>0</v>
      </c>
      <c r="AD322" s="479">
        <v>0</v>
      </c>
      <c r="AE322" s="479">
        <v>7.0000000000000001E-3</v>
      </c>
      <c r="AF322" s="236">
        <v>1E-3</v>
      </c>
      <c r="AG322" s="236">
        <v>0</v>
      </c>
      <c r="AH322" s="236">
        <v>0</v>
      </c>
      <c r="AI322" s="236">
        <v>0</v>
      </c>
      <c r="AJ322" s="484">
        <v>6.0000000000000001E-3</v>
      </c>
    </row>
    <row r="323" spans="1:36" s="42" customFormat="1" x14ac:dyDescent="0.25">
      <c r="A323" s="403">
        <v>4</v>
      </c>
      <c r="B323" s="115">
        <v>1460</v>
      </c>
      <c r="C323" s="189" t="s">
        <v>1450</v>
      </c>
      <c r="D323" s="479">
        <v>117.64089</v>
      </c>
      <c r="E323" s="479">
        <v>0</v>
      </c>
      <c r="F323" s="479">
        <v>119.91315</v>
      </c>
      <c r="G323" s="479">
        <v>3.0000000000000001E-3</v>
      </c>
      <c r="H323" s="89">
        <v>237.55703999999997</v>
      </c>
      <c r="I323" s="479">
        <v>16.325410000000002</v>
      </c>
      <c r="J323" s="479">
        <v>0</v>
      </c>
      <c r="K323" s="479">
        <v>0</v>
      </c>
      <c r="L323" s="479">
        <v>0</v>
      </c>
      <c r="M323" s="479">
        <v>0</v>
      </c>
      <c r="N323" s="479">
        <v>10.79074</v>
      </c>
      <c r="O323" s="479">
        <v>39.008069999999996</v>
      </c>
      <c r="P323" s="479">
        <v>0</v>
      </c>
      <c r="Q323" s="479">
        <v>9.0668500000000005</v>
      </c>
      <c r="R323" s="89">
        <v>75.191069999999996</v>
      </c>
      <c r="S323" s="479">
        <v>58.000459999999997</v>
      </c>
      <c r="T323" s="479">
        <v>0</v>
      </c>
      <c r="U323" s="479">
        <v>58.187060000000002</v>
      </c>
      <c r="V323" s="479">
        <v>5.54793</v>
      </c>
      <c r="W323" s="479">
        <v>0</v>
      </c>
      <c r="X323" s="479">
        <v>0</v>
      </c>
      <c r="Y323" s="479">
        <v>124.37117000000001</v>
      </c>
      <c r="Z323" s="479">
        <v>6.9585600000000003</v>
      </c>
      <c r="AA323" s="479">
        <v>123.41659</v>
      </c>
      <c r="AB323" s="479">
        <v>65.199770000000001</v>
      </c>
      <c r="AC323" s="479">
        <v>125.61454999999999</v>
      </c>
      <c r="AD323" s="479">
        <v>567.29609000000005</v>
      </c>
      <c r="AE323" s="479">
        <v>880.04420000000005</v>
      </c>
      <c r="AF323" s="236">
        <v>10.79074</v>
      </c>
      <c r="AG323" s="236">
        <v>5.54793</v>
      </c>
      <c r="AH323" s="236">
        <v>0</v>
      </c>
      <c r="AI323" s="236">
        <v>373.40231</v>
      </c>
      <c r="AJ323" s="484">
        <v>490.3032199999999</v>
      </c>
    </row>
    <row r="324" spans="1:36" s="42" customFormat="1" x14ac:dyDescent="0.25">
      <c r="A324" s="403">
        <v>6</v>
      </c>
      <c r="B324" s="115">
        <v>146005</v>
      </c>
      <c r="C324" s="189" t="s">
        <v>629</v>
      </c>
      <c r="D324" s="479">
        <v>13.974600000000001</v>
      </c>
      <c r="E324" s="479">
        <v>0</v>
      </c>
      <c r="F324" s="479">
        <v>0</v>
      </c>
      <c r="G324" s="479">
        <v>0</v>
      </c>
      <c r="H324" s="89">
        <v>13.974600000000001</v>
      </c>
      <c r="I324" s="479">
        <v>0</v>
      </c>
      <c r="J324" s="479">
        <v>0</v>
      </c>
      <c r="K324" s="479">
        <v>0</v>
      </c>
      <c r="L324" s="479">
        <v>0</v>
      </c>
      <c r="M324" s="479">
        <v>0</v>
      </c>
      <c r="N324" s="479">
        <v>0</v>
      </c>
      <c r="O324" s="479">
        <v>2.32064</v>
      </c>
      <c r="P324" s="479">
        <v>0</v>
      </c>
      <c r="Q324" s="479">
        <v>0</v>
      </c>
      <c r="R324" s="89">
        <v>2.32064</v>
      </c>
      <c r="S324" s="479">
        <v>7.88889</v>
      </c>
      <c r="T324" s="479">
        <v>0</v>
      </c>
      <c r="U324" s="479">
        <v>0.26762999999999998</v>
      </c>
      <c r="V324" s="479">
        <v>0.27435999999999999</v>
      </c>
      <c r="W324" s="479">
        <v>0</v>
      </c>
      <c r="X324" s="479">
        <v>0</v>
      </c>
      <c r="Y324" s="479">
        <v>0.03</v>
      </c>
      <c r="Z324" s="479">
        <v>0</v>
      </c>
      <c r="AA324" s="479">
        <v>5.5211399999999999</v>
      </c>
      <c r="AB324" s="479">
        <v>0</v>
      </c>
      <c r="AC324" s="479">
        <v>0</v>
      </c>
      <c r="AD324" s="479">
        <v>13.982019999999999</v>
      </c>
      <c r="AE324" s="479">
        <v>30.277259999999998</v>
      </c>
      <c r="AF324" s="236">
        <v>0</v>
      </c>
      <c r="AG324" s="236">
        <v>0.27435999999999999</v>
      </c>
      <c r="AH324" s="236">
        <v>0</v>
      </c>
      <c r="AI324" s="236">
        <v>5.5511400000000002</v>
      </c>
      <c r="AJ324" s="484">
        <v>24.45176</v>
      </c>
    </row>
    <row r="325" spans="1:36" s="42" customFormat="1" x14ac:dyDescent="0.25">
      <c r="A325" s="403">
        <v>6</v>
      </c>
      <c r="B325" s="115">
        <v>146010</v>
      </c>
      <c r="C325" s="189" t="s">
        <v>631</v>
      </c>
      <c r="D325" s="479">
        <v>49.286270000000002</v>
      </c>
      <c r="E325" s="479">
        <v>0</v>
      </c>
      <c r="F325" s="479">
        <v>40.817450000000001</v>
      </c>
      <c r="G325" s="479">
        <v>0</v>
      </c>
      <c r="H325" s="89">
        <v>90.10372000000001</v>
      </c>
      <c r="I325" s="479">
        <v>0</v>
      </c>
      <c r="J325" s="479">
        <v>0</v>
      </c>
      <c r="K325" s="479">
        <v>0</v>
      </c>
      <c r="L325" s="479">
        <v>0</v>
      </c>
      <c r="M325" s="479">
        <v>0</v>
      </c>
      <c r="N325" s="479">
        <v>0.39944000000000002</v>
      </c>
      <c r="O325" s="479">
        <v>3.8045</v>
      </c>
      <c r="P325" s="479">
        <v>0</v>
      </c>
      <c r="Q325" s="479">
        <v>3.95241</v>
      </c>
      <c r="R325" s="89">
        <v>8.1563499999999998</v>
      </c>
      <c r="S325" s="479">
        <v>0</v>
      </c>
      <c r="T325" s="479">
        <v>0</v>
      </c>
      <c r="U325" s="479">
        <v>1.09304</v>
      </c>
      <c r="V325" s="479">
        <v>0.53559999999999997</v>
      </c>
      <c r="W325" s="479">
        <v>0</v>
      </c>
      <c r="X325" s="479">
        <v>0</v>
      </c>
      <c r="Y325" s="479">
        <v>43.606279999999998</v>
      </c>
      <c r="Z325" s="479">
        <v>0</v>
      </c>
      <c r="AA325" s="479">
        <v>15.33053</v>
      </c>
      <c r="AB325" s="479">
        <v>10.923170000000001</v>
      </c>
      <c r="AC325" s="479">
        <v>31.35744</v>
      </c>
      <c r="AD325" s="479">
        <v>102.84605999999999</v>
      </c>
      <c r="AE325" s="479">
        <v>201.10613000000001</v>
      </c>
      <c r="AF325" s="236">
        <v>0.39944000000000002</v>
      </c>
      <c r="AG325" s="236">
        <v>0.53559999999999997</v>
      </c>
      <c r="AH325" s="236">
        <v>0</v>
      </c>
      <c r="AI325" s="236">
        <v>90.294249999999991</v>
      </c>
      <c r="AJ325" s="484">
        <v>109.87684000000002</v>
      </c>
    </row>
    <row r="326" spans="1:36" s="42" customFormat="1" x14ac:dyDescent="0.25">
      <c r="A326" s="403">
        <v>6</v>
      </c>
      <c r="B326" s="115">
        <v>146015</v>
      </c>
      <c r="C326" s="189" t="s">
        <v>633</v>
      </c>
      <c r="D326" s="479">
        <v>53.676020000000001</v>
      </c>
      <c r="E326" s="479">
        <v>0</v>
      </c>
      <c r="F326" s="479">
        <v>68.540639999999996</v>
      </c>
      <c r="G326" s="479">
        <v>0</v>
      </c>
      <c r="H326" s="89">
        <v>122.21665999999999</v>
      </c>
      <c r="I326" s="479">
        <v>0</v>
      </c>
      <c r="J326" s="479">
        <v>0</v>
      </c>
      <c r="K326" s="479">
        <v>0</v>
      </c>
      <c r="L326" s="479">
        <v>0</v>
      </c>
      <c r="M326" s="479">
        <v>0</v>
      </c>
      <c r="N326" s="479">
        <v>3.79833</v>
      </c>
      <c r="O326" s="479">
        <v>24.601209999999998</v>
      </c>
      <c r="P326" s="479">
        <v>0</v>
      </c>
      <c r="Q326" s="479">
        <v>4.5174799999999999</v>
      </c>
      <c r="R326" s="89">
        <v>32.917020000000001</v>
      </c>
      <c r="S326" s="479">
        <v>19.0747</v>
      </c>
      <c r="T326" s="479">
        <v>0</v>
      </c>
      <c r="U326" s="479">
        <v>0.51985999999999999</v>
      </c>
      <c r="V326" s="479">
        <v>0.77432999999999996</v>
      </c>
      <c r="W326" s="479">
        <v>0</v>
      </c>
      <c r="X326" s="479">
        <v>0</v>
      </c>
      <c r="Y326" s="479">
        <v>65.343559999999997</v>
      </c>
      <c r="Z326" s="479">
        <v>0</v>
      </c>
      <c r="AA326" s="479">
        <v>15.900499999999999</v>
      </c>
      <c r="AB326" s="479">
        <v>21.78416</v>
      </c>
      <c r="AC326" s="479">
        <v>67.811040000000006</v>
      </c>
      <c r="AD326" s="479">
        <v>191.20814999999999</v>
      </c>
      <c r="AE326" s="479">
        <v>346.34182999999996</v>
      </c>
      <c r="AF326" s="236">
        <v>3.79833</v>
      </c>
      <c r="AG326" s="236">
        <v>0.77432999999999996</v>
      </c>
      <c r="AH326" s="236">
        <v>0</v>
      </c>
      <c r="AI326" s="236">
        <v>149.05509999999998</v>
      </c>
      <c r="AJ326" s="484">
        <v>192.71406999999999</v>
      </c>
    </row>
    <row r="327" spans="1:36" s="42" customFormat="1" x14ac:dyDescent="0.25">
      <c r="A327" s="403">
        <v>6</v>
      </c>
      <c r="B327" s="115">
        <v>146020</v>
      </c>
      <c r="C327" s="189" t="s">
        <v>635</v>
      </c>
      <c r="D327" s="479">
        <v>0</v>
      </c>
      <c r="E327" s="479">
        <v>0</v>
      </c>
      <c r="F327" s="479">
        <v>10.01506</v>
      </c>
      <c r="G327" s="479">
        <v>0</v>
      </c>
      <c r="H327" s="89">
        <v>10.01506</v>
      </c>
      <c r="I327" s="479">
        <v>4.2616100000000001</v>
      </c>
      <c r="J327" s="479">
        <v>0</v>
      </c>
      <c r="K327" s="479">
        <v>0</v>
      </c>
      <c r="L327" s="479">
        <v>0</v>
      </c>
      <c r="M327" s="479">
        <v>0</v>
      </c>
      <c r="N327" s="479">
        <v>2.13815</v>
      </c>
      <c r="O327" s="479">
        <v>5.1699700000000002</v>
      </c>
      <c r="P327" s="479">
        <v>0</v>
      </c>
      <c r="Q327" s="479">
        <v>0.59196000000000004</v>
      </c>
      <c r="R327" s="89">
        <v>12.16169</v>
      </c>
      <c r="S327" s="479">
        <v>20.88054</v>
      </c>
      <c r="T327" s="479">
        <v>0</v>
      </c>
      <c r="U327" s="479">
        <v>0.95440999999999998</v>
      </c>
      <c r="V327" s="479">
        <v>1.2094400000000001</v>
      </c>
      <c r="W327" s="479">
        <v>0</v>
      </c>
      <c r="X327" s="479">
        <v>0</v>
      </c>
      <c r="Y327" s="479">
        <v>15.39133</v>
      </c>
      <c r="Z327" s="479">
        <v>0</v>
      </c>
      <c r="AA327" s="479">
        <v>35.807450000000003</v>
      </c>
      <c r="AB327" s="479">
        <v>14.021140000000001</v>
      </c>
      <c r="AC327" s="479">
        <v>26.446069999999999</v>
      </c>
      <c r="AD327" s="479">
        <v>114.71038000000001</v>
      </c>
      <c r="AE327" s="479">
        <v>136.88713000000001</v>
      </c>
      <c r="AF327" s="236">
        <v>2.13815</v>
      </c>
      <c r="AG327" s="236">
        <v>1.2094400000000001</v>
      </c>
      <c r="AH327" s="236">
        <v>0</v>
      </c>
      <c r="AI327" s="236">
        <v>77.644849999999991</v>
      </c>
      <c r="AJ327" s="484">
        <v>55.894690000000004</v>
      </c>
    </row>
    <row r="328" spans="1:36" s="42" customFormat="1" x14ac:dyDescent="0.25">
      <c r="A328" s="403">
        <v>6</v>
      </c>
      <c r="B328" s="115">
        <v>146025</v>
      </c>
      <c r="C328" s="189" t="s">
        <v>637</v>
      </c>
      <c r="D328" s="479">
        <v>0.70399999999999996</v>
      </c>
      <c r="E328" s="479">
        <v>0</v>
      </c>
      <c r="F328" s="479">
        <v>0.54</v>
      </c>
      <c r="G328" s="479">
        <v>3.0000000000000001E-3</v>
      </c>
      <c r="H328" s="89">
        <v>1.2469999999999999</v>
      </c>
      <c r="I328" s="479">
        <v>12.063800000000001</v>
      </c>
      <c r="J328" s="479">
        <v>0</v>
      </c>
      <c r="K328" s="479">
        <v>0</v>
      </c>
      <c r="L328" s="479">
        <v>0</v>
      </c>
      <c r="M328" s="479">
        <v>0</v>
      </c>
      <c r="N328" s="479">
        <v>4.4548199999999998</v>
      </c>
      <c r="O328" s="479">
        <v>3.1117499999999998</v>
      </c>
      <c r="P328" s="479">
        <v>0</v>
      </c>
      <c r="Q328" s="479">
        <v>5.0000000000000001E-3</v>
      </c>
      <c r="R328" s="89">
        <v>19.635369999999998</v>
      </c>
      <c r="S328" s="479">
        <v>10.156330000000001</v>
      </c>
      <c r="T328" s="479">
        <v>0</v>
      </c>
      <c r="U328" s="479">
        <v>55.352119999999999</v>
      </c>
      <c r="V328" s="479">
        <v>2.7542</v>
      </c>
      <c r="W328" s="479">
        <v>0</v>
      </c>
      <c r="X328" s="479">
        <v>0</v>
      </c>
      <c r="Y328" s="479">
        <v>0</v>
      </c>
      <c r="Z328" s="479">
        <v>6.9585600000000003</v>
      </c>
      <c r="AA328" s="479">
        <v>50.856969999999997</v>
      </c>
      <c r="AB328" s="479">
        <v>18.471299999999999</v>
      </c>
      <c r="AC328" s="479">
        <v>0</v>
      </c>
      <c r="AD328" s="479">
        <v>144.54948000000002</v>
      </c>
      <c r="AE328" s="479">
        <v>165.43185000000003</v>
      </c>
      <c r="AF328" s="236">
        <v>4.4548199999999998</v>
      </c>
      <c r="AG328" s="236">
        <v>2.7542</v>
      </c>
      <c r="AH328" s="236">
        <v>0</v>
      </c>
      <c r="AI328" s="236">
        <v>50.856969999999997</v>
      </c>
      <c r="AJ328" s="484">
        <v>107.36586000000001</v>
      </c>
    </row>
    <row r="329" spans="1:36" s="42" customFormat="1" x14ac:dyDescent="0.25">
      <c r="A329" s="403">
        <v>4</v>
      </c>
      <c r="B329" s="115">
        <v>1464</v>
      </c>
      <c r="C329" s="189" t="s">
        <v>1452</v>
      </c>
      <c r="D329" s="479">
        <v>0</v>
      </c>
      <c r="E329" s="479">
        <v>0</v>
      </c>
      <c r="F329" s="479">
        <v>0</v>
      </c>
      <c r="G329" s="479">
        <v>0</v>
      </c>
      <c r="H329" s="89">
        <v>0</v>
      </c>
      <c r="I329" s="479">
        <v>0</v>
      </c>
      <c r="J329" s="479">
        <v>0</v>
      </c>
      <c r="K329" s="479">
        <v>0</v>
      </c>
      <c r="L329" s="479">
        <v>0</v>
      </c>
      <c r="M329" s="479">
        <v>0</v>
      </c>
      <c r="N329" s="479">
        <v>0</v>
      </c>
      <c r="O329" s="479">
        <v>0</v>
      </c>
      <c r="P329" s="479">
        <v>0</v>
      </c>
      <c r="Q329" s="479">
        <v>0</v>
      </c>
      <c r="R329" s="89">
        <v>0</v>
      </c>
      <c r="S329" s="479">
        <v>0</v>
      </c>
      <c r="T329" s="479">
        <v>0</v>
      </c>
      <c r="U329" s="479">
        <v>0</v>
      </c>
      <c r="V329" s="479">
        <v>0</v>
      </c>
      <c r="W329" s="479">
        <v>0</v>
      </c>
      <c r="X329" s="479">
        <v>0</v>
      </c>
      <c r="Y329" s="479">
        <v>0</v>
      </c>
      <c r="Z329" s="479">
        <v>0</v>
      </c>
      <c r="AA329" s="479">
        <v>0</v>
      </c>
      <c r="AB329" s="479">
        <v>0</v>
      </c>
      <c r="AC329" s="479">
        <v>0</v>
      </c>
      <c r="AD329" s="479">
        <v>0</v>
      </c>
      <c r="AE329" s="479">
        <v>0</v>
      </c>
      <c r="AF329" s="236">
        <v>0</v>
      </c>
      <c r="AG329" s="236">
        <v>0</v>
      </c>
      <c r="AH329" s="236">
        <v>0</v>
      </c>
      <c r="AI329" s="236">
        <v>0</v>
      </c>
      <c r="AJ329" s="484">
        <v>0</v>
      </c>
    </row>
    <row r="330" spans="1:36" s="42" customFormat="1" x14ac:dyDescent="0.25">
      <c r="A330" s="403">
        <v>6</v>
      </c>
      <c r="B330" s="115">
        <v>146405</v>
      </c>
      <c r="C330" s="189" t="s">
        <v>629</v>
      </c>
      <c r="D330" s="479">
        <v>0</v>
      </c>
      <c r="E330" s="479">
        <v>0</v>
      </c>
      <c r="F330" s="479">
        <v>0</v>
      </c>
      <c r="G330" s="479">
        <v>0</v>
      </c>
      <c r="H330" s="89">
        <v>0</v>
      </c>
      <c r="I330" s="479">
        <v>0</v>
      </c>
      <c r="J330" s="479">
        <v>0</v>
      </c>
      <c r="K330" s="479">
        <v>0</v>
      </c>
      <c r="L330" s="479">
        <v>0</v>
      </c>
      <c r="M330" s="479">
        <v>0</v>
      </c>
      <c r="N330" s="479">
        <v>0</v>
      </c>
      <c r="O330" s="479">
        <v>0</v>
      </c>
      <c r="P330" s="479">
        <v>0</v>
      </c>
      <c r="Q330" s="479">
        <v>0</v>
      </c>
      <c r="R330" s="89">
        <v>0</v>
      </c>
      <c r="S330" s="479">
        <v>0</v>
      </c>
      <c r="T330" s="479">
        <v>0</v>
      </c>
      <c r="U330" s="479">
        <v>0</v>
      </c>
      <c r="V330" s="479">
        <v>0</v>
      </c>
      <c r="W330" s="479">
        <v>0</v>
      </c>
      <c r="X330" s="479">
        <v>0</v>
      </c>
      <c r="Y330" s="479">
        <v>0</v>
      </c>
      <c r="Z330" s="479">
        <v>0</v>
      </c>
      <c r="AA330" s="479">
        <v>0</v>
      </c>
      <c r="AB330" s="479">
        <v>0</v>
      </c>
      <c r="AC330" s="479">
        <v>0</v>
      </c>
      <c r="AD330" s="479">
        <v>0</v>
      </c>
      <c r="AE330" s="479">
        <v>0</v>
      </c>
      <c r="AF330" s="236">
        <v>0</v>
      </c>
      <c r="AG330" s="236">
        <v>0</v>
      </c>
      <c r="AH330" s="236">
        <v>0</v>
      </c>
      <c r="AI330" s="236">
        <v>0</v>
      </c>
      <c r="AJ330" s="484">
        <v>0</v>
      </c>
    </row>
    <row r="331" spans="1:36" s="42" customFormat="1" x14ac:dyDescent="0.25">
      <c r="A331" s="403">
        <v>6</v>
      </c>
      <c r="B331" s="115">
        <v>146410</v>
      </c>
      <c r="C331" s="189" t="s">
        <v>631</v>
      </c>
      <c r="D331" s="479">
        <v>0</v>
      </c>
      <c r="E331" s="479">
        <v>0</v>
      </c>
      <c r="F331" s="479">
        <v>0</v>
      </c>
      <c r="G331" s="479">
        <v>0</v>
      </c>
      <c r="H331" s="89">
        <v>0</v>
      </c>
      <c r="I331" s="479">
        <v>0</v>
      </c>
      <c r="J331" s="479">
        <v>0</v>
      </c>
      <c r="K331" s="479">
        <v>0</v>
      </c>
      <c r="L331" s="479">
        <v>0</v>
      </c>
      <c r="M331" s="479">
        <v>0</v>
      </c>
      <c r="N331" s="479">
        <v>0</v>
      </c>
      <c r="O331" s="479">
        <v>0</v>
      </c>
      <c r="P331" s="479">
        <v>0</v>
      </c>
      <c r="Q331" s="479">
        <v>0</v>
      </c>
      <c r="R331" s="89">
        <v>0</v>
      </c>
      <c r="S331" s="479">
        <v>0</v>
      </c>
      <c r="T331" s="479">
        <v>0</v>
      </c>
      <c r="U331" s="479">
        <v>0</v>
      </c>
      <c r="V331" s="479">
        <v>0</v>
      </c>
      <c r="W331" s="479">
        <v>0</v>
      </c>
      <c r="X331" s="479">
        <v>0</v>
      </c>
      <c r="Y331" s="479">
        <v>0</v>
      </c>
      <c r="Z331" s="479">
        <v>0</v>
      </c>
      <c r="AA331" s="479">
        <v>0</v>
      </c>
      <c r="AB331" s="479">
        <v>0</v>
      </c>
      <c r="AC331" s="479">
        <v>0</v>
      </c>
      <c r="AD331" s="479">
        <v>0</v>
      </c>
      <c r="AE331" s="479">
        <v>0</v>
      </c>
      <c r="AF331" s="236">
        <v>0</v>
      </c>
      <c r="AG331" s="236">
        <v>0</v>
      </c>
      <c r="AH331" s="236">
        <v>0</v>
      </c>
      <c r="AI331" s="236">
        <v>0</v>
      </c>
      <c r="AJ331" s="484">
        <v>0</v>
      </c>
    </row>
    <row r="332" spans="1:36" s="42" customFormat="1" x14ac:dyDescent="0.25">
      <c r="A332" s="403">
        <v>6</v>
      </c>
      <c r="B332" s="115">
        <v>146415</v>
      </c>
      <c r="C332" s="189" t="s">
        <v>1116</v>
      </c>
      <c r="D332" s="479">
        <v>0</v>
      </c>
      <c r="E332" s="479">
        <v>0</v>
      </c>
      <c r="F332" s="479">
        <v>0</v>
      </c>
      <c r="G332" s="479">
        <v>0</v>
      </c>
      <c r="H332" s="89">
        <v>0</v>
      </c>
      <c r="I332" s="479">
        <v>0</v>
      </c>
      <c r="J332" s="479">
        <v>0</v>
      </c>
      <c r="K332" s="479">
        <v>0</v>
      </c>
      <c r="L332" s="479">
        <v>0</v>
      </c>
      <c r="M332" s="479">
        <v>0</v>
      </c>
      <c r="N332" s="479">
        <v>0</v>
      </c>
      <c r="O332" s="479">
        <v>0</v>
      </c>
      <c r="P332" s="479">
        <v>0</v>
      </c>
      <c r="Q332" s="479">
        <v>0</v>
      </c>
      <c r="R332" s="89">
        <v>0</v>
      </c>
      <c r="S332" s="479">
        <v>0</v>
      </c>
      <c r="T332" s="479">
        <v>0</v>
      </c>
      <c r="U332" s="479">
        <v>0</v>
      </c>
      <c r="V332" s="479">
        <v>0</v>
      </c>
      <c r="W332" s="479">
        <v>0</v>
      </c>
      <c r="X332" s="479">
        <v>0</v>
      </c>
      <c r="Y332" s="479">
        <v>0</v>
      </c>
      <c r="Z332" s="479">
        <v>0</v>
      </c>
      <c r="AA332" s="479">
        <v>0</v>
      </c>
      <c r="AB332" s="479">
        <v>0</v>
      </c>
      <c r="AC332" s="479">
        <v>0</v>
      </c>
      <c r="AD332" s="479">
        <v>0</v>
      </c>
      <c r="AE332" s="479">
        <v>0</v>
      </c>
      <c r="AF332" s="236">
        <v>0</v>
      </c>
      <c r="AG332" s="236">
        <v>0</v>
      </c>
      <c r="AH332" s="236">
        <v>0</v>
      </c>
      <c r="AI332" s="236">
        <v>0</v>
      </c>
      <c r="AJ332" s="484">
        <v>0</v>
      </c>
    </row>
    <row r="333" spans="1:36" s="42" customFormat="1" x14ac:dyDescent="0.25">
      <c r="A333" s="403">
        <v>6</v>
      </c>
      <c r="B333" s="115">
        <v>146420</v>
      </c>
      <c r="C333" s="189" t="s">
        <v>1117</v>
      </c>
      <c r="D333" s="479">
        <v>0</v>
      </c>
      <c r="E333" s="479">
        <v>0</v>
      </c>
      <c r="F333" s="479">
        <v>0</v>
      </c>
      <c r="G333" s="479">
        <v>0</v>
      </c>
      <c r="H333" s="89">
        <v>0</v>
      </c>
      <c r="I333" s="479">
        <v>0</v>
      </c>
      <c r="J333" s="479">
        <v>0</v>
      </c>
      <c r="K333" s="479">
        <v>0</v>
      </c>
      <c r="L333" s="479">
        <v>0</v>
      </c>
      <c r="M333" s="479">
        <v>0</v>
      </c>
      <c r="N333" s="479">
        <v>0</v>
      </c>
      <c r="O333" s="479">
        <v>0</v>
      </c>
      <c r="P333" s="479">
        <v>0</v>
      </c>
      <c r="Q333" s="479">
        <v>0</v>
      </c>
      <c r="R333" s="89">
        <v>0</v>
      </c>
      <c r="S333" s="479">
        <v>0</v>
      </c>
      <c r="T333" s="479">
        <v>0</v>
      </c>
      <c r="U333" s="479">
        <v>0</v>
      </c>
      <c r="V333" s="479">
        <v>0</v>
      </c>
      <c r="W333" s="479">
        <v>0</v>
      </c>
      <c r="X333" s="479">
        <v>0</v>
      </c>
      <c r="Y333" s="479">
        <v>0</v>
      </c>
      <c r="Z333" s="479">
        <v>0</v>
      </c>
      <c r="AA333" s="479">
        <v>0</v>
      </c>
      <c r="AB333" s="479">
        <v>0</v>
      </c>
      <c r="AC333" s="479">
        <v>0</v>
      </c>
      <c r="AD333" s="479">
        <v>0</v>
      </c>
      <c r="AE333" s="479">
        <v>0</v>
      </c>
      <c r="AF333" s="236">
        <v>0</v>
      </c>
      <c r="AG333" s="236">
        <v>0</v>
      </c>
      <c r="AH333" s="236">
        <v>0</v>
      </c>
      <c r="AI333" s="236">
        <v>0</v>
      </c>
      <c r="AJ333" s="484">
        <v>0</v>
      </c>
    </row>
    <row r="334" spans="1:36" s="42" customFormat="1" x14ac:dyDescent="0.25">
      <c r="A334" s="403">
        <v>6</v>
      </c>
      <c r="B334" s="115">
        <v>146425</v>
      </c>
      <c r="C334" s="189" t="s">
        <v>1432</v>
      </c>
      <c r="D334" s="479">
        <v>0</v>
      </c>
      <c r="E334" s="479">
        <v>0</v>
      </c>
      <c r="F334" s="479">
        <v>0</v>
      </c>
      <c r="G334" s="479">
        <v>0</v>
      </c>
      <c r="H334" s="89">
        <v>0</v>
      </c>
      <c r="I334" s="479">
        <v>0</v>
      </c>
      <c r="J334" s="479">
        <v>0</v>
      </c>
      <c r="K334" s="479">
        <v>0</v>
      </c>
      <c r="L334" s="479">
        <v>0</v>
      </c>
      <c r="M334" s="479">
        <v>0</v>
      </c>
      <c r="N334" s="479">
        <v>0</v>
      </c>
      <c r="O334" s="479">
        <v>0</v>
      </c>
      <c r="P334" s="479">
        <v>0</v>
      </c>
      <c r="Q334" s="479">
        <v>0</v>
      </c>
      <c r="R334" s="89">
        <v>0</v>
      </c>
      <c r="S334" s="479">
        <v>0</v>
      </c>
      <c r="T334" s="479">
        <v>0</v>
      </c>
      <c r="U334" s="479">
        <v>0</v>
      </c>
      <c r="V334" s="479">
        <v>0</v>
      </c>
      <c r="W334" s="479">
        <v>0</v>
      </c>
      <c r="X334" s="479">
        <v>0</v>
      </c>
      <c r="Y334" s="479">
        <v>0</v>
      </c>
      <c r="Z334" s="479">
        <v>0</v>
      </c>
      <c r="AA334" s="479">
        <v>0</v>
      </c>
      <c r="AB334" s="479">
        <v>0</v>
      </c>
      <c r="AC334" s="479">
        <v>0</v>
      </c>
      <c r="AD334" s="479">
        <v>0</v>
      </c>
      <c r="AE334" s="479">
        <v>0</v>
      </c>
      <c r="AF334" s="236">
        <v>0</v>
      </c>
      <c r="AG334" s="236">
        <v>0</v>
      </c>
      <c r="AH334" s="236">
        <v>0</v>
      </c>
      <c r="AI334" s="236">
        <v>0</v>
      </c>
      <c r="AJ334" s="484">
        <v>0</v>
      </c>
    </row>
    <row r="335" spans="1:36" s="42" customFormat="1" x14ac:dyDescent="0.25">
      <c r="A335" s="403">
        <v>6</v>
      </c>
      <c r="B335" s="115">
        <v>146430</v>
      </c>
      <c r="C335" s="189" t="s">
        <v>1119</v>
      </c>
      <c r="D335" s="479">
        <v>0</v>
      </c>
      <c r="E335" s="479">
        <v>0</v>
      </c>
      <c r="F335" s="479">
        <v>0</v>
      </c>
      <c r="G335" s="479">
        <v>0</v>
      </c>
      <c r="H335" s="89">
        <v>0</v>
      </c>
      <c r="I335" s="479">
        <v>0</v>
      </c>
      <c r="J335" s="479">
        <v>0</v>
      </c>
      <c r="K335" s="479">
        <v>0</v>
      </c>
      <c r="L335" s="479">
        <v>0</v>
      </c>
      <c r="M335" s="479">
        <v>0</v>
      </c>
      <c r="N335" s="479">
        <v>0</v>
      </c>
      <c r="O335" s="479">
        <v>0</v>
      </c>
      <c r="P335" s="479">
        <v>0</v>
      </c>
      <c r="Q335" s="479">
        <v>0</v>
      </c>
      <c r="R335" s="89">
        <v>0</v>
      </c>
      <c r="S335" s="479">
        <v>0</v>
      </c>
      <c r="T335" s="479">
        <v>0</v>
      </c>
      <c r="U335" s="479">
        <v>0</v>
      </c>
      <c r="V335" s="479">
        <v>0</v>
      </c>
      <c r="W335" s="479">
        <v>0</v>
      </c>
      <c r="X335" s="479">
        <v>0</v>
      </c>
      <c r="Y335" s="479">
        <v>0</v>
      </c>
      <c r="Z335" s="479">
        <v>0</v>
      </c>
      <c r="AA335" s="479">
        <v>0</v>
      </c>
      <c r="AB335" s="479">
        <v>0</v>
      </c>
      <c r="AC335" s="479">
        <v>0</v>
      </c>
      <c r="AD335" s="479">
        <v>0</v>
      </c>
      <c r="AE335" s="479">
        <v>0</v>
      </c>
      <c r="AF335" s="236">
        <v>0</v>
      </c>
      <c r="AG335" s="236">
        <v>0</v>
      </c>
      <c r="AH335" s="236">
        <v>0</v>
      </c>
      <c r="AI335" s="236">
        <v>0</v>
      </c>
      <c r="AJ335" s="484">
        <v>0</v>
      </c>
    </row>
    <row r="336" spans="1:36" s="42" customFormat="1" x14ac:dyDescent="0.25">
      <c r="A336" s="403">
        <v>4</v>
      </c>
      <c r="B336" s="115">
        <v>1465</v>
      </c>
      <c r="C336" s="189" t="s">
        <v>1453</v>
      </c>
      <c r="D336" s="479">
        <v>237.25851</v>
      </c>
      <c r="E336" s="479">
        <v>1663.82248</v>
      </c>
      <c r="F336" s="479">
        <v>2109.1972700000001</v>
      </c>
      <c r="G336" s="479">
        <v>227.78747000000001</v>
      </c>
      <c r="H336" s="89">
        <v>4238.0657300000003</v>
      </c>
      <c r="I336" s="479">
        <v>1025.7579900000001</v>
      </c>
      <c r="J336" s="479">
        <v>54.259079999999997</v>
      </c>
      <c r="K336" s="479">
        <v>0</v>
      </c>
      <c r="L336" s="479">
        <v>62.684170000000002</v>
      </c>
      <c r="M336" s="479">
        <v>95.352549999999994</v>
      </c>
      <c r="N336" s="479">
        <v>458.49745000000001</v>
      </c>
      <c r="O336" s="479">
        <v>208.52296000000001</v>
      </c>
      <c r="P336" s="479">
        <v>771.29336000000001</v>
      </c>
      <c r="Q336" s="479">
        <v>3.0000000000000001E-3</v>
      </c>
      <c r="R336" s="89">
        <v>2676.3705600000003</v>
      </c>
      <c r="S336" s="479">
        <v>39.418709999999997</v>
      </c>
      <c r="T336" s="479">
        <v>22.762910000000002</v>
      </c>
      <c r="U336" s="479">
        <v>0</v>
      </c>
      <c r="V336" s="479">
        <v>0</v>
      </c>
      <c r="W336" s="479">
        <v>0</v>
      </c>
      <c r="X336" s="479">
        <v>0</v>
      </c>
      <c r="Y336" s="479">
        <v>0</v>
      </c>
      <c r="Z336" s="479">
        <v>20.540980000000001</v>
      </c>
      <c r="AA336" s="479">
        <v>0</v>
      </c>
      <c r="AB336" s="479">
        <v>10.597630000000001</v>
      </c>
      <c r="AC336" s="479">
        <v>0</v>
      </c>
      <c r="AD336" s="479">
        <v>93.320229999999995</v>
      </c>
      <c r="AE336" s="479">
        <v>7007.7565200000008</v>
      </c>
      <c r="AF336" s="236">
        <v>458.49745000000001</v>
      </c>
      <c r="AG336" s="236">
        <v>158.03672</v>
      </c>
      <c r="AH336" s="236">
        <v>0</v>
      </c>
      <c r="AI336" s="236">
        <v>0</v>
      </c>
      <c r="AJ336" s="484">
        <v>6391.22235</v>
      </c>
    </row>
    <row r="337" spans="1:36" s="42" customFormat="1" x14ac:dyDescent="0.25">
      <c r="A337" s="403">
        <v>6</v>
      </c>
      <c r="B337" s="115">
        <v>146505</v>
      </c>
      <c r="C337" s="189" t="s">
        <v>629</v>
      </c>
      <c r="D337" s="479">
        <v>22.799289999999999</v>
      </c>
      <c r="E337" s="479">
        <v>8.8434799999999996</v>
      </c>
      <c r="F337" s="479">
        <v>253.26025000000001</v>
      </c>
      <c r="G337" s="479">
        <v>13.425140000000001</v>
      </c>
      <c r="H337" s="89">
        <v>298.32816000000003</v>
      </c>
      <c r="I337" s="479">
        <v>0</v>
      </c>
      <c r="J337" s="479">
        <v>0</v>
      </c>
      <c r="K337" s="479">
        <v>0</v>
      </c>
      <c r="L337" s="479">
        <v>2.4006400000000001</v>
      </c>
      <c r="M337" s="479">
        <v>0</v>
      </c>
      <c r="N337" s="479">
        <v>0</v>
      </c>
      <c r="O337" s="479">
        <v>106.95820000000001</v>
      </c>
      <c r="P337" s="479">
        <v>0</v>
      </c>
      <c r="Q337" s="479">
        <v>0</v>
      </c>
      <c r="R337" s="89">
        <v>109.35884</v>
      </c>
      <c r="S337" s="479">
        <v>0</v>
      </c>
      <c r="T337" s="479">
        <v>0</v>
      </c>
      <c r="U337" s="479">
        <v>0</v>
      </c>
      <c r="V337" s="479">
        <v>0</v>
      </c>
      <c r="W337" s="479">
        <v>0</v>
      </c>
      <c r="X337" s="479">
        <v>0</v>
      </c>
      <c r="Y337" s="479">
        <v>0</v>
      </c>
      <c r="Z337" s="479">
        <v>0</v>
      </c>
      <c r="AA337" s="479">
        <v>0</v>
      </c>
      <c r="AB337" s="479">
        <v>0</v>
      </c>
      <c r="AC337" s="479">
        <v>0</v>
      </c>
      <c r="AD337" s="479">
        <v>0</v>
      </c>
      <c r="AE337" s="479">
        <v>407.68700000000001</v>
      </c>
      <c r="AF337" s="236">
        <v>0</v>
      </c>
      <c r="AG337" s="236">
        <v>2.4006400000000001</v>
      </c>
      <c r="AH337" s="236">
        <v>0</v>
      </c>
      <c r="AI337" s="236">
        <v>0</v>
      </c>
      <c r="AJ337" s="484">
        <v>405.28636000000006</v>
      </c>
    </row>
    <row r="338" spans="1:36" s="42" customFormat="1" x14ac:dyDescent="0.25">
      <c r="A338" s="403">
        <v>6</v>
      </c>
      <c r="B338" s="115">
        <v>146510</v>
      </c>
      <c r="C338" s="189" t="s">
        <v>631</v>
      </c>
      <c r="D338" s="479">
        <v>75.456860000000006</v>
      </c>
      <c r="E338" s="479">
        <v>472.12128999999999</v>
      </c>
      <c r="F338" s="479">
        <v>582.27939000000003</v>
      </c>
      <c r="G338" s="479">
        <v>25.089970000000001</v>
      </c>
      <c r="H338" s="89">
        <v>1154.94751</v>
      </c>
      <c r="I338" s="479">
        <v>78.790030000000002</v>
      </c>
      <c r="J338" s="479">
        <v>0.25659999999999999</v>
      </c>
      <c r="K338" s="479">
        <v>0</v>
      </c>
      <c r="L338" s="479">
        <v>34.257820000000002</v>
      </c>
      <c r="M338" s="479">
        <v>26.990749999999998</v>
      </c>
      <c r="N338" s="479">
        <v>83.527000000000001</v>
      </c>
      <c r="O338" s="479">
        <v>55.842649999999999</v>
      </c>
      <c r="P338" s="479">
        <v>28.512119999999999</v>
      </c>
      <c r="Q338" s="479">
        <v>0</v>
      </c>
      <c r="R338" s="89">
        <v>308.17696999999998</v>
      </c>
      <c r="S338" s="479">
        <v>0</v>
      </c>
      <c r="T338" s="479">
        <v>9.8714099999999991</v>
      </c>
      <c r="U338" s="479">
        <v>0</v>
      </c>
      <c r="V338" s="479">
        <v>0</v>
      </c>
      <c r="W338" s="479">
        <v>0</v>
      </c>
      <c r="X338" s="479">
        <v>0</v>
      </c>
      <c r="Y338" s="479">
        <v>0</v>
      </c>
      <c r="Z338" s="479">
        <v>0</v>
      </c>
      <c r="AA338" s="479">
        <v>0</v>
      </c>
      <c r="AB338" s="479">
        <v>0.63824999999999998</v>
      </c>
      <c r="AC338" s="479">
        <v>0</v>
      </c>
      <c r="AD338" s="479">
        <v>10.509659999999998</v>
      </c>
      <c r="AE338" s="479">
        <v>1473.6341399999999</v>
      </c>
      <c r="AF338" s="236">
        <v>83.527000000000001</v>
      </c>
      <c r="AG338" s="236">
        <v>61.248570000000001</v>
      </c>
      <c r="AH338" s="236">
        <v>0</v>
      </c>
      <c r="AI338" s="236">
        <v>0</v>
      </c>
      <c r="AJ338" s="484">
        <v>1328.8585700000001</v>
      </c>
    </row>
    <row r="339" spans="1:36" s="42" customFormat="1" x14ac:dyDescent="0.25">
      <c r="A339" s="403">
        <v>6</v>
      </c>
      <c r="B339" s="115">
        <v>146515</v>
      </c>
      <c r="C339" s="189" t="s">
        <v>633</v>
      </c>
      <c r="D339" s="479">
        <v>56.434429999999999</v>
      </c>
      <c r="E339" s="479">
        <v>358.43558000000002</v>
      </c>
      <c r="F339" s="479">
        <v>701.41359</v>
      </c>
      <c r="G339" s="479">
        <v>64.830749999999995</v>
      </c>
      <c r="H339" s="89">
        <v>1181.1143500000001</v>
      </c>
      <c r="I339" s="479">
        <v>124.708</v>
      </c>
      <c r="J339" s="479">
        <v>3.1806800000000002</v>
      </c>
      <c r="K339" s="479">
        <v>0</v>
      </c>
      <c r="L339" s="479">
        <v>18.712140000000002</v>
      </c>
      <c r="M339" s="479">
        <v>3.4535999999999998</v>
      </c>
      <c r="N339" s="479">
        <v>20.673480000000001</v>
      </c>
      <c r="O339" s="479">
        <v>1.56976</v>
      </c>
      <c r="P339" s="479">
        <v>83.960009999999997</v>
      </c>
      <c r="Q339" s="479">
        <v>0</v>
      </c>
      <c r="R339" s="89">
        <v>256.25767000000002</v>
      </c>
      <c r="S339" s="479">
        <v>5.5897500000000004</v>
      </c>
      <c r="T339" s="479">
        <v>12.890499999999999</v>
      </c>
      <c r="U339" s="479">
        <v>0</v>
      </c>
      <c r="V339" s="479">
        <v>0</v>
      </c>
      <c r="W339" s="479">
        <v>0</v>
      </c>
      <c r="X339" s="479">
        <v>0</v>
      </c>
      <c r="Y339" s="479">
        <v>0</v>
      </c>
      <c r="Z339" s="479">
        <v>1.5607800000000001</v>
      </c>
      <c r="AA339" s="479">
        <v>0</v>
      </c>
      <c r="AB339" s="479">
        <v>1.86399</v>
      </c>
      <c r="AC339" s="479">
        <v>0</v>
      </c>
      <c r="AD339" s="479">
        <v>21.90502</v>
      </c>
      <c r="AE339" s="479">
        <v>1459.2770399999999</v>
      </c>
      <c r="AF339" s="236">
        <v>20.673480000000001</v>
      </c>
      <c r="AG339" s="236">
        <v>22.16574</v>
      </c>
      <c r="AH339" s="236">
        <v>0</v>
      </c>
      <c r="AI339" s="236">
        <v>0</v>
      </c>
      <c r="AJ339" s="484">
        <v>1416.4378200000003</v>
      </c>
    </row>
    <row r="340" spans="1:36" s="42" customFormat="1" x14ac:dyDescent="0.25">
      <c r="A340" s="403">
        <v>6</v>
      </c>
      <c r="B340" s="115">
        <v>146520</v>
      </c>
      <c r="C340" s="189" t="s">
        <v>635</v>
      </c>
      <c r="D340" s="479">
        <v>61.092680000000001</v>
      </c>
      <c r="E340" s="479">
        <v>303.24020000000002</v>
      </c>
      <c r="F340" s="479">
        <v>558.89592000000005</v>
      </c>
      <c r="G340" s="479">
        <v>19.580860000000001</v>
      </c>
      <c r="H340" s="89">
        <v>942.80966000000012</v>
      </c>
      <c r="I340" s="479">
        <v>226.50077999999999</v>
      </c>
      <c r="J340" s="479">
        <v>3.3125100000000001</v>
      </c>
      <c r="K340" s="479">
        <v>0</v>
      </c>
      <c r="L340" s="479">
        <v>7.3135700000000003</v>
      </c>
      <c r="M340" s="479">
        <v>4.1071499999999999</v>
      </c>
      <c r="N340" s="479">
        <v>127.08394</v>
      </c>
      <c r="O340" s="479">
        <v>44.13635</v>
      </c>
      <c r="P340" s="479">
        <v>161.04257999999999</v>
      </c>
      <c r="Q340" s="479">
        <v>0</v>
      </c>
      <c r="R340" s="89">
        <v>573.49687999999992</v>
      </c>
      <c r="S340" s="479">
        <v>11.34952</v>
      </c>
      <c r="T340" s="479">
        <v>0</v>
      </c>
      <c r="U340" s="479">
        <v>0</v>
      </c>
      <c r="V340" s="479">
        <v>0</v>
      </c>
      <c r="W340" s="479">
        <v>0</v>
      </c>
      <c r="X340" s="479">
        <v>0</v>
      </c>
      <c r="Y340" s="479">
        <v>0</v>
      </c>
      <c r="Z340" s="479">
        <v>4.4969099999999997</v>
      </c>
      <c r="AA340" s="479">
        <v>0</v>
      </c>
      <c r="AB340" s="479">
        <v>3.6021100000000001</v>
      </c>
      <c r="AC340" s="479">
        <v>0</v>
      </c>
      <c r="AD340" s="479">
        <v>19.448540000000001</v>
      </c>
      <c r="AE340" s="479">
        <v>1535.7550800000001</v>
      </c>
      <c r="AF340" s="236">
        <v>127.08394</v>
      </c>
      <c r="AG340" s="236">
        <v>11.420719999999999</v>
      </c>
      <c r="AH340" s="236">
        <v>0</v>
      </c>
      <c r="AI340" s="236">
        <v>0</v>
      </c>
      <c r="AJ340" s="484">
        <v>1397.2504200000003</v>
      </c>
    </row>
    <row r="341" spans="1:36" s="42" customFormat="1" x14ac:dyDescent="0.25">
      <c r="A341" s="403">
        <v>6</v>
      </c>
      <c r="B341" s="115">
        <v>146525</v>
      </c>
      <c r="C341" s="189" t="s">
        <v>637</v>
      </c>
      <c r="D341" s="479">
        <v>21.475249999999999</v>
      </c>
      <c r="E341" s="479">
        <v>521.18192999999997</v>
      </c>
      <c r="F341" s="479">
        <v>13.34812</v>
      </c>
      <c r="G341" s="479">
        <v>104.86075</v>
      </c>
      <c r="H341" s="89">
        <v>660.86604999999986</v>
      </c>
      <c r="I341" s="479">
        <v>595.75918000000001</v>
      </c>
      <c r="J341" s="479">
        <v>47.50929</v>
      </c>
      <c r="K341" s="479">
        <v>0</v>
      </c>
      <c r="L341" s="479">
        <v>0</v>
      </c>
      <c r="M341" s="479">
        <v>60.801049999999996</v>
      </c>
      <c r="N341" s="479">
        <v>227.21303</v>
      </c>
      <c r="O341" s="479">
        <v>1.6E-2</v>
      </c>
      <c r="P341" s="479">
        <v>497.77865000000003</v>
      </c>
      <c r="Q341" s="479">
        <v>3.0000000000000001E-3</v>
      </c>
      <c r="R341" s="89">
        <v>1429.0801999999999</v>
      </c>
      <c r="S341" s="479">
        <v>22.47944</v>
      </c>
      <c r="T341" s="479">
        <v>1E-3</v>
      </c>
      <c r="U341" s="479">
        <v>0</v>
      </c>
      <c r="V341" s="479">
        <v>0</v>
      </c>
      <c r="W341" s="479">
        <v>0</v>
      </c>
      <c r="X341" s="479">
        <v>0</v>
      </c>
      <c r="Y341" s="479">
        <v>0</v>
      </c>
      <c r="Z341" s="479">
        <v>14.48329</v>
      </c>
      <c r="AA341" s="479">
        <v>0</v>
      </c>
      <c r="AB341" s="479">
        <v>4.4932800000000004</v>
      </c>
      <c r="AC341" s="479">
        <v>0</v>
      </c>
      <c r="AD341" s="479">
        <v>41.457009999999997</v>
      </c>
      <c r="AE341" s="479">
        <v>2131.40326</v>
      </c>
      <c r="AF341" s="236">
        <v>227.21303</v>
      </c>
      <c r="AG341" s="236">
        <v>60.801049999999996</v>
      </c>
      <c r="AH341" s="236">
        <v>0</v>
      </c>
      <c r="AI341" s="236">
        <v>0</v>
      </c>
      <c r="AJ341" s="484">
        <v>1843.3891799999997</v>
      </c>
    </row>
    <row r="342" spans="1:36" s="42" customFormat="1" x14ac:dyDescent="0.25">
      <c r="A342" s="403">
        <v>4</v>
      </c>
      <c r="B342" s="115">
        <v>1466</v>
      </c>
      <c r="C342" s="189" t="s">
        <v>1459</v>
      </c>
      <c r="D342" s="479">
        <v>105.00031</v>
      </c>
      <c r="E342" s="479">
        <v>1373.0597700000001</v>
      </c>
      <c r="F342" s="479">
        <v>1315.5446099999999</v>
      </c>
      <c r="G342" s="479">
        <v>845.95236999999997</v>
      </c>
      <c r="H342" s="89">
        <v>3639.5570600000001</v>
      </c>
      <c r="I342" s="479">
        <v>6938.8755099999998</v>
      </c>
      <c r="J342" s="479">
        <v>464.89035999999999</v>
      </c>
      <c r="K342" s="479">
        <v>0</v>
      </c>
      <c r="L342" s="479">
        <v>3605.7767600000002</v>
      </c>
      <c r="M342" s="479">
        <v>119.91618</v>
      </c>
      <c r="N342" s="479">
        <v>179.70402000000001</v>
      </c>
      <c r="O342" s="479">
        <v>81.778880000000001</v>
      </c>
      <c r="P342" s="479">
        <v>4.6355500000000003</v>
      </c>
      <c r="Q342" s="479">
        <v>18.839510000000001</v>
      </c>
      <c r="R342" s="89">
        <v>11414.41677</v>
      </c>
      <c r="S342" s="479">
        <v>1.92065</v>
      </c>
      <c r="T342" s="479">
        <v>38.440809999999999</v>
      </c>
      <c r="U342" s="479">
        <v>0.99036000000000002</v>
      </c>
      <c r="V342" s="479">
        <v>201.88962000000001</v>
      </c>
      <c r="W342" s="479">
        <v>0</v>
      </c>
      <c r="X342" s="479">
        <v>0</v>
      </c>
      <c r="Y342" s="479">
        <v>12.07699</v>
      </c>
      <c r="Z342" s="479">
        <v>3.6468799999999999</v>
      </c>
      <c r="AA342" s="479">
        <v>0</v>
      </c>
      <c r="AB342" s="479">
        <v>0.62534000000000001</v>
      </c>
      <c r="AC342" s="479">
        <v>0</v>
      </c>
      <c r="AD342" s="479">
        <v>259.59064999999998</v>
      </c>
      <c r="AE342" s="479">
        <v>15313.564479999999</v>
      </c>
      <c r="AF342" s="236">
        <v>179.70402000000001</v>
      </c>
      <c r="AG342" s="236">
        <v>3927.5825600000003</v>
      </c>
      <c r="AH342" s="236">
        <v>0</v>
      </c>
      <c r="AI342" s="236">
        <v>12.07699</v>
      </c>
      <c r="AJ342" s="484">
        <v>11194.200910000001</v>
      </c>
    </row>
    <row r="343" spans="1:36" s="42" customFormat="1" x14ac:dyDescent="0.25">
      <c r="A343" s="403">
        <v>6</v>
      </c>
      <c r="B343" s="115">
        <v>146605</v>
      </c>
      <c r="C343" s="189" t="s">
        <v>629</v>
      </c>
      <c r="D343" s="479">
        <v>16.84478</v>
      </c>
      <c r="E343" s="479">
        <v>247.68878000000001</v>
      </c>
      <c r="F343" s="479">
        <v>63.377450000000003</v>
      </c>
      <c r="G343" s="479">
        <v>58.12594</v>
      </c>
      <c r="H343" s="89">
        <v>386.03695000000005</v>
      </c>
      <c r="I343" s="479">
        <v>0</v>
      </c>
      <c r="J343" s="479">
        <v>2.9432399999999999</v>
      </c>
      <c r="K343" s="479">
        <v>0</v>
      </c>
      <c r="L343" s="479">
        <v>79.127809999999997</v>
      </c>
      <c r="M343" s="479">
        <v>41.959989999999998</v>
      </c>
      <c r="N343" s="479">
        <v>0</v>
      </c>
      <c r="O343" s="479">
        <v>2.2139099999999998</v>
      </c>
      <c r="P343" s="479">
        <v>0</v>
      </c>
      <c r="Q343" s="479">
        <v>0</v>
      </c>
      <c r="R343" s="89">
        <v>126.24494999999999</v>
      </c>
      <c r="S343" s="479">
        <v>0.32246000000000002</v>
      </c>
      <c r="T343" s="479">
        <v>0</v>
      </c>
      <c r="U343" s="479">
        <v>0.20693</v>
      </c>
      <c r="V343" s="479">
        <v>6.6057499999999996</v>
      </c>
      <c r="W343" s="479">
        <v>0</v>
      </c>
      <c r="X343" s="479">
        <v>0</v>
      </c>
      <c r="Y343" s="479">
        <v>0</v>
      </c>
      <c r="Z343" s="479">
        <v>0.53788000000000002</v>
      </c>
      <c r="AA343" s="479">
        <v>0</v>
      </c>
      <c r="AB343" s="479">
        <v>0</v>
      </c>
      <c r="AC343" s="479">
        <v>0</v>
      </c>
      <c r="AD343" s="479">
        <v>7.6730200000000002</v>
      </c>
      <c r="AE343" s="479">
        <v>519.95492000000002</v>
      </c>
      <c r="AF343" s="236">
        <v>0</v>
      </c>
      <c r="AG343" s="236">
        <v>127.69354999999999</v>
      </c>
      <c r="AH343" s="236">
        <v>0</v>
      </c>
      <c r="AI343" s="236">
        <v>0</v>
      </c>
      <c r="AJ343" s="484">
        <v>392.26137</v>
      </c>
    </row>
    <row r="344" spans="1:36" s="42" customFormat="1" x14ac:dyDescent="0.25">
      <c r="A344" s="403">
        <v>6</v>
      </c>
      <c r="B344" s="115">
        <v>146610</v>
      </c>
      <c r="C344" s="189" t="s">
        <v>631</v>
      </c>
      <c r="D344" s="479">
        <v>55.35615</v>
      </c>
      <c r="E344" s="479">
        <v>466.75742000000002</v>
      </c>
      <c r="F344" s="479">
        <v>548.31973000000005</v>
      </c>
      <c r="G344" s="479">
        <v>164.20249000000001</v>
      </c>
      <c r="H344" s="89">
        <v>1234.6357900000003</v>
      </c>
      <c r="I344" s="479">
        <v>88.570679999999996</v>
      </c>
      <c r="J344" s="479">
        <v>48.79665</v>
      </c>
      <c r="K344" s="479">
        <v>0</v>
      </c>
      <c r="L344" s="479">
        <v>2205.5846799999999</v>
      </c>
      <c r="M344" s="479">
        <v>22.78013</v>
      </c>
      <c r="N344" s="479">
        <v>11.136670000000001</v>
      </c>
      <c r="O344" s="479">
        <v>3.8281100000000001</v>
      </c>
      <c r="P344" s="479">
        <v>1.0442100000000001</v>
      </c>
      <c r="Q344" s="479">
        <v>6.16622</v>
      </c>
      <c r="R344" s="89">
        <v>2387.90735</v>
      </c>
      <c r="S344" s="479">
        <v>0</v>
      </c>
      <c r="T344" s="479">
        <v>8.1956399999999991</v>
      </c>
      <c r="U344" s="479">
        <v>0.10295</v>
      </c>
      <c r="V344" s="479">
        <v>13.032500000000001</v>
      </c>
      <c r="W344" s="479">
        <v>0</v>
      </c>
      <c r="X344" s="479">
        <v>0</v>
      </c>
      <c r="Y344" s="479">
        <v>2.0092400000000001</v>
      </c>
      <c r="Z344" s="479">
        <v>1.0622</v>
      </c>
      <c r="AA344" s="479">
        <v>0</v>
      </c>
      <c r="AB344" s="479">
        <v>0.22109999999999999</v>
      </c>
      <c r="AC344" s="479">
        <v>0</v>
      </c>
      <c r="AD344" s="479">
        <v>24.623630000000002</v>
      </c>
      <c r="AE344" s="479">
        <v>3647.1667700000003</v>
      </c>
      <c r="AF344" s="236">
        <v>11.136670000000001</v>
      </c>
      <c r="AG344" s="236">
        <v>2241.3973099999998</v>
      </c>
      <c r="AH344" s="236">
        <v>0</v>
      </c>
      <c r="AI344" s="236">
        <v>2.0092400000000001</v>
      </c>
      <c r="AJ344" s="484">
        <v>1392.6235500000003</v>
      </c>
    </row>
    <row r="345" spans="1:36" s="42" customFormat="1" x14ac:dyDescent="0.25">
      <c r="A345" s="403">
        <v>6</v>
      </c>
      <c r="B345" s="115">
        <v>146615</v>
      </c>
      <c r="C345" s="189" t="s">
        <v>633</v>
      </c>
      <c r="D345" s="479">
        <v>31.561669999999999</v>
      </c>
      <c r="E345" s="479">
        <v>351.16343000000001</v>
      </c>
      <c r="F345" s="479">
        <v>627.62279000000001</v>
      </c>
      <c r="G345" s="479">
        <v>359.62434999999999</v>
      </c>
      <c r="H345" s="89">
        <v>1369.9722400000001</v>
      </c>
      <c r="I345" s="479">
        <v>864.69064000000003</v>
      </c>
      <c r="J345" s="479">
        <v>302.32997</v>
      </c>
      <c r="K345" s="479">
        <v>0</v>
      </c>
      <c r="L345" s="479">
        <v>967.18922999999995</v>
      </c>
      <c r="M345" s="479">
        <v>40.000770000000003</v>
      </c>
      <c r="N345" s="479">
        <v>53.321370000000002</v>
      </c>
      <c r="O345" s="479">
        <v>35.245550000000001</v>
      </c>
      <c r="P345" s="479">
        <v>3.5873400000000002</v>
      </c>
      <c r="Q345" s="479">
        <v>10.799469999999999</v>
      </c>
      <c r="R345" s="89">
        <v>2277.1643400000003</v>
      </c>
      <c r="S345" s="479">
        <v>0.93977999999999995</v>
      </c>
      <c r="T345" s="479">
        <v>20.252690000000001</v>
      </c>
      <c r="U345" s="479">
        <v>0.29752000000000001</v>
      </c>
      <c r="V345" s="479">
        <v>17.8264</v>
      </c>
      <c r="W345" s="479">
        <v>0</v>
      </c>
      <c r="X345" s="479">
        <v>0</v>
      </c>
      <c r="Y345" s="479">
        <v>4.7719500000000004</v>
      </c>
      <c r="Z345" s="479">
        <v>1.5238400000000001</v>
      </c>
      <c r="AA345" s="479">
        <v>0</v>
      </c>
      <c r="AB345" s="479">
        <v>0.40323999999999999</v>
      </c>
      <c r="AC345" s="479">
        <v>0</v>
      </c>
      <c r="AD345" s="479">
        <v>46.015419999999999</v>
      </c>
      <c r="AE345" s="479">
        <v>3693.1520000000005</v>
      </c>
      <c r="AF345" s="236">
        <v>53.321370000000002</v>
      </c>
      <c r="AG345" s="236">
        <v>1025.0164</v>
      </c>
      <c r="AH345" s="236">
        <v>0</v>
      </c>
      <c r="AI345" s="236">
        <v>4.7719500000000004</v>
      </c>
      <c r="AJ345" s="484">
        <v>2610.0422799999997</v>
      </c>
    </row>
    <row r="346" spans="1:36" s="42" customFormat="1" x14ac:dyDescent="0.25">
      <c r="A346" s="403">
        <v>6</v>
      </c>
      <c r="B346" s="115">
        <v>146620</v>
      </c>
      <c r="C346" s="189" t="s">
        <v>1114</v>
      </c>
      <c r="D346" s="479">
        <v>0</v>
      </c>
      <c r="E346" s="479">
        <v>163.37033</v>
      </c>
      <c r="F346" s="479">
        <v>62.012810000000002</v>
      </c>
      <c r="G346" s="479">
        <v>260.45359000000002</v>
      </c>
      <c r="H346" s="89">
        <v>485.83672999999999</v>
      </c>
      <c r="I346" s="479">
        <v>533.88322000000005</v>
      </c>
      <c r="J346" s="479">
        <v>108.36948</v>
      </c>
      <c r="K346" s="479">
        <v>0</v>
      </c>
      <c r="L346" s="479">
        <v>290.05720000000002</v>
      </c>
      <c r="M346" s="479">
        <v>13.85467</v>
      </c>
      <c r="N346" s="479">
        <v>84.650739999999999</v>
      </c>
      <c r="O346" s="479">
        <v>32.969050000000003</v>
      </c>
      <c r="P346" s="479">
        <v>0</v>
      </c>
      <c r="Q346" s="479">
        <v>1.8608199999999999</v>
      </c>
      <c r="R346" s="89">
        <v>1065.64518</v>
      </c>
      <c r="S346" s="479">
        <v>0.65841000000000005</v>
      </c>
      <c r="T346" s="479">
        <v>5.3085699999999996</v>
      </c>
      <c r="U346" s="479">
        <v>0.28905999999999998</v>
      </c>
      <c r="V346" s="479">
        <v>20.5868</v>
      </c>
      <c r="W346" s="479">
        <v>0</v>
      </c>
      <c r="X346" s="479">
        <v>0</v>
      </c>
      <c r="Y346" s="479">
        <v>3.0933799999999998</v>
      </c>
      <c r="Z346" s="479">
        <v>0.39610000000000001</v>
      </c>
      <c r="AA346" s="479">
        <v>0</v>
      </c>
      <c r="AB346" s="479">
        <v>0</v>
      </c>
      <c r="AC346" s="479">
        <v>0</v>
      </c>
      <c r="AD346" s="479">
        <v>30.332319999999999</v>
      </c>
      <c r="AE346" s="479">
        <v>1581.81423</v>
      </c>
      <c r="AF346" s="236">
        <v>84.650739999999999</v>
      </c>
      <c r="AG346" s="236">
        <v>324.49867</v>
      </c>
      <c r="AH346" s="236">
        <v>0</v>
      </c>
      <c r="AI346" s="236">
        <v>3.0933799999999998</v>
      </c>
      <c r="AJ346" s="484">
        <v>1169.5714399999999</v>
      </c>
    </row>
    <row r="347" spans="1:36" s="42" customFormat="1" x14ac:dyDescent="0.25">
      <c r="A347" s="403">
        <v>6</v>
      </c>
      <c r="B347" s="115">
        <v>146625</v>
      </c>
      <c r="C347" s="189" t="s">
        <v>1115</v>
      </c>
      <c r="D347" s="479">
        <v>1.2377100000000001</v>
      </c>
      <c r="E347" s="479">
        <v>144.07981000000001</v>
      </c>
      <c r="F347" s="479">
        <v>14.211830000000001</v>
      </c>
      <c r="G347" s="479">
        <v>3.5459999999999998</v>
      </c>
      <c r="H347" s="89">
        <v>163.07534999999999</v>
      </c>
      <c r="I347" s="479">
        <v>5451.7309699999996</v>
      </c>
      <c r="J347" s="479">
        <v>2.4510200000000002</v>
      </c>
      <c r="K347" s="479">
        <v>0</v>
      </c>
      <c r="L347" s="479">
        <v>63.817839999999997</v>
      </c>
      <c r="M347" s="479">
        <v>1.3206199999999999</v>
      </c>
      <c r="N347" s="479">
        <v>30.59524</v>
      </c>
      <c r="O347" s="479">
        <v>7.5222600000000002</v>
      </c>
      <c r="P347" s="479">
        <v>4.0000000000000001E-3</v>
      </c>
      <c r="Q347" s="479">
        <v>1.2999999999999999E-2</v>
      </c>
      <c r="R347" s="89">
        <v>5557.4549499999994</v>
      </c>
      <c r="S347" s="479">
        <v>0</v>
      </c>
      <c r="T347" s="479">
        <v>4.68391</v>
      </c>
      <c r="U347" s="479">
        <v>9.3899999999999997E-2</v>
      </c>
      <c r="V347" s="479">
        <v>143.83816999999999</v>
      </c>
      <c r="W347" s="479">
        <v>0</v>
      </c>
      <c r="X347" s="479">
        <v>0</v>
      </c>
      <c r="Y347" s="479">
        <v>2.20242</v>
      </c>
      <c r="Z347" s="479">
        <v>0.12686</v>
      </c>
      <c r="AA347" s="479">
        <v>0</v>
      </c>
      <c r="AB347" s="479">
        <v>1E-3</v>
      </c>
      <c r="AC347" s="479">
        <v>0</v>
      </c>
      <c r="AD347" s="479">
        <v>150.94625999999997</v>
      </c>
      <c r="AE347" s="479">
        <v>5871.4765599999992</v>
      </c>
      <c r="AF347" s="236">
        <v>30.59524</v>
      </c>
      <c r="AG347" s="236">
        <v>208.97662999999997</v>
      </c>
      <c r="AH347" s="236">
        <v>0</v>
      </c>
      <c r="AI347" s="236">
        <v>2.20242</v>
      </c>
      <c r="AJ347" s="484">
        <v>5629.7022699999998</v>
      </c>
    </row>
    <row r="348" spans="1:36" s="42" customFormat="1" x14ac:dyDescent="0.25">
      <c r="A348" s="403">
        <v>4</v>
      </c>
      <c r="B348" s="115">
        <v>1467</v>
      </c>
      <c r="C348" s="189" t="s">
        <v>1465</v>
      </c>
      <c r="D348" s="479">
        <v>46.33905</v>
      </c>
      <c r="E348" s="479">
        <v>1220.3762099999999</v>
      </c>
      <c r="F348" s="479">
        <v>3826.7335800000001</v>
      </c>
      <c r="G348" s="479">
        <v>313.45821999999998</v>
      </c>
      <c r="H348" s="89">
        <v>5406.9070599999995</v>
      </c>
      <c r="I348" s="479">
        <v>0</v>
      </c>
      <c r="J348" s="479">
        <v>4.88992</v>
      </c>
      <c r="K348" s="479">
        <v>0</v>
      </c>
      <c r="L348" s="479">
        <v>0</v>
      </c>
      <c r="M348" s="479">
        <v>115.28668</v>
      </c>
      <c r="N348" s="479">
        <v>55.087119999999999</v>
      </c>
      <c r="O348" s="479">
        <v>0.97352000000000005</v>
      </c>
      <c r="P348" s="479">
        <v>0</v>
      </c>
      <c r="Q348" s="479">
        <v>0</v>
      </c>
      <c r="R348" s="89">
        <v>176.23724000000001</v>
      </c>
      <c r="S348" s="479">
        <v>0</v>
      </c>
      <c r="T348" s="479">
        <v>0</v>
      </c>
      <c r="U348" s="479">
        <v>0</v>
      </c>
      <c r="V348" s="479">
        <v>0</v>
      </c>
      <c r="W348" s="479">
        <v>0</v>
      </c>
      <c r="X348" s="479">
        <v>0</v>
      </c>
      <c r="Y348" s="479">
        <v>0</v>
      </c>
      <c r="Z348" s="479">
        <v>0</v>
      </c>
      <c r="AA348" s="479">
        <v>0</v>
      </c>
      <c r="AB348" s="479">
        <v>0</v>
      </c>
      <c r="AC348" s="479">
        <v>0</v>
      </c>
      <c r="AD348" s="479">
        <v>0</v>
      </c>
      <c r="AE348" s="479">
        <v>5583.1442999999999</v>
      </c>
      <c r="AF348" s="236">
        <v>55.087119999999999</v>
      </c>
      <c r="AG348" s="236">
        <v>115.28668</v>
      </c>
      <c r="AH348" s="236">
        <v>0</v>
      </c>
      <c r="AI348" s="236">
        <v>0</v>
      </c>
      <c r="AJ348" s="484">
        <v>5412.7704999999987</v>
      </c>
    </row>
    <row r="349" spans="1:36" s="42" customFormat="1" x14ac:dyDescent="0.25">
      <c r="A349" s="403">
        <v>6</v>
      </c>
      <c r="B349" s="115">
        <v>146705</v>
      </c>
      <c r="C349" s="189" t="s">
        <v>629</v>
      </c>
      <c r="D349" s="479">
        <v>2.9032</v>
      </c>
      <c r="E349" s="479">
        <v>0</v>
      </c>
      <c r="F349" s="479">
        <v>216.05134000000001</v>
      </c>
      <c r="G349" s="479">
        <v>105.17926</v>
      </c>
      <c r="H349" s="89">
        <v>324.13380000000001</v>
      </c>
      <c r="I349" s="479">
        <v>0</v>
      </c>
      <c r="J349" s="479">
        <v>0</v>
      </c>
      <c r="K349" s="479">
        <v>0</v>
      </c>
      <c r="L349" s="479">
        <v>0</v>
      </c>
      <c r="M349" s="479">
        <v>0</v>
      </c>
      <c r="N349" s="479">
        <v>0</v>
      </c>
      <c r="O349" s="479">
        <v>0.60316000000000003</v>
      </c>
      <c r="P349" s="479">
        <v>0</v>
      </c>
      <c r="Q349" s="479">
        <v>0</v>
      </c>
      <c r="R349" s="89">
        <v>0.60316000000000003</v>
      </c>
      <c r="S349" s="479">
        <v>0</v>
      </c>
      <c r="T349" s="479">
        <v>0</v>
      </c>
      <c r="U349" s="479">
        <v>0</v>
      </c>
      <c r="V349" s="479">
        <v>0</v>
      </c>
      <c r="W349" s="479">
        <v>0</v>
      </c>
      <c r="X349" s="479">
        <v>0</v>
      </c>
      <c r="Y349" s="479">
        <v>0</v>
      </c>
      <c r="Z349" s="479">
        <v>0</v>
      </c>
      <c r="AA349" s="479">
        <v>0</v>
      </c>
      <c r="AB349" s="479">
        <v>0</v>
      </c>
      <c r="AC349" s="479">
        <v>0</v>
      </c>
      <c r="AD349" s="479">
        <v>0</v>
      </c>
      <c r="AE349" s="479">
        <v>324.73696000000001</v>
      </c>
      <c r="AF349" s="236">
        <v>0</v>
      </c>
      <c r="AG349" s="236">
        <v>0</v>
      </c>
      <c r="AH349" s="236">
        <v>0</v>
      </c>
      <c r="AI349" s="236">
        <v>0</v>
      </c>
      <c r="AJ349" s="484">
        <v>324.73696000000001</v>
      </c>
    </row>
    <row r="350" spans="1:36" s="42" customFormat="1" x14ac:dyDescent="0.25">
      <c r="A350" s="403">
        <v>6</v>
      </c>
      <c r="B350" s="115">
        <v>146710</v>
      </c>
      <c r="C350" s="189" t="s">
        <v>631</v>
      </c>
      <c r="D350" s="479">
        <v>7.6257599999999996</v>
      </c>
      <c r="E350" s="479">
        <v>331.59278</v>
      </c>
      <c r="F350" s="479">
        <v>1412.4533699999999</v>
      </c>
      <c r="G350" s="479">
        <v>3.60297</v>
      </c>
      <c r="H350" s="89">
        <v>1755.2748799999999</v>
      </c>
      <c r="I350" s="479">
        <v>0</v>
      </c>
      <c r="J350" s="479">
        <v>0.79776999999999998</v>
      </c>
      <c r="K350" s="479">
        <v>0</v>
      </c>
      <c r="L350" s="479">
        <v>0</v>
      </c>
      <c r="M350" s="479">
        <v>2.6930800000000001</v>
      </c>
      <c r="N350" s="479">
        <v>3.4014199999999999</v>
      </c>
      <c r="O350" s="479">
        <v>0.36936000000000002</v>
      </c>
      <c r="P350" s="479">
        <v>0</v>
      </c>
      <c r="Q350" s="479">
        <v>0</v>
      </c>
      <c r="R350" s="89">
        <v>7.2616300000000003</v>
      </c>
      <c r="S350" s="479">
        <v>0</v>
      </c>
      <c r="T350" s="479">
        <v>0</v>
      </c>
      <c r="U350" s="479">
        <v>0</v>
      </c>
      <c r="V350" s="479">
        <v>0</v>
      </c>
      <c r="W350" s="479">
        <v>0</v>
      </c>
      <c r="X350" s="479">
        <v>0</v>
      </c>
      <c r="Y350" s="479">
        <v>0</v>
      </c>
      <c r="Z350" s="479">
        <v>0</v>
      </c>
      <c r="AA350" s="479">
        <v>0</v>
      </c>
      <c r="AB350" s="479">
        <v>0</v>
      </c>
      <c r="AC350" s="479">
        <v>0</v>
      </c>
      <c r="AD350" s="479">
        <v>0</v>
      </c>
      <c r="AE350" s="479">
        <v>1762.5365099999999</v>
      </c>
      <c r="AF350" s="236">
        <v>3.4014199999999999</v>
      </c>
      <c r="AG350" s="236">
        <v>2.6930800000000001</v>
      </c>
      <c r="AH350" s="236">
        <v>0</v>
      </c>
      <c r="AI350" s="236">
        <v>0</v>
      </c>
      <c r="AJ350" s="484">
        <v>1756.4420099999998</v>
      </c>
    </row>
    <row r="351" spans="1:36" s="42" customFormat="1" x14ac:dyDescent="0.25">
      <c r="A351" s="403">
        <v>6</v>
      </c>
      <c r="B351" s="115">
        <v>146715</v>
      </c>
      <c r="C351" s="189" t="s">
        <v>1116</v>
      </c>
      <c r="D351" s="479">
        <v>20.376860000000001</v>
      </c>
      <c r="E351" s="479">
        <v>526.73116000000005</v>
      </c>
      <c r="F351" s="479">
        <v>2021.59367</v>
      </c>
      <c r="G351" s="479">
        <v>185.35902999999999</v>
      </c>
      <c r="H351" s="89">
        <v>2754.0607199999999</v>
      </c>
      <c r="I351" s="479">
        <v>0</v>
      </c>
      <c r="J351" s="479">
        <v>4.0911499999999998</v>
      </c>
      <c r="K351" s="479">
        <v>0</v>
      </c>
      <c r="L351" s="479">
        <v>0</v>
      </c>
      <c r="M351" s="479">
        <v>89.342969999999994</v>
      </c>
      <c r="N351" s="479">
        <v>19.570810000000002</v>
      </c>
      <c r="O351" s="479">
        <v>0</v>
      </c>
      <c r="P351" s="479">
        <v>0</v>
      </c>
      <c r="Q351" s="479">
        <v>0</v>
      </c>
      <c r="R351" s="89">
        <v>113.00493</v>
      </c>
      <c r="S351" s="479">
        <v>0</v>
      </c>
      <c r="T351" s="479">
        <v>0</v>
      </c>
      <c r="U351" s="479">
        <v>0</v>
      </c>
      <c r="V351" s="479">
        <v>0</v>
      </c>
      <c r="W351" s="479">
        <v>0</v>
      </c>
      <c r="X351" s="479">
        <v>0</v>
      </c>
      <c r="Y351" s="479">
        <v>0</v>
      </c>
      <c r="Z351" s="479">
        <v>0</v>
      </c>
      <c r="AA351" s="479">
        <v>0</v>
      </c>
      <c r="AB351" s="479">
        <v>0</v>
      </c>
      <c r="AC351" s="479">
        <v>0</v>
      </c>
      <c r="AD351" s="479">
        <v>0</v>
      </c>
      <c r="AE351" s="479">
        <v>2867.06565</v>
      </c>
      <c r="AF351" s="236">
        <v>19.570810000000002</v>
      </c>
      <c r="AG351" s="236">
        <v>89.342969999999994</v>
      </c>
      <c r="AH351" s="236">
        <v>0</v>
      </c>
      <c r="AI351" s="236">
        <v>0</v>
      </c>
      <c r="AJ351" s="484">
        <v>2758.1518700000001</v>
      </c>
    </row>
    <row r="352" spans="1:36" s="42" customFormat="1" x14ac:dyDescent="0.25">
      <c r="A352" s="403">
        <v>6</v>
      </c>
      <c r="B352" s="115">
        <v>146720</v>
      </c>
      <c r="C352" s="189" t="s">
        <v>1117</v>
      </c>
      <c r="D352" s="479">
        <v>5.3369600000000004</v>
      </c>
      <c r="E352" s="479">
        <v>19.96799</v>
      </c>
      <c r="F352" s="479">
        <v>98.772319999999993</v>
      </c>
      <c r="G352" s="479">
        <v>8.1254600000000003</v>
      </c>
      <c r="H352" s="89">
        <v>132.20273</v>
      </c>
      <c r="I352" s="479">
        <v>0</v>
      </c>
      <c r="J352" s="479">
        <v>0</v>
      </c>
      <c r="K352" s="479">
        <v>0</v>
      </c>
      <c r="L352" s="479">
        <v>0</v>
      </c>
      <c r="M352" s="479">
        <v>2.87066</v>
      </c>
      <c r="N352" s="479">
        <v>8.0319800000000008</v>
      </c>
      <c r="O352" s="479">
        <v>0</v>
      </c>
      <c r="P352" s="479">
        <v>0</v>
      </c>
      <c r="Q352" s="479">
        <v>0</v>
      </c>
      <c r="R352" s="89">
        <v>10.902640000000002</v>
      </c>
      <c r="S352" s="479">
        <v>0</v>
      </c>
      <c r="T352" s="479">
        <v>0</v>
      </c>
      <c r="U352" s="479">
        <v>0</v>
      </c>
      <c r="V352" s="479">
        <v>0</v>
      </c>
      <c r="W352" s="479">
        <v>0</v>
      </c>
      <c r="X352" s="479">
        <v>0</v>
      </c>
      <c r="Y352" s="479">
        <v>0</v>
      </c>
      <c r="Z352" s="479">
        <v>0</v>
      </c>
      <c r="AA352" s="479">
        <v>0</v>
      </c>
      <c r="AB352" s="479">
        <v>0</v>
      </c>
      <c r="AC352" s="479">
        <v>0</v>
      </c>
      <c r="AD352" s="479">
        <v>0</v>
      </c>
      <c r="AE352" s="479">
        <v>143.10536999999999</v>
      </c>
      <c r="AF352" s="236">
        <v>8.0319800000000008</v>
      </c>
      <c r="AG352" s="236">
        <v>2.87066</v>
      </c>
      <c r="AH352" s="236">
        <v>0</v>
      </c>
      <c r="AI352" s="236">
        <v>0</v>
      </c>
      <c r="AJ352" s="484">
        <v>132.20273</v>
      </c>
    </row>
    <row r="353" spans="1:36" s="42" customFormat="1" x14ac:dyDescent="0.25">
      <c r="A353" s="403">
        <v>6</v>
      </c>
      <c r="B353" s="115">
        <v>146725</v>
      </c>
      <c r="C353" s="189" t="s">
        <v>1432</v>
      </c>
      <c r="D353" s="479">
        <v>8.08169</v>
      </c>
      <c r="E353" s="479">
        <v>302.68572999999998</v>
      </c>
      <c r="F353" s="479">
        <v>77.727879999999999</v>
      </c>
      <c r="G353" s="479">
        <v>11.1685</v>
      </c>
      <c r="H353" s="89">
        <v>399.66379999999992</v>
      </c>
      <c r="I353" s="479">
        <v>0</v>
      </c>
      <c r="J353" s="479">
        <v>0</v>
      </c>
      <c r="K353" s="479">
        <v>0</v>
      </c>
      <c r="L353" s="479">
        <v>0</v>
      </c>
      <c r="M353" s="479">
        <v>18.427399999999999</v>
      </c>
      <c r="N353" s="479">
        <v>19.545390000000001</v>
      </c>
      <c r="O353" s="479">
        <v>1E-3</v>
      </c>
      <c r="P353" s="479">
        <v>0</v>
      </c>
      <c r="Q353" s="479">
        <v>0</v>
      </c>
      <c r="R353" s="89">
        <v>37.973790000000001</v>
      </c>
      <c r="S353" s="479">
        <v>0</v>
      </c>
      <c r="T353" s="479">
        <v>0</v>
      </c>
      <c r="U353" s="479">
        <v>0</v>
      </c>
      <c r="V353" s="479">
        <v>0</v>
      </c>
      <c r="W353" s="479">
        <v>0</v>
      </c>
      <c r="X353" s="479">
        <v>0</v>
      </c>
      <c r="Y353" s="479">
        <v>0</v>
      </c>
      <c r="Z353" s="479">
        <v>0</v>
      </c>
      <c r="AA353" s="479">
        <v>0</v>
      </c>
      <c r="AB353" s="479">
        <v>0</v>
      </c>
      <c r="AC353" s="479">
        <v>0</v>
      </c>
      <c r="AD353" s="479">
        <v>0</v>
      </c>
      <c r="AE353" s="479">
        <v>437.63758999999993</v>
      </c>
      <c r="AF353" s="236">
        <v>19.545390000000001</v>
      </c>
      <c r="AG353" s="236">
        <v>18.427399999999999</v>
      </c>
      <c r="AH353" s="236">
        <v>0</v>
      </c>
      <c r="AI353" s="236">
        <v>0</v>
      </c>
      <c r="AJ353" s="484">
        <v>399.6647999999999</v>
      </c>
    </row>
    <row r="354" spans="1:36" s="42" customFormat="1" x14ac:dyDescent="0.25">
      <c r="A354" s="403">
        <v>6</v>
      </c>
      <c r="B354" s="115">
        <v>146730</v>
      </c>
      <c r="C354" s="189" t="s">
        <v>1119</v>
      </c>
      <c r="D354" s="479">
        <v>2.01458</v>
      </c>
      <c r="E354" s="479">
        <v>39.39855</v>
      </c>
      <c r="F354" s="479">
        <v>0.13500000000000001</v>
      </c>
      <c r="G354" s="479">
        <v>2.3E-2</v>
      </c>
      <c r="H354" s="89">
        <v>41.571130000000004</v>
      </c>
      <c r="I354" s="479">
        <v>0</v>
      </c>
      <c r="J354" s="479">
        <v>1E-3</v>
      </c>
      <c r="K354" s="479">
        <v>0</v>
      </c>
      <c r="L354" s="479">
        <v>0</v>
      </c>
      <c r="M354" s="479">
        <v>1.9525699999999999</v>
      </c>
      <c r="N354" s="479">
        <v>4.5375199999999998</v>
      </c>
      <c r="O354" s="479">
        <v>0</v>
      </c>
      <c r="P354" s="479">
        <v>0</v>
      </c>
      <c r="Q354" s="479">
        <v>0</v>
      </c>
      <c r="R354" s="89">
        <v>6.4910899999999998</v>
      </c>
      <c r="S354" s="479">
        <v>0</v>
      </c>
      <c r="T354" s="479">
        <v>0</v>
      </c>
      <c r="U354" s="479">
        <v>0</v>
      </c>
      <c r="V354" s="479">
        <v>0</v>
      </c>
      <c r="W354" s="479">
        <v>0</v>
      </c>
      <c r="X354" s="479">
        <v>0</v>
      </c>
      <c r="Y354" s="479">
        <v>0</v>
      </c>
      <c r="Z354" s="479">
        <v>0</v>
      </c>
      <c r="AA354" s="479">
        <v>0</v>
      </c>
      <c r="AB354" s="479">
        <v>0</v>
      </c>
      <c r="AC354" s="479">
        <v>0</v>
      </c>
      <c r="AD354" s="479">
        <v>0</v>
      </c>
      <c r="AE354" s="479">
        <v>48.062220000000003</v>
      </c>
      <c r="AF354" s="236">
        <v>4.5375199999999998</v>
      </c>
      <c r="AG354" s="236">
        <v>1.9525699999999999</v>
      </c>
      <c r="AH354" s="236">
        <v>0</v>
      </c>
      <c r="AI354" s="236">
        <v>0</v>
      </c>
      <c r="AJ354" s="484">
        <v>41.572130000000001</v>
      </c>
    </row>
    <row r="355" spans="1:36" s="42" customFormat="1" x14ac:dyDescent="0.25">
      <c r="A355" s="403">
        <v>4</v>
      </c>
      <c r="B355" s="115">
        <v>1468</v>
      </c>
      <c r="C355" s="189" t="s">
        <v>1466</v>
      </c>
      <c r="D355" s="479">
        <v>23.398800000000001</v>
      </c>
      <c r="E355" s="479">
        <v>7.6143900000000002</v>
      </c>
      <c r="F355" s="479">
        <v>878.10513000000003</v>
      </c>
      <c r="G355" s="479">
        <v>3.0024000000000002</v>
      </c>
      <c r="H355" s="89">
        <v>912.12072000000001</v>
      </c>
      <c r="I355" s="479">
        <v>0.67513999999999996</v>
      </c>
      <c r="J355" s="479">
        <v>0</v>
      </c>
      <c r="K355" s="479">
        <v>0</v>
      </c>
      <c r="L355" s="479">
        <v>0</v>
      </c>
      <c r="M355" s="479">
        <v>2E-3</v>
      </c>
      <c r="N355" s="479">
        <v>3.6234500000000001</v>
      </c>
      <c r="O355" s="479">
        <v>55.670870000000001</v>
      </c>
      <c r="P355" s="479">
        <v>0</v>
      </c>
      <c r="Q355" s="479">
        <v>48.413800000000002</v>
      </c>
      <c r="R355" s="89">
        <v>108.38526</v>
      </c>
      <c r="S355" s="479">
        <v>28.019120000000001</v>
      </c>
      <c r="T355" s="479">
        <v>0</v>
      </c>
      <c r="U355" s="479">
        <v>0</v>
      </c>
      <c r="V355" s="479">
        <v>2.7029100000000001</v>
      </c>
      <c r="W355" s="479">
        <v>0</v>
      </c>
      <c r="X355" s="479">
        <v>1.70397</v>
      </c>
      <c r="Y355" s="479">
        <v>141.14559</v>
      </c>
      <c r="Z355" s="479">
        <v>1E-3</v>
      </c>
      <c r="AA355" s="479">
        <v>62.196289999999998</v>
      </c>
      <c r="AB355" s="479">
        <v>8.4317499999999992</v>
      </c>
      <c r="AC355" s="479">
        <v>11.91221</v>
      </c>
      <c r="AD355" s="479">
        <v>256.11284000000001</v>
      </c>
      <c r="AE355" s="479">
        <v>1276.6188200000001</v>
      </c>
      <c r="AF355" s="236">
        <v>3.6234500000000001</v>
      </c>
      <c r="AG355" s="236">
        <v>2.7049099999999999</v>
      </c>
      <c r="AH355" s="236">
        <v>0</v>
      </c>
      <c r="AI355" s="236">
        <v>215.25408999999999</v>
      </c>
      <c r="AJ355" s="484">
        <v>1055.03637</v>
      </c>
    </row>
    <row r="356" spans="1:36" s="42" customFormat="1" x14ac:dyDescent="0.25">
      <c r="A356" s="403">
        <v>6</v>
      </c>
      <c r="B356" s="115">
        <v>146805</v>
      </c>
      <c r="C356" s="189" t="s">
        <v>629</v>
      </c>
      <c r="D356" s="479">
        <v>1.47939</v>
      </c>
      <c r="E356" s="479">
        <v>0</v>
      </c>
      <c r="F356" s="479">
        <v>57.119779999999999</v>
      </c>
      <c r="G356" s="479">
        <v>0</v>
      </c>
      <c r="H356" s="89">
        <v>58.599170000000001</v>
      </c>
      <c r="I356" s="479">
        <v>0</v>
      </c>
      <c r="J356" s="479">
        <v>0</v>
      </c>
      <c r="K356" s="479">
        <v>0</v>
      </c>
      <c r="L356" s="479">
        <v>0</v>
      </c>
      <c r="M356" s="479">
        <v>0</v>
      </c>
      <c r="N356" s="479">
        <v>0</v>
      </c>
      <c r="O356" s="479">
        <v>0.55806</v>
      </c>
      <c r="P356" s="479">
        <v>0</v>
      </c>
      <c r="Q356" s="479">
        <v>0</v>
      </c>
      <c r="R356" s="89">
        <v>0.55806</v>
      </c>
      <c r="S356" s="479">
        <v>2.11253</v>
      </c>
      <c r="T356" s="479">
        <v>0</v>
      </c>
      <c r="U356" s="479">
        <v>0</v>
      </c>
      <c r="V356" s="479">
        <v>0</v>
      </c>
      <c r="W356" s="479">
        <v>0</v>
      </c>
      <c r="X356" s="479">
        <v>0</v>
      </c>
      <c r="Y356" s="479">
        <v>0.158</v>
      </c>
      <c r="Z356" s="479">
        <v>0</v>
      </c>
      <c r="AA356" s="479">
        <v>3.6326399999999999</v>
      </c>
      <c r="AB356" s="479">
        <v>0</v>
      </c>
      <c r="AC356" s="479">
        <v>0</v>
      </c>
      <c r="AD356" s="479">
        <v>5.9031699999999994</v>
      </c>
      <c r="AE356" s="479">
        <v>65.060400000000001</v>
      </c>
      <c r="AF356" s="236">
        <v>0</v>
      </c>
      <c r="AG356" s="236">
        <v>0</v>
      </c>
      <c r="AH356" s="236">
        <v>0</v>
      </c>
      <c r="AI356" s="236">
        <v>3.7906399999999998</v>
      </c>
      <c r="AJ356" s="484">
        <v>61.269759999999998</v>
      </c>
    </row>
    <row r="357" spans="1:36" s="42" customFormat="1" x14ac:dyDescent="0.25">
      <c r="A357" s="403">
        <v>6</v>
      </c>
      <c r="B357" s="115">
        <v>146810</v>
      </c>
      <c r="C357" s="189" t="s">
        <v>631</v>
      </c>
      <c r="D357" s="479">
        <v>6.68241</v>
      </c>
      <c r="E357" s="479">
        <v>0.31426999999999999</v>
      </c>
      <c r="F357" s="479">
        <v>314.89346</v>
      </c>
      <c r="G357" s="479">
        <v>1.17805</v>
      </c>
      <c r="H357" s="89">
        <v>323.06819000000002</v>
      </c>
      <c r="I357" s="479">
        <v>0</v>
      </c>
      <c r="J357" s="479">
        <v>0</v>
      </c>
      <c r="K357" s="479">
        <v>0</v>
      </c>
      <c r="L357" s="479">
        <v>0</v>
      </c>
      <c r="M357" s="479">
        <v>0</v>
      </c>
      <c r="N357" s="479">
        <v>0</v>
      </c>
      <c r="O357" s="479">
        <v>27.70288</v>
      </c>
      <c r="P357" s="479">
        <v>0</v>
      </c>
      <c r="Q357" s="479">
        <v>13.34018</v>
      </c>
      <c r="R357" s="89">
        <v>41.043059999999997</v>
      </c>
      <c r="S357" s="479">
        <v>0</v>
      </c>
      <c r="T357" s="479">
        <v>0</v>
      </c>
      <c r="U357" s="479">
        <v>0</v>
      </c>
      <c r="V357" s="479">
        <v>0</v>
      </c>
      <c r="W357" s="479">
        <v>0</v>
      </c>
      <c r="X357" s="479">
        <v>0.42867</v>
      </c>
      <c r="Y357" s="479">
        <v>38.975180000000002</v>
      </c>
      <c r="Z357" s="479">
        <v>0</v>
      </c>
      <c r="AA357" s="479">
        <v>10.42033</v>
      </c>
      <c r="AB357" s="479">
        <v>1.74058</v>
      </c>
      <c r="AC357" s="479">
        <v>2.7039900000000001</v>
      </c>
      <c r="AD357" s="479">
        <v>54.268749999999997</v>
      </c>
      <c r="AE357" s="479">
        <v>418.38000000000005</v>
      </c>
      <c r="AF357" s="236">
        <v>0</v>
      </c>
      <c r="AG357" s="236">
        <v>0</v>
      </c>
      <c r="AH357" s="236">
        <v>0</v>
      </c>
      <c r="AI357" s="236">
        <v>52.099499999999999</v>
      </c>
      <c r="AJ357" s="484">
        <v>366.28050000000002</v>
      </c>
    </row>
    <row r="358" spans="1:36" s="42" customFormat="1" x14ac:dyDescent="0.25">
      <c r="A358" s="403">
        <v>6</v>
      </c>
      <c r="B358" s="115">
        <v>146815</v>
      </c>
      <c r="C358" s="189" t="s">
        <v>633</v>
      </c>
      <c r="D358" s="479">
        <v>15.13</v>
      </c>
      <c r="E358" s="479">
        <v>0.93125999999999998</v>
      </c>
      <c r="F358" s="479">
        <v>437.74410999999998</v>
      </c>
      <c r="G358" s="479">
        <v>1.6566700000000001</v>
      </c>
      <c r="H358" s="89">
        <v>455.46204</v>
      </c>
      <c r="I358" s="479">
        <v>0</v>
      </c>
      <c r="J358" s="479">
        <v>0</v>
      </c>
      <c r="K358" s="479">
        <v>0</v>
      </c>
      <c r="L358" s="479">
        <v>0</v>
      </c>
      <c r="M358" s="479">
        <v>0</v>
      </c>
      <c r="N358" s="479">
        <v>1.65571</v>
      </c>
      <c r="O358" s="479">
        <v>22.957630000000002</v>
      </c>
      <c r="P358" s="479">
        <v>0</v>
      </c>
      <c r="Q358" s="479">
        <v>30.560590000000001</v>
      </c>
      <c r="R358" s="89">
        <v>55.173929999999999</v>
      </c>
      <c r="S358" s="479">
        <v>6.1840700000000002</v>
      </c>
      <c r="T358" s="479">
        <v>0</v>
      </c>
      <c r="U358" s="479">
        <v>0</v>
      </c>
      <c r="V358" s="479">
        <v>0</v>
      </c>
      <c r="W358" s="479">
        <v>0</v>
      </c>
      <c r="X358" s="479">
        <v>1.01698</v>
      </c>
      <c r="Y358" s="479">
        <v>68.446600000000004</v>
      </c>
      <c r="Z358" s="479">
        <v>0</v>
      </c>
      <c r="AA358" s="479">
        <v>6.9547800000000004</v>
      </c>
      <c r="AB358" s="479">
        <v>2.7702200000000001</v>
      </c>
      <c r="AC358" s="479">
        <v>5.8632200000000001</v>
      </c>
      <c r="AD358" s="479">
        <v>91.235869999999991</v>
      </c>
      <c r="AE358" s="479">
        <v>601.87184000000002</v>
      </c>
      <c r="AF358" s="236">
        <v>1.65571</v>
      </c>
      <c r="AG358" s="236">
        <v>0</v>
      </c>
      <c r="AH358" s="236">
        <v>0</v>
      </c>
      <c r="AI358" s="236">
        <v>81.264600000000002</v>
      </c>
      <c r="AJ358" s="484">
        <v>518.95152999999993</v>
      </c>
    </row>
    <row r="359" spans="1:36" s="42" customFormat="1" x14ac:dyDescent="0.25">
      <c r="A359" s="403">
        <v>6</v>
      </c>
      <c r="B359" s="115">
        <v>146820</v>
      </c>
      <c r="C359" s="189" t="s">
        <v>635</v>
      </c>
      <c r="D359" s="479">
        <v>0</v>
      </c>
      <c r="E359" s="479">
        <v>1.78962</v>
      </c>
      <c r="F359" s="479">
        <v>62.557600000000001</v>
      </c>
      <c r="G359" s="479">
        <v>0.11368</v>
      </c>
      <c r="H359" s="89">
        <v>64.460900000000009</v>
      </c>
      <c r="I359" s="479">
        <v>0</v>
      </c>
      <c r="J359" s="479">
        <v>0</v>
      </c>
      <c r="K359" s="479">
        <v>0</v>
      </c>
      <c r="L359" s="479">
        <v>0</v>
      </c>
      <c r="M359" s="479">
        <v>0</v>
      </c>
      <c r="N359" s="479">
        <v>1.5639000000000001</v>
      </c>
      <c r="O359" s="479">
        <v>4.4082999999999997</v>
      </c>
      <c r="P359" s="479">
        <v>0</v>
      </c>
      <c r="Q359" s="479">
        <v>4.4390299999999998</v>
      </c>
      <c r="R359" s="89">
        <v>10.41123</v>
      </c>
      <c r="S359" s="479">
        <v>10.152369999999999</v>
      </c>
      <c r="T359" s="479">
        <v>0</v>
      </c>
      <c r="U359" s="479">
        <v>0</v>
      </c>
      <c r="V359" s="479">
        <v>1.3118799999999999</v>
      </c>
      <c r="W359" s="479">
        <v>0</v>
      </c>
      <c r="X359" s="479">
        <v>0.25831999999999999</v>
      </c>
      <c r="Y359" s="479">
        <v>33.565809999999999</v>
      </c>
      <c r="Z359" s="479">
        <v>0</v>
      </c>
      <c r="AA359" s="479">
        <v>9.5456800000000008</v>
      </c>
      <c r="AB359" s="479">
        <v>2.62026</v>
      </c>
      <c r="AC359" s="479">
        <v>3.3450000000000002</v>
      </c>
      <c r="AD359" s="479">
        <v>60.799319999999994</v>
      </c>
      <c r="AE359" s="479">
        <v>135.67144999999999</v>
      </c>
      <c r="AF359" s="236">
        <v>1.5639000000000001</v>
      </c>
      <c r="AG359" s="236">
        <v>1.3118799999999999</v>
      </c>
      <c r="AH359" s="236">
        <v>0</v>
      </c>
      <c r="AI359" s="236">
        <v>46.456490000000002</v>
      </c>
      <c r="AJ359" s="484">
        <v>86.339180000000013</v>
      </c>
    </row>
    <row r="360" spans="1:36" s="42" customFormat="1" x14ac:dyDescent="0.25">
      <c r="A360" s="403">
        <v>6</v>
      </c>
      <c r="B360" s="115">
        <v>146825</v>
      </c>
      <c r="C360" s="189" t="s">
        <v>637</v>
      </c>
      <c r="D360" s="479">
        <v>0.107</v>
      </c>
      <c r="E360" s="479">
        <v>4.5792400000000004</v>
      </c>
      <c r="F360" s="479">
        <v>5.7901800000000003</v>
      </c>
      <c r="G360" s="479">
        <v>5.3999999999999999E-2</v>
      </c>
      <c r="H360" s="89">
        <v>10.530420000000001</v>
      </c>
      <c r="I360" s="479">
        <v>0.67513999999999996</v>
      </c>
      <c r="J360" s="479">
        <v>0</v>
      </c>
      <c r="K360" s="479">
        <v>0</v>
      </c>
      <c r="L360" s="479">
        <v>0</v>
      </c>
      <c r="M360" s="479">
        <v>2E-3</v>
      </c>
      <c r="N360" s="479">
        <v>0.40383999999999998</v>
      </c>
      <c r="O360" s="479">
        <v>4.3999999999999997E-2</v>
      </c>
      <c r="P360" s="479">
        <v>0</v>
      </c>
      <c r="Q360" s="479">
        <v>7.3999999999999996E-2</v>
      </c>
      <c r="R360" s="89">
        <v>1.1989799999999999</v>
      </c>
      <c r="S360" s="479">
        <v>9.5701499999999999</v>
      </c>
      <c r="T360" s="479">
        <v>0</v>
      </c>
      <c r="U360" s="479">
        <v>0</v>
      </c>
      <c r="V360" s="479">
        <v>1.39103</v>
      </c>
      <c r="W360" s="479">
        <v>0</v>
      </c>
      <c r="X360" s="479">
        <v>0</v>
      </c>
      <c r="Y360" s="479">
        <v>0</v>
      </c>
      <c r="Z360" s="479">
        <v>1E-3</v>
      </c>
      <c r="AA360" s="479">
        <v>31.642859999999999</v>
      </c>
      <c r="AB360" s="479">
        <v>1.3006899999999999</v>
      </c>
      <c r="AC360" s="479">
        <v>0</v>
      </c>
      <c r="AD360" s="479">
        <v>43.905730000000005</v>
      </c>
      <c r="AE360" s="479">
        <v>55.635130000000004</v>
      </c>
      <c r="AF360" s="236">
        <v>0.40383999999999998</v>
      </c>
      <c r="AG360" s="236">
        <v>1.39303</v>
      </c>
      <c r="AH360" s="236">
        <v>0</v>
      </c>
      <c r="AI360" s="236">
        <v>31.642859999999999</v>
      </c>
      <c r="AJ360" s="484">
        <v>22.195400000000003</v>
      </c>
    </row>
    <row r="361" spans="1:36" s="42" customFormat="1" x14ac:dyDescent="0.25">
      <c r="A361" s="403">
        <v>4</v>
      </c>
      <c r="B361" s="115">
        <v>1472</v>
      </c>
      <c r="C361" s="189" t="s">
        <v>1468</v>
      </c>
      <c r="D361" s="479">
        <v>0</v>
      </c>
      <c r="E361" s="479">
        <v>111.07126</v>
      </c>
      <c r="F361" s="479">
        <v>0</v>
      </c>
      <c r="G361" s="479">
        <v>0</v>
      </c>
      <c r="H361" s="89">
        <v>111.07126</v>
      </c>
      <c r="I361" s="479">
        <v>0</v>
      </c>
      <c r="J361" s="479">
        <v>0</v>
      </c>
      <c r="K361" s="479">
        <v>0</v>
      </c>
      <c r="L361" s="479">
        <v>0</v>
      </c>
      <c r="M361" s="479">
        <v>0</v>
      </c>
      <c r="N361" s="479">
        <v>0</v>
      </c>
      <c r="O361" s="479">
        <v>0</v>
      </c>
      <c r="P361" s="479">
        <v>0</v>
      </c>
      <c r="Q361" s="479">
        <v>0</v>
      </c>
      <c r="R361" s="89">
        <v>0</v>
      </c>
      <c r="S361" s="479">
        <v>0</v>
      </c>
      <c r="T361" s="479">
        <v>0</v>
      </c>
      <c r="U361" s="479">
        <v>0</v>
      </c>
      <c r="V361" s="479">
        <v>0</v>
      </c>
      <c r="W361" s="479">
        <v>0</v>
      </c>
      <c r="X361" s="479">
        <v>0</v>
      </c>
      <c r="Y361" s="479">
        <v>0</v>
      </c>
      <c r="Z361" s="479">
        <v>0</v>
      </c>
      <c r="AA361" s="479">
        <v>0</v>
      </c>
      <c r="AB361" s="479">
        <v>0</v>
      </c>
      <c r="AC361" s="479">
        <v>0</v>
      </c>
      <c r="AD361" s="479">
        <v>0</v>
      </c>
      <c r="AE361" s="479">
        <v>111.07126</v>
      </c>
      <c r="AF361" s="236">
        <v>0</v>
      </c>
      <c r="AG361" s="236">
        <v>0</v>
      </c>
      <c r="AH361" s="236">
        <v>0</v>
      </c>
      <c r="AI361" s="236">
        <v>0</v>
      </c>
      <c r="AJ361" s="484">
        <v>111.07126</v>
      </c>
    </row>
    <row r="362" spans="1:36" s="42" customFormat="1" x14ac:dyDescent="0.25">
      <c r="A362" s="403">
        <v>6</v>
      </c>
      <c r="B362" s="115">
        <v>147205</v>
      </c>
      <c r="C362" s="189" t="s">
        <v>629</v>
      </c>
      <c r="D362" s="479">
        <v>0</v>
      </c>
      <c r="E362" s="479">
        <v>0</v>
      </c>
      <c r="F362" s="479">
        <v>0</v>
      </c>
      <c r="G362" s="479">
        <v>0</v>
      </c>
      <c r="H362" s="89">
        <v>0</v>
      </c>
      <c r="I362" s="479">
        <v>0</v>
      </c>
      <c r="J362" s="479">
        <v>0</v>
      </c>
      <c r="K362" s="479">
        <v>0</v>
      </c>
      <c r="L362" s="479">
        <v>0</v>
      </c>
      <c r="M362" s="479">
        <v>0</v>
      </c>
      <c r="N362" s="479">
        <v>0</v>
      </c>
      <c r="O362" s="479">
        <v>0</v>
      </c>
      <c r="P362" s="479">
        <v>0</v>
      </c>
      <c r="Q362" s="479">
        <v>0</v>
      </c>
      <c r="R362" s="89">
        <v>0</v>
      </c>
      <c r="S362" s="479">
        <v>0</v>
      </c>
      <c r="T362" s="479">
        <v>0</v>
      </c>
      <c r="U362" s="479">
        <v>0</v>
      </c>
      <c r="V362" s="479">
        <v>0</v>
      </c>
      <c r="W362" s="479">
        <v>0</v>
      </c>
      <c r="X362" s="479">
        <v>0</v>
      </c>
      <c r="Y362" s="479">
        <v>0</v>
      </c>
      <c r="Z362" s="479">
        <v>0</v>
      </c>
      <c r="AA362" s="479">
        <v>0</v>
      </c>
      <c r="AB362" s="479">
        <v>0</v>
      </c>
      <c r="AC362" s="479">
        <v>0</v>
      </c>
      <c r="AD362" s="479">
        <v>0</v>
      </c>
      <c r="AE362" s="479">
        <v>0</v>
      </c>
      <c r="AF362" s="236">
        <v>0</v>
      </c>
      <c r="AG362" s="236">
        <v>0</v>
      </c>
      <c r="AH362" s="236">
        <v>0</v>
      </c>
      <c r="AI362" s="236">
        <v>0</v>
      </c>
      <c r="AJ362" s="484">
        <v>0</v>
      </c>
    </row>
    <row r="363" spans="1:36" s="42" customFormat="1" x14ac:dyDescent="0.25">
      <c r="A363" s="403">
        <v>6</v>
      </c>
      <c r="B363" s="115">
        <v>147210</v>
      </c>
      <c r="C363" s="189" t="s">
        <v>631</v>
      </c>
      <c r="D363" s="479">
        <v>0</v>
      </c>
      <c r="E363" s="479">
        <v>0.22347</v>
      </c>
      <c r="F363" s="479">
        <v>0</v>
      </c>
      <c r="G363" s="479">
        <v>0</v>
      </c>
      <c r="H363" s="89">
        <v>0.22347</v>
      </c>
      <c r="I363" s="479">
        <v>0</v>
      </c>
      <c r="J363" s="479">
        <v>0</v>
      </c>
      <c r="K363" s="479">
        <v>0</v>
      </c>
      <c r="L363" s="479">
        <v>0</v>
      </c>
      <c r="M363" s="479">
        <v>0</v>
      </c>
      <c r="N363" s="479">
        <v>0</v>
      </c>
      <c r="O363" s="479">
        <v>0</v>
      </c>
      <c r="P363" s="479">
        <v>0</v>
      </c>
      <c r="Q363" s="479">
        <v>0</v>
      </c>
      <c r="R363" s="89">
        <v>0</v>
      </c>
      <c r="S363" s="479">
        <v>0</v>
      </c>
      <c r="T363" s="479">
        <v>0</v>
      </c>
      <c r="U363" s="479">
        <v>0</v>
      </c>
      <c r="V363" s="479">
        <v>0</v>
      </c>
      <c r="W363" s="479">
        <v>0</v>
      </c>
      <c r="X363" s="479">
        <v>0</v>
      </c>
      <c r="Y363" s="479">
        <v>0</v>
      </c>
      <c r="Z363" s="479">
        <v>0</v>
      </c>
      <c r="AA363" s="479">
        <v>0</v>
      </c>
      <c r="AB363" s="479">
        <v>0</v>
      </c>
      <c r="AC363" s="479">
        <v>0</v>
      </c>
      <c r="AD363" s="479">
        <v>0</v>
      </c>
      <c r="AE363" s="479">
        <v>0.22347</v>
      </c>
      <c r="AF363" s="236">
        <v>0</v>
      </c>
      <c r="AG363" s="236">
        <v>0</v>
      </c>
      <c r="AH363" s="236">
        <v>0</v>
      </c>
      <c r="AI363" s="236">
        <v>0</v>
      </c>
      <c r="AJ363" s="484">
        <v>0.22347</v>
      </c>
    </row>
    <row r="364" spans="1:36" s="42" customFormat="1" x14ac:dyDescent="0.25">
      <c r="A364" s="403">
        <v>6</v>
      </c>
      <c r="B364" s="115">
        <v>147215</v>
      </c>
      <c r="C364" s="189" t="s">
        <v>1116</v>
      </c>
      <c r="D364" s="479">
        <v>0</v>
      </c>
      <c r="E364" s="479">
        <v>55.037799999999997</v>
      </c>
      <c r="F364" s="479">
        <v>0</v>
      </c>
      <c r="G364" s="479">
        <v>0</v>
      </c>
      <c r="H364" s="89">
        <v>55.037799999999997</v>
      </c>
      <c r="I364" s="479">
        <v>0</v>
      </c>
      <c r="J364" s="479">
        <v>0</v>
      </c>
      <c r="K364" s="479">
        <v>0</v>
      </c>
      <c r="L364" s="479">
        <v>0</v>
      </c>
      <c r="M364" s="479">
        <v>0</v>
      </c>
      <c r="N364" s="479">
        <v>0</v>
      </c>
      <c r="O364" s="479">
        <v>0</v>
      </c>
      <c r="P364" s="479">
        <v>0</v>
      </c>
      <c r="Q364" s="479">
        <v>0</v>
      </c>
      <c r="R364" s="89">
        <v>0</v>
      </c>
      <c r="S364" s="479">
        <v>0</v>
      </c>
      <c r="T364" s="479">
        <v>0</v>
      </c>
      <c r="U364" s="479">
        <v>0</v>
      </c>
      <c r="V364" s="479">
        <v>0</v>
      </c>
      <c r="W364" s="479">
        <v>0</v>
      </c>
      <c r="X364" s="479">
        <v>0</v>
      </c>
      <c r="Y364" s="479">
        <v>0</v>
      </c>
      <c r="Z364" s="479">
        <v>0</v>
      </c>
      <c r="AA364" s="479">
        <v>0</v>
      </c>
      <c r="AB364" s="479">
        <v>0</v>
      </c>
      <c r="AC364" s="479">
        <v>0</v>
      </c>
      <c r="AD364" s="479">
        <v>0</v>
      </c>
      <c r="AE364" s="479">
        <v>55.037799999999997</v>
      </c>
      <c r="AF364" s="236">
        <v>0</v>
      </c>
      <c r="AG364" s="236">
        <v>0</v>
      </c>
      <c r="AH364" s="236">
        <v>0</v>
      </c>
      <c r="AI364" s="236">
        <v>0</v>
      </c>
      <c r="AJ364" s="484">
        <v>55.037799999999997</v>
      </c>
    </row>
    <row r="365" spans="1:36" s="42" customFormat="1" x14ac:dyDescent="0.25">
      <c r="A365" s="403">
        <v>6</v>
      </c>
      <c r="B365" s="115">
        <v>147220</v>
      </c>
      <c r="C365" s="189" t="s">
        <v>1117</v>
      </c>
      <c r="D365" s="479">
        <v>0</v>
      </c>
      <c r="E365" s="479">
        <v>0.29970000000000002</v>
      </c>
      <c r="F365" s="479">
        <v>0</v>
      </c>
      <c r="G365" s="479">
        <v>0</v>
      </c>
      <c r="H365" s="89">
        <v>0.29970000000000002</v>
      </c>
      <c r="I365" s="479">
        <v>0</v>
      </c>
      <c r="J365" s="479">
        <v>0</v>
      </c>
      <c r="K365" s="479">
        <v>0</v>
      </c>
      <c r="L365" s="479">
        <v>0</v>
      </c>
      <c r="M365" s="479">
        <v>0</v>
      </c>
      <c r="N365" s="479">
        <v>0</v>
      </c>
      <c r="O365" s="479">
        <v>0</v>
      </c>
      <c r="P365" s="479">
        <v>0</v>
      </c>
      <c r="Q365" s="479">
        <v>0</v>
      </c>
      <c r="R365" s="89">
        <v>0</v>
      </c>
      <c r="S365" s="479">
        <v>0</v>
      </c>
      <c r="T365" s="479">
        <v>0</v>
      </c>
      <c r="U365" s="479">
        <v>0</v>
      </c>
      <c r="V365" s="479">
        <v>0</v>
      </c>
      <c r="W365" s="479">
        <v>0</v>
      </c>
      <c r="X365" s="479">
        <v>0</v>
      </c>
      <c r="Y365" s="479">
        <v>0</v>
      </c>
      <c r="Z365" s="479">
        <v>0</v>
      </c>
      <c r="AA365" s="479">
        <v>0</v>
      </c>
      <c r="AB365" s="479">
        <v>0</v>
      </c>
      <c r="AC365" s="479">
        <v>0</v>
      </c>
      <c r="AD365" s="479">
        <v>0</v>
      </c>
      <c r="AE365" s="479">
        <v>0.29970000000000002</v>
      </c>
      <c r="AF365" s="236">
        <v>0</v>
      </c>
      <c r="AG365" s="236">
        <v>0</v>
      </c>
      <c r="AH365" s="236">
        <v>0</v>
      </c>
      <c r="AI365" s="236">
        <v>0</v>
      </c>
      <c r="AJ365" s="484">
        <v>0.29970000000000002</v>
      </c>
    </row>
    <row r="366" spans="1:36" s="42" customFormat="1" x14ac:dyDescent="0.25">
      <c r="A366" s="403">
        <v>6</v>
      </c>
      <c r="B366" s="115">
        <v>147225</v>
      </c>
      <c r="C366" s="189" t="s">
        <v>1432</v>
      </c>
      <c r="D366" s="479">
        <v>0</v>
      </c>
      <c r="E366" s="479">
        <v>55.510289999999998</v>
      </c>
      <c r="F366" s="479">
        <v>0</v>
      </c>
      <c r="G366" s="479">
        <v>0</v>
      </c>
      <c r="H366" s="89">
        <v>55.510289999999998</v>
      </c>
      <c r="I366" s="479">
        <v>0</v>
      </c>
      <c r="J366" s="479">
        <v>0</v>
      </c>
      <c r="K366" s="479">
        <v>0</v>
      </c>
      <c r="L366" s="479">
        <v>0</v>
      </c>
      <c r="M366" s="479">
        <v>0</v>
      </c>
      <c r="N366" s="479">
        <v>0</v>
      </c>
      <c r="O366" s="479">
        <v>0</v>
      </c>
      <c r="P366" s="479">
        <v>0</v>
      </c>
      <c r="Q366" s="479">
        <v>0</v>
      </c>
      <c r="R366" s="89">
        <v>0</v>
      </c>
      <c r="S366" s="479">
        <v>0</v>
      </c>
      <c r="T366" s="479">
        <v>0</v>
      </c>
      <c r="U366" s="479">
        <v>0</v>
      </c>
      <c r="V366" s="479">
        <v>0</v>
      </c>
      <c r="W366" s="479">
        <v>0</v>
      </c>
      <c r="X366" s="479">
        <v>0</v>
      </c>
      <c r="Y366" s="479">
        <v>0</v>
      </c>
      <c r="Z366" s="479">
        <v>0</v>
      </c>
      <c r="AA366" s="479">
        <v>0</v>
      </c>
      <c r="AB366" s="479">
        <v>0</v>
      </c>
      <c r="AC366" s="479">
        <v>0</v>
      </c>
      <c r="AD366" s="479">
        <v>0</v>
      </c>
      <c r="AE366" s="479">
        <v>55.510289999999998</v>
      </c>
      <c r="AF366" s="236">
        <v>0</v>
      </c>
      <c r="AG366" s="236">
        <v>0</v>
      </c>
      <c r="AH366" s="236">
        <v>0</v>
      </c>
      <c r="AI366" s="236">
        <v>0</v>
      </c>
      <c r="AJ366" s="484">
        <v>55.510289999999998</v>
      </c>
    </row>
    <row r="367" spans="1:36" s="42" customFormat="1" x14ac:dyDescent="0.25">
      <c r="A367" s="403">
        <v>6</v>
      </c>
      <c r="B367" s="115">
        <v>147230</v>
      </c>
      <c r="C367" s="189" t="s">
        <v>1119</v>
      </c>
      <c r="D367" s="479">
        <v>0</v>
      </c>
      <c r="E367" s="479">
        <v>0</v>
      </c>
      <c r="F367" s="479">
        <v>0</v>
      </c>
      <c r="G367" s="479">
        <v>0</v>
      </c>
      <c r="H367" s="89">
        <v>0</v>
      </c>
      <c r="I367" s="479">
        <v>0</v>
      </c>
      <c r="J367" s="479">
        <v>0</v>
      </c>
      <c r="K367" s="479">
        <v>0</v>
      </c>
      <c r="L367" s="479">
        <v>0</v>
      </c>
      <c r="M367" s="479">
        <v>0</v>
      </c>
      <c r="N367" s="479">
        <v>0</v>
      </c>
      <c r="O367" s="479">
        <v>0</v>
      </c>
      <c r="P367" s="479">
        <v>0</v>
      </c>
      <c r="Q367" s="479">
        <v>0</v>
      </c>
      <c r="R367" s="89">
        <v>0</v>
      </c>
      <c r="S367" s="479">
        <v>0</v>
      </c>
      <c r="T367" s="479">
        <v>0</v>
      </c>
      <c r="U367" s="479">
        <v>0</v>
      </c>
      <c r="V367" s="479">
        <v>0</v>
      </c>
      <c r="W367" s="479">
        <v>0</v>
      </c>
      <c r="X367" s="479">
        <v>0</v>
      </c>
      <c r="Y367" s="479">
        <v>0</v>
      </c>
      <c r="Z367" s="479">
        <v>0</v>
      </c>
      <c r="AA367" s="479">
        <v>0</v>
      </c>
      <c r="AB367" s="479">
        <v>0</v>
      </c>
      <c r="AC367" s="479">
        <v>0</v>
      </c>
      <c r="AD367" s="479">
        <v>0</v>
      </c>
      <c r="AE367" s="479">
        <v>0</v>
      </c>
      <c r="AF367" s="236">
        <v>0</v>
      </c>
      <c r="AG367" s="236">
        <v>0</v>
      </c>
      <c r="AH367" s="236">
        <v>0</v>
      </c>
      <c r="AI367" s="236">
        <v>0</v>
      </c>
      <c r="AJ367" s="484">
        <v>0</v>
      </c>
    </row>
    <row r="368" spans="1:36" s="42" customFormat="1" x14ac:dyDescent="0.25">
      <c r="A368" s="403">
        <v>4</v>
      </c>
      <c r="B368" s="115">
        <v>1473</v>
      </c>
      <c r="C368" s="189" t="s">
        <v>1044</v>
      </c>
      <c r="D368" s="479">
        <v>2487.54333</v>
      </c>
      <c r="E368" s="479">
        <v>316615.86416</v>
      </c>
      <c r="F368" s="479">
        <v>17373.632890000001</v>
      </c>
      <c r="G368" s="479">
        <v>782.37284999999997</v>
      </c>
      <c r="H368" s="89">
        <v>337259.41323000001</v>
      </c>
      <c r="I368" s="479">
        <v>0</v>
      </c>
      <c r="J368" s="479">
        <v>3388.2442099999998</v>
      </c>
      <c r="K368" s="479">
        <v>0</v>
      </c>
      <c r="L368" s="479">
        <v>0</v>
      </c>
      <c r="M368" s="479">
        <v>0</v>
      </c>
      <c r="N368" s="479">
        <v>0</v>
      </c>
      <c r="O368" s="479">
        <v>253.20509000000001</v>
      </c>
      <c r="P368" s="479">
        <v>2892.7622900000001</v>
      </c>
      <c r="Q368" s="479">
        <v>0</v>
      </c>
      <c r="R368" s="89">
        <v>6534.2115899999999</v>
      </c>
      <c r="S368" s="479">
        <v>203.91564</v>
      </c>
      <c r="T368" s="479">
        <v>0</v>
      </c>
      <c r="U368" s="479">
        <v>0</v>
      </c>
      <c r="V368" s="479">
        <v>0</v>
      </c>
      <c r="W368" s="479">
        <v>0</v>
      </c>
      <c r="X368" s="479">
        <v>0</v>
      </c>
      <c r="Y368" s="479">
        <v>0</v>
      </c>
      <c r="Z368" s="479">
        <v>0</v>
      </c>
      <c r="AA368" s="479">
        <v>0</v>
      </c>
      <c r="AB368" s="479">
        <v>0</v>
      </c>
      <c r="AC368" s="479">
        <v>0</v>
      </c>
      <c r="AD368" s="479">
        <v>203.91564</v>
      </c>
      <c r="AE368" s="479">
        <v>343997.54046000005</v>
      </c>
      <c r="AF368" s="236">
        <v>0</v>
      </c>
      <c r="AG368" s="236">
        <v>0</v>
      </c>
      <c r="AH368" s="236">
        <v>0</v>
      </c>
      <c r="AI368" s="236">
        <v>0</v>
      </c>
      <c r="AJ368" s="484">
        <v>343997.54045999999</v>
      </c>
    </row>
    <row r="369" spans="1:36" s="42" customFormat="1" x14ac:dyDescent="0.25">
      <c r="A369" s="403">
        <v>6</v>
      </c>
      <c r="B369" s="115">
        <v>147305</v>
      </c>
      <c r="C369" s="189" t="s">
        <v>629</v>
      </c>
      <c r="D369" s="479">
        <v>117.53758000000001</v>
      </c>
      <c r="E369" s="479">
        <v>3466.3900400000002</v>
      </c>
      <c r="F369" s="479">
        <v>89.775390000000002</v>
      </c>
      <c r="G369" s="479">
        <v>92.807029999999997</v>
      </c>
      <c r="H369" s="89">
        <v>3766.5100400000001</v>
      </c>
      <c r="I369" s="479">
        <v>0</v>
      </c>
      <c r="J369" s="479">
        <v>123.14529</v>
      </c>
      <c r="K369" s="479">
        <v>0</v>
      </c>
      <c r="L369" s="479">
        <v>0</v>
      </c>
      <c r="M369" s="479">
        <v>0</v>
      </c>
      <c r="N369" s="479">
        <v>0</v>
      </c>
      <c r="O369" s="479">
        <v>5.0842400000000003</v>
      </c>
      <c r="P369" s="479">
        <v>80.686030000000002</v>
      </c>
      <c r="Q369" s="479">
        <v>0</v>
      </c>
      <c r="R369" s="89">
        <v>208.91556000000003</v>
      </c>
      <c r="S369" s="479">
        <v>5.8381400000000001</v>
      </c>
      <c r="T369" s="479">
        <v>0</v>
      </c>
      <c r="U369" s="479">
        <v>0</v>
      </c>
      <c r="V369" s="479">
        <v>0</v>
      </c>
      <c r="W369" s="479">
        <v>0</v>
      </c>
      <c r="X369" s="479">
        <v>0</v>
      </c>
      <c r="Y369" s="479">
        <v>0</v>
      </c>
      <c r="Z369" s="479">
        <v>0</v>
      </c>
      <c r="AA369" s="479">
        <v>0</v>
      </c>
      <c r="AB369" s="479">
        <v>0</v>
      </c>
      <c r="AC369" s="479">
        <v>0</v>
      </c>
      <c r="AD369" s="479">
        <v>5.8381400000000001</v>
      </c>
      <c r="AE369" s="479">
        <v>3981.2637399999999</v>
      </c>
      <c r="AF369" s="236">
        <v>0</v>
      </c>
      <c r="AG369" s="236">
        <v>0</v>
      </c>
      <c r="AH369" s="236">
        <v>0</v>
      </c>
      <c r="AI369" s="236">
        <v>0</v>
      </c>
      <c r="AJ369" s="484">
        <v>3981.2637399999999</v>
      </c>
    </row>
    <row r="370" spans="1:36" s="42" customFormat="1" x14ac:dyDescent="0.25">
      <c r="A370" s="403">
        <v>6</v>
      </c>
      <c r="B370" s="115">
        <v>147310</v>
      </c>
      <c r="C370" s="189" t="s">
        <v>631</v>
      </c>
      <c r="D370" s="479">
        <v>236.81719000000001</v>
      </c>
      <c r="E370" s="479">
        <v>5632.5874999999996</v>
      </c>
      <c r="F370" s="479">
        <v>196.93380999999999</v>
      </c>
      <c r="G370" s="479">
        <v>185.40663000000001</v>
      </c>
      <c r="H370" s="89">
        <v>6251.7451300000002</v>
      </c>
      <c r="I370" s="479">
        <v>0</v>
      </c>
      <c r="J370" s="479">
        <v>229.98293000000001</v>
      </c>
      <c r="K370" s="479">
        <v>0</v>
      </c>
      <c r="L370" s="479">
        <v>0</v>
      </c>
      <c r="M370" s="479">
        <v>0</v>
      </c>
      <c r="N370" s="479">
        <v>0</v>
      </c>
      <c r="O370" s="479">
        <v>11.614879999999999</v>
      </c>
      <c r="P370" s="479">
        <v>145.43205</v>
      </c>
      <c r="Q370" s="479">
        <v>0</v>
      </c>
      <c r="R370" s="89">
        <v>387.02985999999999</v>
      </c>
      <c r="S370" s="479">
        <v>11.82761</v>
      </c>
      <c r="T370" s="479">
        <v>0</v>
      </c>
      <c r="U370" s="479">
        <v>0</v>
      </c>
      <c r="V370" s="479">
        <v>0</v>
      </c>
      <c r="W370" s="479">
        <v>0</v>
      </c>
      <c r="X370" s="479">
        <v>0</v>
      </c>
      <c r="Y370" s="479">
        <v>0</v>
      </c>
      <c r="Z370" s="479">
        <v>0</v>
      </c>
      <c r="AA370" s="479">
        <v>0</v>
      </c>
      <c r="AB370" s="479">
        <v>0</v>
      </c>
      <c r="AC370" s="479">
        <v>0</v>
      </c>
      <c r="AD370" s="479">
        <v>11.82761</v>
      </c>
      <c r="AE370" s="479">
        <v>6650.6026000000002</v>
      </c>
      <c r="AF370" s="236">
        <v>0</v>
      </c>
      <c r="AG370" s="236">
        <v>0</v>
      </c>
      <c r="AH370" s="236">
        <v>0</v>
      </c>
      <c r="AI370" s="236">
        <v>0</v>
      </c>
      <c r="AJ370" s="484">
        <v>6650.6026000000011</v>
      </c>
    </row>
    <row r="371" spans="1:36" s="42" customFormat="1" x14ac:dyDescent="0.25">
      <c r="A371" s="403">
        <v>6</v>
      </c>
      <c r="B371" s="115">
        <v>147315</v>
      </c>
      <c r="C371" s="189" t="s">
        <v>633</v>
      </c>
      <c r="D371" s="479">
        <v>398.54737999999998</v>
      </c>
      <c r="E371" s="479">
        <v>8724.2668300000005</v>
      </c>
      <c r="F371" s="479">
        <v>361.89022999999997</v>
      </c>
      <c r="G371" s="479">
        <v>247.45680999999999</v>
      </c>
      <c r="H371" s="89">
        <v>9732.161250000001</v>
      </c>
      <c r="I371" s="479">
        <v>0</v>
      </c>
      <c r="J371" s="479">
        <v>359.33728000000002</v>
      </c>
      <c r="K371" s="479">
        <v>0</v>
      </c>
      <c r="L371" s="479">
        <v>0</v>
      </c>
      <c r="M371" s="479">
        <v>0</v>
      </c>
      <c r="N371" s="479">
        <v>0</v>
      </c>
      <c r="O371" s="479">
        <v>18.94941</v>
      </c>
      <c r="P371" s="479">
        <v>230.17155</v>
      </c>
      <c r="Q371" s="479">
        <v>0</v>
      </c>
      <c r="R371" s="89">
        <v>608.45824000000005</v>
      </c>
      <c r="S371" s="479">
        <v>17.883710000000001</v>
      </c>
      <c r="T371" s="479">
        <v>0</v>
      </c>
      <c r="U371" s="479">
        <v>0</v>
      </c>
      <c r="V371" s="479">
        <v>0</v>
      </c>
      <c r="W371" s="479">
        <v>0</v>
      </c>
      <c r="X371" s="479">
        <v>0</v>
      </c>
      <c r="Y371" s="479">
        <v>0</v>
      </c>
      <c r="Z371" s="479">
        <v>0</v>
      </c>
      <c r="AA371" s="479">
        <v>0</v>
      </c>
      <c r="AB371" s="479">
        <v>0</v>
      </c>
      <c r="AC371" s="479">
        <v>0</v>
      </c>
      <c r="AD371" s="479">
        <v>17.883710000000001</v>
      </c>
      <c r="AE371" s="479">
        <v>10358.503200000001</v>
      </c>
      <c r="AF371" s="236">
        <v>0</v>
      </c>
      <c r="AG371" s="236">
        <v>0</v>
      </c>
      <c r="AH371" s="236">
        <v>0</v>
      </c>
      <c r="AI371" s="236">
        <v>0</v>
      </c>
      <c r="AJ371" s="484">
        <v>10358.503199999999</v>
      </c>
    </row>
    <row r="372" spans="1:36" s="42" customFormat="1" x14ac:dyDescent="0.25">
      <c r="A372" s="403">
        <v>6</v>
      </c>
      <c r="B372" s="115">
        <v>147320</v>
      </c>
      <c r="C372" s="189" t="s">
        <v>635</v>
      </c>
      <c r="D372" s="479">
        <v>838.56470000000002</v>
      </c>
      <c r="E372" s="479">
        <v>18265.60714</v>
      </c>
      <c r="F372" s="479">
        <v>924.04358999999999</v>
      </c>
      <c r="G372" s="479">
        <v>42.594740000000002</v>
      </c>
      <c r="H372" s="89">
        <v>20070.810170000001</v>
      </c>
      <c r="I372" s="479">
        <v>0</v>
      </c>
      <c r="J372" s="479">
        <v>691.00829999999996</v>
      </c>
      <c r="K372" s="479">
        <v>0</v>
      </c>
      <c r="L372" s="479">
        <v>0</v>
      </c>
      <c r="M372" s="479">
        <v>0</v>
      </c>
      <c r="N372" s="479">
        <v>0</v>
      </c>
      <c r="O372" s="479">
        <v>42.459310000000002</v>
      </c>
      <c r="P372" s="479">
        <v>466.33005000000003</v>
      </c>
      <c r="Q372" s="479">
        <v>0</v>
      </c>
      <c r="R372" s="89">
        <v>1199.79766</v>
      </c>
      <c r="S372" s="479">
        <v>36.515709999999999</v>
      </c>
      <c r="T372" s="479">
        <v>0</v>
      </c>
      <c r="U372" s="479">
        <v>0</v>
      </c>
      <c r="V372" s="479">
        <v>0</v>
      </c>
      <c r="W372" s="479">
        <v>0</v>
      </c>
      <c r="X372" s="479">
        <v>0</v>
      </c>
      <c r="Y372" s="479">
        <v>0</v>
      </c>
      <c r="Z372" s="479">
        <v>0</v>
      </c>
      <c r="AA372" s="479">
        <v>0</v>
      </c>
      <c r="AB372" s="479">
        <v>0</v>
      </c>
      <c r="AC372" s="479">
        <v>0</v>
      </c>
      <c r="AD372" s="479">
        <v>36.515709999999999</v>
      </c>
      <c r="AE372" s="479">
        <v>21307.123540000001</v>
      </c>
      <c r="AF372" s="236">
        <v>0</v>
      </c>
      <c r="AG372" s="236">
        <v>0</v>
      </c>
      <c r="AH372" s="236">
        <v>0</v>
      </c>
      <c r="AI372" s="236">
        <v>0</v>
      </c>
      <c r="AJ372" s="484">
        <v>21307.123540000001</v>
      </c>
    </row>
    <row r="373" spans="1:36" s="42" customFormat="1" x14ac:dyDescent="0.25">
      <c r="A373" s="403">
        <v>6</v>
      </c>
      <c r="B373" s="115">
        <v>147325</v>
      </c>
      <c r="C373" s="189" t="s">
        <v>637</v>
      </c>
      <c r="D373" s="479">
        <v>896.07647999999995</v>
      </c>
      <c r="E373" s="479">
        <v>280527.01264999999</v>
      </c>
      <c r="F373" s="479">
        <v>15800.989869999999</v>
      </c>
      <c r="G373" s="479">
        <v>214.10764</v>
      </c>
      <c r="H373" s="89">
        <v>297438.18663999997</v>
      </c>
      <c r="I373" s="479">
        <v>0</v>
      </c>
      <c r="J373" s="479">
        <v>1984.7704100000001</v>
      </c>
      <c r="K373" s="479">
        <v>0</v>
      </c>
      <c r="L373" s="479">
        <v>0</v>
      </c>
      <c r="M373" s="479">
        <v>0</v>
      </c>
      <c r="N373" s="479">
        <v>0</v>
      </c>
      <c r="O373" s="479">
        <v>175.09725</v>
      </c>
      <c r="P373" s="479">
        <v>1970.1426100000001</v>
      </c>
      <c r="Q373" s="479">
        <v>0</v>
      </c>
      <c r="R373" s="89">
        <v>4130.0102699999998</v>
      </c>
      <c r="S373" s="479">
        <v>131.85047</v>
      </c>
      <c r="T373" s="479">
        <v>0</v>
      </c>
      <c r="U373" s="479">
        <v>0</v>
      </c>
      <c r="V373" s="479">
        <v>0</v>
      </c>
      <c r="W373" s="479">
        <v>0</v>
      </c>
      <c r="X373" s="479">
        <v>0</v>
      </c>
      <c r="Y373" s="479">
        <v>0</v>
      </c>
      <c r="Z373" s="479">
        <v>0</v>
      </c>
      <c r="AA373" s="479">
        <v>0</v>
      </c>
      <c r="AB373" s="479">
        <v>0</v>
      </c>
      <c r="AC373" s="479">
        <v>0</v>
      </c>
      <c r="AD373" s="479">
        <v>131.85047</v>
      </c>
      <c r="AE373" s="479">
        <v>301700.04738</v>
      </c>
      <c r="AF373" s="236">
        <v>0</v>
      </c>
      <c r="AG373" s="236">
        <v>0</v>
      </c>
      <c r="AH373" s="236">
        <v>0</v>
      </c>
      <c r="AI373" s="236">
        <v>0</v>
      </c>
      <c r="AJ373" s="484">
        <v>301700.04737999995</v>
      </c>
    </row>
    <row r="374" spans="1:36" s="42" customFormat="1" x14ac:dyDescent="0.25">
      <c r="A374" s="403">
        <v>4</v>
      </c>
      <c r="B374" s="115">
        <v>1474</v>
      </c>
      <c r="C374" s="189" t="s">
        <v>1469</v>
      </c>
      <c r="D374" s="479">
        <v>0</v>
      </c>
      <c r="E374" s="479">
        <v>0</v>
      </c>
      <c r="F374" s="479">
        <v>0</v>
      </c>
      <c r="G374" s="479">
        <v>0</v>
      </c>
      <c r="H374" s="89">
        <v>0</v>
      </c>
      <c r="I374" s="479">
        <v>0</v>
      </c>
      <c r="J374" s="479">
        <v>0</v>
      </c>
      <c r="K374" s="479">
        <v>0</v>
      </c>
      <c r="L374" s="479">
        <v>0</v>
      </c>
      <c r="M374" s="479">
        <v>0</v>
      </c>
      <c r="N374" s="479">
        <v>0</v>
      </c>
      <c r="O374" s="479">
        <v>0</v>
      </c>
      <c r="P374" s="479">
        <v>0</v>
      </c>
      <c r="Q374" s="479">
        <v>0</v>
      </c>
      <c r="R374" s="89">
        <v>0</v>
      </c>
      <c r="S374" s="479">
        <v>0</v>
      </c>
      <c r="T374" s="479">
        <v>0</v>
      </c>
      <c r="U374" s="479">
        <v>0</v>
      </c>
      <c r="V374" s="479">
        <v>0</v>
      </c>
      <c r="W374" s="479">
        <v>0</v>
      </c>
      <c r="X374" s="479">
        <v>0</v>
      </c>
      <c r="Y374" s="479">
        <v>0</v>
      </c>
      <c r="Z374" s="479">
        <v>0</v>
      </c>
      <c r="AA374" s="479">
        <v>0</v>
      </c>
      <c r="AB374" s="479">
        <v>0</v>
      </c>
      <c r="AC374" s="479">
        <v>0</v>
      </c>
      <c r="AD374" s="479">
        <v>0</v>
      </c>
      <c r="AE374" s="479">
        <v>0</v>
      </c>
      <c r="AF374" s="236">
        <v>0</v>
      </c>
      <c r="AG374" s="236">
        <v>0</v>
      </c>
      <c r="AH374" s="236">
        <v>0</v>
      </c>
      <c r="AI374" s="236">
        <v>0</v>
      </c>
      <c r="AJ374" s="484">
        <v>0</v>
      </c>
    </row>
    <row r="375" spans="1:36" s="42" customFormat="1" x14ac:dyDescent="0.25">
      <c r="A375" s="403">
        <v>6</v>
      </c>
      <c r="B375" s="115">
        <v>147405</v>
      </c>
      <c r="C375" s="189" t="s">
        <v>629</v>
      </c>
      <c r="D375" s="479">
        <v>0</v>
      </c>
      <c r="E375" s="479">
        <v>0</v>
      </c>
      <c r="F375" s="479">
        <v>0</v>
      </c>
      <c r="G375" s="479">
        <v>0</v>
      </c>
      <c r="H375" s="89">
        <v>0</v>
      </c>
      <c r="I375" s="479">
        <v>0</v>
      </c>
      <c r="J375" s="479">
        <v>0</v>
      </c>
      <c r="K375" s="479">
        <v>0</v>
      </c>
      <c r="L375" s="479">
        <v>0</v>
      </c>
      <c r="M375" s="479">
        <v>0</v>
      </c>
      <c r="N375" s="479">
        <v>0</v>
      </c>
      <c r="O375" s="479">
        <v>0</v>
      </c>
      <c r="P375" s="479">
        <v>0</v>
      </c>
      <c r="Q375" s="479">
        <v>0</v>
      </c>
      <c r="R375" s="89">
        <v>0</v>
      </c>
      <c r="S375" s="479">
        <v>0</v>
      </c>
      <c r="T375" s="479">
        <v>0</v>
      </c>
      <c r="U375" s="479">
        <v>0</v>
      </c>
      <c r="V375" s="479">
        <v>0</v>
      </c>
      <c r="W375" s="479">
        <v>0</v>
      </c>
      <c r="X375" s="479">
        <v>0</v>
      </c>
      <c r="Y375" s="479">
        <v>0</v>
      </c>
      <c r="Z375" s="479">
        <v>0</v>
      </c>
      <c r="AA375" s="479">
        <v>0</v>
      </c>
      <c r="AB375" s="479">
        <v>0</v>
      </c>
      <c r="AC375" s="479">
        <v>0</v>
      </c>
      <c r="AD375" s="479">
        <v>0</v>
      </c>
      <c r="AE375" s="479">
        <v>0</v>
      </c>
      <c r="AF375" s="236">
        <v>0</v>
      </c>
      <c r="AG375" s="236">
        <v>0</v>
      </c>
      <c r="AH375" s="236">
        <v>0</v>
      </c>
      <c r="AI375" s="236">
        <v>0</v>
      </c>
      <c r="AJ375" s="484">
        <v>0</v>
      </c>
    </row>
    <row r="376" spans="1:36" s="42" customFormat="1" x14ac:dyDescent="0.25">
      <c r="A376" s="403">
        <v>6</v>
      </c>
      <c r="B376" s="115">
        <v>147410</v>
      </c>
      <c r="C376" s="189" t="s">
        <v>631</v>
      </c>
      <c r="D376" s="479">
        <v>0</v>
      </c>
      <c r="E376" s="479">
        <v>0</v>
      </c>
      <c r="F376" s="479">
        <v>0</v>
      </c>
      <c r="G376" s="479">
        <v>0</v>
      </c>
      <c r="H376" s="89">
        <v>0</v>
      </c>
      <c r="I376" s="479">
        <v>0</v>
      </c>
      <c r="J376" s="479">
        <v>0</v>
      </c>
      <c r="K376" s="479">
        <v>0</v>
      </c>
      <c r="L376" s="479">
        <v>0</v>
      </c>
      <c r="M376" s="479">
        <v>0</v>
      </c>
      <c r="N376" s="479">
        <v>0</v>
      </c>
      <c r="O376" s="479">
        <v>0</v>
      </c>
      <c r="P376" s="479">
        <v>0</v>
      </c>
      <c r="Q376" s="479">
        <v>0</v>
      </c>
      <c r="R376" s="89">
        <v>0</v>
      </c>
      <c r="S376" s="479">
        <v>0</v>
      </c>
      <c r="T376" s="479">
        <v>0</v>
      </c>
      <c r="U376" s="479">
        <v>0</v>
      </c>
      <c r="V376" s="479">
        <v>0</v>
      </c>
      <c r="W376" s="479">
        <v>0</v>
      </c>
      <c r="X376" s="479">
        <v>0</v>
      </c>
      <c r="Y376" s="479">
        <v>0</v>
      </c>
      <c r="Z376" s="479">
        <v>0</v>
      </c>
      <c r="AA376" s="479">
        <v>0</v>
      </c>
      <c r="AB376" s="479">
        <v>0</v>
      </c>
      <c r="AC376" s="479">
        <v>0</v>
      </c>
      <c r="AD376" s="479">
        <v>0</v>
      </c>
      <c r="AE376" s="479">
        <v>0</v>
      </c>
      <c r="AF376" s="236">
        <v>0</v>
      </c>
      <c r="AG376" s="236">
        <v>0</v>
      </c>
      <c r="AH376" s="236">
        <v>0</v>
      </c>
      <c r="AI376" s="236">
        <v>0</v>
      </c>
      <c r="AJ376" s="484">
        <v>0</v>
      </c>
    </row>
    <row r="377" spans="1:36" s="42" customFormat="1" x14ac:dyDescent="0.25">
      <c r="A377" s="403">
        <v>6</v>
      </c>
      <c r="B377" s="115">
        <v>147415</v>
      </c>
      <c r="C377" s="189" t="s">
        <v>633</v>
      </c>
      <c r="D377" s="479">
        <v>0</v>
      </c>
      <c r="E377" s="479">
        <v>0</v>
      </c>
      <c r="F377" s="479">
        <v>0</v>
      </c>
      <c r="G377" s="479">
        <v>0</v>
      </c>
      <c r="H377" s="89">
        <v>0</v>
      </c>
      <c r="I377" s="479">
        <v>0</v>
      </c>
      <c r="J377" s="479">
        <v>0</v>
      </c>
      <c r="K377" s="479">
        <v>0</v>
      </c>
      <c r="L377" s="479">
        <v>0</v>
      </c>
      <c r="M377" s="479">
        <v>0</v>
      </c>
      <c r="N377" s="479">
        <v>0</v>
      </c>
      <c r="O377" s="479">
        <v>0</v>
      </c>
      <c r="P377" s="479">
        <v>0</v>
      </c>
      <c r="Q377" s="479">
        <v>0</v>
      </c>
      <c r="R377" s="89">
        <v>0</v>
      </c>
      <c r="S377" s="479">
        <v>0</v>
      </c>
      <c r="T377" s="479">
        <v>0</v>
      </c>
      <c r="U377" s="479">
        <v>0</v>
      </c>
      <c r="V377" s="479">
        <v>0</v>
      </c>
      <c r="W377" s="479">
        <v>0</v>
      </c>
      <c r="X377" s="479">
        <v>0</v>
      </c>
      <c r="Y377" s="479">
        <v>0</v>
      </c>
      <c r="Z377" s="479">
        <v>0</v>
      </c>
      <c r="AA377" s="479">
        <v>0</v>
      </c>
      <c r="AB377" s="479">
        <v>0</v>
      </c>
      <c r="AC377" s="479">
        <v>0</v>
      </c>
      <c r="AD377" s="479">
        <v>0</v>
      </c>
      <c r="AE377" s="479">
        <v>0</v>
      </c>
      <c r="AF377" s="236">
        <v>0</v>
      </c>
      <c r="AG377" s="236">
        <v>0</v>
      </c>
      <c r="AH377" s="236">
        <v>0</v>
      </c>
      <c r="AI377" s="236">
        <v>0</v>
      </c>
      <c r="AJ377" s="484">
        <v>0</v>
      </c>
    </row>
    <row r="378" spans="1:36" s="42" customFormat="1" x14ac:dyDescent="0.25">
      <c r="A378" s="403">
        <v>6</v>
      </c>
      <c r="B378" s="115">
        <v>147420</v>
      </c>
      <c r="C378" s="189" t="s">
        <v>635</v>
      </c>
      <c r="D378" s="479">
        <v>0</v>
      </c>
      <c r="E378" s="479">
        <v>0</v>
      </c>
      <c r="F378" s="479">
        <v>0</v>
      </c>
      <c r="G378" s="479">
        <v>0</v>
      </c>
      <c r="H378" s="89">
        <v>0</v>
      </c>
      <c r="I378" s="479">
        <v>0</v>
      </c>
      <c r="J378" s="479">
        <v>0</v>
      </c>
      <c r="K378" s="479">
        <v>0</v>
      </c>
      <c r="L378" s="479">
        <v>0</v>
      </c>
      <c r="M378" s="479">
        <v>0</v>
      </c>
      <c r="N378" s="479">
        <v>0</v>
      </c>
      <c r="O378" s="479">
        <v>0</v>
      </c>
      <c r="P378" s="479">
        <v>0</v>
      </c>
      <c r="Q378" s="479">
        <v>0</v>
      </c>
      <c r="R378" s="89">
        <v>0</v>
      </c>
      <c r="S378" s="479">
        <v>0</v>
      </c>
      <c r="T378" s="479">
        <v>0</v>
      </c>
      <c r="U378" s="479">
        <v>0</v>
      </c>
      <c r="V378" s="479">
        <v>0</v>
      </c>
      <c r="W378" s="479">
        <v>0</v>
      </c>
      <c r="X378" s="479">
        <v>0</v>
      </c>
      <c r="Y378" s="479">
        <v>0</v>
      </c>
      <c r="Z378" s="479">
        <v>0</v>
      </c>
      <c r="AA378" s="479">
        <v>0</v>
      </c>
      <c r="AB378" s="479">
        <v>0</v>
      </c>
      <c r="AC378" s="479">
        <v>0</v>
      </c>
      <c r="AD378" s="479">
        <v>0</v>
      </c>
      <c r="AE378" s="479">
        <v>0</v>
      </c>
      <c r="AF378" s="236">
        <v>0</v>
      </c>
      <c r="AG378" s="236">
        <v>0</v>
      </c>
      <c r="AH378" s="236">
        <v>0</v>
      </c>
      <c r="AI378" s="236">
        <v>0</v>
      </c>
      <c r="AJ378" s="484">
        <v>0</v>
      </c>
    </row>
    <row r="379" spans="1:36" s="42" customFormat="1" x14ac:dyDescent="0.25">
      <c r="A379" s="403">
        <v>6</v>
      </c>
      <c r="B379" s="115">
        <v>147425</v>
      </c>
      <c r="C379" s="189" t="s">
        <v>637</v>
      </c>
      <c r="D379" s="479">
        <v>0</v>
      </c>
      <c r="E379" s="479">
        <v>0</v>
      </c>
      <c r="F379" s="479">
        <v>0</v>
      </c>
      <c r="G379" s="479">
        <v>0</v>
      </c>
      <c r="H379" s="89">
        <v>0</v>
      </c>
      <c r="I379" s="479">
        <v>0</v>
      </c>
      <c r="J379" s="479">
        <v>0</v>
      </c>
      <c r="K379" s="479">
        <v>0</v>
      </c>
      <c r="L379" s="479">
        <v>0</v>
      </c>
      <c r="M379" s="479">
        <v>0</v>
      </c>
      <c r="N379" s="479">
        <v>0</v>
      </c>
      <c r="O379" s="479">
        <v>0</v>
      </c>
      <c r="P379" s="479">
        <v>0</v>
      </c>
      <c r="Q379" s="479">
        <v>0</v>
      </c>
      <c r="R379" s="89">
        <v>0</v>
      </c>
      <c r="S379" s="479">
        <v>0</v>
      </c>
      <c r="T379" s="479">
        <v>0</v>
      </c>
      <c r="U379" s="479">
        <v>0</v>
      </c>
      <c r="V379" s="479">
        <v>0</v>
      </c>
      <c r="W379" s="479">
        <v>0</v>
      </c>
      <c r="X379" s="479">
        <v>0</v>
      </c>
      <c r="Y379" s="479">
        <v>0</v>
      </c>
      <c r="Z379" s="479">
        <v>0</v>
      </c>
      <c r="AA379" s="479">
        <v>0</v>
      </c>
      <c r="AB379" s="479">
        <v>0</v>
      </c>
      <c r="AC379" s="479">
        <v>0</v>
      </c>
      <c r="AD379" s="479">
        <v>0</v>
      </c>
      <c r="AE379" s="479">
        <v>0</v>
      </c>
      <c r="AF379" s="236">
        <v>0</v>
      </c>
      <c r="AG379" s="236">
        <v>0</v>
      </c>
      <c r="AH379" s="236">
        <v>0</v>
      </c>
      <c r="AI379" s="236">
        <v>0</v>
      </c>
      <c r="AJ379" s="484">
        <v>0</v>
      </c>
    </row>
    <row r="380" spans="1:36" s="42" customFormat="1" x14ac:dyDescent="0.25">
      <c r="A380" s="403">
        <v>4</v>
      </c>
      <c r="B380" s="115">
        <v>1475</v>
      </c>
      <c r="C380" s="189" t="s">
        <v>1470</v>
      </c>
      <c r="D380" s="479">
        <v>0</v>
      </c>
      <c r="E380" s="479">
        <v>219.13614000000001</v>
      </c>
      <c r="F380" s="479">
        <v>0</v>
      </c>
      <c r="G380" s="479">
        <v>0</v>
      </c>
      <c r="H380" s="89">
        <v>219.13614000000001</v>
      </c>
      <c r="I380" s="479">
        <v>0</v>
      </c>
      <c r="J380" s="479">
        <v>0</v>
      </c>
      <c r="K380" s="479">
        <v>0</v>
      </c>
      <c r="L380" s="479">
        <v>0</v>
      </c>
      <c r="M380" s="479">
        <v>0</v>
      </c>
      <c r="N380" s="479">
        <v>0</v>
      </c>
      <c r="O380" s="479">
        <v>18.85765</v>
      </c>
      <c r="P380" s="479">
        <v>0</v>
      </c>
      <c r="Q380" s="479">
        <v>0</v>
      </c>
      <c r="R380" s="89">
        <v>18.85765</v>
      </c>
      <c r="S380" s="479">
        <v>0</v>
      </c>
      <c r="T380" s="479">
        <v>0</v>
      </c>
      <c r="U380" s="479">
        <v>0</v>
      </c>
      <c r="V380" s="479">
        <v>0</v>
      </c>
      <c r="W380" s="479">
        <v>0</v>
      </c>
      <c r="X380" s="479">
        <v>0</v>
      </c>
      <c r="Y380" s="479">
        <v>0</v>
      </c>
      <c r="Z380" s="479">
        <v>0</v>
      </c>
      <c r="AA380" s="479">
        <v>0</v>
      </c>
      <c r="AB380" s="479">
        <v>0</v>
      </c>
      <c r="AC380" s="479">
        <v>0</v>
      </c>
      <c r="AD380" s="479">
        <v>0</v>
      </c>
      <c r="AE380" s="479">
        <v>237.99379000000002</v>
      </c>
      <c r="AF380" s="236">
        <v>0</v>
      </c>
      <c r="AG380" s="236">
        <v>0</v>
      </c>
      <c r="AH380" s="236">
        <v>0</v>
      </c>
      <c r="AI380" s="236">
        <v>0</v>
      </c>
      <c r="AJ380" s="484">
        <v>237.99379000000002</v>
      </c>
    </row>
    <row r="381" spans="1:36" s="42" customFormat="1" x14ac:dyDescent="0.25">
      <c r="A381" s="403">
        <v>6</v>
      </c>
      <c r="B381" s="115">
        <v>147505</v>
      </c>
      <c r="C381" s="189" t="s">
        <v>629</v>
      </c>
      <c r="D381" s="479">
        <v>0</v>
      </c>
      <c r="E381" s="479">
        <v>0</v>
      </c>
      <c r="F381" s="479">
        <v>0</v>
      </c>
      <c r="G381" s="479">
        <v>0</v>
      </c>
      <c r="H381" s="89">
        <v>0</v>
      </c>
      <c r="I381" s="479">
        <v>0</v>
      </c>
      <c r="J381" s="479">
        <v>0</v>
      </c>
      <c r="K381" s="479">
        <v>0</v>
      </c>
      <c r="L381" s="479">
        <v>0</v>
      </c>
      <c r="M381" s="479">
        <v>0</v>
      </c>
      <c r="N381" s="479">
        <v>0</v>
      </c>
      <c r="O381" s="479">
        <v>0.19428000000000001</v>
      </c>
      <c r="P381" s="479">
        <v>0</v>
      </c>
      <c r="Q381" s="479">
        <v>0</v>
      </c>
      <c r="R381" s="89">
        <v>0.19428000000000001</v>
      </c>
      <c r="S381" s="479">
        <v>0</v>
      </c>
      <c r="T381" s="479">
        <v>0</v>
      </c>
      <c r="U381" s="479">
        <v>0</v>
      </c>
      <c r="V381" s="479">
        <v>0</v>
      </c>
      <c r="W381" s="479">
        <v>0</v>
      </c>
      <c r="X381" s="479">
        <v>0</v>
      </c>
      <c r="Y381" s="479">
        <v>0</v>
      </c>
      <c r="Z381" s="479">
        <v>0</v>
      </c>
      <c r="AA381" s="479">
        <v>0</v>
      </c>
      <c r="AB381" s="479">
        <v>0</v>
      </c>
      <c r="AC381" s="479">
        <v>0</v>
      </c>
      <c r="AD381" s="479">
        <v>0</v>
      </c>
      <c r="AE381" s="479">
        <v>0.19428000000000001</v>
      </c>
      <c r="AF381" s="236">
        <v>0</v>
      </c>
      <c r="AG381" s="236">
        <v>0</v>
      </c>
      <c r="AH381" s="236">
        <v>0</v>
      </c>
      <c r="AI381" s="236">
        <v>0</v>
      </c>
      <c r="AJ381" s="484">
        <v>0.19428000000000001</v>
      </c>
    </row>
    <row r="382" spans="1:36" s="42" customFormat="1" x14ac:dyDescent="0.25">
      <c r="A382" s="403">
        <v>6</v>
      </c>
      <c r="B382" s="115">
        <v>147510</v>
      </c>
      <c r="C382" s="189" t="s">
        <v>631</v>
      </c>
      <c r="D382" s="479">
        <v>0</v>
      </c>
      <c r="E382" s="479">
        <v>0.10417</v>
      </c>
      <c r="F382" s="479">
        <v>0</v>
      </c>
      <c r="G382" s="479">
        <v>0</v>
      </c>
      <c r="H382" s="89">
        <v>0.10417</v>
      </c>
      <c r="I382" s="479">
        <v>0</v>
      </c>
      <c r="J382" s="479">
        <v>0</v>
      </c>
      <c r="K382" s="479">
        <v>0</v>
      </c>
      <c r="L382" s="479">
        <v>0</v>
      </c>
      <c r="M382" s="479">
        <v>0</v>
      </c>
      <c r="N382" s="479">
        <v>0</v>
      </c>
      <c r="O382" s="479">
        <v>0.19384999999999999</v>
      </c>
      <c r="P382" s="479">
        <v>0</v>
      </c>
      <c r="Q382" s="479">
        <v>0</v>
      </c>
      <c r="R382" s="89">
        <v>0.19384999999999999</v>
      </c>
      <c r="S382" s="479">
        <v>0</v>
      </c>
      <c r="T382" s="479">
        <v>0</v>
      </c>
      <c r="U382" s="479">
        <v>0</v>
      </c>
      <c r="V382" s="479">
        <v>0</v>
      </c>
      <c r="W382" s="479">
        <v>0</v>
      </c>
      <c r="X382" s="479">
        <v>0</v>
      </c>
      <c r="Y382" s="479">
        <v>0</v>
      </c>
      <c r="Z382" s="479">
        <v>0</v>
      </c>
      <c r="AA382" s="479">
        <v>0</v>
      </c>
      <c r="AB382" s="479">
        <v>0</v>
      </c>
      <c r="AC382" s="479">
        <v>0</v>
      </c>
      <c r="AD382" s="479">
        <v>0</v>
      </c>
      <c r="AE382" s="479">
        <v>0.29802000000000001</v>
      </c>
      <c r="AF382" s="236">
        <v>0</v>
      </c>
      <c r="AG382" s="236">
        <v>0</v>
      </c>
      <c r="AH382" s="236">
        <v>0</v>
      </c>
      <c r="AI382" s="236">
        <v>0</v>
      </c>
      <c r="AJ382" s="484">
        <v>0.29802000000000001</v>
      </c>
    </row>
    <row r="383" spans="1:36" s="42" customFormat="1" x14ac:dyDescent="0.25">
      <c r="A383" s="403">
        <v>6</v>
      </c>
      <c r="B383" s="115">
        <v>147515</v>
      </c>
      <c r="C383" s="189" t="s">
        <v>633</v>
      </c>
      <c r="D383" s="479">
        <v>0</v>
      </c>
      <c r="E383" s="479">
        <v>1.7735399999999999</v>
      </c>
      <c r="F383" s="479">
        <v>0</v>
      </c>
      <c r="G383" s="479">
        <v>0</v>
      </c>
      <c r="H383" s="89">
        <v>1.7735399999999999</v>
      </c>
      <c r="I383" s="479">
        <v>0</v>
      </c>
      <c r="J383" s="479">
        <v>0</v>
      </c>
      <c r="K383" s="479">
        <v>0</v>
      </c>
      <c r="L383" s="479">
        <v>0</v>
      </c>
      <c r="M383" s="479">
        <v>0</v>
      </c>
      <c r="N383" s="479">
        <v>0</v>
      </c>
      <c r="O383" s="479">
        <v>0.59630000000000005</v>
      </c>
      <c r="P383" s="479">
        <v>0</v>
      </c>
      <c r="Q383" s="479">
        <v>0</v>
      </c>
      <c r="R383" s="89">
        <v>0.59630000000000005</v>
      </c>
      <c r="S383" s="479">
        <v>0</v>
      </c>
      <c r="T383" s="479">
        <v>0</v>
      </c>
      <c r="U383" s="479">
        <v>0</v>
      </c>
      <c r="V383" s="479">
        <v>0</v>
      </c>
      <c r="W383" s="479">
        <v>0</v>
      </c>
      <c r="X383" s="479">
        <v>0</v>
      </c>
      <c r="Y383" s="479">
        <v>0</v>
      </c>
      <c r="Z383" s="479">
        <v>0</v>
      </c>
      <c r="AA383" s="479">
        <v>0</v>
      </c>
      <c r="AB383" s="479">
        <v>0</v>
      </c>
      <c r="AC383" s="479">
        <v>0</v>
      </c>
      <c r="AD383" s="479">
        <v>0</v>
      </c>
      <c r="AE383" s="479">
        <v>2.3698399999999999</v>
      </c>
      <c r="AF383" s="236">
        <v>0</v>
      </c>
      <c r="AG383" s="236">
        <v>0</v>
      </c>
      <c r="AH383" s="236">
        <v>0</v>
      </c>
      <c r="AI383" s="236">
        <v>0</v>
      </c>
      <c r="AJ383" s="484">
        <v>2.3698399999999999</v>
      </c>
    </row>
    <row r="384" spans="1:36" s="42" customFormat="1" x14ac:dyDescent="0.25">
      <c r="A384" s="403">
        <v>6</v>
      </c>
      <c r="B384" s="115">
        <v>147520</v>
      </c>
      <c r="C384" s="189" t="s">
        <v>635</v>
      </c>
      <c r="D384" s="479">
        <v>0</v>
      </c>
      <c r="E384" s="479">
        <v>5.3322000000000003</v>
      </c>
      <c r="F384" s="479">
        <v>0</v>
      </c>
      <c r="G384" s="479">
        <v>0</v>
      </c>
      <c r="H384" s="89">
        <v>5.3322000000000003</v>
      </c>
      <c r="I384" s="479">
        <v>0</v>
      </c>
      <c r="J384" s="479">
        <v>0</v>
      </c>
      <c r="K384" s="479">
        <v>0</v>
      </c>
      <c r="L384" s="479">
        <v>0</v>
      </c>
      <c r="M384" s="479">
        <v>0</v>
      </c>
      <c r="N384" s="479">
        <v>0</v>
      </c>
      <c r="O384" s="479">
        <v>1.2286600000000001</v>
      </c>
      <c r="P384" s="479">
        <v>0</v>
      </c>
      <c r="Q384" s="479">
        <v>0</v>
      </c>
      <c r="R384" s="89">
        <v>1.2286600000000001</v>
      </c>
      <c r="S384" s="479">
        <v>0</v>
      </c>
      <c r="T384" s="479">
        <v>0</v>
      </c>
      <c r="U384" s="479">
        <v>0</v>
      </c>
      <c r="V384" s="479">
        <v>0</v>
      </c>
      <c r="W384" s="479">
        <v>0</v>
      </c>
      <c r="X384" s="479">
        <v>0</v>
      </c>
      <c r="Y384" s="479">
        <v>0</v>
      </c>
      <c r="Z384" s="479">
        <v>0</v>
      </c>
      <c r="AA384" s="479">
        <v>0</v>
      </c>
      <c r="AB384" s="479">
        <v>0</v>
      </c>
      <c r="AC384" s="479">
        <v>0</v>
      </c>
      <c r="AD384" s="479">
        <v>0</v>
      </c>
      <c r="AE384" s="479">
        <v>6.5608599999999999</v>
      </c>
      <c r="AF384" s="236">
        <v>0</v>
      </c>
      <c r="AG384" s="236">
        <v>0</v>
      </c>
      <c r="AH384" s="236">
        <v>0</v>
      </c>
      <c r="AI384" s="236">
        <v>0</v>
      </c>
      <c r="AJ384" s="484">
        <v>6.5608599999999999</v>
      </c>
    </row>
    <row r="385" spans="1:36" s="42" customFormat="1" x14ac:dyDescent="0.25">
      <c r="A385" s="403">
        <v>6</v>
      </c>
      <c r="B385" s="115">
        <v>147525</v>
      </c>
      <c r="C385" s="189" t="s">
        <v>637</v>
      </c>
      <c r="D385" s="479">
        <v>0</v>
      </c>
      <c r="E385" s="479">
        <v>211.92623</v>
      </c>
      <c r="F385" s="479">
        <v>0</v>
      </c>
      <c r="G385" s="479">
        <v>0</v>
      </c>
      <c r="H385" s="89">
        <v>211.92623</v>
      </c>
      <c r="I385" s="479">
        <v>0</v>
      </c>
      <c r="J385" s="479">
        <v>0</v>
      </c>
      <c r="K385" s="479">
        <v>0</v>
      </c>
      <c r="L385" s="479">
        <v>0</v>
      </c>
      <c r="M385" s="479">
        <v>0</v>
      </c>
      <c r="N385" s="479">
        <v>0</v>
      </c>
      <c r="O385" s="479">
        <v>16.644559999999998</v>
      </c>
      <c r="P385" s="479">
        <v>0</v>
      </c>
      <c r="Q385" s="479">
        <v>0</v>
      </c>
      <c r="R385" s="89">
        <v>16.644559999999998</v>
      </c>
      <c r="S385" s="479">
        <v>0</v>
      </c>
      <c r="T385" s="479">
        <v>0</v>
      </c>
      <c r="U385" s="479">
        <v>0</v>
      </c>
      <c r="V385" s="479">
        <v>0</v>
      </c>
      <c r="W385" s="479">
        <v>0</v>
      </c>
      <c r="X385" s="479">
        <v>0</v>
      </c>
      <c r="Y385" s="479">
        <v>0</v>
      </c>
      <c r="Z385" s="479">
        <v>0</v>
      </c>
      <c r="AA385" s="479">
        <v>0</v>
      </c>
      <c r="AB385" s="479">
        <v>0</v>
      </c>
      <c r="AC385" s="479">
        <v>0</v>
      </c>
      <c r="AD385" s="479">
        <v>0</v>
      </c>
      <c r="AE385" s="479">
        <v>228.57078999999999</v>
      </c>
      <c r="AF385" s="236">
        <v>0</v>
      </c>
      <c r="AG385" s="236">
        <v>0</v>
      </c>
      <c r="AH385" s="236">
        <v>0</v>
      </c>
      <c r="AI385" s="236">
        <v>0</v>
      </c>
      <c r="AJ385" s="484">
        <v>228.57078999999999</v>
      </c>
    </row>
    <row r="386" spans="1:36" s="42" customFormat="1" x14ac:dyDescent="0.25">
      <c r="A386" s="403">
        <v>4</v>
      </c>
      <c r="B386" s="115">
        <v>1476</v>
      </c>
      <c r="C386" s="189" t="s">
        <v>1471</v>
      </c>
      <c r="D386" s="479">
        <v>0</v>
      </c>
      <c r="E386" s="479">
        <v>0</v>
      </c>
      <c r="F386" s="479">
        <v>0</v>
      </c>
      <c r="G386" s="479">
        <v>0</v>
      </c>
      <c r="H386" s="89">
        <v>0</v>
      </c>
      <c r="I386" s="479">
        <v>0</v>
      </c>
      <c r="J386" s="479">
        <v>0</v>
      </c>
      <c r="K386" s="479">
        <v>0</v>
      </c>
      <c r="L386" s="479">
        <v>0</v>
      </c>
      <c r="M386" s="479">
        <v>0</v>
      </c>
      <c r="N386" s="479">
        <v>0</v>
      </c>
      <c r="O386" s="479">
        <v>0</v>
      </c>
      <c r="P386" s="479">
        <v>0</v>
      </c>
      <c r="Q386" s="479">
        <v>0</v>
      </c>
      <c r="R386" s="89">
        <v>0</v>
      </c>
      <c r="S386" s="479">
        <v>0</v>
      </c>
      <c r="T386" s="479">
        <v>0</v>
      </c>
      <c r="U386" s="479">
        <v>0</v>
      </c>
      <c r="V386" s="479">
        <v>0</v>
      </c>
      <c r="W386" s="479">
        <v>0</v>
      </c>
      <c r="X386" s="479">
        <v>0</v>
      </c>
      <c r="Y386" s="479">
        <v>0</v>
      </c>
      <c r="Z386" s="479">
        <v>0</v>
      </c>
      <c r="AA386" s="479">
        <v>0</v>
      </c>
      <c r="AB386" s="479">
        <v>0</v>
      </c>
      <c r="AC386" s="479">
        <v>0</v>
      </c>
      <c r="AD386" s="479">
        <v>0</v>
      </c>
      <c r="AE386" s="479">
        <v>0</v>
      </c>
      <c r="AF386" s="236">
        <v>0</v>
      </c>
      <c r="AG386" s="236">
        <v>0</v>
      </c>
      <c r="AH386" s="236">
        <v>0</v>
      </c>
      <c r="AI386" s="236">
        <v>0</v>
      </c>
      <c r="AJ386" s="484">
        <v>0</v>
      </c>
    </row>
    <row r="387" spans="1:36" s="42" customFormat="1" x14ac:dyDescent="0.25">
      <c r="A387" s="403">
        <v>6</v>
      </c>
      <c r="B387" s="115">
        <v>147605</v>
      </c>
      <c r="C387" s="189" t="s">
        <v>629</v>
      </c>
      <c r="D387" s="479">
        <v>0</v>
      </c>
      <c r="E387" s="479">
        <v>0</v>
      </c>
      <c r="F387" s="479">
        <v>0</v>
      </c>
      <c r="G387" s="479">
        <v>0</v>
      </c>
      <c r="H387" s="89">
        <v>0</v>
      </c>
      <c r="I387" s="479">
        <v>0</v>
      </c>
      <c r="J387" s="479">
        <v>0</v>
      </c>
      <c r="K387" s="479">
        <v>0</v>
      </c>
      <c r="L387" s="479">
        <v>0</v>
      </c>
      <c r="M387" s="479">
        <v>0</v>
      </c>
      <c r="N387" s="479">
        <v>0</v>
      </c>
      <c r="O387" s="479">
        <v>0</v>
      </c>
      <c r="P387" s="479">
        <v>0</v>
      </c>
      <c r="Q387" s="479">
        <v>0</v>
      </c>
      <c r="R387" s="89">
        <v>0</v>
      </c>
      <c r="S387" s="479">
        <v>0</v>
      </c>
      <c r="T387" s="479">
        <v>0</v>
      </c>
      <c r="U387" s="479">
        <v>0</v>
      </c>
      <c r="V387" s="479">
        <v>0</v>
      </c>
      <c r="W387" s="479">
        <v>0</v>
      </c>
      <c r="X387" s="479">
        <v>0</v>
      </c>
      <c r="Y387" s="479">
        <v>0</v>
      </c>
      <c r="Z387" s="479">
        <v>0</v>
      </c>
      <c r="AA387" s="479">
        <v>0</v>
      </c>
      <c r="AB387" s="479">
        <v>0</v>
      </c>
      <c r="AC387" s="479">
        <v>0</v>
      </c>
      <c r="AD387" s="479">
        <v>0</v>
      </c>
      <c r="AE387" s="479">
        <v>0</v>
      </c>
      <c r="AF387" s="236">
        <v>0</v>
      </c>
      <c r="AG387" s="236">
        <v>0</v>
      </c>
      <c r="AH387" s="236">
        <v>0</v>
      </c>
      <c r="AI387" s="236">
        <v>0</v>
      </c>
      <c r="AJ387" s="484">
        <v>0</v>
      </c>
    </row>
    <row r="388" spans="1:36" s="42" customFormat="1" x14ac:dyDescent="0.25">
      <c r="A388" s="403">
        <v>6</v>
      </c>
      <c r="B388" s="115">
        <v>147610</v>
      </c>
      <c r="C388" s="189" t="s">
        <v>631</v>
      </c>
      <c r="D388" s="479">
        <v>0</v>
      </c>
      <c r="E388" s="479">
        <v>0</v>
      </c>
      <c r="F388" s="479">
        <v>0</v>
      </c>
      <c r="G388" s="479">
        <v>0</v>
      </c>
      <c r="H388" s="89">
        <v>0</v>
      </c>
      <c r="I388" s="479">
        <v>0</v>
      </c>
      <c r="J388" s="479">
        <v>0</v>
      </c>
      <c r="K388" s="479">
        <v>0</v>
      </c>
      <c r="L388" s="479">
        <v>0</v>
      </c>
      <c r="M388" s="479">
        <v>0</v>
      </c>
      <c r="N388" s="479">
        <v>0</v>
      </c>
      <c r="O388" s="479">
        <v>0</v>
      </c>
      <c r="P388" s="479">
        <v>0</v>
      </c>
      <c r="Q388" s="479">
        <v>0</v>
      </c>
      <c r="R388" s="89">
        <v>0</v>
      </c>
      <c r="S388" s="479">
        <v>0</v>
      </c>
      <c r="T388" s="479">
        <v>0</v>
      </c>
      <c r="U388" s="479">
        <v>0</v>
      </c>
      <c r="V388" s="479">
        <v>0</v>
      </c>
      <c r="W388" s="479">
        <v>0</v>
      </c>
      <c r="X388" s="479">
        <v>0</v>
      </c>
      <c r="Y388" s="479">
        <v>0</v>
      </c>
      <c r="Z388" s="479">
        <v>0</v>
      </c>
      <c r="AA388" s="479">
        <v>0</v>
      </c>
      <c r="AB388" s="479">
        <v>0</v>
      </c>
      <c r="AC388" s="479">
        <v>0</v>
      </c>
      <c r="AD388" s="479">
        <v>0</v>
      </c>
      <c r="AE388" s="479">
        <v>0</v>
      </c>
      <c r="AF388" s="236">
        <v>0</v>
      </c>
      <c r="AG388" s="236">
        <v>0</v>
      </c>
      <c r="AH388" s="236">
        <v>0</v>
      </c>
      <c r="AI388" s="236">
        <v>0</v>
      </c>
      <c r="AJ388" s="484">
        <v>0</v>
      </c>
    </row>
    <row r="389" spans="1:36" s="42" customFormat="1" x14ac:dyDescent="0.25">
      <c r="A389" s="403">
        <v>6</v>
      </c>
      <c r="B389" s="115">
        <v>147615</v>
      </c>
      <c r="C389" s="189" t="s">
        <v>633</v>
      </c>
      <c r="D389" s="479">
        <v>0</v>
      </c>
      <c r="E389" s="479">
        <v>0</v>
      </c>
      <c r="F389" s="479">
        <v>0</v>
      </c>
      <c r="G389" s="479">
        <v>0</v>
      </c>
      <c r="H389" s="89">
        <v>0</v>
      </c>
      <c r="I389" s="479">
        <v>0</v>
      </c>
      <c r="J389" s="479">
        <v>0</v>
      </c>
      <c r="K389" s="479">
        <v>0</v>
      </c>
      <c r="L389" s="479">
        <v>0</v>
      </c>
      <c r="M389" s="479">
        <v>0</v>
      </c>
      <c r="N389" s="479">
        <v>0</v>
      </c>
      <c r="O389" s="479">
        <v>0</v>
      </c>
      <c r="P389" s="479">
        <v>0</v>
      </c>
      <c r="Q389" s="479">
        <v>0</v>
      </c>
      <c r="R389" s="89">
        <v>0</v>
      </c>
      <c r="S389" s="479">
        <v>0</v>
      </c>
      <c r="T389" s="479">
        <v>0</v>
      </c>
      <c r="U389" s="479">
        <v>0</v>
      </c>
      <c r="V389" s="479">
        <v>0</v>
      </c>
      <c r="W389" s="479">
        <v>0</v>
      </c>
      <c r="X389" s="479">
        <v>0</v>
      </c>
      <c r="Y389" s="479">
        <v>0</v>
      </c>
      <c r="Z389" s="479">
        <v>0</v>
      </c>
      <c r="AA389" s="479">
        <v>0</v>
      </c>
      <c r="AB389" s="479">
        <v>0</v>
      </c>
      <c r="AC389" s="479">
        <v>0</v>
      </c>
      <c r="AD389" s="479">
        <v>0</v>
      </c>
      <c r="AE389" s="479">
        <v>0</v>
      </c>
      <c r="AF389" s="236">
        <v>0</v>
      </c>
      <c r="AG389" s="236">
        <v>0</v>
      </c>
      <c r="AH389" s="236">
        <v>0</v>
      </c>
      <c r="AI389" s="236">
        <v>0</v>
      </c>
      <c r="AJ389" s="484">
        <v>0</v>
      </c>
    </row>
    <row r="390" spans="1:36" s="42" customFormat="1" x14ac:dyDescent="0.25">
      <c r="A390" s="403">
        <v>6</v>
      </c>
      <c r="B390" s="115">
        <v>147620</v>
      </c>
      <c r="C390" s="189" t="s">
        <v>635</v>
      </c>
      <c r="D390" s="479">
        <v>0</v>
      </c>
      <c r="E390" s="479">
        <v>0</v>
      </c>
      <c r="F390" s="479">
        <v>0</v>
      </c>
      <c r="G390" s="479">
        <v>0</v>
      </c>
      <c r="H390" s="89">
        <v>0</v>
      </c>
      <c r="I390" s="479">
        <v>0</v>
      </c>
      <c r="J390" s="479">
        <v>0</v>
      </c>
      <c r="K390" s="479">
        <v>0</v>
      </c>
      <c r="L390" s="479">
        <v>0</v>
      </c>
      <c r="M390" s="479">
        <v>0</v>
      </c>
      <c r="N390" s="479">
        <v>0</v>
      </c>
      <c r="O390" s="479">
        <v>0</v>
      </c>
      <c r="P390" s="479">
        <v>0</v>
      </c>
      <c r="Q390" s="479">
        <v>0</v>
      </c>
      <c r="R390" s="89">
        <v>0</v>
      </c>
      <c r="S390" s="479">
        <v>0</v>
      </c>
      <c r="T390" s="479">
        <v>0</v>
      </c>
      <c r="U390" s="479">
        <v>0</v>
      </c>
      <c r="V390" s="479">
        <v>0</v>
      </c>
      <c r="W390" s="479">
        <v>0</v>
      </c>
      <c r="X390" s="479">
        <v>0</v>
      </c>
      <c r="Y390" s="479">
        <v>0</v>
      </c>
      <c r="Z390" s="479">
        <v>0</v>
      </c>
      <c r="AA390" s="479">
        <v>0</v>
      </c>
      <c r="AB390" s="479">
        <v>0</v>
      </c>
      <c r="AC390" s="479">
        <v>0</v>
      </c>
      <c r="AD390" s="479">
        <v>0</v>
      </c>
      <c r="AE390" s="479">
        <v>0</v>
      </c>
      <c r="AF390" s="236">
        <v>0</v>
      </c>
      <c r="AG390" s="236">
        <v>0</v>
      </c>
      <c r="AH390" s="236">
        <v>0</v>
      </c>
      <c r="AI390" s="236">
        <v>0</v>
      </c>
      <c r="AJ390" s="484">
        <v>0</v>
      </c>
    </row>
    <row r="391" spans="1:36" s="42" customFormat="1" x14ac:dyDescent="0.25">
      <c r="A391" s="403">
        <v>6</v>
      </c>
      <c r="B391" s="115">
        <v>147625</v>
      </c>
      <c r="C391" s="189" t="s">
        <v>637</v>
      </c>
      <c r="D391" s="479">
        <v>0</v>
      </c>
      <c r="E391" s="479">
        <v>0</v>
      </c>
      <c r="F391" s="479">
        <v>0</v>
      </c>
      <c r="G391" s="479">
        <v>0</v>
      </c>
      <c r="H391" s="89">
        <v>0</v>
      </c>
      <c r="I391" s="479">
        <v>0</v>
      </c>
      <c r="J391" s="479">
        <v>0</v>
      </c>
      <c r="K391" s="479">
        <v>0</v>
      </c>
      <c r="L391" s="479">
        <v>0</v>
      </c>
      <c r="M391" s="479">
        <v>0</v>
      </c>
      <c r="N391" s="479">
        <v>0</v>
      </c>
      <c r="O391" s="479">
        <v>0</v>
      </c>
      <c r="P391" s="479">
        <v>0</v>
      </c>
      <c r="Q391" s="479">
        <v>0</v>
      </c>
      <c r="R391" s="89">
        <v>0</v>
      </c>
      <c r="S391" s="479">
        <v>0</v>
      </c>
      <c r="T391" s="479">
        <v>0</v>
      </c>
      <c r="U391" s="479">
        <v>0</v>
      </c>
      <c r="V391" s="479">
        <v>0</v>
      </c>
      <c r="W391" s="479">
        <v>0</v>
      </c>
      <c r="X391" s="479">
        <v>0</v>
      </c>
      <c r="Y391" s="479">
        <v>0</v>
      </c>
      <c r="Z391" s="479">
        <v>0</v>
      </c>
      <c r="AA391" s="479">
        <v>0</v>
      </c>
      <c r="AB391" s="479">
        <v>0</v>
      </c>
      <c r="AC391" s="479">
        <v>0</v>
      </c>
      <c r="AD391" s="479">
        <v>0</v>
      </c>
      <c r="AE391" s="479">
        <v>0</v>
      </c>
      <c r="AF391" s="236">
        <v>0</v>
      </c>
      <c r="AG391" s="236">
        <v>0</v>
      </c>
      <c r="AH391" s="236">
        <v>0</v>
      </c>
      <c r="AI391" s="236">
        <v>0</v>
      </c>
      <c r="AJ391" s="484">
        <v>0</v>
      </c>
    </row>
    <row r="392" spans="1:36" s="42" customFormat="1" x14ac:dyDescent="0.25">
      <c r="A392" s="403">
        <v>4</v>
      </c>
      <c r="B392" s="115">
        <v>1477</v>
      </c>
      <c r="C392" s="189" t="s">
        <v>1472</v>
      </c>
      <c r="D392" s="479">
        <v>0</v>
      </c>
      <c r="E392" s="479">
        <v>126.66795</v>
      </c>
      <c r="F392" s="479">
        <v>0</v>
      </c>
      <c r="G392" s="479">
        <v>0</v>
      </c>
      <c r="H392" s="89">
        <v>126.66795</v>
      </c>
      <c r="I392" s="479">
        <v>0</v>
      </c>
      <c r="J392" s="479">
        <v>0</v>
      </c>
      <c r="K392" s="479">
        <v>0</v>
      </c>
      <c r="L392" s="479">
        <v>0</v>
      </c>
      <c r="M392" s="479">
        <v>0</v>
      </c>
      <c r="N392" s="479">
        <v>0</v>
      </c>
      <c r="O392" s="479">
        <v>0</v>
      </c>
      <c r="P392" s="479">
        <v>0</v>
      </c>
      <c r="Q392" s="479">
        <v>0</v>
      </c>
      <c r="R392" s="89">
        <v>0</v>
      </c>
      <c r="S392" s="479">
        <v>0</v>
      </c>
      <c r="T392" s="479">
        <v>0</v>
      </c>
      <c r="U392" s="479">
        <v>0</v>
      </c>
      <c r="V392" s="479">
        <v>0</v>
      </c>
      <c r="W392" s="479">
        <v>0</v>
      </c>
      <c r="X392" s="479">
        <v>0</v>
      </c>
      <c r="Y392" s="479">
        <v>0</v>
      </c>
      <c r="Z392" s="479">
        <v>0</v>
      </c>
      <c r="AA392" s="479">
        <v>0</v>
      </c>
      <c r="AB392" s="479">
        <v>0</v>
      </c>
      <c r="AC392" s="479">
        <v>0</v>
      </c>
      <c r="AD392" s="479">
        <v>0</v>
      </c>
      <c r="AE392" s="479">
        <v>126.66795</v>
      </c>
      <c r="AF392" s="236">
        <v>0</v>
      </c>
      <c r="AG392" s="236">
        <v>0</v>
      </c>
      <c r="AH392" s="236">
        <v>0</v>
      </c>
      <c r="AI392" s="236">
        <v>0</v>
      </c>
      <c r="AJ392" s="484">
        <v>126.66795</v>
      </c>
    </row>
    <row r="393" spans="1:36" s="42" customFormat="1" x14ac:dyDescent="0.25">
      <c r="A393" s="403">
        <v>6</v>
      </c>
      <c r="B393" s="115">
        <v>147705</v>
      </c>
      <c r="C393" s="189" t="s">
        <v>629</v>
      </c>
      <c r="D393" s="479">
        <v>0</v>
      </c>
      <c r="E393" s="479">
        <v>7.1790000000000007E-2</v>
      </c>
      <c r="F393" s="479">
        <v>0</v>
      </c>
      <c r="G393" s="479">
        <v>0</v>
      </c>
      <c r="H393" s="89">
        <v>7.1790000000000007E-2</v>
      </c>
      <c r="I393" s="479">
        <v>0</v>
      </c>
      <c r="J393" s="479">
        <v>0</v>
      </c>
      <c r="K393" s="479">
        <v>0</v>
      </c>
      <c r="L393" s="479">
        <v>0</v>
      </c>
      <c r="M393" s="479">
        <v>0</v>
      </c>
      <c r="N393" s="479">
        <v>0</v>
      </c>
      <c r="O393" s="479">
        <v>0</v>
      </c>
      <c r="P393" s="479">
        <v>0</v>
      </c>
      <c r="Q393" s="479">
        <v>0</v>
      </c>
      <c r="R393" s="89">
        <v>0</v>
      </c>
      <c r="S393" s="479">
        <v>0</v>
      </c>
      <c r="T393" s="479">
        <v>0</v>
      </c>
      <c r="U393" s="479">
        <v>0</v>
      </c>
      <c r="V393" s="479">
        <v>0</v>
      </c>
      <c r="W393" s="479">
        <v>0</v>
      </c>
      <c r="X393" s="479">
        <v>0</v>
      </c>
      <c r="Y393" s="479">
        <v>0</v>
      </c>
      <c r="Z393" s="479">
        <v>0</v>
      </c>
      <c r="AA393" s="479">
        <v>0</v>
      </c>
      <c r="AB393" s="479">
        <v>0</v>
      </c>
      <c r="AC393" s="479">
        <v>0</v>
      </c>
      <c r="AD393" s="479">
        <v>0</v>
      </c>
      <c r="AE393" s="479">
        <v>7.1790000000000007E-2</v>
      </c>
      <c r="AF393" s="236">
        <v>0</v>
      </c>
      <c r="AG393" s="236">
        <v>0</v>
      </c>
      <c r="AH393" s="236">
        <v>0</v>
      </c>
      <c r="AI393" s="236">
        <v>0</v>
      </c>
      <c r="AJ393" s="484">
        <v>7.1790000000000007E-2</v>
      </c>
    </row>
    <row r="394" spans="1:36" s="42" customFormat="1" x14ac:dyDescent="0.25">
      <c r="A394" s="403">
        <v>6</v>
      </c>
      <c r="B394" s="115">
        <v>147710</v>
      </c>
      <c r="C394" s="189" t="s">
        <v>631</v>
      </c>
      <c r="D394" s="479">
        <v>0</v>
      </c>
      <c r="E394" s="479">
        <v>0.14507999999999999</v>
      </c>
      <c r="F394" s="479">
        <v>0</v>
      </c>
      <c r="G394" s="479">
        <v>0</v>
      </c>
      <c r="H394" s="89">
        <v>0.14507999999999999</v>
      </c>
      <c r="I394" s="479">
        <v>0</v>
      </c>
      <c r="J394" s="479">
        <v>0</v>
      </c>
      <c r="K394" s="479">
        <v>0</v>
      </c>
      <c r="L394" s="479">
        <v>0</v>
      </c>
      <c r="M394" s="479">
        <v>0</v>
      </c>
      <c r="N394" s="479">
        <v>0</v>
      </c>
      <c r="O394" s="479">
        <v>0</v>
      </c>
      <c r="P394" s="479">
        <v>0</v>
      </c>
      <c r="Q394" s="479">
        <v>0</v>
      </c>
      <c r="R394" s="89">
        <v>0</v>
      </c>
      <c r="S394" s="479">
        <v>0</v>
      </c>
      <c r="T394" s="479">
        <v>0</v>
      </c>
      <c r="U394" s="479">
        <v>0</v>
      </c>
      <c r="V394" s="479">
        <v>0</v>
      </c>
      <c r="W394" s="479">
        <v>0</v>
      </c>
      <c r="X394" s="479">
        <v>0</v>
      </c>
      <c r="Y394" s="479">
        <v>0</v>
      </c>
      <c r="Z394" s="479">
        <v>0</v>
      </c>
      <c r="AA394" s="479">
        <v>0</v>
      </c>
      <c r="AB394" s="479">
        <v>0</v>
      </c>
      <c r="AC394" s="479">
        <v>0</v>
      </c>
      <c r="AD394" s="479">
        <v>0</v>
      </c>
      <c r="AE394" s="479">
        <v>0.14507999999999999</v>
      </c>
      <c r="AF394" s="236">
        <v>0</v>
      </c>
      <c r="AG394" s="236">
        <v>0</v>
      </c>
      <c r="AH394" s="236">
        <v>0</v>
      </c>
      <c r="AI394" s="236">
        <v>0</v>
      </c>
      <c r="AJ394" s="484">
        <v>0.14507999999999999</v>
      </c>
    </row>
    <row r="395" spans="1:36" s="42" customFormat="1" x14ac:dyDescent="0.25">
      <c r="A395" s="403">
        <v>6</v>
      </c>
      <c r="B395" s="115">
        <v>147715</v>
      </c>
      <c r="C395" s="189" t="s">
        <v>633</v>
      </c>
      <c r="D395" s="479">
        <v>0</v>
      </c>
      <c r="E395" s="479">
        <v>0.42786000000000002</v>
      </c>
      <c r="F395" s="479">
        <v>0</v>
      </c>
      <c r="G395" s="479">
        <v>0</v>
      </c>
      <c r="H395" s="89">
        <v>0.42786000000000002</v>
      </c>
      <c r="I395" s="479">
        <v>0</v>
      </c>
      <c r="J395" s="479">
        <v>0</v>
      </c>
      <c r="K395" s="479">
        <v>0</v>
      </c>
      <c r="L395" s="479">
        <v>0</v>
      </c>
      <c r="M395" s="479">
        <v>0</v>
      </c>
      <c r="N395" s="479">
        <v>0</v>
      </c>
      <c r="O395" s="479">
        <v>0</v>
      </c>
      <c r="P395" s="479">
        <v>0</v>
      </c>
      <c r="Q395" s="479">
        <v>0</v>
      </c>
      <c r="R395" s="89">
        <v>0</v>
      </c>
      <c r="S395" s="479">
        <v>0</v>
      </c>
      <c r="T395" s="479">
        <v>0</v>
      </c>
      <c r="U395" s="479">
        <v>0</v>
      </c>
      <c r="V395" s="479">
        <v>0</v>
      </c>
      <c r="W395" s="479">
        <v>0</v>
      </c>
      <c r="X395" s="479">
        <v>0</v>
      </c>
      <c r="Y395" s="479">
        <v>0</v>
      </c>
      <c r="Z395" s="479">
        <v>0</v>
      </c>
      <c r="AA395" s="479">
        <v>0</v>
      </c>
      <c r="AB395" s="479">
        <v>0</v>
      </c>
      <c r="AC395" s="479">
        <v>0</v>
      </c>
      <c r="AD395" s="479">
        <v>0</v>
      </c>
      <c r="AE395" s="479">
        <v>0.42786000000000002</v>
      </c>
      <c r="AF395" s="236">
        <v>0</v>
      </c>
      <c r="AG395" s="236">
        <v>0</v>
      </c>
      <c r="AH395" s="236">
        <v>0</v>
      </c>
      <c r="AI395" s="236">
        <v>0</v>
      </c>
      <c r="AJ395" s="484">
        <v>0.42786000000000002</v>
      </c>
    </row>
    <row r="396" spans="1:36" s="42" customFormat="1" x14ac:dyDescent="0.25">
      <c r="A396" s="403">
        <v>6</v>
      </c>
      <c r="B396" s="115">
        <v>147720</v>
      </c>
      <c r="C396" s="189" t="s">
        <v>635</v>
      </c>
      <c r="D396" s="479">
        <v>0</v>
      </c>
      <c r="E396" s="479">
        <v>3.35562</v>
      </c>
      <c r="F396" s="479">
        <v>0</v>
      </c>
      <c r="G396" s="479">
        <v>0</v>
      </c>
      <c r="H396" s="89">
        <v>3.35562</v>
      </c>
      <c r="I396" s="479">
        <v>0</v>
      </c>
      <c r="J396" s="479">
        <v>0</v>
      </c>
      <c r="K396" s="479">
        <v>0</v>
      </c>
      <c r="L396" s="479">
        <v>0</v>
      </c>
      <c r="M396" s="479">
        <v>0</v>
      </c>
      <c r="N396" s="479">
        <v>0</v>
      </c>
      <c r="O396" s="479">
        <v>0</v>
      </c>
      <c r="P396" s="479">
        <v>0</v>
      </c>
      <c r="Q396" s="479">
        <v>0</v>
      </c>
      <c r="R396" s="89">
        <v>0</v>
      </c>
      <c r="S396" s="479">
        <v>0</v>
      </c>
      <c r="T396" s="479">
        <v>0</v>
      </c>
      <c r="U396" s="479">
        <v>0</v>
      </c>
      <c r="V396" s="479">
        <v>0</v>
      </c>
      <c r="W396" s="479">
        <v>0</v>
      </c>
      <c r="X396" s="479">
        <v>0</v>
      </c>
      <c r="Y396" s="479">
        <v>0</v>
      </c>
      <c r="Z396" s="479">
        <v>0</v>
      </c>
      <c r="AA396" s="479">
        <v>0</v>
      </c>
      <c r="AB396" s="479">
        <v>0</v>
      </c>
      <c r="AC396" s="479">
        <v>0</v>
      </c>
      <c r="AD396" s="479">
        <v>0</v>
      </c>
      <c r="AE396" s="479">
        <v>3.35562</v>
      </c>
      <c r="AF396" s="236">
        <v>0</v>
      </c>
      <c r="AG396" s="236">
        <v>0</v>
      </c>
      <c r="AH396" s="236">
        <v>0</v>
      </c>
      <c r="AI396" s="236">
        <v>0</v>
      </c>
      <c r="AJ396" s="484">
        <v>3.35562</v>
      </c>
    </row>
    <row r="397" spans="1:36" s="42" customFormat="1" x14ac:dyDescent="0.25">
      <c r="A397" s="403">
        <v>6</v>
      </c>
      <c r="B397" s="115">
        <v>147725</v>
      </c>
      <c r="C397" s="189" t="s">
        <v>637</v>
      </c>
      <c r="D397" s="479">
        <v>0</v>
      </c>
      <c r="E397" s="479">
        <v>122.66759999999999</v>
      </c>
      <c r="F397" s="479">
        <v>0</v>
      </c>
      <c r="G397" s="479">
        <v>0</v>
      </c>
      <c r="H397" s="89">
        <v>122.66759999999999</v>
      </c>
      <c r="I397" s="479">
        <v>0</v>
      </c>
      <c r="J397" s="479">
        <v>0</v>
      </c>
      <c r="K397" s="479">
        <v>0</v>
      </c>
      <c r="L397" s="479">
        <v>0</v>
      </c>
      <c r="M397" s="479">
        <v>0</v>
      </c>
      <c r="N397" s="479">
        <v>0</v>
      </c>
      <c r="O397" s="479">
        <v>0</v>
      </c>
      <c r="P397" s="479">
        <v>0</v>
      </c>
      <c r="Q397" s="479">
        <v>0</v>
      </c>
      <c r="R397" s="89">
        <v>0</v>
      </c>
      <c r="S397" s="479">
        <v>0</v>
      </c>
      <c r="T397" s="479">
        <v>0</v>
      </c>
      <c r="U397" s="479">
        <v>0</v>
      </c>
      <c r="V397" s="479">
        <v>0</v>
      </c>
      <c r="W397" s="479">
        <v>0</v>
      </c>
      <c r="X397" s="479">
        <v>0</v>
      </c>
      <c r="Y397" s="479">
        <v>0</v>
      </c>
      <c r="Z397" s="479">
        <v>0</v>
      </c>
      <c r="AA397" s="479">
        <v>0</v>
      </c>
      <c r="AB397" s="479">
        <v>0</v>
      </c>
      <c r="AC397" s="479">
        <v>0</v>
      </c>
      <c r="AD397" s="479">
        <v>0</v>
      </c>
      <c r="AE397" s="479">
        <v>122.66759999999999</v>
      </c>
      <c r="AF397" s="236">
        <v>0</v>
      </c>
      <c r="AG397" s="236">
        <v>0</v>
      </c>
      <c r="AH397" s="236">
        <v>0</v>
      </c>
      <c r="AI397" s="236">
        <v>0</v>
      </c>
      <c r="AJ397" s="484">
        <v>122.66759999999999</v>
      </c>
    </row>
    <row r="398" spans="1:36" s="42" customFormat="1" x14ac:dyDescent="0.25">
      <c r="A398" s="403">
        <v>4</v>
      </c>
      <c r="B398" s="115">
        <v>1478</v>
      </c>
      <c r="C398" s="189" t="s">
        <v>1473</v>
      </c>
      <c r="D398" s="479">
        <v>0</v>
      </c>
      <c r="E398" s="479">
        <v>0</v>
      </c>
      <c r="F398" s="479">
        <v>0</v>
      </c>
      <c r="G398" s="479">
        <v>0</v>
      </c>
      <c r="H398" s="89">
        <v>0</v>
      </c>
      <c r="I398" s="479">
        <v>0</v>
      </c>
      <c r="J398" s="479">
        <v>0</v>
      </c>
      <c r="K398" s="479">
        <v>0</v>
      </c>
      <c r="L398" s="479">
        <v>0</v>
      </c>
      <c r="M398" s="479">
        <v>0</v>
      </c>
      <c r="N398" s="479">
        <v>0</v>
      </c>
      <c r="O398" s="479">
        <v>0</v>
      </c>
      <c r="P398" s="479">
        <v>0</v>
      </c>
      <c r="Q398" s="479">
        <v>0</v>
      </c>
      <c r="R398" s="89">
        <v>0</v>
      </c>
      <c r="S398" s="479">
        <v>0</v>
      </c>
      <c r="T398" s="479">
        <v>0</v>
      </c>
      <c r="U398" s="479">
        <v>0</v>
      </c>
      <c r="V398" s="479">
        <v>0</v>
      </c>
      <c r="W398" s="479">
        <v>0</v>
      </c>
      <c r="X398" s="479">
        <v>0</v>
      </c>
      <c r="Y398" s="479">
        <v>0</v>
      </c>
      <c r="Z398" s="479">
        <v>0</v>
      </c>
      <c r="AA398" s="479">
        <v>0</v>
      </c>
      <c r="AB398" s="479">
        <v>0</v>
      </c>
      <c r="AC398" s="479">
        <v>0</v>
      </c>
      <c r="AD398" s="479">
        <v>0</v>
      </c>
      <c r="AE398" s="479">
        <v>0</v>
      </c>
      <c r="AF398" s="236">
        <v>0</v>
      </c>
      <c r="AG398" s="236">
        <v>0</v>
      </c>
      <c r="AH398" s="236">
        <v>0</v>
      </c>
      <c r="AI398" s="236">
        <v>0</v>
      </c>
      <c r="AJ398" s="484">
        <v>0</v>
      </c>
    </row>
    <row r="399" spans="1:36" s="42" customFormat="1" x14ac:dyDescent="0.25">
      <c r="A399" s="403">
        <v>6</v>
      </c>
      <c r="B399" s="115">
        <v>147805</v>
      </c>
      <c r="C399" s="189" t="s">
        <v>629</v>
      </c>
      <c r="D399" s="479">
        <v>0</v>
      </c>
      <c r="E399" s="479">
        <v>0</v>
      </c>
      <c r="F399" s="479">
        <v>0</v>
      </c>
      <c r="G399" s="479">
        <v>0</v>
      </c>
      <c r="H399" s="89">
        <v>0</v>
      </c>
      <c r="I399" s="479">
        <v>0</v>
      </c>
      <c r="J399" s="479">
        <v>0</v>
      </c>
      <c r="K399" s="479">
        <v>0</v>
      </c>
      <c r="L399" s="479">
        <v>0</v>
      </c>
      <c r="M399" s="479">
        <v>0</v>
      </c>
      <c r="N399" s="479">
        <v>0</v>
      </c>
      <c r="O399" s="479">
        <v>0</v>
      </c>
      <c r="P399" s="479">
        <v>0</v>
      </c>
      <c r="Q399" s="479">
        <v>0</v>
      </c>
      <c r="R399" s="89">
        <v>0</v>
      </c>
      <c r="S399" s="479">
        <v>0</v>
      </c>
      <c r="T399" s="479">
        <v>0</v>
      </c>
      <c r="U399" s="479">
        <v>0</v>
      </c>
      <c r="V399" s="479">
        <v>0</v>
      </c>
      <c r="W399" s="479">
        <v>0</v>
      </c>
      <c r="X399" s="479">
        <v>0</v>
      </c>
      <c r="Y399" s="479">
        <v>0</v>
      </c>
      <c r="Z399" s="479">
        <v>0</v>
      </c>
      <c r="AA399" s="479">
        <v>0</v>
      </c>
      <c r="AB399" s="479">
        <v>0</v>
      </c>
      <c r="AC399" s="479">
        <v>0</v>
      </c>
      <c r="AD399" s="479">
        <v>0</v>
      </c>
      <c r="AE399" s="479">
        <v>0</v>
      </c>
      <c r="AF399" s="236">
        <v>0</v>
      </c>
      <c r="AG399" s="236">
        <v>0</v>
      </c>
      <c r="AH399" s="236">
        <v>0</v>
      </c>
      <c r="AI399" s="236">
        <v>0</v>
      </c>
      <c r="AJ399" s="484">
        <v>0</v>
      </c>
    </row>
    <row r="400" spans="1:36" s="42" customFormat="1" x14ac:dyDescent="0.25">
      <c r="A400" s="403">
        <v>6</v>
      </c>
      <c r="B400" s="115">
        <v>147810</v>
      </c>
      <c r="C400" s="189" t="s">
        <v>631</v>
      </c>
      <c r="D400" s="479">
        <v>0</v>
      </c>
      <c r="E400" s="479">
        <v>0</v>
      </c>
      <c r="F400" s="479">
        <v>0</v>
      </c>
      <c r="G400" s="479">
        <v>0</v>
      </c>
      <c r="H400" s="89">
        <v>0</v>
      </c>
      <c r="I400" s="479">
        <v>0</v>
      </c>
      <c r="J400" s="479">
        <v>0</v>
      </c>
      <c r="K400" s="479">
        <v>0</v>
      </c>
      <c r="L400" s="479">
        <v>0</v>
      </c>
      <c r="M400" s="479">
        <v>0</v>
      </c>
      <c r="N400" s="479">
        <v>0</v>
      </c>
      <c r="O400" s="479">
        <v>0</v>
      </c>
      <c r="P400" s="479">
        <v>0</v>
      </c>
      <c r="Q400" s="479">
        <v>0</v>
      </c>
      <c r="R400" s="89">
        <v>0</v>
      </c>
      <c r="S400" s="479">
        <v>0</v>
      </c>
      <c r="T400" s="479">
        <v>0</v>
      </c>
      <c r="U400" s="479">
        <v>0</v>
      </c>
      <c r="V400" s="479">
        <v>0</v>
      </c>
      <c r="W400" s="479">
        <v>0</v>
      </c>
      <c r="X400" s="479">
        <v>0</v>
      </c>
      <c r="Y400" s="479">
        <v>0</v>
      </c>
      <c r="Z400" s="479">
        <v>0</v>
      </c>
      <c r="AA400" s="479">
        <v>0</v>
      </c>
      <c r="AB400" s="479">
        <v>0</v>
      </c>
      <c r="AC400" s="479">
        <v>0</v>
      </c>
      <c r="AD400" s="479">
        <v>0</v>
      </c>
      <c r="AE400" s="479">
        <v>0</v>
      </c>
      <c r="AF400" s="236">
        <v>0</v>
      </c>
      <c r="AG400" s="236">
        <v>0</v>
      </c>
      <c r="AH400" s="236">
        <v>0</v>
      </c>
      <c r="AI400" s="236">
        <v>0</v>
      </c>
      <c r="AJ400" s="484">
        <v>0</v>
      </c>
    </row>
    <row r="401" spans="1:36" s="42" customFormat="1" x14ac:dyDescent="0.25">
      <c r="A401" s="403">
        <v>6</v>
      </c>
      <c r="B401" s="115">
        <v>147815</v>
      </c>
      <c r="C401" s="189" t="s">
        <v>633</v>
      </c>
      <c r="D401" s="479">
        <v>0</v>
      </c>
      <c r="E401" s="479">
        <v>0</v>
      </c>
      <c r="F401" s="479">
        <v>0</v>
      </c>
      <c r="G401" s="479">
        <v>0</v>
      </c>
      <c r="H401" s="89">
        <v>0</v>
      </c>
      <c r="I401" s="479">
        <v>0</v>
      </c>
      <c r="J401" s="479">
        <v>0</v>
      </c>
      <c r="K401" s="479">
        <v>0</v>
      </c>
      <c r="L401" s="479">
        <v>0</v>
      </c>
      <c r="M401" s="479">
        <v>0</v>
      </c>
      <c r="N401" s="479">
        <v>0</v>
      </c>
      <c r="O401" s="479">
        <v>0</v>
      </c>
      <c r="P401" s="479">
        <v>0</v>
      </c>
      <c r="Q401" s="479">
        <v>0</v>
      </c>
      <c r="R401" s="89">
        <v>0</v>
      </c>
      <c r="S401" s="479">
        <v>0</v>
      </c>
      <c r="T401" s="479">
        <v>0</v>
      </c>
      <c r="U401" s="479">
        <v>0</v>
      </c>
      <c r="V401" s="479">
        <v>0</v>
      </c>
      <c r="W401" s="479">
        <v>0</v>
      </c>
      <c r="X401" s="479">
        <v>0</v>
      </c>
      <c r="Y401" s="479">
        <v>0</v>
      </c>
      <c r="Z401" s="479">
        <v>0</v>
      </c>
      <c r="AA401" s="479">
        <v>0</v>
      </c>
      <c r="AB401" s="479">
        <v>0</v>
      </c>
      <c r="AC401" s="479">
        <v>0</v>
      </c>
      <c r="AD401" s="479">
        <v>0</v>
      </c>
      <c r="AE401" s="479">
        <v>0</v>
      </c>
      <c r="AF401" s="236">
        <v>0</v>
      </c>
      <c r="AG401" s="236">
        <v>0</v>
      </c>
      <c r="AH401" s="236">
        <v>0</v>
      </c>
      <c r="AI401" s="236">
        <v>0</v>
      </c>
      <c r="AJ401" s="484">
        <v>0</v>
      </c>
    </row>
    <row r="402" spans="1:36" s="42" customFormat="1" x14ac:dyDescent="0.25">
      <c r="A402" s="403">
        <v>6</v>
      </c>
      <c r="B402" s="115">
        <v>147820</v>
      </c>
      <c r="C402" s="189" t="s">
        <v>635</v>
      </c>
      <c r="D402" s="479">
        <v>0</v>
      </c>
      <c r="E402" s="479">
        <v>0</v>
      </c>
      <c r="F402" s="479">
        <v>0</v>
      </c>
      <c r="G402" s="479">
        <v>0</v>
      </c>
      <c r="H402" s="89">
        <v>0</v>
      </c>
      <c r="I402" s="479">
        <v>0</v>
      </c>
      <c r="J402" s="479">
        <v>0</v>
      </c>
      <c r="K402" s="479">
        <v>0</v>
      </c>
      <c r="L402" s="479">
        <v>0</v>
      </c>
      <c r="M402" s="479">
        <v>0</v>
      </c>
      <c r="N402" s="479">
        <v>0</v>
      </c>
      <c r="O402" s="479">
        <v>0</v>
      </c>
      <c r="P402" s="479">
        <v>0</v>
      </c>
      <c r="Q402" s="479">
        <v>0</v>
      </c>
      <c r="R402" s="89">
        <v>0</v>
      </c>
      <c r="S402" s="479">
        <v>0</v>
      </c>
      <c r="T402" s="479">
        <v>0</v>
      </c>
      <c r="U402" s="479">
        <v>0</v>
      </c>
      <c r="V402" s="479">
        <v>0</v>
      </c>
      <c r="W402" s="479">
        <v>0</v>
      </c>
      <c r="X402" s="479">
        <v>0</v>
      </c>
      <c r="Y402" s="479">
        <v>0</v>
      </c>
      <c r="Z402" s="479">
        <v>0</v>
      </c>
      <c r="AA402" s="479">
        <v>0</v>
      </c>
      <c r="AB402" s="479">
        <v>0</v>
      </c>
      <c r="AC402" s="479">
        <v>0</v>
      </c>
      <c r="AD402" s="479">
        <v>0</v>
      </c>
      <c r="AE402" s="479">
        <v>0</v>
      </c>
      <c r="AF402" s="236">
        <v>0</v>
      </c>
      <c r="AG402" s="236">
        <v>0</v>
      </c>
      <c r="AH402" s="236">
        <v>0</v>
      </c>
      <c r="AI402" s="236">
        <v>0</v>
      </c>
      <c r="AJ402" s="484">
        <v>0</v>
      </c>
    </row>
    <row r="403" spans="1:36" s="42" customFormat="1" x14ac:dyDescent="0.25">
      <c r="A403" s="403">
        <v>6</v>
      </c>
      <c r="B403" s="115">
        <v>147825</v>
      </c>
      <c r="C403" s="189" t="s">
        <v>637</v>
      </c>
      <c r="D403" s="479">
        <v>0</v>
      </c>
      <c r="E403" s="479">
        <v>0</v>
      </c>
      <c r="F403" s="479">
        <v>0</v>
      </c>
      <c r="G403" s="479">
        <v>0</v>
      </c>
      <c r="H403" s="89">
        <v>0</v>
      </c>
      <c r="I403" s="479">
        <v>0</v>
      </c>
      <c r="J403" s="479">
        <v>0</v>
      </c>
      <c r="K403" s="479">
        <v>0</v>
      </c>
      <c r="L403" s="479">
        <v>0</v>
      </c>
      <c r="M403" s="479">
        <v>0</v>
      </c>
      <c r="N403" s="479">
        <v>0</v>
      </c>
      <c r="O403" s="479">
        <v>0</v>
      </c>
      <c r="P403" s="479">
        <v>0</v>
      </c>
      <c r="Q403" s="479">
        <v>0</v>
      </c>
      <c r="R403" s="89">
        <v>0</v>
      </c>
      <c r="S403" s="479">
        <v>0</v>
      </c>
      <c r="T403" s="479">
        <v>0</v>
      </c>
      <c r="U403" s="479">
        <v>0</v>
      </c>
      <c r="V403" s="479">
        <v>0</v>
      </c>
      <c r="W403" s="479">
        <v>0</v>
      </c>
      <c r="X403" s="479">
        <v>0</v>
      </c>
      <c r="Y403" s="479">
        <v>0</v>
      </c>
      <c r="Z403" s="479">
        <v>0</v>
      </c>
      <c r="AA403" s="479">
        <v>0</v>
      </c>
      <c r="AB403" s="479">
        <v>0</v>
      </c>
      <c r="AC403" s="479">
        <v>0</v>
      </c>
      <c r="AD403" s="479">
        <v>0</v>
      </c>
      <c r="AE403" s="479">
        <v>0</v>
      </c>
      <c r="AF403" s="236">
        <v>0</v>
      </c>
      <c r="AG403" s="236">
        <v>0</v>
      </c>
      <c r="AH403" s="236">
        <v>0</v>
      </c>
      <c r="AI403" s="236">
        <v>0</v>
      </c>
      <c r="AJ403" s="484">
        <v>0</v>
      </c>
    </row>
    <row r="404" spans="1:36" s="42" customFormat="1" x14ac:dyDescent="0.25">
      <c r="A404" s="403">
        <v>4</v>
      </c>
      <c r="B404" s="115">
        <v>1479</v>
      </c>
      <c r="C404" s="189" t="s">
        <v>699</v>
      </c>
      <c r="D404" s="479">
        <v>83.995639999999995</v>
      </c>
      <c r="E404" s="479">
        <v>20461.330269999999</v>
      </c>
      <c r="F404" s="479">
        <v>11.61529</v>
      </c>
      <c r="G404" s="479">
        <v>16.938020000000002</v>
      </c>
      <c r="H404" s="89">
        <v>20573.879220000003</v>
      </c>
      <c r="I404" s="479">
        <v>0</v>
      </c>
      <c r="J404" s="479">
        <v>38.352739999999997</v>
      </c>
      <c r="K404" s="479">
        <v>0</v>
      </c>
      <c r="L404" s="479">
        <v>0</v>
      </c>
      <c r="M404" s="479">
        <v>0</v>
      </c>
      <c r="N404" s="479">
        <v>0</v>
      </c>
      <c r="O404" s="479">
        <v>0</v>
      </c>
      <c r="P404" s="479">
        <v>13.787800000000001</v>
      </c>
      <c r="Q404" s="479">
        <v>0</v>
      </c>
      <c r="R404" s="89">
        <v>52.140540000000001</v>
      </c>
      <c r="S404" s="479">
        <v>0</v>
      </c>
      <c r="T404" s="479">
        <v>0</v>
      </c>
      <c r="U404" s="479">
        <v>0</v>
      </c>
      <c r="V404" s="479">
        <v>0</v>
      </c>
      <c r="W404" s="479">
        <v>0</v>
      </c>
      <c r="X404" s="479">
        <v>0</v>
      </c>
      <c r="Y404" s="479">
        <v>0</v>
      </c>
      <c r="Z404" s="479">
        <v>0</v>
      </c>
      <c r="AA404" s="479">
        <v>0</v>
      </c>
      <c r="AB404" s="479">
        <v>0</v>
      </c>
      <c r="AC404" s="479">
        <v>0</v>
      </c>
      <c r="AD404" s="479">
        <v>0</v>
      </c>
      <c r="AE404" s="479">
        <v>20626.019760000003</v>
      </c>
      <c r="AF404" s="236">
        <v>0</v>
      </c>
      <c r="AG404" s="236">
        <v>0</v>
      </c>
      <c r="AH404" s="236">
        <v>0</v>
      </c>
      <c r="AI404" s="236">
        <v>0</v>
      </c>
      <c r="AJ404" s="484">
        <v>20626.019759999999</v>
      </c>
    </row>
    <row r="405" spans="1:36" s="42" customFormat="1" x14ac:dyDescent="0.25">
      <c r="A405" s="403">
        <v>6</v>
      </c>
      <c r="B405" s="115">
        <v>147905</v>
      </c>
      <c r="C405" s="189" t="s">
        <v>629</v>
      </c>
      <c r="D405" s="479">
        <v>3.6773199999999999</v>
      </c>
      <c r="E405" s="479">
        <v>556.88706999999999</v>
      </c>
      <c r="F405" s="479">
        <v>1.67442</v>
      </c>
      <c r="G405" s="479">
        <v>16.938020000000002</v>
      </c>
      <c r="H405" s="89">
        <v>579.17683000000011</v>
      </c>
      <c r="I405" s="479">
        <v>0</v>
      </c>
      <c r="J405" s="479">
        <v>5.66953</v>
      </c>
      <c r="K405" s="479">
        <v>0</v>
      </c>
      <c r="L405" s="479">
        <v>0</v>
      </c>
      <c r="M405" s="479">
        <v>0</v>
      </c>
      <c r="N405" s="479">
        <v>0</v>
      </c>
      <c r="O405" s="479">
        <v>0</v>
      </c>
      <c r="P405" s="479">
        <v>1.1359999999999999</v>
      </c>
      <c r="Q405" s="479">
        <v>0</v>
      </c>
      <c r="R405" s="89">
        <v>6.8055300000000001</v>
      </c>
      <c r="S405" s="479">
        <v>0</v>
      </c>
      <c r="T405" s="479">
        <v>0</v>
      </c>
      <c r="U405" s="479">
        <v>0</v>
      </c>
      <c r="V405" s="479">
        <v>0</v>
      </c>
      <c r="W405" s="479">
        <v>0</v>
      </c>
      <c r="X405" s="479">
        <v>0</v>
      </c>
      <c r="Y405" s="479">
        <v>0</v>
      </c>
      <c r="Z405" s="479">
        <v>0</v>
      </c>
      <c r="AA405" s="479">
        <v>0</v>
      </c>
      <c r="AB405" s="479">
        <v>0</v>
      </c>
      <c r="AC405" s="479">
        <v>0</v>
      </c>
      <c r="AD405" s="479">
        <v>0</v>
      </c>
      <c r="AE405" s="479">
        <v>585.98236000000009</v>
      </c>
      <c r="AF405" s="236">
        <v>0</v>
      </c>
      <c r="AG405" s="236">
        <v>0</v>
      </c>
      <c r="AH405" s="236">
        <v>0</v>
      </c>
      <c r="AI405" s="236">
        <v>0</v>
      </c>
      <c r="AJ405" s="484">
        <v>585.98236000000009</v>
      </c>
    </row>
    <row r="406" spans="1:36" s="42" customFormat="1" x14ac:dyDescent="0.25">
      <c r="A406" s="403">
        <v>6</v>
      </c>
      <c r="B406" s="115">
        <v>147910</v>
      </c>
      <c r="C406" s="189" t="s">
        <v>631</v>
      </c>
      <c r="D406" s="479">
        <v>7.0319799999999999</v>
      </c>
      <c r="E406" s="479">
        <v>420.49266999999998</v>
      </c>
      <c r="F406" s="479">
        <v>0.91015000000000001</v>
      </c>
      <c r="G406" s="479">
        <v>0</v>
      </c>
      <c r="H406" s="89">
        <v>428.43479999999994</v>
      </c>
      <c r="I406" s="479">
        <v>0</v>
      </c>
      <c r="J406" s="479">
        <v>3.8738899999999998</v>
      </c>
      <c r="K406" s="479">
        <v>0</v>
      </c>
      <c r="L406" s="479">
        <v>0</v>
      </c>
      <c r="M406" s="479">
        <v>0</v>
      </c>
      <c r="N406" s="479">
        <v>0</v>
      </c>
      <c r="O406" s="479">
        <v>0</v>
      </c>
      <c r="P406" s="479">
        <v>0.77303999999999995</v>
      </c>
      <c r="Q406" s="479">
        <v>0</v>
      </c>
      <c r="R406" s="89">
        <v>4.6469299999999993</v>
      </c>
      <c r="S406" s="479">
        <v>0</v>
      </c>
      <c r="T406" s="479">
        <v>0</v>
      </c>
      <c r="U406" s="479">
        <v>0</v>
      </c>
      <c r="V406" s="479">
        <v>0</v>
      </c>
      <c r="W406" s="479">
        <v>0</v>
      </c>
      <c r="X406" s="479">
        <v>0</v>
      </c>
      <c r="Y406" s="479">
        <v>0</v>
      </c>
      <c r="Z406" s="479">
        <v>0</v>
      </c>
      <c r="AA406" s="479">
        <v>0</v>
      </c>
      <c r="AB406" s="479">
        <v>0</v>
      </c>
      <c r="AC406" s="479">
        <v>0</v>
      </c>
      <c r="AD406" s="479">
        <v>0</v>
      </c>
      <c r="AE406" s="479">
        <v>433.08172999999994</v>
      </c>
      <c r="AF406" s="236">
        <v>0</v>
      </c>
      <c r="AG406" s="236">
        <v>0</v>
      </c>
      <c r="AH406" s="236">
        <v>0</v>
      </c>
      <c r="AI406" s="236">
        <v>0</v>
      </c>
      <c r="AJ406" s="484">
        <v>433.08172999999994</v>
      </c>
    </row>
    <row r="407" spans="1:36" s="42" customFormat="1" x14ac:dyDescent="0.25">
      <c r="A407" s="403">
        <v>6</v>
      </c>
      <c r="B407" s="115">
        <v>147915</v>
      </c>
      <c r="C407" s="189" t="s">
        <v>633</v>
      </c>
      <c r="D407" s="479">
        <v>10.16948</v>
      </c>
      <c r="E407" s="479">
        <v>674.16153999999995</v>
      </c>
      <c r="F407" s="479">
        <v>0.89441999999999999</v>
      </c>
      <c r="G407" s="479">
        <v>0</v>
      </c>
      <c r="H407" s="89">
        <v>685.22543999999994</v>
      </c>
      <c r="I407" s="479">
        <v>0</v>
      </c>
      <c r="J407" s="479">
        <v>5.9139499999999998</v>
      </c>
      <c r="K407" s="479">
        <v>0</v>
      </c>
      <c r="L407" s="479">
        <v>0</v>
      </c>
      <c r="M407" s="479">
        <v>0</v>
      </c>
      <c r="N407" s="479">
        <v>0</v>
      </c>
      <c r="O407" s="479">
        <v>0</v>
      </c>
      <c r="P407" s="479">
        <v>1.18563</v>
      </c>
      <c r="Q407" s="479">
        <v>0</v>
      </c>
      <c r="R407" s="89">
        <v>7.0995799999999996</v>
      </c>
      <c r="S407" s="479">
        <v>0</v>
      </c>
      <c r="T407" s="479">
        <v>0</v>
      </c>
      <c r="U407" s="479">
        <v>0</v>
      </c>
      <c r="V407" s="479">
        <v>0</v>
      </c>
      <c r="W407" s="479">
        <v>0</v>
      </c>
      <c r="X407" s="479">
        <v>0</v>
      </c>
      <c r="Y407" s="479">
        <v>0</v>
      </c>
      <c r="Z407" s="479">
        <v>0</v>
      </c>
      <c r="AA407" s="479">
        <v>0</v>
      </c>
      <c r="AB407" s="479">
        <v>0</v>
      </c>
      <c r="AC407" s="479">
        <v>0</v>
      </c>
      <c r="AD407" s="479">
        <v>0</v>
      </c>
      <c r="AE407" s="479">
        <v>692.32501999999988</v>
      </c>
      <c r="AF407" s="236">
        <v>0</v>
      </c>
      <c r="AG407" s="236">
        <v>0</v>
      </c>
      <c r="AH407" s="236">
        <v>0</v>
      </c>
      <c r="AI407" s="236">
        <v>0</v>
      </c>
      <c r="AJ407" s="484">
        <v>692.32501999999988</v>
      </c>
    </row>
    <row r="408" spans="1:36" s="42" customFormat="1" x14ac:dyDescent="0.25">
      <c r="A408" s="403">
        <v>6</v>
      </c>
      <c r="B408" s="115">
        <v>147920</v>
      </c>
      <c r="C408" s="189" t="s">
        <v>635</v>
      </c>
      <c r="D408" s="479">
        <v>21.007159999999999</v>
      </c>
      <c r="E408" s="479">
        <v>1455.58638</v>
      </c>
      <c r="F408" s="479">
        <v>1.85476</v>
      </c>
      <c r="G408" s="479">
        <v>0</v>
      </c>
      <c r="H408" s="89">
        <v>1478.4482999999998</v>
      </c>
      <c r="I408" s="479">
        <v>0</v>
      </c>
      <c r="J408" s="479">
        <v>9.4270300000000002</v>
      </c>
      <c r="K408" s="479">
        <v>0</v>
      </c>
      <c r="L408" s="479">
        <v>0</v>
      </c>
      <c r="M408" s="479">
        <v>0</v>
      </c>
      <c r="N408" s="479">
        <v>0</v>
      </c>
      <c r="O408" s="479">
        <v>0</v>
      </c>
      <c r="P408" s="479">
        <v>2.4459300000000002</v>
      </c>
      <c r="Q408" s="479">
        <v>0</v>
      </c>
      <c r="R408" s="89">
        <v>11.872960000000001</v>
      </c>
      <c r="S408" s="479">
        <v>0</v>
      </c>
      <c r="T408" s="479">
        <v>0</v>
      </c>
      <c r="U408" s="479">
        <v>0</v>
      </c>
      <c r="V408" s="479">
        <v>0</v>
      </c>
      <c r="W408" s="479">
        <v>0</v>
      </c>
      <c r="X408" s="479">
        <v>0</v>
      </c>
      <c r="Y408" s="479">
        <v>0</v>
      </c>
      <c r="Z408" s="479">
        <v>0</v>
      </c>
      <c r="AA408" s="479">
        <v>0</v>
      </c>
      <c r="AB408" s="479">
        <v>0</v>
      </c>
      <c r="AC408" s="479">
        <v>0</v>
      </c>
      <c r="AD408" s="479">
        <v>0</v>
      </c>
      <c r="AE408" s="479">
        <v>1490.3212599999997</v>
      </c>
      <c r="AF408" s="236">
        <v>0</v>
      </c>
      <c r="AG408" s="236">
        <v>0</v>
      </c>
      <c r="AH408" s="236">
        <v>0</v>
      </c>
      <c r="AI408" s="236">
        <v>0</v>
      </c>
      <c r="AJ408" s="484">
        <v>1490.3212599999999</v>
      </c>
    </row>
    <row r="409" spans="1:36" s="42" customFormat="1" x14ac:dyDescent="0.25">
      <c r="A409" s="403">
        <v>6</v>
      </c>
      <c r="B409" s="115">
        <v>147925</v>
      </c>
      <c r="C409" s="189" t="s">
        <v>637</v>
      </c>
      <c r="D409" s="479">
        <v>42.109699999999997</v>
      </c>
      <c r="E409" s="479">
        <v>17354.20261</v>
      </c>
      <c r="F409" s="479">
        <v>6.2815399999999997</v>
      </c>
      <c r="G409" s="479">
        <v>0</v>
      </c>
      <c r="H409" s="89">
        <v>17402.593850000001</v>
      </c>
      <c r="I409" s="479">
        <v>0</v>
      </c>
      <c r="J409" s="479">
        <v>13.46834</v>
      </c>
      <c r="K409" s="479">
        <v>0</v>
      </c>
      <c r="L409" s="479">
        <v>0</v>
      </c>
      <c r="M409" s="479">
        <v>0</v>
      </c>
      <c r="N409" s="479">
        <v>0</v>
      </c>
      <c r="O409" s="479">
        <v>0</v>
      </c>
      <c r="P409" s="479">
        <v>8.2471999999999994</v>
      </c>
      <c r="Q409" s="479">
        <v>0</v>
      </c>
      <c r="R409" s="89">
        <v>21.715539999999997</v>
      </c>
      <c r="S409" s="479">
        <v>0</v>
      </c>
      <c r="T409" s="479">
        <v>0</v>
      </c>
      <c r="U409" s="479">
        <v>0</v>
      </c>
      <c r="V409" s="479">
        <v>0</v>
      </c>
      <c r="W409" s="479">
        <v>0</v>
      </c>
      <c r="X409" s="479">
        <v>0</v>
      </c>
      <c r="Y409" s="479">
        <v>0</v>
      </c>
      <c r="Z409" s="479">
        <v>0</v>
      </c>
      <c r="AA409" s="479">
        <v>0</v>
      </c>
      <c r="AB409" s="479">
        <v>0</v>
      </c>
      <c r="AC409" s="479">
        <v>0</v>
      </c>
      <c r="AD409" s="479">
        <v>0</v>
      </c>
      <c r="AE409" s="479">
        <v>17424.309390000002</v>
      </c>
      <c r="AF409" s="236">
        <v>0</v>
      </c>
      <c r="AG409" s="236">
        <v>0</v>
      </c>
      <c r="AH409" s="236">
        <v>0</v>
      </c>
      <c r="AI409" s="236">
        <v>0</v>
      </c>
      <c r="AJ409" s="484">
        <v>17424.309390000002</v>
      </c>
    </row>
    <row r="410" spans="1:36" s="42" customFormat="1" x14ac:dyDescent="0.25">
      <c r="A410" s="403">
        <v>4</v>
      </c>
      <c r="B410" s="115">
        <v>1480</v>
      </c>
      <c r="C410" s="189" t="s">
        <v>1474</v>
      </c>
      <c r="D410" s="479">
        <v>0</v>
      </c>
      <c r="E410" s="479">
        <v>0</v>
      </c>
      <c r="F410" s="479">
        <v>0</v>
      </c>
      <c r="G410" s="479">
        <v>0</v>
      </c>
      <c r="H410" s="89">
        <v>0</v>
      </c>
      <c r="I410" s="479">
        <v>0</v>
      </c>
      <c r="J410" s="479">
        <v>0</v>
      </c>
      <c r="K410" s="479">
        <v>0</v>
      </c>
      <c r="L410" s="479">
        <v>0</v>
      </c>
      <c r="M410" s="479">
        <v>0</v>
      </c>
      <c r="N410" s="479">
        <v>0</v>
      </c>
      <c r="O410" s="479">
        <v>0</v>
      </c>
      <c r="P410" s="479">
        <v>0</v>
      </c>
      <c r="Q410" s="479">
        <v>0</v>
      </c>
      <c r="R410" s="89">
        <v>0</v>
      </c>
      <c r="S410" s="479">
        <v>0</v>
      </c>
      <c r="T410" s="479">
        <v>0</v>
      </c>
      <c r="U410" s="479">
        <v>0</v>
      </c>
      <c r="V410" s="479">
        <v>0</v>
      </c>
      <c r="W410" s="479">
        <v>0</v>
      </c>
      <c r="X410" s="479">
        <v>0</v>
      </c>
      <c r="Y410" s="479">
        <v>0</v>
      </c>
      <c r="Z410" s="479">
        <v>0</v>
      </c>
      <c r="AA410" s="479">
        <v>0</v>
      </c>
      <c r="AB410" s="479">
        <v>0</v>
      </c>
      <c r="AC410" s="479">
        <v>0</v>
      </c>
      <c r="AD410" s="479">
        <v>0</v>
      </c>
      <c r="AE410" s="479">
        <v>0</v>
      </c>
      <c r="AF410" s="236">
        <v>0</v>
      </c>
      <c r="AG410" s="236">
        <v>0</v>
      </c>
      <c r="AH410" s="236">
        <v>0</v>
      </c>
      <c r="AI410" s="236">
        <v>0</v>
      </c>
      <c r="AJ410" s="484">
        <v>0</v>
      </c>
    </row>
    <row r="411" spans="1:36" s="42" customFormat="1" x14ac:dyDescent="0.25">
      <c r="A411" s="403">
        <v>6</v>
      </c>
      <c r="B411" s="115">
        <v>148005</v>
      </c>
      <c r="C411" s="189" t="s">
        <v>629</v>
      </c>
      <c r="D411" s="479">
        <v>0</v>
      </c>
      <c r="E411" s="479">
        <v>0</v>
      </c>
      <c r="F411" s="479">
        <v>0</v>
      </c>
      <c r="G411" s="479">
        <v>0</v>
      </c>
      <c r="H411" s="89">
        <v>0</v>
      </c>
      <c r="I411" s="479">
        <v>0</v>
      </c>
      <c r="J411" s="479">
        <v>0</v>
      </c>
      <c r="K411" s="479">
        <v>0</v>
      </c>
      <c r="L411" s="479">
        <v>0</v>
      </c>
      <c r="M411" s="479">
        <v>0</v>
      </c>
      <c r="N411" s="479">
        <v>0</v>
      </c>
      <c r="O411" s="479">
        <v>0</v>
      </c>
      <c r="P411" s="479">
        <v>0</v>
      </c>
      <c r="Q411" s="479">
        <v>0</v>
      </c>
      <c r="R411" s="89">
        <v>0</v>
      </c>
      <c r="S411" s="479">
        <v>0</v>
      </c>
      <c r="T411" s="479">
        <v>0</v>
      </c>
      <c r="U411" s="479">
        <v>0</v>
      </c>
      <c r="V411" s="479">
        <v>0</v>
      </c>
      <c r="W411" s="479">
        <v>0</v>
      </c>
      <c r="X411" s="479">
        <v>0</v>
      </c>
      <c r="Y411" s="479">
        <v>0</v>
      </c>
      <c r="Z411" s="479">
        <v>0</v>
      </c>
      <c r="AA411" s="479">
        <v>0</v>
      </c>
      <c r="AB411" s="479">
        <v>0</v>
      </c>
      <c r="AC411" s="479">
        <v>0</v>
      </c>
      <c r="AD411" s="479">
        <v>0</v>
      </c>
      <c r="AE411" s="479">
        <v>0</v>
      </c>
      <c r="AF411" s="236">
        <v>0</v>
      </c>
      <c r="AG411" s="236">
        <v>0</v>
      </c>
      <c r="AH411" s="236">
        <v>0</v>
      </c>
      <c r="AI411" s="236">
        <v>0</v>
      </c>
      <c r="AJ411" s="484">
        <v>0</v>
      </c>
    </row>
    <row r="412" spans="1:36" s="42" customFormat="1" x14ac:dyDescent="0.25">
      <c r="A412" s="403">
        <v>6</v>
      </c>
      <c r="B412" s="115">
        <v>148010</v>
      </c>
      <c r="C412" s="189" t="s">
        <v>631</v>
      </c>
      <c r="D412" s="479">
        <v>0</v>
      </c>
      <c r="E412" s="479">
        <v>0</v>
      </c>
      <c r="F412" s="479">
        <v>0</v>
      </c>
      <c r="G412" s="479">
        <v>0</v>
      </c>
      <c r="H412" s="89">
        <v>0</v>
      </c>
      <c r="I412" s="479">
        <v>0</v>
      </c>
      <c r="J412" s="479">
        <v>0</v>
      </c>
      <c r="K412" s="479">
        <v>0</v>
      </c>
      <c r="L412" s="479">
        <v>0</v>
      </c>
      <c r="M412" s="479">
        <v>0</v>
      </c>
      <c r="N412" s="479">
        <v>0</v>
      </c>
      <c r="O412" s="479">
        <v>0</v>
      </c>
      <c r="P412" s="479">
        <v>0</v>
      </c>
      <c r="Q412" s="479">
        <v>0</v>
      </c>
      <c r="R412" s="89">
        <v>0</v>
      </c>
      <c r="S412" s="479">
        <v>0</v>
      </c>
      <c r="T412" s="479">
        <v>0</v>
      </c>
      <c r="U412" s="479">
        <v>0</v>
      </c>
      <c r="V412" s="479">
        <v>0</v>
      </c>
      <c r="W412" s="479">
        <v>0</v>
      </c>
      <c r="X412" s="479">
        <v>0</v>
      </c>
      <c r="Y412" s="479">
        <v>0</v>
      </c>
      <c r="Z412" s="479">
        <v>0</v>
      </c>
      <c r="AA412" s="479">
        <v>0</v>
      </c>
      <c r="AB412" s="479">
        <v>0</v>
      </c>
      <c r="AC412" s="479">
        <v>0</v>
      </c>
      <c r="AD412" s="479">
        <v>0</v>
      </c>
      <c r="AE412" s="479">
        <v>0</v>
      </c>
      <c r="AF412" s="236">
        <v>0</v>
      </c>
      <c r="AG412" s="236">
        <v>0</v>
      </c>
      <c r="AH412" s="236">
        <v>0</v>
      </c>
      <c r="AI412" s="236">
        <v>0</v>
      </c>
      <c r="AJ412" s="484">
        <v>0</v>
      </c>
    </row>
    <row r="413" spans="1:36" s="42" customFormat="1" x14ac:dyDescent="0.25">
      <c r="A413" s="403">
        <v>6</v>
      </c>
      <c r="B413" s="115">
        <v>148015</v>
      </c>
      <c r="C413" s="189" t="s">
        <v>633</v>
      </c>
      <c r="D413" s="479">
        <v>0</v>
      </c>
      <c r="E413" s="479">
        <v>0</v>
      </c>
      <c r="F413" s="479">
        <v>0</v>
      </c>
      <c r="G413" s="479">
        <v>0</v>
      </c>
      <c r="H413" s="89">
        <v>0</v>
      </c>
      <c r="I413" s="479">
        <v>0</v>
      </c>
      <c r="J413" s="479">
        <v>0</v>
      </c>
      <c r="K413" s="479">
        <v>0</v>
      </c>
      <c r="L413" s="479">
        <v>0</v>
      </c>
      <c r="M413" s="479">
        <v>0</v>
      </c>
      <c r="N413" s="479">
        <v>0</v>
      </c>
      <c r="O413" s="479">
        <v>0</v>
      </c>
      <c r="P413" s="479">
        <v>0</v>
      </c>
      <c r="Q413" s="479">
        <v>0</v>
      </c>
      <c r="R413" s="89">
        <v>0</v>
      </c>
      <c r="S413" s="479">
        <v>0</v>
      </c>
      <c r="T413" s="479">
        <v>0</v>
      </c>
      <c r="U413" s="479">
        <v>0</v>
      </c>
      <c r="V413" s="479">
        <v>0</v>
      </c>
      <c r="W413" s="479">
        <v>0</v>
      </c>
      <c r="X413" s="479">
        <v>0</v>
      </c>
      <c r="Y413" s="479">
        <v>0</v>
      </c>
      <c r="Z413" s="479">
        <v>0</v>
      </c>
      <c r="AA413" s="479">
        <v>0</v>
      </c>
      <c r="AB413" s="479">
        <v>0</v>
      </c>
      <c r="AC413" s="479">
        <v>0</v>
      </c>
      <c r="AD413" s="479">
        <v>0</v>
      </c>
      <c r="AE413" s="479">
        <v>0</v>
      </c>
      <c r="AF413" s="236">
        <v>0</v>
      </c>
      <c r="AG413" s="236">
        <v>0</v>
      </c>
      <c r="AH413" s="236">
        <v>0</v>
      </c>
      <c r="AI413" s="236">
        <v>0</v>
      </c>
      <c r="AJ413" s="484">
        <v>0</v>
      </c>
    </row>
    <row r="414" spans="1:36" s="42" customFormat="1" x14ac:dyDescent="0.25">
      <c r="A414" s="403">
        <v>6</v>
      </c>
      <c r="B414" s="115">
        <v>148020</v>
      </c>
      <c r="C414" s="189" t="s">
        <v>635</v>
      </c>
      <c r="D414" s="479">
        <v>0</v>
      </c>
      <c r="E414" s="479">
        <v>0</v>
      </c>
      <c r="F414" s="479">
        <v>0</v>
      </c>
      <c r="G414" s="479">
        <v>0</v>
      </c>
      <c r="H414" s="89">
        <v>0</v>
      </c>
      <c r="I414" s="479">
        <v>0</v>
      </c>
      <c r="J414" s="479">
        <v>0</v>
      </c>
      <c r="K414" s="479">
        <v>0</v>
      </c>
      <c r="L414" s="479">
        <v>0</v>
      </c>
      <c r="M414" s="479">
        <v>0</v>
      </c>
      <c r="N414" s="479">
        <v>0</v>
      </c>
      <c r="O414" s="479">
        <v>0</v>
      </c>
      <c r="P414" s="479">
        <v>0</v>
      </c>
      <c r="Q414" s="479">
        <v>0</v>
      </c>
      <c r="R414" s="89">
        <v>0</v>
      </c>
      <c r="S414" s="479">
        <v>0</v>
      </c>
      <c r="T414" s="479">
        <v>0</v>
      </c>
      <c r="U414" s="479">
        <v>0</v>
      </c>
      <c r="V414" s="479">
        <v>0</v>
      </c>
      <c r="W414" s="479">
        <v>0</v>
      </c>
      <c r="X414" s="479">
        <v>0</v>
      </c>
      <c r="Y414" s="479">
        <v>0</v>
      </c>
      <c r="Z414" s="479">
        <v>0</v>
      </c>
      <c r="AA414" s="479">
        <v>0</v>
      </c>
      <c r="AB414" s="479">
        <v>0</v>
      </c>
      <c r="AC414" s="479">
        <v>0</v>
      </c>
      <c r="AD414" s="479">
        <v>0</v>
      </c>
      <c r="AE414" s="479">
        <v>0</v>
      </c>
      <c r="AF414" s="236">
        <v>0</v>
      </c>
      <c r="AG414" s="236">
        <v>0</v>
      </c>
      <c r="AH414" s="236">
        <v>0</v>
      </c>
      <c r="AI414" s="236">
        <v>0</v>
      </c>
      <c r="AJ414" s="484">
        <v>0</v>
      </c>
    </row>
    <row r="415" spans="1:36" s="42" customFormat="1" x14ac:dyDescent="0.25">
      <c r="A415" s="403">
        <v>6</v>
      </c>
      <c r="B415" s="115">
        <v>148025</v>
      </c>
      <c r="C415" s="189" t="s">
        <v>637</v>
      </c>
      <c r="D415" s="479">
        <v>0</v>
      </c>
      <c r="E415" s="479">
        <v>0</v>
      </c>
      <c r="F415" s="479">
        <v>0</v>
      </c>
      <c r="G415" s="479">
        <v>0</v>
      </c>
      <c r="H415" s="89">
        <v>0</v>
      </c>
      <c r="I415" s="479">
        <v>0</v>
      </c>
      <c r="J415" s="479">
        <v>0</v>
      </c>
      <c r="K415" s="479">
        <v>0</v>
      </c>
      <c r="L415" s="479">
        <v>0</v>
      </c>
      <c r="M415" s="479">
        <v>0</v>
      </c>
      <c r="N415" s="479">
        <v>0</v>
      </c>
      <c r="O415" s="479">
        <v>0</v>
      </c>
      <c r="P415" s="479">
        <v>0</v>
      </c>
      <c r="Q415" s="479">
        <v>0</v>
      </c>
      <c r="R415" s="89">
        <v>0</v>
      </c>
      <c r="S415" s="479">
        <v>0</v>
      </c>
      <c r="T415" s="479">
        <v>0</v>
      </c>
      <c r="U415" s="479">
        <v>0</v>
      </c>
      <c r="V415" s="479">
        <v>0</v>
      </c>
      <c r="W415" s="479">
        <v>0</v>
      </c>
      <c r="X415" s="479">
        <v>0</v>
      </c>
      <c r="Y415" s="479">
        <v>0</v>
      </c>
      <c r="Z415" s="479">
        <v>0</v>
      </c>
      <c r="AA415" s="479">
        <v>0</v>
      </c>
      <c r="AB415" s="479">
        <v>0</v>
      </c>
      <c r="AC415" s="479">
        <v>0</v>
      </c>
      <c r="AD415" s="479">
        <v>0</v>
      </c>
      <c r="AE415" s="479">
        <v>0</v>
      </c>
      <c r="AF415" s="236">
        <v>0</v>
      </c>
      <c r="AG415" s="236">
        <v>0</v>
      </c>
      <c r="AH415" s="236">
        <v>0</v>
      </c>
      <c r="AI415" s="236">
        <v>0</v>
      </c>
      <c r="AJ415" s="484">
        <v>0</v>
      </c>
    </row>
    <row r="416" spans="1:36" s="42" customFormat="1" x14ac:dyDescent="0.25">
      <c r="A416" s="403">
        <v>4</v>
      </c>
      <c r="B416" s="115">
        <v>1481</v>
      </c>
      <c r="C416" s="189" t="s">
        <v>1475</v>
      </c>
      <c r="D416" s="479">
        <v>0</v>
      </c>
      <c r="E416" s="479">
        <v>0</v>
      </c>
      <c r="F416" s="479">
        <v>0</v>
      </c>
      <c r="G416" s="479">
        <v>0</v>
      </c>
      <c r="H416" s="89">
        <v>0</v>
      </c>
      <c r="I416" s="479">
        <v>0</v>
      </c>
      <c r="J416" s="479">
        <v>0</v>
      </c>
      <c r="K416" s="479">
        <v>0</v>
      </c>
      <c r="L416" s="479">
        <v>0</v>
      </c>
      <c r="M416" s="479">
        <v>0</v>
      </c>
      <c r="N416" s="479">
        <v>0</v>
      </c>
      <c r="O416" s="479">
        <v>0</v>
      </c>
      <c r="P416" s="479">
        <v>0</v>
      </c>
      <c r="Q416" s="479">
        <v>0</v>
      </c>
      <c r="R416" s="89">
        <v>0</v>
      </c>
      <c r="S416" s="479">
        <v>0</v>
      </c>
      <c r="T416" s="479">
        <v>0</v>
      </c>
      <c r="U416" s="479">
        <v>0</v>
      </c>
      <c r="V416" s="479">
        <v>0</v>
      </c>
      <c r="W416" s="479">
        <v>0</v>
      </c>
      <c r="X416" s="479">
        <v>0</v>
      </c>
      <c r="Y416" s="479">
        <v>0</v>
      </c>
      <c r="Z416" s="479">
        <v>0</v>
      </c>
      <c r="AA416" s="479">
        <v>0</v>
      </c>
      <c r="AB416" s="479">
        <v>0</v>
      </c>
      <c r="AC416" s="479">
        <v>0</v>
      </c>
      <c r="AD416" s="479">
        <v>0</v>
      </c>
      <c r="AE416" s="479">
        <v>0</v>
      </c>
      <c r="AF416" s="236">
        <v>0</v>
      </c>
      <c r="AG416" s="236">
        <v>0</v>
      </c>
      <c r="AH416" s="236">
        <v>0</v>
      </c>
      <c r="AI416" s="236">
        <v>0</v>
      </c>
      <c r="AJ416" s="484">
        <v>0</v>
      </c>
    </row>
    <row r="417" spans="1:36" s="42" customFormat="1" x14ac:dyDescent="0.25">
      <c r="A417" s="403">
        <v>6</v>
      </c>
      <c r="B417" s="115">
        <v>148105</v>
      </c>
      <c r="C417" s="189" t="s">
        <v>629</v>
      </c>
      <c r="D417" s="479">
        <v>0</v>
      </c>
      <c r="E417" s="479">
        <v>0</v>
      </c>
      <c r="F417" s="479">
        <v>0</v>
      </c>
      <c r="G417" s="479">
        <v>0</v>
      </c>
      <c r="H417" s="89">
        <v>0</v>
      </c>
      <c r="I417" s="479">
        <v>0</v>
      </c>
      <c r="J417" s="479">
        <v>0</v>
      </c>
      <c r="K417" s="479">
        <v>0</v>
      </c>
      <c r="L417" s="479">
        <v>0</v>
      </c>
      <c r="M417" s="479">
        <v>0</v>
      </c>
      <c r="N417" s="479">
        <v>0</v>
      </c>
      <c r="O417" s="479">
        <v>0</v>
      </c>
      <c r="P417" s="479">
        <v>0</v>
      </c>
      <c r="Q417" s="479">
        <v>0</v>
      </c>
      <c r="R417" s="89">
        <v>0</v>
      </c>
      <c r="S417" s="479">
        <v>0</v>
      </c>
      <c r="T417" s="479">
        <v>0</v>
      </c>
      <c r="U417" s="479">
        <v>0</v>
      </c>
      <c r="V417" s="479">
        <v>0</v>
      </c>
      <c r="W417" s="479">
        <v>0</v>
      </c>
      <c r="X417" s="479">
        <v>0</v>
      </c>
      <c r="Y417" s="479">
        <v>0</v>
      </c>
      <c r="Z417" s="479">
        <v>0</v>
      </c>
      <c r="AA417" s="479">
        <v>0</v>
      </c>
      <c r="AB417" s="479">
        <v>0</v>
      </c>
      <c r="AC417" s="479">
        <v>0</v>
      </c>
      <c r="AD417" s="479">
        <v>0</v>
      </c>
      <c r="AE417" s="479">
        <v>0</v>
      </c>
      <c r="AF417" s="236">
        <v>0</v>
      </c>
      <c r="AG417" s="236">
        <v>0</v>
      </c>
      <c r="AH417" s="236">
        <v>0</v>
      </c>
      <c r="AI417" s="236">
        <v>0</v>
      </c>
      <c r="AJ417" s="484">
        <v>0</v>
      </c>
    </row>
    <row r="418" spans="1:36" s="42" customFormat="1" x14ac:dyDescent="0.25">
      <c r="A418" s="403">
        <v>6</v>
      </c>
      <c r="B418" s="115">
        <v>148110</v>
      </c>
      <c r="C418" s="189" t="s">
        <v>631</v>
      </c>
      <c r="D418" s="479">
        <v>0</v>
      </c>
      <c r="E418" s="479">
        <v>0</v>
      </c>
      <c r="F418" s="479">
        <v>0</v>
      </c>
      <c r="G418" s="479">
        <v>0</v>
      </c>
      <c r="H418" s="89">
        <v>0</v>
      </c>
      <c r="I418" s="479">
        <v>0</v>
      </c>
      <c r="J418" s="479">
        <v>0</v>
      </c>
      <c r="K418" s="479">
        <v>0</v>
      </c>
      <c r="L418" s="479">
        <v>0</v>
      </c>
      <c r="M418" s="479">
        <v>0</v>
      </c>
      <c r="N418" s="479">
        <v>0</v>
      </c>
      <c r="O418" s="479">
        <v>0</v>
      </c>
      <c r="P418" s="479">
        <v>0</v>
      </c>
      <c r="Q418" s="479">
        <v>0</v>
      </c>
      <c r="R418" s="89">
        <v>0</v>
      </c>
      <c r="S418" s="479">
        <v>0</v>
      </c>
      <c r="T418" s="479">
        <v>0</v>
      </c>
      <c r="U418" s="479">
        <v>0</v>
      </c>
      <c r="V418" s="479">
        <v>0</v>
      </c>
      <c r="W418" s="479">
        <v>0</v>
      </c>
      <c r="X418" s="479">
        <v>0</v>
      </c>
      <c r="Y418" s="479">
        <v>0</v>
      </c>
      <c r="Z418" s="479">
        <v>0</v>
      </c>
      <c r="AA418" s="479">
        <v>0</v>
      </c>
      <c r="AB418" s="479">
        <v>0</v>
      </c>
      <c r="AC418" s="479">
        <v>0</v>
      </c>
      <c r="AD418" s="479">
        <v>0</v>
      </c>
      <c r="AE418" s="479">
        <v>0</v>
      </c>
      <c r="AF418" s="236">
        <v>0</v>
      </c>
      <c r="AG418" s="236">
        <v>0</v>
      </c>
      <c r="AH418" s="236">
        <v>0</v>
      </c>
      <c r="AI418" s="236">
        <v>0</v>
      </c>
      <c r="AJ418" s="484">
        <v>0</v>
      </c>
    </row>
    <row r="419" spans="1:36" s="42" customFormat="1" x14ac:dyDescent="0.25">
      <c r="A419" s="403">
        <v>6</v>
      </c>
      <c r="B419" s="115">
        <v>148115</v>
      </c>
      <c r="C419" s="189" t="s">
        <v>633</v>
      </c>
      <c r="D419" s="479">
        <v>0</v>
      </c>
      <c r="E419" s="479">
        <v>0</v>
      </c>
      <c r="F419" s="479">
        <v>0</v>
      </c>
      <c r="G419" s="479">
        <v>0</v>
      </c>
      <c r="H419" s="89">
        <v>0</v>
      </c>
      <c r="I419" s="479">
        <v>0</v>
      </c>
      <c r="J419" s="479">
        <v>0</v>
      </c>
      <c r="K419" s="479">
        <v>0</v>
      </c>
      <c r="L419" s="479">
        <v>0</v>
      </c>
      <c r="M419" s="479">
        <v>0</v>
      </c>
      <c r="N419" s="479">
        <v>0</v>
      </c>
      <c r="O419" s="479">
        <v>0</v>
      </c>
      <c r="P419" s="479">
        <v>0</v>
      </c>
      <c r="Q419" s="479">
        <v>0</v>
      </c>
      <c r="R419" s="89">
        <v>0</v>
      </c>
      <c r="S419" s="479">
        <v>0</v>
      </c>
      <c r="T419" s="479">
        <v>0</v>
      </c>
      <c r="U419" s="479">
        <v>0</v>
      </c>
      <c r="V419" s="479">
        <v>0</v>
      </c>
      <c r="W419" s="479">
        <v>0</v>
      </c>
      <c r="X419" s="479">
        <v>0</v>
      </c>
      <c r="Y419" s="479">
        <v>0</v>
      </c>
      <c r="Z419" s="479">
        <v>0</v>
      </c>
      <c r="AA419" s="479">
        <v>0</v>
      </c>
      <c r="AB419" s="479">
        <v>0</v>
      </c>
      <c r="AC419" s="479">
        <v>0</v>
      </c>
      <c r="AD419" s="479">
        <v>0</v>
      </c>
      <c r="AE419" s="479">
        <v>0</v>
      </c>
      <c r="AF419" s="236">
        <v>0</v>
      </c>
      <c r="AG419" s="236">
        <v>0</v>
      </c>
      <c r="AH419" s="236">
        <v>0</v>
      </c>
      <c r="AI419" s="236">
        <v>0</v>
      </c>
      <c r="AJ419" s="484">
        <v>0</v>
      </c>
    </row>
    <row r="420" spans="1:36" s="42" customFormat="1" x14ac:dyDescent="0.25">
      <c r="A420" s="403">
        <v>6</v>
      </c>
      <c r="B420" s="115">
        <v>148120</v>
      </c>
      <c r="C420" s="189" t="s">
        <v>635</v>
      </c>
      <c r="D420" s="479">
        <v>0</v>
      </c>
      <c r="E420" s="479">
        <v>0</v>
      </c>
      <c r="F420" s="479">
        <v>0</v>
      </c>
      <c r="G420" s="479">
        <v>0</v>
      </c>
      <c r="H420" s="89">
        <v>0</v>
      </c>
      <c r="I420" s="479">
        <v>0</v>
      </c>
      <c r="J420" s="479">
        <v>0</v>
      </c>
      <c r="K420" s="479">
        <v>0</v>
      </c>
      <c r="L420" s="479">
        <v>0</v>
      </c>
      <c r="M420" s="479">
        <v>0</v>
      </c>
      <c r="N420" s="479">
        <v>0</v>
      </c>
      <c r="O420" s="479">
        <v>0</v>
      </c>
      <c r="P420" s="479">
        <v>0</v>
      </c>
      <c r="Q420" s="479">
        <v>0</v>
      </c>
      <c r="R420" s="89">
        <v>0</v>
      </c>
      <c r="S420" s="479">
        <v>0</v>
      </c>
      <c r="T420" s="479">
        <v>0</v>
      </c>
      <c r="U420" s="479">
        <v>0</v>
      </c>
      <c r="V420" s="479">
        <v>0</v>
      </c>
      <c r="W420" s="479">
        <v>0</v>
      </c>
      <c r="X420" s="479">
        <v>0</v>
      </c>
      <c r="Y420" s="479">
        <v>0</v>
      </c>
      <c r="Z420" s="479">
        <v>0</v>
      </c>
      <c r="AA420" s="479">
        <v>0</v>
      </c>
      <c r="AB420" s="479">
        <v>0</v>
      </c>
      <c r="AC420" s="479">
        <v>0</v>
      </c>
      <c r="AD420" s="479">
        <v>0</v>
      </c>
      <c r="AE420" s="479">
        <v>0</v>
      </c>
      <c r="AF420" s="236">
        <v>0</v>
      </c>
      <c r="AG420" s="236">
        <v>0</v>
      </c>
      <c r="AH420" s="236">
        <v>0</v>
      </c>
      <c r="AI420" s="236">
        <v>0</v>
      </c>
      <c r="AJ420" s="484">
        <v>0</v>
      </c>
    </row>
    <row r="421" spans="1:36" s="42" customFormat="1" x14ac:dyDescent="0.25">
      <c r="A421" s="403">
        <v>6</v>
      </c>
      <c r="B421" s="115">
        <v>148125</v>
      </c>
      <c r="C421" s="189" t="s">
        <v>637</v>
      </c>
      <c r="D421" s="479">
        <v>0</v>
      </c>
      <c r="E421" s="479">
        <v>0</v>
      </c>
      <c r="F421" s="479">
        <v>0</v>
      </c>
      <c r="G421" s="479">
        <v>0</v>
      </c>
      <c r="H421" s="89">
        <v>0</v>
      </c>
      <c r="I421" s="479">
        <v>0</v>
      </c>
      <c r="J421" s="479">
        <v>0</v>
      </c>
      <c r="K421" s="479">
        <v>0</v>
      </c>
      <c r="L421" s="479">
        <v>0</v>
      </c>
      <c r="M421" s="479">
        <v>0</v>
      </c>
      <c r="N421" s="479">
        <v>0</v>
      </c>
      <c r="O421" s="479">
        <v>0</v>
      </c>
      <c r="P421" s="479">
        <v>0</v>
      </c>
      <c r="Q421" s="479">
        <v>0</v>
      </c>
      <c r="R421" s="89">
        <v>0</v>
      </c>
      <c r="S421" s="479">
        <v>0</v>
      </c>
      <c r="T421" s="479">
        <v>0</v>
      </c>
      <c r="U421" s="479">
        <v>0</v>
      </c>
      <c r="V421" s="479">
        <v>0</v>
      </c>
      <c r="W421" s="479">
        <v>0</v>
      </c>
      <c r="X421" s="479">
        <v>0</v>
      </c>
      <c r="Y421" s="479">
        <v>0</v>
      </c>
      <c r="Z421" s="479">
        <v>0</v>
      </c>
      <c r="AA421" s="479">
        <v>0</v>
      </c>
      <c r="AB421" s="479">
        <v>0</v>
      </c>
      <c r="AC421" s="479">
        <v>0</v>
      </c>
      <c r="AD421" s="479">
        <v>0</v>
      </c>
      <c r="AE421" s="479">
        <v>0</v>
      </c>
      <c r="AF421" s="236">
        <v>0</v>
      </c>
      <c r="AG421" s="236">
        <v>0</v>
      </c>
      <c r="AH421" s="236">
        <v>0</v>
      </c>
      <c r="AI421" s="236">
        <v>0</v>
      </c>
      <c r="AJ421" s="484">
        <v>0</v>
      </c>
    </row>
    <row r="422" spans="1:36" s="42" customFormat="1" x14ac:dyDescent="0.25">
      <c r="A422" s="403">
        <v>4</v>
      </c>
      <c r="B422" s="115">
        <v>1482</v>
      </c>
      <c r="C422" s="189" t="s">
        <v>1478</v>
      </c>
      <c r="D422" s="479">
        <v>0</v>
      </c>
      <c r="E422" s="479">
        <v>0</v>
      </c>
      <c r="F422" s="479">
        <v>0</v>
      </c>
      <c r="G422" s="479">
        <v>0</v>
      </c>
      <c r="H422" s="89">
        <v>0</v>
      </c>
      <c r="I422" s="479">
        <v>0</v>
      </c>
      <c r="J422" s="479">
        <v>0</v>
      </c>
      <c r="K422" s="479">
        <v>0</v>
      </c>
      <c r="L422" s="479">
        <v>0</v>
      </c>
      <c r="M422" s="479">
        <v>0</v>
      </c>
      <c r="N422" s="479">
        <v>0</v>
      </c>
      <c r="O422" s="479">
        <v>0</v>
      </c>
      <c r="P422" s="479">
        <v>0</v>
      </c>
      <c r="Q422" s="479">
        <v>0</v>
      </c>
      <c r="R422" s="89">
        <v>0</v>
      </c>
      <c r="S422" s="479">
        <v>0</v>
      </c>
      <c r="T422" s="479">
        <v>0</v>
      </c>
      <c r="U422" s="479">
        <v>0</v>
      </c>
      <c r="V422" s="479">
        <v>0</v>
      </c>
      <c r="W422" s="479">
        <v>0</v>
      </c>
      <c r="X422" s="479">
        <v>0</v>
      </c>
      <c r="Y422" s="479">
        <v>0</v>
      </c>
      <c r="Z422" s="479">
        <v>0</v>
      </c>
      <c r="AA422" s="479">
        <v>0</v>
      </c>
      <c r="AB422" s="479">
        <v>0</v>
      </c>
      <c r="AC422" s="479">
        <v>0</v>
      </c>
      <c r="AD422" s="479">
        <v>0</v>
      </c>
      <c r="AE422" s="479">
        <v>0</v>
      </c>
      <c r="AF422" s="236">
        <v>0</v>
      </c>
      <c r="AG422" s="236">
        <v>0</v>
      </c>
      <c r="AH422" s="236">
        <v>0</v>
      </c>
      <c r="AI422" s="236">
        <v>0</v>
      </c>
      <c r="AJ422" s="484">
        <v>0</v>
      </c>
    </row>
    <row r="423" spans="1:36" s="42" customFormat="1" x14ac:dyDescent="0.25">
      <c r="A423" s="403">
        <v>6</v>
      </c>
      <c r="B423" s="115">
        <v>148205</v>
      </c>
      <c r="C423" s="189" t="s">
        <v>629</v>
      </c>
      <c r="D423" s="479">
        <v>0</v>
      </c>
      <c r="E423" s="479">
        <v>0</v>
      </c>
      <c r="F423" s="479">
        <v>0</v>
      </c>
      <c r="G423" s="479">
        <v>0</v>
      </c>
      <c r="H423" s="89">
        <v>0</v>
      </c>
      <c r="I423" s="479">
        <v>0</v>
      </c>
      <c r="J423" s="479">
        <v>0</v>
      </c>
      <c r="K423" s="479">
        <v>0</v>
      </c>
      <c r="L423" s="479">
        <v>0</v>
      </c>
      <c r="M423" s="479">
        <v>0</v>
      </c>
      <c r="N423" s="479">
        <v>0</v>
      </c>
      <c r="O423" s="479">
        <v>0</v>
      </c>
      <c r="P423" s="479">
        <v>0</v>
      </c>
      <c r="Q423" s="479">
        <v>0</v>
      </c>
      <c r="R423" s="89">
        <v>0</v>
      </c>
      <c r="S423" s="479">
        <v>0</v>
      </c>
      <c r="T423" s="479">
        <v>0</v>
      </c>
      <c r="U423" s="479">
        <v>0</v>
      </c>
      <c r="V423" s="479">
        <v>0</v>
      </c>
      <c r="W423" s="479">
        <v>0</v>
      </c>
      <c r="X423" s="479">
        <v>0</v>
      </c>
      <c r="Y423" s="479">
        <v>0</v>
      </c>
      <c r="Z423" s="479">
        <v>0</v>
      </c>
      <c r="AA423" s="479">
        <v>0</v>
      </c>
      <c r="AB423" s="479">
        <v>0</v>
      </c>
      <c r="AC423" s="479">
        <v>0</v>
      </c>
      <c r="AD423" s="479">
        <v>0</v>
      </c>
      <c r="AE423" s="479">
        <v>0</v>
      </c>
      <c r="AF423" s="236">
        <v>0</v>
      </c>
      <c r="AG423" s="236">
        <v>0</v>
      </c>
      <c r="AH423" s="236">
        <v>0</v>
      </c>
      <c r="AI423" s="236">
        <v>0</v>
      </c>
      <c r="AJ423" s="484">
        <v>0</v>
      </c>
    </row>
    <row r="424" spans="1:36" s="42" customFormat="1" x14ac:dyDescent="0.25">
      <c r="A424" s="403">
        <v>6</v>
      </c>
      <c r="B424" s="115">
        <v>148210</v>
      </c>
      <c r="C424" s="189" t="s">
        <v>631</v>
      </c>
      <c r="D424" s="479">
        <v>0</v>
      </c>
      <c r="E424" s="479">
        <v>0</v>
      </c>
      <c r="F424" s="479">
        <v>0</v>
      </c>
      <c r="G424" s="479">
        <v>0</v>
      </c>
      <c r="H424" s="89">
        <v>0</v>
      </c>
      <c r="I424" s="479">
        <v>0</v>
      </c>
      <c r="J424" s="479">
        <v>0</v>
      </c>
      <c r="K424" s="479">
        <v>0</v>
      </c>
      <c r="L424" s="479">
        <v>0</v>
      </c>
      <c r="M424" s="479">
        <v>0</v>
      </c>
      <c r="N424" s="479">
        <v>0</v>
      </c>
      <c r="O424" s="479">
        <v>0</v>
      </c>
      <c r="P424" s="479">
        <v>0</v>
      </c>
      <c r="Q424" s="479">
        <v>0</v>
      </c>
      <c r="R424" s="89">
        <v>0</v>
      </c>
      <c r="S424" s="479">
        <v>0</v>
      </c>
      <c r="T424" s="479">
        <v>0</v>
      </c>
      <c r="U424" s="479">
        <v>0</v>
      </c>
      <c r="V424" s="479">
        <v>0</v>
      </c>
      <c r="W424" s="479">
        <v>0</v>
      </c>
      <c r="X424" s="479">
        <v>0</v>
      </c>
      <c r="Y424" s="479">
        <v>0</v>
      </c>
      <c r="Z424" s="479">
        <v>0</v>
      </c>
      <c r="AA424" s="479">
        <v>0</v>
      </c>
      <c r="AB424" s="479">
        <v>0</v>
      </c>
      <c r="AC424" s="479">
        <v>0</v>
      </c>
      <c r="AD424" s="479">
        <v>0</v>
      </c>
      <c r="AE424" s="479">
        <v>0</v>
      </c>
      <c r="AF424" s="236">
        <v>0</v>
      </c>
      <c r="AG424" s="236">
        <v>0</v>
      </c>
      <c r="AH424" s="236">
        <v>0</v>
      </c>
      <c r="AI424" s="236">
        <v>0</v>
      </c>
      <c r="AJ424" s="484">
        <v>0</v>
      </c>
    </row>
    <row r="425" spans="1:36" s="42" customFormat="1" x14ac:dyDescent="0.25">
      <c r="A425" s="403">
        <v>6</v>
      </c>
      <c r="B425" s="115">
        <v>148215</v>
      </c>
      <c r="C425" s="189" t="s">
        <v>633</v>
      </c>
      <c r="D425" s="479">
        <v>0</v>
      </c>
      <c r="E425" s="479">
        <v>0</v>
      </c>
      <c r="F425" s="479">
        <v>0</v>
      </c>
      <c r="G425" s="479">
        <v>0</v>
      </c>
      <c r="H425" s="89">
        <v>0</v>
      </c>
      <c r="I425" s="479">
        <v>0</v>
      </c>
      <c r="J425" s="479">
        <v>0</v>
      </c>
      <c r="K425" s="479">
        <v>0</v>
      </c>
      <c r="L425" s="479">
        <v>0</v>
      </c>
      <c r="M425" s="479">
        <v>0</v>
      </c>
      <c r="N425" s="479">
        <v>0</v>
      </c>
      <c r="O425" s="479">
        <v>0</v>
      </c>
      <c r="P425" s="479">
        <v>0</v>
      </c>
      <c r="Q425" s="479">
        <v>0</v>
      </c>
      <c r="R425" s="89">
        <v>0</v>
      </c>
      <c r="S425" s="479">
        <v>0</v>
      </c>
      <c r="T425" s="479">
        <v>0</v>
      </c>
      <c r="U425" s="479">
        <v>0</v>
      </c>
      <c r="V425" s="479">
        <v>0</v>
      </c>
      <c r="W425" s="479">
        <v>0</v>
      </c>
      <c r="X425" s="479">
        <v>0</v>
      </c>
      <c r="Y425" s="479">
        <v>0</v>
      </c>
      <c r="Z425" s="479">
        <v>0</v>
      </c>
      <c r="AA425" s="479">
        <v>0</v>
      </c>
      <c r="AB425" s="479">
        <v>0</v>
      </c>
      <c r="AC425" s="479">
        <v>0</v>
      </c>
      <c r="AD425" s="479">
        <v>0</v>
      </c>
      <c r="AE425" s="479">
        <v>0</v>
      </c>
      <c r="AF425" s="236">
        <v>0</v>
      </c>
      <c r="AG425" s="236">
        <v>0</v>
      </c>
      <c r="AH425" s="236">
        <v>0</v>
      </c>
      <c r="AI425" s="236">
        <v>0</v>
      </c>
      <c r="AJ425" s="484">
        <v>0</v>
      </c>
    </row>
    <row r="426" spans="1:36" s="42" customFormat="1" x14ac:dyDescent="0.25">
      <c r="A426" s="403">
        <v>6</v>
      </c>
      <c r="B426" s="115">
        <v>148220</v>
      </c>
      <c r="C426" s="189" t="s">
        <v>635</v>
      </c>
      <c r="D426" s="479">
        <v>0</v>
      </c>
      <c r="E426" s="479">
        <v>0</v>
      </c>
      <c r="F426" s="479">
        <v>0</v>
      </c>
      <c r="G426" s="479">
        <v>0</v>
      </c>
      <c r="H426" s="89">
        <v>0</v>
      </c>
      <c r="I426" s="479">
        <v>0</v>
      </c>
      <c r="J426" s="479">
        <v>0</v>
      </c>
      <c r="K426" s="479">
        <v>0</v>
      </c>
      <c r="L426" s="479">
        <v>0</v>
      </c>
      <c r="M426" s="479">
        <v>0</v>
      </c>
      <c r="N426" s="479">
        <v>0</v>
      </c>
      <c r="O426" s="479">
        <v>0</v>
      </c>
      <c r="P426" s="479">
        <v>0</v>
      </c>
      <c r="Q426" s="479">
        <v>0</v>
      </c>
      <c r="R426" s="89">
        <v>0</v>
      </c>
      <c r="S426" s="479">
        <v>0</v>
      </c>
      <c r="T426" s="479">
        <v>0</v>
      </c>
      <c r="U426" s="479">
        <v>0</v>
      </c>
      <c r="V426" s="479">
        <v>0</v>
      </c>
      <c r="W426" s="479">
        <v>0</v>
      </c>
      <c r="X426" s="479">
        <v>0</v>
      </c>
      <c r="Y426" s="479">
        <v>0</v>
      </c>
      <c r="Z426" s="479">
        <v>0</v>
      </c>
      <c r="AA426" s="479">
        <v>0</v>
      </c>
      <c r="AB426" s="479">
        <v>0</v>
      </c>
      <c r="AC426" s="479">
        <v>0</v>
      </c>
      <c r="AD426" s="479">
        <v>0</v>
      </c>
      <c r="AE426" s="479">
        <v>0</v>
      </c>
      <c r="AF426" s="236">
        <v>0</v>
      </c>
      <c r="AG426" s="236">
        <v>0</v>
      </c>
      <c r="AH426" s="236">
        <v>0</v>
      </c>
      <c r="AI426" s="236">
        <v>0</v>
      </c>
      <c r="AJ426" s="484">
        <v>0</v>
      </c>
    </row>
    <row r="427" spans="1:36" s="42" customFormat="1" x14ac:dyDescent="0.25">
      <c r="A427" s="403">
        <v>6</v>
      </c>
      <c r="B427" s="115">
        <v>148225</v>
      </c>
      <c r="C427" s="189" t="s">
        <v>637</v>
      </c>
      <c r="D427" s="479">
        <v>0</v>
      </c>
      <c r="E427" s="479">
        <v>0</v>
      </c>
      <c r="F427" s="479">
        <v>0</v>
      </c>
      <c r="G427" s="479">
        <v>0</v>
      </c>
      <c r="H427" s="89">
        <v>0</v>
      </c>
      <c r="I427" s="479">
        <v>0</v>
      </c>
      <c r="J427" s="479">
        <v>0</v>
      </c>
      <c r="K427" s="479">
        <v>0</v>
      </c>
      <c r="L427" s="479">
        <v>0</v>
      </c>
      <c r="M427" s="479">
        <v>0</v>
      </c>
      <c r="N427" s="479">
        <v>0</v>
      </c>
      <c r="O427" s="479">
        <v>0</v>
      </c>
      <c r="P427" s="479">
        <v>0</v>
      </c>
      <c r="Q427" s="479">
        <v>0</v>
      </c>
      <c r="R427" s="89">
        <v>0</v>
      </c>
      <c r="S427" s="479">
        <v>0</v>
      </c>
      <c r="T427" s="479">
        <v>0</v>
      </c>
      <c r="U427" s="479">
        <v>0</v>
      </c>
      <c r="V427" s="479">
        <v>0</v>
      </c>
      <c r="W427" s="479">
        <v>0</v>
      </c>
      <c r="X427" s="479">
        <v>0</v>
      </c>
      <c r="Y427" s="479">
        <v>0</v>
      </c>
      <c r="Z427" s="479">
        <v>0</v>
      </c>
      <c r="AA427" s="479">
        <v>0</v>
      </c>
      <c r="AB427" s="479">
        <v>0</v>
      </c>
      <c r="AC427" s="479">
        <v>0</v>
      </c>
      <c r="AD427" s="479">
        <v>0</v>
      </c>
      <c r="AE427" s="479">
        <v>0</v>
      </c>
      <c r="AF427" s="236">
        <v>0</v>
      </c>
      <c r="AG427" s="236">
        <v>0</v>
      </c>
      <c r="AH427" s="236">
        <v>0</v>
      </c>
      <c r="AI427" s="236">
        <v>0</v>
      </c>
      <c r="AJ427" s="484">
        <v>0</v>
      </c>
    </row>
    <row r="428" spans="1:36" s="42" customFormat="1" x14ac:dyDescent="0.25">
      <c r="A428" s="403">
        <v>4</v>
      </c>
      <c r="B428" s="115">
        <v>1483</v>
      </c>
      <c r="C428" s="189" t="s">
        <v>1479</v>
      </c>
      <c r="D428" s="479">
        <v>0</v>
      </c>
      <c r="E428" s="479">
        <v>437.27406999999999</v>
      </c>
      <c r="F428" s="479">
        <v>0</v>
      </c>
      <c r="G428" s="479">
        <v>0</v>
      </c>
      <c r="H428" s="89">
        <v>437.27406999999999</v>
      </c>
      <c r="I428" s="479">
        <v>0</v>
      </c>
      <c r="J428" s="479">
        <v>0</v>
      </c>
      <c r="K428" s="479">
        <v>0</v>
      </c>
      <c r="L428" s="479">
        <v>0</v>
      </c>
      <c r="M428" s="479">
        <v>0</v>
      </c>
      <c r="N428" s="479">
        <v>0</v>
      </c>
      <c r="O428" s="479">
        <v>0</v>
      </c>
      <c r="P428" s="479">
        <v>0</v>
      </c>
      <c r="Q428" s="479">
        <v>0</v>
      </c>
      <c r="R428" s="89">
        <v>0</v>
      </c>
      <c r="S428" s="479">
        <v>0</v>
      </c>
      <c r="T428" s="479">
        <v>0</v>
      </c>
      <c r="U428" s="479">
        <v>0</v>
      </c>
      <c r="V428" s="479">
        <v>0</v>
      </c>
      <c r="W428" s="479">
        <v>0</v>
      </c>
      <c r="X428" s="479">
        <v>0</v>
      </c>
      <c r="Y428" s="479">
        <v>0</v>
      </c>
      <c r="Z428" s="479">
        <v>0</v>
      </c>
      <c r="AA428" s="479">
        <v>0</v>
      </c>
      <c r="AB428" s="479">
        <v>0</v>
      </c>
      <c r="AC428" s="479">
        <v>0</v>
      </c>
      <c r="AD428" s="479">
        <v>0</v>
      </c>
      <c r="AE428" s="479">
        <v>437.27406999999999</v>
      </c>
      <c r="AF428" s="236">
        <v>0</v>
      </c>
      <c r="AG428" s="236">
        <v>0</v>
      </c>
      <c r="AH428" s="236">
        <v>0</v>
      </c>
      <c r="AI428" s="236">
        <v>0</v>
      </c>
      <c r="AJ428" s="484">
        <v>437.27406999999999</v>
      </c>
    </row>
    <row r="429" spans="1:36" s="42" customFormat="1" x14ac:dyDescent="0.25">
      <c r="A429" s="403">
        <v>6</v>
      </c>
      <c r="B429" s="115">
        <v>148305</v>
      </c>
      <c r="C429" s="189" t="s">
        <v>629</v>
      </c>
      <c r="D429" s="479">
        <v>0</v>
      </c>
      <c r="E429" s="479">
        <v>0</v>
      </c>
      <c r="F429" s="479">
        <v>0</v>
      </c>
      <c r="G429" s="479">
        <v>0</v>
      </c>
      <c r="H429" s="89">
        <v>0</v>
      </c>
      <c r="I429" s="479">
        <v>0</v>
      </c>
      <c r="J429" s="479">
        <v>0</v>
      </c>
      <c r="K429" s="479">
        <v>0</v>
      </c>
      <c r="L429" s="479">
        <v>0</v>
      </c>
      <c r="M429" s="479">
        <v>0</v>
      </c>
      <c r="N429" s="479">
        <v>0</v>
      </c>
      <c r="O429" s="479">
        <v>0</v>
      </c>
      <c r="P429" s="479">
        <v>0</v>
      </c>
      <c r="Q429" s="479">
        <v>0</v>
      </c>
      <c r="R429" s="89">
        <v>0</v>
      </c>
      <c r="S429" s="479">
        <v>0</v>
      </c>
      <c r="T429" s="479">
        <v>0</v>
      </c>
      <c r="U429" s="479">
        <v>0</v>
      </c>
      <c r="V429" s="479">
        <v>0</v>
      </c>
      <c r="W429" s="479">
        <v>0</v>
      </c>
      <c r="X429" s="479">
        <v>0</v>
      </c>
      <c r="Y429" s="479">
        <v>0</v>
      </c>
      <c r="Z429" s="479">
        <v>0</v>
      </c>
      <c r="AA429" s="479">
        <v>0</v>
      </c>
      <c r="AB429" s="479">
        <v>0</v>
      </c>
      <c r="AC429" s="479">
        <v>0</v>
      </c>
      <c r="AD429" s="479">
        <v>0</v>
      </c>
      <c r="AE429" s="479">
        <v>0</v>
      </c>
      <c r="AF429" s="236">
        <v>0</v>
      </c>
      <c r="AG429" s="236">
        <v>0</v>
      </c>
      <c r="AH429" s="236">
        <v>0</v>
      </c>
      <c r="AI429" s="236">
        <v>0</v>
      </c>
      <c r="AJ429" s="484">
        <v>0</v>
      </c>
    </row>
    <row r="430" spans="1:36" s="42" customFormat="1" x14ac:dyDescent="0.25">
      <c r="A430" s="403">
        <v>6</v>
      </c>
      <c r="B430" s="115">
        <v>148310</v>
      </c>
      <c r="C430" s="189" t="s">
        <v>631</v>
      </c>
      <c r="D430" s="479">
        <v>0</v>
      </c>
      <c r="E430" s="479">
        <v>0.48605999999999999</v>
      </c>
      <c r="F430" s="479">
        <v>0</v>
      </c>
      <c r="G430" s="479">
        <v>0</v>
      </c>
      <c r="H430" s="89">
        <v>0.48605999999999999</v>
      </c>
      <c r="I430" s="479">
        <v>0</v>
      </c>
      <c r="J430" s="479">
        <v>0</v>
      </c>
      <c r="K430" s="479">
        <v>0</v>
      </c>
      <c r="L430" s="479">
        <v>0</v>
      </c>
      <c r="M430" s="479">
        <v>0</v>
      </c>
      <c r="N430" s="479">
        <v>0</v>
      </c>
      <c r="O430" s="479">
        <v>0</v>
      </c>
      <c r="P430" s="479">
        <v>0</v>
      </c>
      <c r="Q430" s="479">
        <v>0</v>
      </c>
      <c r="R430" s="89">
        <v>0</v>
      </c>
      <c r="S430" s="479">
        <v>0</v>
      </c>
      <c r="T430" s="479">
        <v>0</v>
      </c>
      <c r="U430" s="479">
        <v>0</v>
      </c>
      <c r="V430" s="479">
        <v>0</v>
      </c>
      <c r="W430" s="479">
        <v>0</v>
      </c>
      <c r="X430" s="479">
        <v>0</v>
      </c>
      <c r="Y430" s="479">
        <v>0</v>
      </c>
      <c r="Z430" s="479">
        <v>0</v>
      </c>
      <c r="AA430" s="479">
        <v>0</v>
      </c>
      <c r="AB430" s="479">
        <v>0</v>
      </c>
      <c r="AC430" s="479">
        <v>0</v>
      </c>
      <c r="AD430" s="479">
        <v>0</v>
      </c>
      <c r="AE430" s="479">
        <v>0.48605999999999999</v>
      </c>
      <c r="AF430" s="236">
        <v>0</v>
      </c>
      <c r="AG430" s="236">
        <v>0</v>
      </c>
      <c r="AH430" s="236">
        <v>0</v>
      </c>
      <c r="AI430" s="236">
        <v>0</v>
      </c>
      <c r="AJ430" s="484">
        <v>0.48605999999999999</v>
      </c>
    </row>
    <row r="431" spans="1:36" s="42" customFormat="1" x14ac:dyDescent="0.25">
      <c r="A431" s="403">
        <v>6</v>
      </c>
      <c r="B431" s="115">
        <v>148315</v>
      </c>
      <c r="C431" s="189" t="s">
        <v>633</v>
      </c>
      <c r="D431" s="479">
        <v>0</v>
      </c>
      <c r="E431" s="479">
        <v>2.48508</v>
      </c>
      <c r="F431" s="479">
        <v>0</v>
      </c>
      <c r="G431" s="479">
        <v>0</v>
      </c>
      <c r="H431" s="89">
        <v>2.48508</v>
      </c>
      <c r="I431" s="479">
        <v>0</v>
      </c>
      <c r="J431" s="479">
        <v>0</v>
      </c>
      <c r="K431" s="479">
        <v>0</v>
      </c>
      <c r="L431" s="479">
        <v>0</v>
      </c>
      <c r="M431" s="479">
        <v>0</v>
      </c>
      <c r="N431" s="479">
        <v>0</v>
      </c>
      <c r="O431" s="479">
        <v>0</v>
      </c>
      <c r="P431" s="479">
        <v>0</v>
      </c>
      <c r="Q431" s="479">
        <v>0</v>
      </c>
      <c r="R431" s="89">
        <v>0</v>
      </c>
      <c r="S431" s="479">
        <v>0</v>
      </c>
      <c r="T431" s="479">
        <v>0</v>
      </c>
      <c r="U431" s="479">
        <v>0</v>
      </c>
      <c r="V431" s="479">
        <v>0</v>
      </c>
      <c r="W431" s="479">
        <v>0</v>
      </c>
      <c r="X431" s="479">
        <v>0</v>
      </c>
      <c r="Y431" s="479">
        <v>0</v>
      </c>
      <c r="Z431" s="479">
        <v>0</v>
      </c>
      <c r="AA431" s="479">
        <v>0</v>
      </c>
      <c r="AB431" s="479">
        <v>0</v>
      </c>
      <c r="AC431" s="479">
        <v>0</v>
      </c>
      <c r="AD431" s="479">
        <v>0</v>
      </c>
      <c r="AE431" s="479">
        <v>2.48508</v>
      </c>
      <c r="AF431" s="236">
        <v>0</v>
      </c>
      <c r="AG431" s="236">
        <v>0</v>
      </c>
      <c r="AH431" s="236">
        <v>0</v>
      </c>
      <c r="AI431" s="236">
        <v>0</v>
      </c>
      <c r="AJ431" s="484">
        <v>2.48508</v>
      </c>
    </row>
    <row r="432" spans="1:36" s="42" customFormat="1" x14ac:dyDescent="0.25">
      <c r="A432" s="403">
        <v>6</v>
      </c>
      <c r="B432" s="115">
        <v>148320</v>
      </c>
      <c r="C432" s="189" t="s">
        <v>635</v>
      </c>
      <c r="D432" s="479">
        <v>0</v>
      </c>
      <c r="E432" s="479">
        <v>13.90062</v>
      </c>
      <c r="F432" s="479">
        <v>0</v>
      </c>
      <c r="G432" s="479">
        <v>0</v>
      </c>
      <c r="H432" s="89">
        <v>13.90062</v>
      </c>
      <c r="I432" s="479">
        <v>0</v>
      </c>
      <c r="J432" s="479">
        <v>0</v>
      </c>
      <c r="K432" s="479">
        <v>0</v>
      </c>
      <c r="L432" s="479">
        <v>0</v>
      </c>
      <c r="M432" s="479">
        <v>0</v>
      </c>
      <c r="N432" s="479">
        <v>0</v>
      </c>
      <c r="O432" s="479">
        <v>0</v>
      </c>
      <c r="P432" s="479">
        <v>0</v>
      </c>
      <c r="Q432" s="479">
        <v>0</v>
      </c>
      <c r="R432" s="89">
        <v>0</v>
      </c>
      <c r="S432" s="479">
        <v>0</v>
      </c>
      <c r="T432" s="479">
        <v>0</v>
      </c>
      <c r="U432" s="479">
        <v>0</v>
      </c>
      <c r="V432" s="479">
        <v>0</v>
      </c>
      <c r="W432" s="479">
        <v>0</v>
      </c>
      <c r="X432" s="479">
        <v>0</v>
      </c>
      <c r="Y432" s="479">
        <v>0</v>
      </c>
      <c r="Z432" s="479">
        <v>0</v>
      </c>
      <c r="AA432" s="479">
        <v>0</v>
      </c>
      <c r="AB432" s="479">
        <v>0</v>
      </c>
      <c r="AC432" s="479">
        <v>0</v>
      </c>
      <c r="AD432" s="479">
        <v>0</v>
      </c>
      <c r="AE432" s="479">
        <v>13.90062</v>
      </c>
      <c r="AF432" s="236">
        <v>0</v>
      </c>
      <c r="AG432" s="236">
        <v>0</v>
      </c>
      <c r="AH432" s="236">
        <v>0</v>
      </c>
      <c r="AI432" s="236">
        <v>0</v>
      </c>
      <c r="AJ432" s="484">
        <v>13.90062</v>
      </c>
    </row>
    <row r="433" spans="1:36" s="42" customFormat="1" x14ac:dyDescent="0.25">
      <c r="A433" s="403">
        <v>6</v>
      </c>
      <c r="B433" s="115">
        <v>148325</v>
      </c>
      <c r="C433" s="189" t="s">
        <v>637</v>
      </c>
      <c r="D433" s="479">
        <v>0</v>
      </c>
      <c r="E433" s="479">
        <v>420.40231</v>
      </c>
      <c r="F433" s="479">
        <v>0</v>
      </c>
      <c r="G433" s="479">
        <v>0</v>
      </c>
      <c r="H433" s="89">
        <v>420.40231</v>
      </c>
      <c r="I433" s="479">
        <v>0</v>
      </c>
      <c r="J433" s="479">
        <v>0</v>
      </c>
      <c r="K433" s="479">
        <v>0</v>
      </c>
      <c r="L433" s="479">
        <v>0</v>
      </c>
      <c r="M433" s="479">
        <v>0</v>
      </c>
      <c r="N433" s="479">
        <v>0</v>
      </c>
      <c r="O433" s="479">
        <v>0</v>
      </c>
      <c r="P433" s="479">
        <v>0</v>
      </c>
      <c r="Q433" s="479">
        <v>0</v>
      </c>
      <c r="R433" s="89">
        <v>0</v>
      </c>
      <c r="S433" s="479">
        <v>0</v>
      </c>
      <c r="T433" s="479">
        <v>0</v>
      </c>
      <c r="U433" s="479">
        <v>0</v>
      </c>
      <c r="V433" s="479">
        <v>0</v>
      </c>
      <c r="W433" s="479">
        <v>0</v>
      </c>
      <c r="X433" s="479">
        <v>0</v>
      </c>
      <c r="Y433" s="479">
        <v>0</v>
      </c>
      <c r="Z433" s="479">
        <v>0</v>
      </c>
      <c r="AA433" s="479">
        <v>0</v>
      </c>
      <c r="AB433" s="479">
        <v>0</v>
      </c>
      <c r="AC433" s="479">
        <v>0</v>
      </c>
      <c r="AD433" s="479">
        <v>0</v>
      </c>
      <c r="AE433" s="479">
        <v>420.40231</v>
      </c>
      <c r="AF433" s="236">
        <v>0</v>
      </c>
      <c r="AG433" s="236">
        <v>0</v>
      </c>
      <c r="AH433" s="236">
        <v>0</v>
      </c>
      <c r="AI433" s="236">
        <v>0</v>
      </c>
      <c r="AJ433" s="484">
        <v>420.40231</v>
      </c>
    </row>
    <row r="434" spans="1:36" s="42" customFormat="1" x14ac:dyDescent="0.25">
      <c r="A434" s="403">
        <v>4</v>
      </c>
      <c r="B434" s="115">
        <v>1484</v>
      </c>
      <c r="C434" s="189" t="s">
        <v>1480</v>
      </c>
      <c r="D434" s="479">
        <v>0</v>
      </c>
      <c r="E434" s="479">
        <v>0</v>
      </c>
      <c r="F434" s="479">
        <v>0</v>
      </c>
      <c r="G434" s="479">
        <v>0</v>
      </c>
      <c r="H434" s="89">
        <v>0</v>
      </c>
      <c r="I434" s="479">
        <v>0</v>
      </c>
      <c r="J434" s="479">
        <v>0</v>
      </c>
      <c r="K434" s="479">
        <v>0</v>
      </c>
      <c r="L434" s="479">
        <v>0</v>
      </c>
      <c r="M434" s="479">
        <v>0</v>
      </c>
      <c r="N434" s="479">
        <v>0</v>
      </c>
      <c r="O434" s="479">
        <v>0</v>
      </c>
      <c r="P434" s="479">
        <v>0</v>
      </c>
      <c r="Q434" s="479">
        <v>0</v>
      </c>
      <c r="R434" s="89">
        <v>0</v>
      </c>
      <c r="S434" s="479">
        <v>0</v>
      </c>
      <c r="T434" s="479">
        <v>0</v>
      </c>
      <c r="U434" s="479">
        <v>0</v>
      </c>
      <c r="V434" s="479">
        <v>0</v>
      </c>
      <c r="W434" s="479">
        <v>0</v>
      </c>
      <c r="X434" s="479">
        <v>0</v>
      </c>
      <c r="Y434" s="479">
        <v>0</v>
      </c>
      <c r="Z434" s="479">
        <v>0</v>
      </c>
      <c r="AA434" s="479">
        <v>0</v>
      </c>
      <c r="AB434" s="479">
        <v>0</v>
      </c>
      <c r="AC434" s="479">
        <v>0</v>
      </c>
      <c r="AD434" s="479">
        <v>0</v>
      </c>
      <c r="AE434" s="479">
        <v>0</v>
      </c>
      <c r="AF434" s="236">
        <v>0</v>
      </c>
      <c r="AG434" s="236">
        <v>0</v>
      </c>
      <c r="AH434" s="236">
        <v>0</v>
      </c>
      <c r="AI434" s="236">
        <v>0</v>
      </c>
      <c r="AJ434" s="484">
        <v>0</v>
      </c>
    </row>
    <row r="435" spans="1:36" s="42" customFormat="1" x14ac:dyDescent="0.25">
      <c r="A435" s="403">
        <v>6</v>
      </c>
      <c r="B435" s="115">
        <v>148405</v>
      </c>
      <c r="C435" s="189" t="s">
        <v>629</v>
      </c>
      <c r="D435" s="479">
        <v>0</v>
      </c>
      <c r="E435" s="479">
        <v>0</v>
      </c>
      <c r="F435" s="479">
        <v>0</v>
      </c>
      <c r="G435" s="479">
        <v>0</v>
      </c>
      <c r="H435" s="89">
        <v>0</v>
      </c>
      <c r="I435" s="479">
        <v>0</v>
      </c>
      <c r="J435" s="479">
        <v>0</v>
      </c>
      <c r="K435" s="479">
        <v>0</v>
      </c>
      <c r="L435" s="479">
        <v>0</v>
      </c>
      <c r="M435" s="479">
        <v>0</v>
      </c>
      <c r="N435" s="479">
        <v>0</v>
      </c>
      <c r="O435" s="479">
        <v>0</v>
      </c>
      <c r="P435" s="479">
        <v>0</v>
      </c>
      <c r="Q435" s="479">
        <v>0</v>
      </c>
      <c r="R435" s="89">
        <v>0</v>
      </c>
      <c r="S435" s="479">
        <v>0</v>
      </c>
      <c r="T435" s="479">
        <v>0</v>
      </c>
      <c r="U435" s="479">
        <v>0</v>
      </c>
      <c r="V435" s="479">
        <v>0</v>
      </c>
      <c r="W435" s="479">
        <v>0</v>
      </c>
      <c r="X435" s="479">
        <v>0</v>
      </c>
      <c r="Y435" s="479">
        <v>0</v>
      </c>
      <c r="Z435" s="479">
        <v>0</v>
      </c>
      <c r="AA435" s="479">
        <v>0</v>
      </c>
      <c r="AB435" s="479">
        <v>0</v>
      </c>
      <c r="AC435" s="479">
        <v>0</v>
      </c>
      <c r="AD435" s="479">
        <v>0</v>
      </c>
      <c r="AE435" s="479">
        <v>0</v>
      </c>
      <c r="AF435" s="236">
        <v>0</v>
      </c>
      <c r="AG435" s="236">
        <v>0</v>
      </c>
      <c r="AH435" s="236">
        <v>0</v>
      </c>
      <c r="AI435" s="236">
        <v>0</v>
      </c>
      <c r="AJ435" s="484">
        <v>0</v>
      </c>
    </row>
    <row r="436" spans="1:36" s="42" customFormat="1" x14ac:dyDescent="0.25">
      <c r="A436" s="403">
        <v>6</v>
      </c>
      <c r="B436" s="115">
        <v>148410</v>
      </c>
      <c r="C436" s="189" t="s">
        <v>631</v>
      </c>
      <c r="D436" s="479">
        <v>0</v>
      </c>
      <c r="E436" s="479">
        <v>0</v>
      </c>
      <c r="F436" s="479">
        <v>0</v>
      </c>
      <c r="G436" s="479">
        <v>0</v>
      </c>
      <c r="H436" s="89">
        <v>0</v>
      </c>
      <c r="I436" s="479">
        <v>0</v>
      </c>
      <c r="J436" s="479">
        <v>0</v>
      </c>
      <c r="K436" s="479">
        <v>0</v>
      </c>
      <c r="L436" s="479">
        <v>0</v>
      </c>
      <c r="M436" s="479">
        <v>0</v>
      </c>
      <c r="N436" s="479">
        <v>0</v>
      </c>
      <c r="O436" s="479">
        <v>0</v>
      </c>
      <c r="P436" s="479">
        <v>0</v>
      </c>
      <c r="Q436" s="479">
        <v>0</v>
      </c>
      <c r="R436" s="89">
        <v>0</v>
      </c>
      <c r="S436" s="479">
        <v>0</v>
      </c>
      <c r="T436" s="479">
        <v>0</v>
      </c>
      <c r="U436" s="479">
        <v>0</v>
      </c>
      <c r="V436" s="479">
        <v>0</v>
      </c>
      <c r="W436" s="479">
        <v>0</v>
      </c>
      <c r="X436" s="479">
        <v>0</v>
      </c>
      <c r="Y436" s="479">
        <v>0</v>
      </c>
      <c r="Z436" s="479">
        <v>0</v>
      </c>
      <c r="AA436" s="479">
        <v>0</v>
      </c>
      <c r="AB436" s="479">
        <v>0</v>
      </c>
      <c r="AC436" s="479">
        <v>0</v>
      </c>
      <c r="AD436" s="479">
        <v>0</v>
      </c>
      <c r="AE436" s="479">
        <v>0</v>
      </c>
      <c r="AF436" s="236">
        <v>0</v>
      </c>
      <c r="AG436" s="236">
        <v>0</v>
      </c>
      <c r="AH436" s="236">
        <v>0</v>
      </c>
      <c r="AI436" s="236">
        <v>0</v>
      </c>
      <c r="AJ436" s="484">
        <v>0</v>
      </c>
    </row>
    <row r="437" spans="1:36" s="42" customFormat="1" x14ac:dyDescent="0.25">
      <c r="A437" s="403">
        <v>6</v>
      </c>
      <c r="B437" s="115">
        <v>148415</v>
      </c>
      <c r="C437" s="189" t="s">
        <v>633</v>
      </c>
      <c r="D437" s="479">
        <v>0</v>
      </c>
      <c r="E437" s="479">
        <v>0</v>
      </c>
      <c r="F437" s="479">
        <v>0</v>
      </c>
      <c r="G437" s="479">
        <v>0</v>
      </c>
      <c r="H437" s="89">
        <v>0</v>
      </c>
      <c r="I437" s="479">
        <v>0</v>
      </c>
      <c r="J437" s="479">
        <v>0</v>
      </c>
      <c r="K437" s="479">
        <v>0</v>
      </c>
      <c r="L437" s="479">
        <v>0</v>
      </c>
      <c r="M437" s="479">
        <v>0</v>
      </c>
      <c r="N437" s="479">
        <v>0</v>
      </c>
      <c r="O437" s="479">
        <v>0</v>
      </c>
      <c r="P437" s="479">
        <v>0</v>
      </c>
      <c r="Q437" s="479">
        <v>0</v>
      </c>
      <c r="R437" s="89">
        <v>0</v>
      </c>
      <c r="S437" s="479">
        <v>0</v>
      </c>
      <c r="T437" s="479">
        <v>0</v>
      </c>
      <c r="U437" s="479">
        <v>0</v>
      </c>
      <c r="V437" s="479">
        <v>0</v>
      </c>
      <c r="W437" s="479">
        <v>0</v>
      </c>
      <c r="X437" s="479">
        <v>0</v>
      </c>
      <c r="Y437" s="479">
        <v>0</v>
      </c>
      <c r="Z437" s="479">
        <v>0</v>
      </c>
      <c r="AA437" s="479">
        <v>0</v>
      </c>
      <c r="AB437" s="479">
        <v>0</v>
      </c>
      <c r="AC437" s="479">
        <v>0</v>
      </c>
      <c r="AD437" s="479">
        <v>0</v>
      </c>
      <c r="AE437" s="479">
        <v>0</v>
      </c>
      <c r="AF437" s="236">
        <v>0</v>
      </c>
      <c r="AG437" s="236">
        <v>0</v>
      </c>
      <c r="AH437" s="236">
        <v>0</v>
      </c>
      <c r="AI437" s="236">
        <v>0</v>
      </c>
      <c r="AJ437" s="484">
        <v>0</v>
      </c>
    </row>
    <row r="438" spans="1:36" s="42" customFormat="1" x14ac:dyDescent="0.25">
      <c r="A438" s="403">
        <v>6</v>
      </c>
      <c r="B438" s="115">
        <v>148420</v>
      </c>
      <c r="C438" s="189" t="s">
        <v>635</v>
      </c>
      <c r="D438" s="479">
        <v>0</v>
      </c>
      <c r="E438" s="479">
        <v>0</v>
      </c>
      <c r="F438" s="479">
        <v>0</v>
      </c>
      <c r="G438" s="479">
        <v>0</v>
      </c>
      <c r="H438" s="89">
        <v>0</v>
      </c>
      <c r="I438" s="479">
        <v>0</v>
      </c>
      <c r="J438" s="479">
        <v>0</v>
      </c>
      <c r="K438" s="479">
        <v>0</v>
      </c>
      <c r="L438" s="479">
        <v>0</v>
      </c>
      <c r="M438" s="479">
        <v>0</v>
      </c>
      <c r="N438" s="479">
        <v>0</v>
      </c>
      <c r="O438" s="479">
        <v>0</v>
      </c>
      <c r="P438" s="479">
        <v>0</v>
      </c>
      <c r="Q438" s="479">
        <v>0</v>
      </c>
      <c r="R438" s="89">
        <v>0</v>
      </c>
      <c r="S438" s="479">
        <v>0</v>
      </c>
      <c r="T438" s="479">
        <v>0</v>
      </c>
      <c r="U438" s="479">
        <v>0</v>
      </c>
      <c r="V438" s="479">
        <v>0</v>
      </c>
      <c r="W438" s="479">
        <v>0</v>
      </c>
      <c r="X438" s="479">
        <v>0</v>
      </c>
      <c r="Y438" s="479">
        <v>0</v>
      </c>
      <c r="Z438" s="479">
        <v>0</v>
      </c>
      <c r="AA438" s="479">
        <v>0</v>
      </c>
      <c r="AB438" s="479">
        <v>0</v>
      </c>
      <c r="AC438" s="479">
        <v>0</v>
      </c>
      <c r="AD438" s="479">
        <v>0</v>
      </c>
      <c r="AE438" s="479">
        <v>0</v>
      </c>
      <c r="AF438" s="236">
        <v>0</v>
      </c>
      <c r="AG438" s="236">
        <v>0</v>
      </c>
      <c r="AH438" s="236">
        <v>0</v>
      </c>
      <c r="AI438" s="236">
        <v>0</v>
      </c>
      <c r="AJ438" s="484">
        <v>0</v>
      </c>
    </row>
    <row r="439" spans="1:36" s="42" customFormat="1" x14ac:dyDescent="0.25">
      <c r="A439" s="403">
        <v>6</v>
      </c>
      <c r="B439" s="115">
        <v>148425</v>
      </c>
      <c r="C439" s="189" t="s">
        <v>637</v>
      </c>
      <c r="D439" s="479">
        <v>0</v>
      </c>
      <c r="E439" s="479">
        <v>0</v>
      </c>
      <c r="F439" s="479">
        <v>0</v>
      </c>
      <c r="G439" s="479">
        <v>0</v>
      </c>
      <c r="H439" s="89">
        <v>0</v>
      </c>
      <c r="I439" s="479">
        <v>0</v>
      </c>
      <c r="J439" s="479">
        <v>0</v>
      </c>
      <c r="K439" s="479">
        <v>0</v>
      </c>
      <c r="L439" s="479">
        <v>0</v>
      </c>
      <c r="M439" s="479">
        <v>0</v>
      </c>
      <c r="N439" s="479">
        <v>0</v>
      </c>
      <c r="O439" s="479">
        <v>0</v>
      </c>
      <c r="P439" s="479">
        <v>0</v>
      </c>
      <c r="Q439" s="479">
        <v>0</v>
      </c>
      <c r="R439" s="89">
        <v>0</v>
      </c>
      <c r="S439" s="479">
        <v>0</v>
      </c>
      <c r="T439" s="479">
        <v>0</v>
      </c>
      <c r="U439" s="479">
        <v>0</v>
      </c>
      <c r="V439" s="479">
        <v>0</v>
      </c>
      <c r="W439" s="479">
        <v>0</v>
      </c>
      <c r="X439" s="479">
        <v>0</v>
      </c>
      <c r="Y439" s="479">
        <v>0</v>
      </c>
      <c r="Z439" s="479">
        <v>0</v>
      </c>
      <c r="AA439" s="479">
        <v>0</v>
      </c>
      <c r="AB439" s="479">
        <v>0</v>
      </c>
      <c r="AC439" s="479">
        <v>0</v>
      </c>
      <c r="AD439" s="479">
        <v>0</v>
      </c>
      <c r="AE439" s="479">
        <v>0</v>
      </c>
      <c r="AF439" s="236">
        <v>0</v>
      </c>
      <c r="AG439" s="236">
        <v>0</v>
      </c>
      <c r="AH439" s="236">
        <v>0</v>
      </c>
      <c r="AI439" s="236">
        <v>0</v>
      </c>
      <c r="AJ439" s="484">
        <v>0</v>
      </c>
    </row>
    <row r="440" spans="1:36" s="42" customFormat="1" x14ac:dyDescent="0.25">
      <c r="A440" s="403">
        <v>4</v>
      </c>
      <c r="B440" s="115">
        <v>1485</v>
      </c>
      <c r="C440" s="189" t="s">
        <v>1047</v>
      </c>
      <c r="D440" s="479">
        <v>36.547640000000001</v>
      </c>
      <c r="E440" s="479">
        <v>2383.9967499999998</v>
      </c>
      <c r="F440" s="479">
        <v>5.0639599999999998</v>
      </c>
      <c r="G440" s="479">
        <v>17.538589999999999</v>
      </c>
      <c r="H440" s="89">
        <v>2443.1469400000001</v>
      </c>
      <c r="I440" s="479">
        <v>0</v>
      </c>
      <c r="J440" s="479">
        <v>34.565100000000001</v>
      </c>
      <c r="K440" s="479">
        <v>0</v>
      </c>
      <c r="L440" s="479">
        <v>0</v>
      </c>
      <c r="M440" s="479">
        <v>0</v>
      </c>
      <c r="N440" s="479">
        <v>0</v>
      </c>
      <c r="O440" s="479">
        <v>0</v>
      </c>
      <c r="P440" s="479">
        <v>1.7896099999999999</v>
      </c>
      <c r="Q440" s="479">
        <v>0</v>
      </c>
      <c r="R440" s="89">
        <v>36.354710000000004</v>
      </c>
      <c r="S440" s="479">
        <v>0</v>
      </c>
      <c r="T440" s="479">
        <v>0</v>
      </c>
      <c r="U440" s="479">
        <v>0</v>
      </c>
      <c r="V440" s="479">
        <v>0</v>
      </c>
      <c r="W440" s="479">
        <v>0</v>
      </c>
      <c r="X440" s="479">
        <v>0</v>
      </c>
      <c r="Y440" s="479">
        <v>0</v>
      </c>
      <c r="Z440" s="479">
        <v>0</v>
      </c>
      <c r="AA440" s="479">
        <v>0</v>
      </c>
      <c r="AB440" s="479">
        <v>0</v>
      </c>
      <c r="AC440" s="479">
        <v>0</v>
      </c>
      <c r="AD440" s="479">
        <v>0</v>
      </c>
      <c r="AE440" s="479">
        <v>2479.5016500000002</v>
      </c>
      <c r="AF440" s="236">
        <v>0</v>
      </c>
      <c r="AG440" s="236">
        <v>0</v>
      </c>
      <c r="AH440" s="236">
        <v>0</v>
      </c>
      <c r="AI440" s="236">
        <v>0</v>
      </c>
      <c r="AJ440" s="484">
        <v>2479.5016499999997</v>
      </c>
    </row>
    <row r="441" spans="1:36" s="42" customFormat="1" x14ac:dyDescent="0.25">
      <c r="A441" s="403">
        <v>6</v>
      </c>
      <c r="B441" s="115">
        <v>148505</v>
      </c>
      <c r="C441" s="189" t="s">
        <v>629</v>
      </c>
      <c r="D441" s="479">
        <v>2.1435599999999999</v>
      </c>
      <c r="E441" s="479">
        <v>0</v>
      </c>
      <c r="F441" s="479">
        <v>0</v>
      </c>
      <c r="G441" s="479">
        <v>0</v>
      </c>
      <c r="H441" s="89">
        <v>2.1435599999999999</v>
      </c>
      <c r="I441" s="479">
        <v>0</v>
      </c>
      <c r="J441" s="479">
        <v>0</v>
      </c>
      <c r="K441" s="479">
        <v>0</v>
      </c>
      <c r="L441" s="479">
        <v>0</v>
      </c>
      <c r="M441" s="479">
        <v>0</v>
      </c>
      <c r="N441" s="479">
        <v>0</v>
      </c>
      <c r="O441" s="479">
        <v>0</v>
      </c>
      <c r="P441" s="479">
        <v>0</v>
      </c>
      <c r="Q441" s="479">
        <v>0</v>
      </c>
      <c r="R441" s="89">
        <v>0</v>
      </c>
      <c r="S441" s="479">
        <v>0</v>
      </c>
      <c r="T441" s="479">
        <v>0</v>
      </c>
      <c r="U441" s="479">
        <v>0</v>
      </c>
      <c r="V441" s="479">
        <v>0</v>
      </c>
      <c r="W441" s="479">
        <v>0</v>
      </c>
      <c r="X441" s="479">
        <v>0</v>
      </c>
      <c r="Y441" s="479">
        <v>0</v>
      </c>
      <c r="Z441" s="479">
        <v>0</v>
      </c>
      <c r="AA441" s="479">
        <v>0</v>
      </c>
      <c r="AB441" s="479">
        <v>0</v>
      </c>
      <c r="AC441" s="479">
        <v>0</v>
      </c>
      <c r="AD441" s="479">
        <v>0</v>
      </c>
      <c r="AE441" s="479">
        <v>2.1435599999999999</v>
      </c>
      <c r="AF441" s="236">
        <v>0</v>
      </c>
      <c r="AG441" s="236">
        <v>0</v>
      </c>
      <c r="AH441" s="236">
        <v>0</v>
      </c>
      <c r="AI441" s="236">
        <v>0</v>
      </c>
      <c r="AJ441" s="484">
        <v>2.1435599999999999</v>
      </c>
    </row>
    <row r="442" spans="1:36" s="42" customFormat="1" x14ac:dyDescent="0.25">
      <c r="A442" s="403">
        <v>6</v>
      </c>
      <c r="B442" s="115">
        <v>148510</v>
      </c>
      <c r="C442" s="189" t="s">
        <v>631</v>
      </c>
      <c r="D442" s="479">
        <v>6.64086</v>
      </c>
      <c r="E442" s="479">
        <v>545.98419000000001</v>
      </c>
      <c r="F442" s="479">
        <v>0.59784000000000004</v>
      </c>
      <c r="G442" s="479">
        <v>6.87988</v>
      </c>
      <c r="H442" s="89">
        <v>560.10276999999996</v>
      </c>
      <c r="I442" s="479">
        <v>0</v>
      </c>
      <c r="J442" s="479">
        <v>1.45563</v>
      </c>
      <c r="K442" s="479">
        <v>0</v>
      </c>
      <c r="L442" s="479">
        <v>0</v>
      </c>
      <c r="M442" s="479">
        <v>0</v>
      </c>
      <c r="N442" s="479">
        <v>0</v>
      </c>
      <c r="O442" s="479">
        <v>0</v>
      </c>
      <c r="P442" s="479">
        <v>0.37501000000000001</v>
      </c>
      <c r="Q442" s="479">
        <v>0</v>
      </c>
      <c r="R442" s="89">
        <v>1.83064</v>
      </c>
      <c r="S442" s="479">
        <v>0</v>
      </c>
      <c r="T442" s="479">
        <v>0</v>
      </c>
      <c r="U442" s="479">
        <v>0</v>
      </c>
      <c r="V442" s="479">
        <v>0</v>
      </c>
      <c r="W442" s="479">
        <v>0</v>
      </c>
      <c r="X442" s="479">
        <v>0</v>
      </c>
      <c r="Y442" s="479">
        <v>0</v>
      </c>
      <c r="Z442" s="479">
        <v>0</v>
      </c>
      <c r="AA442" s="479">
        <v>0</v>
      </c>
      <c r="AB442" s="479">
        <v>0</v>
      </c>
      <c r="AC442" s="479">
        <v>0</v>
      </c>
      <c r="AD442" s="479">
        <v>0</v>
      </c>
      <c r="AE442" s="479">
        <v>561.93340999999998</v>
      </c>
      <c r="AF442" s="236">
        <v>0</v>
      </c>
      <c r="AG442" s="236">
        <v>0</v>
      </c>
      <c r="AH442" s="236">
        <v>0</v>
      </c>
      <c r="AI442" s="236">
        <v>0</v>
      </c>
      <c r="AJ442" s="484">
        <v>561.93340999999998</v>
      </c>
    </row>
    <row r="443" spans="1:36" s="42" customFormat="1" x14ac:dyDescent="0.25">
      <c r="A443" s="403">
        <v>6</v>
      </c>
      <c r="B443" s="115">
        <v>148515</v>
      </c>
      <c r="C443" s="189" t="s">
        <v>633</v>
      </c>
      <c r="D443" s="479">
        <v>3.6394500000000001</v>
      </c>
      <c r="E443" s="479">
        <v>519.95276999999999</v>
      </c>
      <c r="F443" s="479">
        <v>1.7632099999999999</v>
      </c>
      <c r="G443" s="479">
        <v>10.658709999999999</v>
      </c>
      <c r="H443" s="89">
        <v>536.01414</v>
      </c>
      <c r="I443" s="479">
        <v>0</v>
      </c>
      <c r="J443" s="479">
        <v>17.12143</v>
      </c>
      <c r="K443" s="479">
        <v>0</v>
      </c>
      <c r="L443" s="479">
        <v>0</v>
      </c>
      <c r="M443" s="479">
        <v>0</v>
      </c>
      <c r="N443" s="479">
        <v>0</v>
      </c>
      <c r="O443" s="479">
        <v>0</v>
      </c>
      <c r="P443" s="479">
        <v>0.63541999999999998</v>
      </c>
      <c r="Q443" s="479">
        <v>0</v>
      </c>
      <c r="R443" s="89">
        <v>17.75685</v>
      </c>
      <c r="S443" s="479">
        <v>0</v>
      </c>
      <c r="T443" s="479">
        <v>0</v>
      </c>
      <c r="U443" s="479">
        <v>0</v>
      </c>
      <c r="V443" s="479">
        <v>0</v>
      </c>
      <c r="W443" s="479">
        <v>0</v>
      </c>
      <c r="X443" s="479">
        <v>0</v>
      </c>
      <c r="Y443" s="479">
        <v>0</v>
      </c>
      <c r="Z443" s="479">
        <v>0</v>
      </c>
      <c r="AA443" s="479">
        <v>0</v>
      </c>
      <c r="AB443" s="479">
        <v>0</v>
      </c>
      <c r="AC443" s="479">
        <v>0</v>
      </c>
      <c r="AD443" s="479">
        <v>0</v>
      </c>
      <c r="AE443" s="479">
        <v>553.77098999999998</v>
      </c>
      <c r="AF443" s="236">
        <v>0</v>
      </c>
      <c r="AG443" s="236">
        <v>0</v>
      </c>
      <c r="AH443" s="236">
        <v>0</v>
      </c>
      <c r="AI443" s="236">
        <v>0</v>
      </c>
      <c r="AJ443" s="484">
        <v>553.77098999999998</v>
      </c>
    </row>
    <row r="444" spans="1:36" s="42" customFormat="1" x14ac:dyDescent="0.25">
      <c r="A444" s="403">
        <v>6</v>
      </c>
      <c r="B444" s="115">
        <v>148520</v>
      </c>
      <c r="C444" s="189" t="s">
        <v>635</v>
      </c>
      <c r="D444" s="479">
        <v>4.6745700000000001</v>
      </c>
      <c r="E444" s="479">
        <v>484.57249000000002</v>
      </c>
      <c r="F444" s="479">
        <v>2.7029100000000001</v>
      </c>
      <c r="G444" s="479">
        <v>0</v>
      </c>
      <c r="H444" s="89">
        <v>491.94997000000001</v>
      </c>
      <c r="I444" s="479">
        <v>0</v>
      </c>
      <c r="J444" s="479">
        <v>13.28214</v>
      </c>
      <c r="K444" s="479">
        <v>0</v>
      </c>
      <c r="L444" s="479">
        <v>0</v>
      </c>
      <c r="M444" s="479">
        <v>0</v>
      </c>
      <c r="N444" s="479">
        <v>0</v>
      </c>
      <c r="O444" s="479">
        <v>0</v>
      </c>
      <c r="P444" s="479">
        <v>0.77717999999999998</v>
      </c>
      <c r="Q444" s="479">
        <v>0</v>
      </c>
      <c r="R444" s="89">
        <v>14.05932</v>
      </c>
      <c r="S444" s="479">
        <v>0</v>
      </c>
      <c r="T444" s="479">
        <v>0</v>
      </c>
      <c r="U444" s="479">
        <v>0</v>
      </c>
      <c r="V444" s="479">
        <v>0</v>
      </c>
      <c r="W444" s="479">
        <v>0</v>
      </c>
      <c r="X444" s="479">
        <v>0</v>
      </c>
      <c r="Y444" s="479">
        <v>0</v>
      </c>
      <c r="Z444" s="479">
        <v>0</v>
      </c>
      <c r="AA444" s="479">
        <v>0</v>
      </c>
      <c r="AB444" s="479">
        <v>0</v>
      </c>
      <c r="AC444" s="479">
        <v>0</v>
      </c>
      <c r="AD444" s="479">
        <v>0</v>
      </c>
      <c r="AE444" s="479">
        <v>506.00929000000002</v>
      </c>
      <c r="AF444" s="236">
        <v>0</v>
      </c>
      <c r="AG444" s="236">
        <v>0</v>
      </c>
      <c r="AH444" s="236">
        <v>0</v>
      </c>
      <c r="AI444" s="236">
        <v>0</v>
      </c>
      <c r="AJ444" s="484">
        <v>506.00929000000002</v>
      </c>
    </row>
    <row r="445" spans="1:36" s="42" customFormat="1" x14ac:dyDescent="0.25">
      <c r="A445" s="403">
        <v>6</v>
      </c>
      <c r="B445" s="115">
        <v>148525</v>
      </c>
      <c r="C445" s="189" t="s">
        <v>637</v>
      </c>
      <c r="D445" s="479">
        <v>19.449200000000001</v>
      </c>
      <c r="E445" s="479">
        <v>833.4873</v>
      </c>
      <c r="F445" s="479">
        <v>0</v>
      </c>
      <c r="G445" s="479">
        <v>0</v>
      </c>
      <c r="H445" s="89">
        <v>852.93650000000002</v>
      </c>
      <c r="I445" s="479">
        <v>0</v>
      </c>
      <c r="J445" s="479">
        <v>2.7059000000000002</v>
      </c>
      <c r="K445" s="479">
        <v>0</v>
      </c>
      <c r="L445" s="479">
        <v>0</v>
      </c>
      <c r="M445" s="479">
        <v>0</v>
      </c>
      <c r="N445" s="479">
        <v>0</v>
      </c>
      <c r="O445" s="479">
        <v>0</v>
      </c>
      <c r="P445" s="479">
        <v>2E-3</v>
      </c>
      <c r="Q445" s="479">
        <v>0</v>
      </c>
      <c r="R445" s="89">
        <v>2.7079</v>
      </c>
      <c r="S445" s="479">
        <v>0</v>
      </c>
      <c r="T445" s="479">
        <v>0</v>
      </c>
      <c r="U445" s="479">
        <v>0</v>
      </c>
      <c r="V445" s="479">
        <v>0</v>
      </c>
      <c r="W445" s="479">
        <v>0</v>
      </c>
      <c r="X445" s="479">
        <v>0</v>
      </c>
      <c r="Y445" s="479">
        <v>0</v>
      </c>
      <c r="Z445" s="479">
        <v>0</v>
      </c>
      <c r="AA445" s="479">
        <v>0</v>
      </c>
      <c r="AB445" s="479">
        <v>0</v>
      </c>
      <c r="AC445" s="479">
        <v>0</v>
      </c>
      <c r="AD445" s="479">
        <v>0</v>
      </c>
      <c r="AE445" s="479">
        <v>855.64440000000002</v>
      </c>
      <c r="AF445" s="236">
        <v>0</v>
      </c>
      <c r="AG445" s="236">
        <v>0</v>
      </c>
      <c r="AH445" s="236">
        <v>0</v>
      </c>
      <c r="AI445" s="236">
        <v>0</v>
      </c>
      <c r="AJ445" s="484">
        <v>855.64440000000002</v>
      </c>
    </row>
    <row r="446" spans="1:36" s="42" customFormat="1" x14ac:dyDescent="0.25">
      <c r="A446" s="403">
        <v>4</v>
      </c>
      <c r="B446" s="115">
        <v>1486</v>
      </c>
      <c r="C446" s="189" t="s">
        <v>1481</v>
      </c>
      <c r="D446" s="479">
        <v>0</v>
      </c>
      <c r="E446" s="479">
        <v>0</v>
      </c>
      <c r="F446" s="479">
        <v>0</v>
      </c>
      <c r="G446" s="479">
        <v>0</v>
      </c>
      <c r="H446" s="89">
        <v>0</v>
      </c>
      <c r="I446" s="479">
        <v>0</v>
      </c>
      <c r="J446" s="479">
        <v>0</v>
      </c>
      <c r="K446" s="479">
        <v>0</v>
      </c>
      <c r="L446" s="479">
        <v>0</v>
      </c>
      <c r="M446" s="479">
        <v>0</v>
      </c>
      <c r="N446" s="479">
        <v>0</v>
      </c>
      <c r="O446" s="479">
        <v>0</v>
      </c>
      <c r="P446" s="479">
        <v>0</v>
      </c>
      <c r="Q446" s="479">
        <v>0</v>
      </c>
      <c r="R446" s="89">
        <v>0</v>
      </c>
      <c r="S446" s="479">
        <v>0</v>
      </c>
      <c r="T446" s="479">
        <v>0</v>
      </c>
      <c r="U446" s="479">
        <v>0</v>
      </c>
      <c r="V446" s="479">
        <v>0</v>
      </c>
      <c r="W446" s="479">
        <v>0</v>
      </c>
      <c r="X446" s="479">
        <v>0</v>
      </c>
      <c r="Y446" s="479">
        <v>0</v>
      </c>
      <c r="Z446" s="479">
        <v>0</v>
      </c>
      <c r="AA446" s="479">
        <v>0</v>
      </c>
      <c r="AB446" s="479">
        <v>0</v>
      </c>
      <c r="AC446" s="479">
        <v>0</v>
      </c>
      <c r="AD446" s="479">
        <v>0</v>
      </c>
      <c r="AE446" s="479">
        <v>0</v>
      </c>
      <c r="AF446" s="236">
        <v>0</v>
      </c>
      <c r="AG446" s="236">
        <v>0</v>
      </c>
      <c r="AH446" s="236">
        <v>0</v>
      </c>
      <c r="AI446" s="236">
        <v>0</v>
      </c>
      <c r="AJ446" s="484">
        <v>0</v>
      </c>
    </row>
    <row r="447" spans="1:36" s="42" customFormat="1" x14ac:dyDescent="0.25">
      <c r="A447" s="403">
        <v>6</v>
      </c>
      <c r="B447" s="115">
        <v>148605</v>
      </c>
      <c r="C447" s="189" t="s">
        <v>629</v>
      </c>
      <c r="D447" s="479">
        <v>0</v>
      </c>
      <c r="E447" s="479">
        <v>0</v>
      </c>
      <c r="F447" s="479">
        <v>0</v>
      </c>
      <c r="G447" s="479">
        <v>0</v>
      </c>
      <c r="H447" s="89">
        <v>0</v>
      </c>
      <c r="I447" s="479">
        <v>0</v>
      </c>
      <c r="J447" s="479">
        <v>0</v>
      </c>
      <c r="K447" s="479">
        <v>0</v>
      </c>
      <c r="L447" s="479">
        <v>0</v>
      </c>
      <c r="M447" s="479">
        <v>0</v>
      </c>
      <c r="N447" s="479">
        <v>0</v>
      </c>
      <c r="O447" s="479">
        <v>0</v>
      </c>
      <c r="P447" s="479">
        <v>0</v>
      </c>
      <c r="Q447" s="479">
        <v>0</v>
      </c>
      <c r="R447" s="89">
        <v>0</v>
      </c>
      <c r="S447" s="479">
        <v>0</v>
      </c>
      <c r="T447" s="479">
        <v>0</v>
      </c>
      <c r="U447" s="479">
        <v>0</v>
      </c>
      <c r="V447" s="479">
        <v>0</v>
      </c>
      <c r="W447" s="479">
        <v>0</v>
      </c>
      <c r="X447" s="479">
        <v>0</v>
      </c>
      <c r="Y447" s="479">
        <v>0</v>
      </c>
      <c r="Z447" s="479">
        <v>0</v>
      </c>
      <c r="AA447" s="479">
        <v>0</v>
      </c>
      <c r="AB447" s="479">
        <v>0</v>
      </c>
      <c r="AC447" s="479">
        <v>0</v>
      </c>
      <c r="AD447" s="479">
        <v>0</v>
      </c>
      <c r="AE447" s="479">
        <v>0</v>
      </c>
      <c r="AF447" s="236">
        <v>0</v>
      </c>
      <c r="AG447" s="236">
        <v>0</v>
      </c>
      <c r="AH447" s="236">
        <v>0</v>
      </c>
      <c r="AI447" s="236">
        <v>0</v>
      </c>
      <c r="AJ447" s="484">
        <v>0</v>
      </c>
    </row>
    <row r="448" spans="1:36" s="42" customFormat="1" x14ac:dyDescent="0.25">
      <c r="A448" s="403">
        <v>6</v>
      </c>
      <c r="B448" s="115">
        <v>148610</v>
      </c>
      <c r="C448" s="189" t="s">
        <v>631</v>
      </c>
      <c r="D448" s="479">
        <v>0</v>
      </c>
      <c r="E448" s="479">
        <v>0</v>
      </c>
      <c r="F448" s="479">
        <v>0</v>
      </c>
      <c r="G448" s="479">
        <v>0</v>
      </c>
      <c r="H448" s="89">
        <v>0</v>
      </c>
      <c r="I448" s="479">
        <v>0</v>
      </c>
      <c r="J448" s="479">
        <v>0</v>
      </c>
      <c r="K448" s="479">
        <v>0</v>
      </c>
      <c r="L448" s="479">
        <v>0</v>
      </c>
      <c r="M448" s="479">
        <v>0</v>
      </c>
      <c r="N448" s="479">
        <v>0</v>
      </c>
      <c r="O448" s="479">
        <v>0</v>
      </c>
      <c r="P448" s="479">
        <v>0</v>
      </c>
      <c r="Q448" s="479">
        <v>0</v>
      </c>
      <c r="R448" s="89">
        <v>0</v>
      </c>
      <c r="S448" s="479">
        <v>0</v>
      </c>
      <c r="T448" s="479">
        <v>0</v>
      </c>
      <c r="U448" s="479">
        <v>0</v>
      </c>
      <c r="V448" s="479">
        <v>0</v>
      </c>
      <c r="W448" s="479">
        <v>0</v>
      </c>
      <c r="X448" s="479">
        <v>0</v>
      </c>
      <c r="Y448" s="479">
        <v>0</v>
      </c>
      <c r="Z448" s="479">
        <v>0</v>
      </c>
      <c r="AA448" s="479">
        <v>0</v>
      </c>
      <c r="AB448" s="479">
        <v>0</v>
      </c>
      <c r="AC448" s="479">
        <v>0</v>
      </c>
      <c r="AD448" s="479">
        <v>0</v>
      </c>
      <c r="AE448" s="479">
        <v>0</v>
      </c>
      <c r="AF448" s="236">
        <v>0</v>
      </c>
      <c r="AG448" s="236">
        <v>0</v>
      </c>
      <c r="AH448" s="236">
        <v>0</v>
      </c>
      <c r="AI448" s="236">
        <v>0</v>
      </c>
      <c r="AJ448" s="484">
        <v>0</v>
      </c>
    </row>
    <row r="449" spans="1:36" s="42" customFormat="1" x14ac:dyDescent="0.25">
      <c r="A449" s="403">
        <v>6</v>
      </c>
      <c r="B449" s="115">
        <v>148615</v>
      </c>
      <c r="C449" s="189" t="s">
        <v>633</v>
      </c>
      <c r="D449" s="479">
        <v>0</v>
      </c>
      <c r="E449" s="479">
        <v>0</v>
      </c>
      <c r="F449" s="479">
        <v>0</v>
      </c>
      <c r="G449" s="479">
        <v>0</v>
      </c>
      <c r="H449" s="89">
        <v>0</v>
      </c>
      <c r="I449" s="479">
        <v>0</v>
      </c>
      <c r="J449" s="479">
        <v>0</v>
      </c>
      <c r="K449" s="479">
        <v>0</v>
      </c>
      <c r="L449" s="479">
        <v>0</v>
      </c>
      <c r="M449" s="479">
        <v>0</v>
      </c>
      <c r="N449" s="479">
        <v>0</v>
      </c>
      <c r="O449" s="479">
        <v>0</v>
      </c>
      <c r="P449" s="479">
        <v>0</v>
      </c>
      <c r="Q449" s="479">
        <v>0</v>
      </c>
      <c r="R449" s="89">
        <v>0</v>
      </c>
      <c r="S449" s="479">
        <v>0</v>
      </c>
      <c r="T449" s="479">
        <v>0</v>
      </c>
      <c r="U449" s="479">
        <v>0</v>
      </c>
      <c r="V449" s="479">
        <v>0</v>
      </c>
      <c r="W449" s="479">
        <v>0</v>
      </c>
      <c r="X449" s="479">
        <v>0</v>
      </c>
      <c r="Y449" s="479">
        <v>0</v>
      </c>
      <c r="Z449" s="479">
        <v>0</v>
      </c>
      <c r="AA449" s="479">
        <v>0</v>
      </c>
      <c r="AB449" s="479">
        <v>0</v>
      </c>
      <c r="AC449" s="479">
        <v>0</v>
      </c>
      <c r="AD449" s="479">
        <v>0</v>
      </c>
      <c r="AE449" s="479">
        <v>0</v>
      </c>
      <c r="AF449" s="236">
        <v>0</v>
      </c>
      <c r="AG449" s="236">
        <v>0</v>
      </c>
      <c r="AH449" s="236">
        <v>0</v>
      </c>
      <c r="AI449" s="236">
        <v>0</v>
      </c>
      <c r="AJ449" s="484">
        <v>0</v>
      </c>
    </row>
    <row r="450" spans="1:36" s="42" customFormat="1" x14ac:dyDescent="0.25">
      <c r="A450" s="403">
        <v>6</v>
      </c>
      <c r="B450" s="115">
        <v>148620</v>
      </c>
      <c r="C450" s="189" t="s">
        <v>635</v>
      </c>
      <c r="D450" s="479">
        <v>0</v>
      </c>
      <c r="E450" s="479">
        <v>0</v>
      </c>
      <c r="F450" s="479">
        <v>0</v>
      </c>
      <c r="G450" s="479">
        <v>0</v>
      </c>
      <c r="H450" s="89">
        <v>0</v>
      </c>
      <c r="I450" s="479">
        <v>0</v>
      </c>
      <c r="J450" s="479">
        <v>0</v>
      </c>
      <c r="K450" s="479">
        <v>0</v>
      </c>
      <c r="L450" s="479">
        <v>0</v>
      </c>
      <c r="M450" s="479">
        <v>0</v>
      </c>
      <c r="N450" s="479">
        <v>0</v>
      </c>
      <c r="O450" s="479">
        <v>0</v>
      </c>
      <c r="P450" s="479">
        <v>0</v>
      </c>
      <c r="Q450" s="479">
        <v>0</v>
      </c>
      <c r="R450" s="89">
        <v>0</v>
      </c>
      <c r="S450" s="479">
        <v>0</v>
      </c>
      <c r="T450" s="479">
        <v>0</v>
      </c>
      <c r="U450" s="479">
        <v>0</v>
      </c>
      <c r="V450" s="479">
        <v>0</v>
      </c>
      <c r="W450" s="479">
        <v>0</v>
      </c>
      <c r="X450" s="479">
        <v>0</v>
      </c>
      <c r="Y450" s="479">
        <v>0</v>
      </c>
      <c r="Z450" s="479">
        <v>0</v>
      </c>
      <c r="AA450" s="479">
        <v>0</v>
      </c>
      <c r="AB450" s="479">
        <v>0</v>
      </c>
      <c r="AC450" s="479">
        <v>0</v>
      </c>
      <c r="AD450" s="479">
        <v>0</v>
      </c>
      <c r="AE450" s="479">
        <v>0</v>
      </c>
      <c r="AF450" s="236">
        <v>0</v>
      </c>
      <c r="AG450" s="236">
        <v>0</v>
      </c>
      <c r="AH450" s="236">
        <v>0</v>
      </c>
      <c r="AI450" s="236">
        <v>0</v>
      </c>
      <c r="AJ450" s="484">
        <v>0</v>
      </c>
    </row>
    <row r="451" spans="1:36" s="42" customFormat="1" x14ac:dyDescent="0.25">
      <c r="A451" s="403">
        <v>6</v>
      </c>
      <c r="B451" s="115">
        <v>148625</v>
      </c>
      <c r="C451" s="189" t="s">
        <v>637</v>
      </c>
      <c r="D451" s="479">
        <v>0</v>
      </c>
      <c r="E451" s="479">
        <v>0</v>
      </c>
      <c r="F451" s="479">
        <v>0</v>
      </c>
      <c r="G451" s="479">
        <v>0</v>
      </c>
      <c r="H451" s="89">
        <v>0</v>
      </c>
      <c r="I451" s="479">
        <v>0</v>
      </c>
      <c r="J451" s="479">
        <v>0</v>
      </c>
      <c r="K451" s="479">
        <v>0</v>
      </c>
      <c r="L451" s="479">
        <v>0</v>
      </c>
      <c r="M451" s="479">
        <v>0</v>
      </c>
      <c r="N451" s="479">
        <v>0</v>
      </c>
      <c r="O451" s="479">
        <v>0</v>
      </c>
      <c r="P451" s="479">
        <v>0</v>
      </c>
      <c r="Q451" s="479">
        <v>0</v>
      </c>
      <c r="R451" s="89">
        <v>0</v>
      </c>
      <c r="S451" s="479">
        <v>0</v>
      </c>
      <c r="T451" s="479">
        <v>0</v>
      </c>
      <c r="U451" s="479">
        <v>0</v>
      </c>
      <c r="V451" s="479">
        <v>0</v>
      </c>
      <c r="W451" s="479">
        <v>0</v>
      </c>
      <c r="X451" s="479">
        <v>0</v>
      </c>
      <c r="Y451" s="479">
        <v>0</v>
      </c>
      <c r="Z451" s="479">
        <v>0</v>
      </c>
      <c r="AA451" s="479">
        <v>0</v>
      </c>
      <c r="AB451" s="479">
        <v>0</v>
      </c>
      <c r="AC451" s="479">
        <v>0</v>
      </c>
      <c r="AD451" s="479">
        <v>0</v>
      </c>
      <c r="AE451" s="479">
        <v>0</v>
      </c>
      <c r="AF451" s="236">
        <v>0</v>
      </c>
      <c r="AG451" s="236">
        <v>0</v>
      </c>
      <c r="AH451" s="236">
        <v>0</v>
      </c>
      <c r="AI451" s="236">
        <v>0</v>
      </c>
      <c r="AJ451" s="484">
        <v>0</v>
      </c>
    </row>
    <row r="452" spans="1:36" s="42" customFormat="1" x14ac:dyDescent="0.25">
      <c r="A452" s="403">
        <v>4</v>
      </c>
      <c r="B452" s="115">
        <v>1487</v>
      </c>
      <c r="C452" s="189" t="s">
        <v>1482</v>
      </c>
      <c r="D452" s="479">
        <v>0</v>
      </c>
      <c r="E452" s="479">
        <v>0</v>
      </c>
      <c r="F452" s="479">
        <v>0</v>
      </c>
      <c r="G452" s="479">
        <v>0</v>
      </c>
      <c r="H452" s="89">
        <v>0</v>
      </c>
      <c r="I452" s="479">
        <v>0</v>
      </c>
      <c r="J452" s="479">
        <v>0</v>
      </c>
      <c r="K452" s="479">
        <v>0</v>
      </c>
      <c r="L452" s="479">
        <v>0</v>
      </c>
      <c r="M452" s="479">
        <v>0</v>
      </c>
      <c r="N452" s="479">
        <v>0</v>
      </c>
      <c r="O452" s="479">
        <v>0</v>
      </c>
      <c r="P452" s="479">
        <v>0</v>
      </c>
      <c r="Q452" s="479">
        <v>0</v>
      </c>
      <c r="R452" s="89">
        <v>0</v>
      </c>
      <c r="S452" s="479">
        <v>0</v>
      </c>
      <c r="T452" s="479">
        <v>0</v>
      </c>
      <c r="U452" s="479">
        <v>0</v>
      </c>
      <c r="V452" s="479">
        <v>0</v>
      </c>
      <c r="W452" s="479">
        <v>0</v>
      </c>
      <c r="X452" s="479">
        <v>0</v>
      </c>
      <c r="Y452" s="479">
        <v>0</v>
      </c>
      <c r="Z452" s="479">
        <v>0</v>
      </c>
      <c r="AA452" s="479">
        <v>0</v>
      </c>
      <c r="AB452" s="479">
        <v>0</v>
      </c>
      <c r="AC452" s="479">
        <v>0</v>
      </c>
      <c r="AD452" s="479">
        <v>0</v>
      </c>
      <c r="AE452" s="479">
        <v>0</v>
      </c>
      <c r="AF452" s="236">
        <v>0</v>
      </c>
      <c r="AG452" s="236">
        <v>0</v>
      </c>
      <c r="AH452" s="236">
        <v>0</v>
      </c>
      <c r="AI452" s="236">
        <v>0</v>
      </c>
      <c r="AJ452" s="484">
        <v>0</v>
      </c>
    </row>
    <row r="453" spans="1:36" s="42" customFormat="1" x14ac:dyDescent="0.25">
      <c r="A453" s="403">
        <v>6</v>
      </c>
      <c r="B453" s="115">
        <v>148705</v>
      </c>
      <c r="C453" s="189" t="s">
        <v>629</v>
      </c>
      <c r="D453" s="479">
        <v>0</v>
      </c>
      <c r="E453" s="479">
        <v>0</v>
      </c>
      <c r="F453" s="479">
        <v>0</v>
      </c>
      <c r="G453" s="479">
        <v>0</v>
      </c>
      <c r="H453" s="89">
        <v>0</v>
      </c>
      <c r="I453" s="479">
        <v>0</v>
      </c>
      <c r="J453" s="479">
        <v>0</v>
      </c>
      <c r="K453" s="479">
        <v>0</v>
      </c>
      <c r="L453" s="479">
        <v>0</v>
      </c>
      <c r="M453" s="479">
        <v>0</v>
      </c>
      <c r="N453" s="479">
        <v>0</v>
      </c>
      <c r="O453" s="479">
        <v>0</v>
      </c>
      <c r="P453" s="479">
        <v>0</v>
      </c>
      <c r="Q453" s="479">
        <v>0</v>
      </c>
      <c r="R453" s="89">
        <v>0</v>
      </c>
      <c r="S453" s="479">
        <v>0</v>
      </c>
      <c r="T453" s="479">
        <v>0</v>
      </c>
      <c r="U453" s="479">
        <v>0</v>
      </c>
      <c r="V453" s="479">
        <v>0</v>
      </c>
      <c r="W453" s="479">
        <v>0</v>
      </c>
      <c r="X453" s="479">
        <v>0</v>
      </c>
      <c r="Y453" s="479">
        <v>0</v>
      </c>
      <c r="Z453" s="479">
        <v>0</v>
      </c>
      <c r="AA453" s="479">
        <v>0</v>
      </c>
      <c r="AB453" s="479">
        <v>0</v>
      </c>
      <c r="AC453" s="479">
        <v>0</v>
      </c>
      <c r="AD453" s="479">
        <v>0</v>
      </c>
      <c r="AE453" s="479">
        <v>0</v>
      </c>
      <c r="AF453" s="236">
        <v>0</v>
      </c>
      <c r="AG453" s="236">
        <v>0</v>
      </c>
      <c r="AH453" s="236">
        <v>0</v>
      </c>
      <c r="AI453" s="236">
        <v>0</v>
      </c>
      <c r="AJ453" s="484">
        <v>0</v>
      </c>
    </row>
    <row r="454" spans="1:36" s="42" customFormat="1" x14ac:dyDescent="0.25">
      <c r="A454" s="403">
        <v>6</v>
      </c>
      <c r="B454" s="115">
        <v>148710</v>
      </c>
      <c r="C454" s="189" t="s">
        <v>631</v>
      </c>
      <c r="D454" s="479">
        <v>0</v>
      </c>
      <c r="E454" s="479">
        <v>0</v>
      </c>
      <c r="F454" s="479">
        <v>0</v>
      </c>
      <c r="G454" s="479">
        <v>0</v>
      </c>
      <c r="H454" s="89">
        <v>0</v>
      </c>
      <c r="I454" s="479">
        <v>0</v>
      </c>
      <c r="J454" s="479">
        <v>0</v>
      </c>
      <c r="K454" s="479">
        <v>0</v>
      </c>
      <c r="L454" s="479">
        <v>0</v>
      </c>
      <c r="M454" s="479">
        <v>0</v>
      </c>
      <c r="N454" s="479">
        <v>0</v>
      </c>
      <c r="O454" s="479">
        <v>0</v>
      </c>
      <c r="P454" s="479">
        <v>0</v>
      </c>
      <c r="Q454" s="479">
        <v>0</v>
      </c>
      <c r="R454" s="89">
        <v>0</v>
      </c>
      <c r="S454" s="479">
        <v>0</v>
      </c>
      <c r="T454" s="479">
        <v>0</v>
      </c>
      <c r="U454" s="479">
        <v>0</v>
      </c>
      <c r="V454" s="479">
        <v>0</v>
      </c>
      <c r="W454" s="479">
        <v>0</v>
      </c>
      <c r="X454" s="479">
        <v>0</v>
      </c>
      <c r="Y454" s="479">
        <v>0</v>
      </c>
      <c r="Z454" s="479">
        <v>0</v>
      </c>
      <c r="AA454" s="479">
        <v>0</v>
      </c>
      <c r="AB454" s="479">
        <v>0</v>
      </c>
      <c r="AC454" s="479">
        <v>0</v>
      </c>
      <c r="AD454" s="479">
        <v>0</v>
      </c>
      <c r="AE454" s="479">
        <v>0</v>
      </c>
      <c r="AF454" s="236">
        <v>0</v>
      </c>
      <c r="AG454" s="236">
        <v>0</v>
      </c>
      <c r="AH454" s="236">
        <v>0</v>
      </c>
      <c r="AI454" s="236">
        <v>0</v>
      </c>
      <c r="AJ454" s="484">
        <v>0</v>
      </c>
    </row>
    <row r="455" spans="1:36" s="42" customFormat="1" x14ac:dyDescent="0.25">
      <c r="A455" s="403">
        <v>6</v>
      </c>
      <c r="B455" s="115">
        <v>148715</v>
      </c>
      <c r="C455" s="189" t="s">
        <v>633</v>
      </c>
      <c r="D455" s="479">
        <v>0</v>
      </c>
      <c r="E455" s="479">
        <v>0</v>
      </c>
      <c r="F455" s="479">
        <v>0</v>
      </c>
      <c r="G455" s="479">
        <v>0</v>
      </c>
      <c r="H455" s="89">
        <v>0</v>
      </c>
      <c r="I455" s="479">
        <v>0</v>
      </c>
      <c r="J455" s="479">
        <v>0</v>
      </c>
      <c r="K455" s="479">
        <v>0</v>
      </c>
      <c r="L455" s="479">
        <v>0</v>
      </c>
      <c r="M455" s="479">
        <v>0</v>
      </c>
      <c r="N455" s="479">
        <v>0</v>
      </c>
      <c r="O455" s="479">
        <v>0</v>
      </c>
      <c r="P455" s="479">
        <v>0</v>
      </c>
      <c r="Q455" s="479">
        <v>0</v>
      </c>
      <c r="R455" s="89">
        <v>0</v>
      </c>
      <c r="S455" s="479">
        <v>0</v>
      </c>
      <c r="T455" s="479">
        <v>0</v>
      </c>
      <c r="U455" s="479">
        <v>0</v>
      </c>
      <c r="V455" s="479">
        <v>0</v>
      </c>
      <c r="W455" s="479">
        <v>0</v>
      </c>
      <c r="X455" s="479">
        <v>0</v>
      </c>
      <c r="Y455" s="479">
        <v>0</v>
      </c>
      <c r="Z455" s="479">
        <v>0</v>
      </c>
      <c r="AA455" s="479">
        <v>0</v>
      </c>
      <c r="AB455" s="479">
        <v>0</v>
      </c>
      <c r="AC455" s="479">
        <v>0</v>
      </c>
      <c r="AD455" s="479">
        <v>0</v>
      </c>
      <c r="AE455" s="479">
        <v>0</v>
      </c>
      <c r="AF455" s="236">
        <v>0</v>
      </c>
      <c r="AG455" s="236">
        <v>0</v>
      </c>
      <c r="AH455" s="236">
        <v>0</v>
      </c>
      <c r="AI455" s="236">
        <v>0</v>
      </c>
      <c r="AJ455" s="484">
        <v>0</v>
      </c>
    </row>
    <row r="456" spans="1:36" s="42" customFormat="1" x14ac:dyDescent="0.25">
      <c r="A456" s="403">
        <v>6</v>
      </c>
      <c r="B456" s="115">
        <v>148720</v>
      </c>
      <c r="C456" s="189" t="s">
        <v>635</v>
      </c>
      <c r="D456" s="479">
        <v>0</v>
      </c>
      <c r="E456" s="479">
        <v>0</v>
      </c>
      <c r="F456" s="479">
        <v>0</v>
      </c>
      <c r="G456" s="479">
        <v>0</v>
      </c>
      <c r="H456" s="89">
        <v>0</v>
      </c>
      <c r="I456" s="479">
        <v>0</v>
      </c>
      <c r="J456" s="479">
        <v>0</v>
      </c>
      <c r="K456" s="479">
        <v>0</v>
      </c>
      <c r="L456" s="479">
        <v>0</v>
      </c>
      <c r="M456" s="479">
        <v>0</v>
      </c>
      <c r="N456" s="479">
        <v>0</v>
      </c>
      <c r="O456" s="479">
        <v>0</v>
      </c>
      <c r="P456" s="479">
        <v>0</v>
      </c>
      <c r="Q456" s="479">
        <v>0</v>
      </c>
      <c r="R456" s="89">
        <v>0</v>
      </c>
      <c r="S456" s="479">
        <v>0</v>
      </c>
      <c r="T456" s="479">
        <v>0</v>
      </c>
      <c r="U456" s="479">
        <v>0</v>
      </c>
      <c r="V456" s="479">
        <v>0</v>
      </c>
      <c r="W456" s="479">
        <v>0</v>
      </c>
      <c r="X456" s="479">
        <v>0</v>
      </c>
      <c r="Y456" s="479">
        <v>0</v>
      </c>
      <c r="Z456" s="479">
        <v>0</v>
      </c>
      <c r="AA456" s="479">
        <v>0</v>
      </c>
      <c r="AB456" s="479">
        <v>0</v>
      </c>
      <c r="AC456" s="479">
        <v>0</v>
      </c>
      <c r="AD456" s="479">
        <v>0</v>
      </c>
      <c r="AE456" s="479">
        <v>0</v>
      </c>
      <c r="AF456" s="236">
        <v>0</v>
      </c>
      <c r="AG456" s="236">
        <v>0</v>
      </c>
      <c r="AH456" s="236">
        <v>0</v>
      </c>
      <c r="AI456" s="236">
        <v>0</v>
      </c>
      <c r="AJ456" s="484">
        <v>0</v>
      </c>
    </row>
    <row r="457" spans="1:36" s="42" customFormat="1" x14ac:dyDescent="0.25">
      <c r="A457" s="403">
        <v>6</v>
      </c>
      <c r="B457" s="115">
        <v>148725</v>
      </c>
      <c r="C457" s="189" t="s">
        <v>637</v>
      </c>
      <c r="D457" s="479">
        <v>0</v>
      </c>
      <c r="E457" s="479">
        <v>0</v>
      </c>
      <c r="F457" s="479">
        <v>0</v>
      </c>
      <c r="G457" s="479">
        <v>0</v>
      </c>
      <c r="H457" s="89">
        <v>0</v>
      </c>
      <c r="I457" s="479">
        <v>0</v>
      </c>
      <c r="J457" s="479">
        <v>0</v>
      </c>
      <c r="K457" s="479">
        <v>0</v>
      </c>
      <c r="L457" s="479">
        <v>0</v>
      </c>
      <c r="M457" s="479">
        <v>0</v>
      </c>
      <c r="N457" s="479">
        <v>0</v>
      </c>
      <c r="O457" s="479">
        <v>0</v>
      </c>
      <c r="P457" s="479">
        <v>0</v>
      </c>
      <c r="Q457" s="479">
        <v>0</v>
      </c>
      <c r="R457" s="89">
        <v>0</v>
      </c>
      <c r="S457" s="479">
        <v>0</v>
      </c>
      <c r="T457" s="479">
        <v>0</v>
      </c>
      <c r="U457" s="479">
        <v>0</v>
      </c>
      <c r="V457" s="479">
        <v>0</v>
      </c>
      <c r="W457" s="479">
        <v>0</v>
      </c>
      <c r="X457" s="479">
        <v>0</v>
      </c>
      <c r="Y457" s="479">
        <v>0</v>
      </c>
      <c r="Z457" s="479">
        <v>0</v>
      </c>
      <c r="AA457" s="479">
        <v>0</v>
      </c>
      <c r="AB457" s="479">
        <v>0</v>
      </c>
      <c r="AC457" s="479">
        <v>0</v>
      </c>
      <c r="AD457" s="479">
        <v>0</v>
      </c>
      <c r="AE457" s="479">
        <v>0</v>
      </c>
      <c r="AF457" s="236">
        <v>0</v>
      </c>
      <c r="AG457" s="236">
        <v>0</v>
      </c>
      <c r="AH457" s="236">
        <v>0</v>
      </c>
      <c r="AI457" s="236">
        <v>0</v>
      </c>
      <c r="AJ457" s="484">
        <v>0</v>
      </c>
    </row>
    <row r="458" spans="1:36" s="42" customFormat="1" x14ac:dyDescent="0.25">
      <c r="A458" s="403">
        <v>4</v>
      </c>
      <c r="B458" s="115">
        <v>1488</v>
      </c>
      <c r="C458" s="189" t="s">
        <v>1483</v>
      </c>
      <c r="D458" s="479">
        <v>0</v>
      </c>
      <c r="E458" s="479">
        <v>0</v>
      </c>
      <c r="F458" s="479">
        <v>0</v>
      </c>
      <c r="G458" s="479">
        <v>0</v>
      </c>
      <c r="H458" s="89">
        <v>0</v>
      </c>
      <c r="I458" s="479">
        <v>0</v>
      </c>
      <c r="J458" s="479">
        <v>0</v>
      </c>
      <c r="K458" s="479">
        <v>0</v>
      </c>
      <c r="L458" s="479">
        <v>0</v>
      </c>
      <c r="M458" s="479">
        <v>0</v>
      </c>
      <c r="N458" s="479">
        <v>0</v>
      </c>
      <c r="O458" s="479">
        <v>0</v>
      </c>
      <c r="P458" s="479">
        <v>0</v>
      </c>
      <c r="Q458" s="479">
        <v>0</v>
      </c>
      <c r="R458" s="89">
        <v>0</v>
      </c>
      <c r="S458" s="479">
        <v>0</v>
      </c>
      <c r="T458" s="479">
        <v>0</v>
      </c>
      <c r="U458" s="479">
        <v>0</v>
      </c>
      <c r="V458" s="479">
        <v>0</v>
      </c>
      <c r="W458" s="479">
        <v>0</v>
      </c>
      <c r="X458" s="479">
        <v>0</v>
      </c>
      <c r="Y458" s="479">
        <v>0</v>
      </c>
      <c r="Z458" s="479">
        <v>0</v>
      </c>
      <c r="AA458" s="479">
        <v>0</v>
      </c>
      <c r="AB458" s="479">
        <v>0</v>
      </c>
      <c r="AC458" s="479">
        <v>0</v>
      </c>
      <c r="AD458" s="479">
        <v>0</v>
      </c>
      <c r="AE458" s="479">
        <v>0</v>
      </c>
      <c r="AF458" s="236">
        <v>0</v>
      </c>
      <c r="AG458" s="236">
        <v>0</v>
      </c>
      <c r="AH458" s="236">
        <v>0</v>
      </c>
      <c r="AI458" s="236">
        <v>0</v>
      </c>
      <c r="AJ458" s="484">
        <v>0</v>
      </c>
    </row>
    <row r="459" spans="1:36" s="42" customFormat="1" x14ac:dyDescent="0.25">
      <c r="A459" s="403">
        <v>6</v>
      </c>
      <c r="B459" s="115">
        <v>148805</v>
      </c>
      <c r="C459" s="189" t="s">
        <v>629</v>
      </c>
      <c r="D459" s="479">
        <v>0</v>
      </c>
      <c r="E459" s="479">
        <v>0</v>
      </c>
      <c r="F459" s="479">
        <v>0</v>
      </c>
      <c r="G459" s="479">
        <v>0</v>
      </c>
      <c r="H459" s="89">
        <v>0</v>
      </c>
      <c r="I459" s="479">
        <v>0</v>
      </c>
      <c r="J459" s="479">
        <v>0</v>
      </c>
      <c r="K459" s="479">
        <v>0</v>
      </c>
      <c r="L459" s="479">
        <v>0</v>
      </c>
      <c r="M459" s="479">
        <v>0</v>
      </c>
      <c r="N459" s="479">
        <v>0</v>
      </c>
      <c r="O459" s="479">
        <v>0</v>
      </c>
      <c r="P459" s="479">
        <v>0</v>
      </c>
      <c r="Q459" s="479">
        <v>0</v>
      </c>
      <c r="R459" s="89">
        <v>0</v>
      </c>
      <c r="S459" s="479">
        <v>0</v>
      </c>
      <c r="T459" s="479">
        <v>0</v>
      </c>
      <c r="U459" s="479">
        <v>0</v>
      </c>
      <c r="V459" s="479">
        <v>0</v>
      </c>
      <c r="W459" s="479">
        <v>0</v>
      </c>
      <c r="X459" s="479">
        <v>0</v>
      </c>
      <c r="Y459" s="479">
        <v>0</v>
      </c>
      <c r="Z459" s="479">
        <v>0</v>
      </c>
      <c r="AA459" s="479">
        <v>0</v>
      </c>
      <c r="AB459" s="479">
        <v>0</v>
      </c>
      <c r="AC459" s="479">
        <v>0</v>
      </c>
      <c r="AD459" s="479">
        <v>0</v>
      </c>
      <c r="AE459" s="479">
        <v>0</v>
      </c>
      <c r="AF459" s="236">
        <v>0</v>
      </c>
      <c r="AG459" s="236">
        <v>0</v>
      </c>
      <c r="AH459" s="236">
        <v>0</v>
      </c>
      <c r="AI459" s="236">
        <v>0</v>
      </c>
      <c r="AJ459" s="484">
        <v>0</v>
      </c>
    </row>
    <row r="460" spans="1:36" s="42" customFormat="1" x14ac:dyDescent="0.25">
      <c r="A460" s="403">
        <v>6</v>
      </c>
      <c r="B460" s="115">
        <v>148810</v>
      </c>
      <c r="C460" s="189" t="s">
        <v>631</v>
      </c>
      <c r="D460" s="479">
        <v>0</v>
      </c>
      <c r="E460" s="479">
        <v>0</v>
      </c>
      <c r="F460" s="479">
        <v>0</v>
      </c>
      <c r="G460" s="479">
        <v>0</v>
      </c>
      <c r="H460" s="89">
        <v>0</v>
      </c>
      <c r="I460" s="479">
        <v>0</v>
      </c>
      <c r="J460" s="479">
        <v>0</v>
      </c>
      <c r="K460" s="479">
        <v>0</v>
      </c>
      <c r="L460" s="479">
        <v>0</v>
      </c>
      <c r="M460" s="479">
        <v>0</v>
      </c>
      <c r="N460" s="479">
        <v>0</v>
      </c>
      <c r="O460" s="479">
        <v>0</v>
      </c>
      <c r="P460" s="479">
        <v>0</v>
      </c>
      <c r="Q460" s="479">
        <v>0</v>
      </c>
      <c r="R460" s="89">
        <v>0</v>
      </c>
      <c r="S460" s="479">
        <v>0</v>
      </c>
      <c r="T460" s="479">
        <v>0</v>
      </c>
      <c r="U460" s="479">
        <v>0</v>
      </c>
      <c r="V460" s="479">
        <v>0</v>
      </c>
      <c r="W460" s="479">
        <v>0</v>
      </c>
      <c r="X460" s="479">
        <v>0</v>
      </c>
      <c r="Y460" s="479">
        <v>0</v>
      </c>
      <c r="Z460" s="479">
        <v>0</v>
      </c>
      <c r="AA460" s="479">
        <v>0</v>
      </c>
      <c r="AB460" s="479">
        <v>0</v>
      </c>
      <c r="AC460" s="479">
        <v>0</v>
      </c>
      <c r="AD460" s="479">
        <v>0</v>
      </c>
      <c r="AE460" s="479">
        <v>0</v>
      </c>
      <c r="AF460" s="236">
        <v>0</v>
      </c>
      <c r="AG460" s="236">
        <v>0</v>
      </c>
      <c r="AH460" s="236">
        <v>0</v>
      </c>
      <c r="AI460" s="236">
        <v>0</v>
      </c>
      <c r="AJ460" s="484">
        <v>0</v>
      </c>
    </row>
    <row r="461" spans="1:36" s="42" customFormat="1" x14ac:dyDescent="0.25">
      <c r="A461" s="403">
        <v>6</v>
      </c>
      <c r="B461" s="115">
        <v>148815</v>
      </c>
      <c r="C461" s="189" t="s">
        <v>633</v>
      </c>
      <c r="D461" s="479">
        <v>0</v>
      </c>
      <c r="E461" s="479">
        <v>0</v>
      </c>
      <c r="F461" s="479">
        <v>0</v>
      </c>
      <c r="G461" s="479">
        <v>0</v>
      </c>
      <c r="H461" s="89">
        <v>0</v>
      </c>
      <c r="I461" s="479">
        <v>0</v>
      </c>
      <c r="J461" s="479">
        <v>0</v>
      </c>
      <c r="K461" s="479">
        <v>0</v>
      </c>
      <c r="L461" s="479">
        <v>0</v>
      </c>
      <c r="M461" s="479">
        <v>0</v>
      </c>
      <c r="N461" s="479">
        <v>0</v>
      </c>
      <c r="O461" s="479">
        <v>0</v>
      </c>
      <c r="P461" s="479">
        <v>0</v>
      </c>
      <c r="Q461" s="479">
        <v>0</v>
      </c>
      <c r="R461" s="89">
        <v>0</v>
      </c>
      <c r="S461" s="479">
        <v>0</v>
      </c>
      <c r="T461" s="479">
        <v>0</v>
      </c>
      <c r="U461" s="479">
        <v>0</v>
      </c>
      <c r="V461" s="479">
        <v>0</v>
      </c>
      <c r="W461" s="479">
        <v>0</v>
      </c>
      <c r="X461" s="479">
        <v>0</v>
      </c>
      <c r="Y461" s="479">
        <v>0</v>
      </c>
      <c r="Z461" s="479">
        <v>0</v>
      </c>
      <c r="AA461" s="479">
        <v>0</v>
      </c>
      <c r="AB461" s="479">
        <v>0</v>
      </c>
      <c r="AC461" s="479">
        <v>0</v>
      </c>
      <c r="AD461" s="479">
        <v>0</v>
      </c>
      <c r="AE461" s="479">
        <v>0</v>
      </c>
      <c r="AF461" s="236">
        <v>0</v>
      </c>
      <c r="AG461" s="236">
        <v>0</v>
      </c>
      <c r="AH461" s="236">
        <v>0</v>
      </c>
      <c r="AI461" s="236">
        <v>0</v>
      </c>
      <c r="AJ461" s="484">
        <v>0</v>
      </c>
    </row>
    <row r="462" spans="1:36" s="42" customFormat="1" x14ac:dyDescent="0.25">
      <c r="A462" s="403">
        <v>6</v>
      </c>
      <c r="B462" s="115">
        <v>148820</v>
      </c>
      <c r="C462" s="189" t="s">
        <v>635</v>
      </c>
      <c r="D462" s="479">
        <v>0</v>
      </c>
      <c r="E462" s="479">
        <v>0</v>
      </c>
      <c r="F462" s="479">
        <v>0</v>
      </c>
      <c r="G462" s="479">
        <v>0</v>
      </c>
      <c r="H462" s="89">
        <v>0</v>
      </c>
      <c r="I462" s="479">
        <v>0</v>
      </c>
      <c r="J462" s="479">
        <v>0</v>
      </c>
      <c r="K462" s="479">
        <v>0</v>
      </c>
      <c r="L462" s="479">
        <v>0</v>
      </c>
      <c r="M462" s="479">
        <v>0</v>
      </c>
      <c r="N462" s="479">
        <v>0</v>
      </c>
      <c r="O462" s="479">
        <v>0</v>
      </c>
      <c r="P462" s="479">
        <v>0</v>
      </c>
      <c r="Q462" s="479">
        <v>0</v>
      </c>
      <c r="R462" s="89">
        <v>0</v>
      </c>
      <c r="S462" s="479">
        <v>0</v>
      </c>
      <c r="T462" s="479">
        <v>0</v>
      </c>
      <c r="U462" s="479">
        <v>0</v>
      </c>
      <c r="V462" s="479">
        <v>0</v>
      </c>
      <c r="W462" s="479">
        <v>0</v>
      </c>
      <c r="X462" s="479">
        <v>0</v>
      </c>
      <c r="Y462" s="479">
        <v>0</v>
      </c>
      <c r="Z462" s="479">
        <v>0</v>
      </c>
      <c r="AA462" s="479">
        <v>0</v>
      </c>
      <c r="AB462" s="479">
        <v>0</v>
      </c>
      <c r="AC462" s="479">
        <v>0</v>
      </c>
      <c r="AD462" s="479">
        <v>0</v>
      </c>
      <c r="AE462" s="479">
        <v>0</v>
      </c>
      <c r="AF462" s="236">
        <v>0</v>
      </c>
      <c r="AG462" s="236">
        <v>0</v>
      </c>
      <c r="AH462" s="236">
        <v>0</v>
      </c>
      <c r="AI462" s="236">
        <v>0</v>
      </c>
      <c r="AJ462" s="484">
        <v>0</v>
      </c>
    </row>
    <row r="463" spans="1:36" s="42" customFormat="1" x14ac:dyDescent="0.25">
      <c r="A463" s="403">
        <v>6</v>
      </c>
      <c r="B463" s="115">
        <v>148825</v>
      </c>
      <c r="C463" s="189" t="s">
        <v>637</v>
      </c>
      <c r="D463" s="479">
        <v>0</v>
      </c>
      <c r="E463" s="479">
        <v>0</v>
      </c>
      <c r="F463" s="479">
        <v>0</v>
      </c>
      <c r="G463" s="479">
        <v>0</v>
      </c>
      <c r="H463" s="89">
        <v>0</v>
      </c>
      <c r="I463" s="479">
        <v>0</v>
      </c>
      <c r="J463" s="479">
        <v>0</v>
      </c>
      <c r="K463" s="479">
        <v>0</v>
      </c>
      <c r="L463" s="479">
        <v>0</v>
      </c>
      <c r="M463" s="479">
        <v>0</v>
      </c>
      <c r="N463" s="479">
        <v>0</v>
      </c>
      <c r="O463" s="479">
        <v>0</v>
      </c>
      <c r="P463" s="479">
        <v>0</v>
      </c>
      <c r="Q463" s="479">
        <v>0</v>
      </c>
      <c r="R463" s="89">
        <v>0</v>
      </c>
      <c r="S463" s="479">
        <v>0</v>
      </c>
      <c r="T463" s="479">
        <v>0</v>
      </c>
      <c r="U463" s="479">
        <v>0</v>
      </c>
      <c r="V463" s="479">
        <v>0</v>
      </c>
      <c r="W463" s="479">
        <v>0</v>
      </c>
      <c r="X463" s="479">
        <v>0</v>
      </c>
      <c r="Y463" s="479">
        <v>0</v>
      </c>
      <c r="Z463" s="479">
        <v>0</v>
      </c>
      <c r="AA463" s="479">
        <v>0</v>
      </c>
      <c r="AB463" s="479">
        <v>0</v>
      </c>
      <c r="AC463" s="479">
        <v>0</v>
      </c>
      <c r="AD463" s="479">
        <v>0</v>
      </c>
      <c r="AE463" s="479">
        <v>0</v>
      </c>
      <c r="AF463" s="236">
        <v>0</v>
      </c>
      <c r="AG463" s="236">
        <v>0</v>
      </c>
      <c r="AH463" s="236">
        <v>0</v>
      </c>
      <c r="AI463" s="236">
        <v>0</v>
      </c>
      <c r="AJ463" s="484">
        <v>0</v>
      </c>
    </row>
    <row r="464" spans="1:36" s="42" customFormat="1" x14ac:dyDescent="0.25">
      <c r="A464" s="403">
        <v>4</v>
      </c>
      <c r="B464" s="115">
        <v>1489</v>
      </c>
      <c r="C464" s="189" t="s">
        <v>1484</v>
      </c>
      <c r="D464" s="479">
        <v>0</v>
      </c>
      <c r="E464" s="479">
        <v>0</v>
      </c>
      <c r="F464" s="479">
        <v>0</v>
      </c>
      <c r="G464" s="479">
        <v>0</v>
      </c>
      <c r="H464" s="89">
        <v>0</v>
      </c>
      <c r="I464" s="479">
        <v>0</v>
      </c>
      <c r="J464" s="479">
        <v>0</v>
      </c>
      <c r="K464" s="479">
        <v>0</v>
      </c>
      <c r="L464" s="479">
        <v>0</v>
      </c>
      <c r="M464" s="479">
        <v>0</v>
      </c>
      <c r="N464" s="479">
        <v>0</v>
      </c>
      <c r="O464" s="479">
        <v>0</v>
      </c>
      <c r="P464" s="479">
        <v>0</v>
      </c>
      <c r="Q464" s="479">
        <v>0</v>
      </c>
      <c r="R464" s="89">
        <v>0</v>
      </c>
      <c r="S464" s="479">
        <v>0</v>
      </c>
      <c r="T464" s="479">
        <v>0</v>
      </c>
      <c r="U464" s="479">
        <v>0</v>
      </c>
      <c r="V464" s="479">
        <v>0</v>
      </c>
      <c r="W464" s="479">
        <v>0</v>
      </c>
      <c r="X464" s="479">
        <v>0</v>
      </c>
      <c r="Y464" s="479">
        <v>0</v>
      </c>
      <c r="Z464" s="479">
        <v>0</v>
      </c>
      <c r="AA464" s="479">
        <v>0</v>
      </c>
      <c r="AB464" s="479">
        <v>0</v>
      </c>
      <c r="AC464" s="479">
        <v>0</v>
      </c>
      <c r="AD464" s="479">
        <v>0</v>
      </c>
      <c r="AE464" s="479">
        <v>0</v>
      </c>
      <c r="AF464" s="236">
        <v>0</v>
      </c>
      <c r="AG464" s="236">
        <v>0</v>
      </c>
      <c r="AH464" s="236">
        <v>0</v>
      </c>
      <c r="AI464" s="236">
        <v>0</v>
      </c>
      <c r="AJ464" s="484">
        <v>0</v>
      </c>
    </row>
    <row r="465" spans="1:36" s="42" customFormat="1" x14ac:dyDescent="0.25">
      <c r="A465" s="403">
        <v>6</v>
      </c>
      <c r="B465" s="115">
        <v>148905</v>
      </c>
      <c r="C465" s="189" t="s">
        <v>629</v>
      </c>
      <c r="D465" s="479">
        <v>0</v>
      </c>
      <c r="E465" s="479">
        <v>0</v>
      </c>
      <c r="F465" s="479">
        <v>0</v>
      </c>
      <c r="G465" s="479">
        <v>0</v>
      </c>
      <c r="H465" s="89">
        <v>0</v>
      </c>
      <c r="I465" s="479">
        <v>0</v>
      </c>
      <c r="J465" s="479">
        <v>0</v>
      </c>
      <c r="K465" s="479">
        <v>0</v>
      </c>
      <c r="L465" s="479">
        <v>0</v>
      </c>
      <c r="M465" s="479">
        <v>0</v>
      </c>
      <c r="N465" s="479">
        <v>0</v>
      </c>
      <c r="O465" s="479">
        <v>0</v>
      </c>
      <c r="P465" s="479">
        <v>0</v>
      </c>
      <c r="Q465" s="479">
        <v>0</v>
      </c>
      <c r="R465" s="89">
        <v>0</v>
      </c>
      <c r="S465" s="479">
        <v>0</v>
      </c>
      <c r="T465" s="479">
        <v>0</v>
      </c>
      <c r="U465" s="479">
        <v>0</v>
      </c>
      <c r="V465" s="479">
        <v>0</v>
      </c>
      <c r="W465" s="479">
        <v>0</v>
      </c>
      <c r="X465" s="479">
        <v>0</v>
      </c>
      <c r="Y465" s="479">
        <v>0</v>
      </c>
      <c r="Z465" s="479">
        <v>0</v>
      </c>
      <c r="AA465" s="479">
        <v>0</v>
      </c>
      <c r="AB465" s="479">
        <v>0</v>
      </c>
      <c r="AC465" s="479">
        <v>0</v>
      </c>
      <c r="AD465" s="479">
        <v>0</v>
      </c>
      <c r="AE465" s="479">
        <v>0</v>
      </c>
      <c r="AF465" s="236">
        <v>0</v>
      </c>
      <c r="AG465" s="236">
        <v>0</v>
      </c>
      <c r="AH465" s="236">
        <v>0</v>
      </c>
      <c r="AI465" s="236">
        <v>0</v>
      </c>
      <c r="AJ465" s="484">
        <v>0</v>
      </c>
    </row>
    <row r="466" spans="1:36" s="42" customFormat="1" x14ac:dyDescent="0.25">
      <c r="A466" s="403">
        <v>6</v>
      </c>
      <c r="B466" s="115">
        <v>148910</v>
      </c>
      <c r="C466" s="189" t="s">
        <v>631</v>
      </c>
      <c r="D466" s="479">
        <v>0</v>
      </c>
      <c r="E466" s="479">
        <v>0</v>
      </c>
      <c r="F466" s="479">
        <v>0</v>
      </c>
      <c r="G466" s="479">
        <v>0</v>
      </c>
      <c r="H466" s="89">
        <v>0</v>
      </c>
      <c r="I466" s="479">
        <v>0</v>
      </c>
      <c r="J466" s="479">
        <v>0</v>
      </c>
      <c r="K466" s="479">
        <v>0</v>
      </c>
      <c r="L466" s="479">
        <v>0</v>
      </c>
      <c r="M466" s="479">
        <v>0</v>
      </c>
      <c r="N466" s="479">
        <v>0</v>
      </c>
      <c r="O466" s="479">
        <v>0</v>
      </c>
      <c r="P466" s="479">
        <v>0</v>
      </c>
      <c r="Q466" s="479">
        <v>0</v>
      </c>
      <c r="R466" s="89">
        <v>0</v>
      </c>
      <c r="S466" s="479">
        <v>0</v>
      </c>
      <c r="T466" s="479">
        <v>0</v>
      </c>
      <c r="U466" s="479">
        <v>0</v>
      </c>
      <c r="V466" s="479">
        <v>0</v>
      </c>
      <c r="W466" s="479">
        <v>0</v>
      </c>
      <c r="X466" s="479">
        <v>0</v>
      </c>
      <c r="Y466" s="479">
        <v>0</v>
      </c>
      <c r="Z466" s="479">
        <v>0</v>
      </c>
      <c r="AA466" s="479">
        <v>0</v>
      </c>
      <c r="AB466" s="479">
        <v>0</v>
      </c>
      <c r="AC466" s="479">
        <v>0</v>
      </c>
      <c r="AD466" s="479">
        <v>0</v>
      </c>
      <c r="AE466" s="479">
        <v>0</v>
      </c>
      <c r="AF466" s="236">
        <v>0</v>
      </c>
      <c r="AG466" s="236">
        <v>0</v>
      </c>
      <c r="AH466" s="236">
        <v>0</v>
      </c>
      <c r="AI466" s="236">
        <v>0</v>
      </c>
      <c r="AJ466" s="484">
        <v>0</v>
      </c>
    </row>
    <row r="467" spans="1:36" s="42" customFormat="1" x14ac:dyDescent="0.25">
      <c r="A467" s="403">
        <v>6</v>
      </c>
      <c r="B467" s="115">
        <v>148915</v>
      </c>
      <c r="C467" s="189" t="s">
        <v>633</v>
      </c>
      <c r="D467" s="479">
        <v>0</v>
      </c>
      <c r="E467" s="479">
        <v>0</v>
      </c>
      <c r="F467" s="479">
        <v>0</v>
      </c>
      <c r="G467" s="479">
        <v>0</v>
      </c>
      <c r="H467" s="89">
        <v>0</v>
      </c>
      <c r="I467" s="479">
        <v>0</v>
      </c>
      <c r="J467" s="479">
        <v>0</v>
      </c>
      <c r="K467" s="479">
        <v>0</v>
      </c>
      <c r="L467" s="479">
        <v>0</v>
      </c>
      <c r="M467" s="479">
        <v>0</v>
      </c>
      <c r="N467" s="479">
        <v>0</v>
      </c>
      <c r="O467" s="479">
        <v>0</v>
      </c>
      <c r="P467" s="479">
        <v>0</v>
      </c>
      <c r="Q467" s="479">
        <v>0</v>
      </c>
      <c r="R467" s="89">
        <v>0</v>
      </c>
      <c r="S467" s="479">
        <v>0</v>
      </c>
      <c r="T467" s="479">
        <v>0</v>
      </c>
      <c r="U467" s="479">
        <v>0</v>
      </c>
      <c r="V467" s="479">
        <v>0</v>
      </c>
      <c r="W467" s="479">
        <v>0</v>
      </c>
      <c r="X467" s="479">
        <v>0</v>
      </c>
      <c r="Y467" s="479">
        <v>0</v>
      </c>
      <c r="Z467" s="479">
        <v>0</v>
      </c>
      <c r="AA467" s="479">
        <v>0</v>
      </c>
      <c r="AB467" s="479">
        <v>0</v>
      </c>
      <c r="AC467" s="479">
        <v>0</v>
      </c>
      <c r="AD467" s="479">
        <v>0</v>
      </c>
      <c r="AE467" s="479">
        <v>0</v>
      </c>
      <c r="AF467" s="236">
        <v>0</v>
      </c>
      <c r="AG467" s="236">
        <v>0</v>
      </c>
      <c r="AH467" s="236">
        <v>0</v>
      </c>
      <c r="AI467" s="236">
        <v>0</v>
      </c>
      <c r="AJ467" s="484">
        <v>0</v>
      </c>
    </row>
    <row r="468" spans="1:36" s="42" customFormat="1" x14ac:dyDescent="0.25">
      <c r="A468" s="403">
        <v>6</v>
      </c>
      <c r="B468" s="115">
        <v>148920</v>
      </c>
      <c r="C468" s="189" t="s">
        <v>635</v>
      </c>
      <c r="D468" s="479">
        <v>0</v>
      </c>
      <c r="E468" s="479">
        <v>0</v>
      </c>
      <c r="F468" s="479">
        <v>0</v>
      </c>
      <c r="G468" s="479">
        <v>0</v>
      </c>
      <c r="H468" s="89">
        <v>0</v>
      </c>
      <c r="I468" s="479">
        <v>0</v>
      </c>
      <c r="J468" s="479">
        <v>0</v>
      </c>
      <c r="K468" s="479">
        <v>0</v>
      </c>
      <c r="L468" s="479">
        <v>0</v>
      </c>
      <c r="M468" s="479">
        <v>0</v>
      </c>
      <c r="N468" s="479">
        <v>0</v>
      </c>
      <c r="O468" s="479">
        <v>0</v>
      </c>
      <c r="P468" s="479">
        <v>0</v>
      </c>
      <c r="Q468" s="479">
        <v>0</v>
      </c>
      <c r="R468" s="89">
        <v>0</v>
      </c>
      <c r="S468" s="479">
        <v>0</v>
      </c>
      <c r="T468" s="479">
        <v>0</v>
      </c>
      <c r="U468" s="479">
        <v>0</v>
      </c>
      <c r="V468" s="479">
        <v>0</v>
      </c>
      <c r="W468" s="479">
        <v>0</v>
      </c>
      <c r="X468" s="479">
        <v>0</v>
      </c>
      <c r="Y468" s="479">
        <v>0</v>
      </c>
      <c r="Z468" s="479">
        <v>0</v>
      </c>
      <c r="AA468" s="479">
        <v>0</v>
      </c>
      <c r="AB468" s="479">
        <v>0</v>
      </c>
      <c r="AC468" s="479">
        <v>0</v>
      </c>
      <c r="AD468" s="479">
        <v>0</v>
      </c>
      <c r="AE468" s="479">
        <v>0</v>
      </c>
      <c r="AF468" s="236">
        <v>0</v>
      </c>
      <c r="AG468" s="236">
        <v>0</v>
      </c>
      <c r="AH468" s="236">
        <v>0</v>
      </c>
      <c r="AI468" s="236">
        <v>0</v>
      </c>
      <c r="AJ468" s="484">
        <v>0</v>
      </c>
    </row>
    <row r="469" spans="1:36" s="42" customFormat="1" x14ac:dyDescent="0.25">
      <c r="A469" s="403">
        <v>6</v>
      </c>
      <c r="B469" s="115">
        <v>148925</v>
      </c>
      <c r="C469" s="189" t="s">
        <v>637</v>
      </c>
      <c r="D469" s="479">
        <v>0</v>
      </c>
      <c r="E469" s="479">
        <v>0</v>
      </c>
      <c r="F469" s="479">
        <v>0</v>
      </c>
      <c r="G469" s="479">
        <v>0</v>
      </c>
      <c r="H469" s="89">
        <v>0</v>
      </c>
      <c r="I469" s="479">
        <v>0</v>
      </c>
      <c r="J469" s="479">
        <v>0</v>
      </c>
      <c r="K469" s="479">
        <v>0</v>
      </c>
      <c r="L469" s="479">
        <v>0</v>
      </c>
      <c r="M469" s="479">
        <v>0</v>
      </c>
      <c r="N469" s="479">
        <v>0</v>
      </c>
      <c r="O469" s="479">
        <v>0</v>
      </c>
      <c r="P469" s="479">
        <v>0</v>
      </c>
      <c r="Q469" s="479">
        <v>0</v>
      </c>
      <c r="R469" s="89">
        <v>0</v>
      </c>
      <c r="S469" s="479">
        <v>0</v>
      </c>
      <c r="T469" s="479">
        <v>0</v>
      </c>
      <c r="U469" s="479">
        <v>0</v>
      </c>
      <c r="V469" s="479">
        <v>0</v>
      </c>
      <c r="W469" s="479">
        <v>0</v>
      </c>
      <c r="X469" s="479">
        <v>0</v>
      </c>
      <c r="Y469" s="479">
        <v>0</v>
      </c>
      <c r="Z469" s="479">
        <v>0</v>
      </c>
      <c r="AA469" s="479">
        <v>0</v>
      </c>
      <c r="AB469" s="479">
        <v>0</v>
      </c>
      <c r="AC469" s="479">
        <v>0</v>
      </c>
      <c r="AD469" s="479">
        <v>0</v>
      </c>
      <c r="AE469" s="479">
        <v>0</v>
      </c>
      <c r="AF469" s="236">
        <v>0</v>
      </c>
      <c r="AG469" s="236">
        <v>0</v>
      </c>
      <c r="AH469" s="236">
        <v>0</v>
      </c>
      <c r="AI469" s="236">
        <v>0</v>
      </c>
      <c r="AJ469" s="484">
        <v>0</v>
      </c>
    </row>
    <row r="470" spans="1:36" s="42" customFormat="1" x14ac:dyDescent="0.25">
      <c r="A470" s="403">
        <v>4</v>
      </c>
      <c r="B470" s="115">
        <v>1490</v>
      </c>
      <c r="C470" s="189" t="s">
        <v>1485</v>
      </c>
      <c r="D470" s="479">
        <v>0</v>
      </c>
      <c r="E470" s="479">
        <v>0</v>
      </c>
      <c r="F470" s="479">
        <v>0</v>
      </c>
      <c r="G470" s="479">
        <v>0</v>
      </c>
      <c r="H470" s="89">
        <v>0</v>
      </c>
      <c r="I470" s="479">
        <v>0</v>
      </c>
      <c r="J470" s="479">
        <v>0</v>
      </c>
      <c r="K470" s="479">
        <v>0</v>
      </c>
      <c r="L470" s="479">
        <v>0</v>
      </c>
      <c r="M470" s="479">
        <v>0</v>
      </c>
      <c r="N470" s="479">
        <v>0</v>
      </c>
      <c r="O470" s="479">
        <v>0</v>
      </c>
      <c r="P470" s="479">
        <v>0</v>
      </c>
      <c r="Q470" s="479">
        <v>0</v>
      </c>
      <c r="R470" s="89">
        <v>0</v>
      </c>
      <c r="S470" s="479">
        <v>0</v>
      </c>
      <c r="T470" s="479">
        <v>0</v>
      </c>
      <c r="U470" s="479">
        <v>0</v>
      </c>
      <c r="V470" s="479">
        <v>0</v>
      </c>
      <c r="W470" s="479">
        <v>0</v>
      </c>
      <c r="X470" s="479">
        <v>0</v>
      </c>
      <c r="Y470" s="479">
        <v>0</v>
      </c>
      <c r="Z470" s="479">
        <v>0</v>
      </c>
      <c r="AA470" s="479">
        <v>0</v>
      </c>
      <c r="AB470" s="479">
        <v>0</v>
      </c>
      <c r="AC470" s="479">
        <v>0</v>
      </c>
      <c r="AD470" s="479">
        <v>0</v>
      </c>
      <c r="AE470" s="479">
        <v>0</v>
      </c>
      <c r="AF470" s="236">
        <v>0</v>
      </c>
      <c r="AG470" s="236">
        <v>0</v>
      </c>
      <c r="AH470" s="236">
        <v>0</v>
      </c>
      <c r="AI470" s="236">
        <v>0</v>
      </c>
      <c r="AJ470" s="484">
        <v>0</v>
      </c>
    </row>
    <row r="471" spans="1:36" s="42" customFormat="1" x14ac:dyDescent="0.25">
      <c r="A471" s="403">
        <v>6</v>
      </c>
      <c r="B471" s="115">
        <v>149005</v>
      </c>
      <c r="C471" s="189" t="s">
        <v>629</v>
      </c>
      <c r="D471" s="479">
        <v>0</v>
      </c>
      <c r="E471" s="479">
        <v>0</v>
      </c>
      <c r="F471" s="479">
        <v>0</v>
      </c>
      <c r="G471" s="479">
        <v>0</v>
      </c>
      <c r="H471" s="89">
        <v>0</v>
      </c>
      <c r="I471" s="479">
        <v>0</v>
      </c>
      <c r="J471" s="479">
        <v>0</v>
      </c>
      <c r="K471" s="479">
        <v>0</v>
      </c>
      <c r="L471" s="479">
        <v>0</v>
      </c>
      <c r="M471" s="479">
        <v>0</v>
      </c>
      <c r="N471" s="479">
        <v>0</v>
      </c>
      <c r="O471" s="479">
        <v>0</v>
      </c>
      <c r="P471" s="479">
        <v>0</v>
      </c>
      <c r="Q471" s="479">
        <v>0</v>
      </c>
      <c r="R471" s="89">
        <v>0</v>
      </c>
      <c r="S471" s="479">
        <v>0</v>
      </c>
      <c r="T471" s="479">
        <v>0</v>
      </c>
      <c r="U471" s="479">
        <v>0</v>
      </c>
      <c r="V471" s="479">
        <v>0</v>
      </c>
      <c r="W471" s="479">
        <v>0</v>
      </c>
      <c r="X471" s="479">
        <v>0</v>
      </c>
      <c r="Y471" s="479">
        <v>0</v>
      </c>
      <c r="Z471" s="479">
        <v>0</v>
      </c>
      <c r="AA471" s="479">
        <v>0</v>
      </c>
      <c r="AB471" s="479">
        <v>0</v>
      </c>
      <c r="AC471" s="479">
        <v>0</v>
      </c>
      <c r="AD471" s="479">
        <v>0</v>
      </c>
      <c r="AE471" s="479">
        <v>0</v>
      </c>
      <c r="AF471" s="236">
        <v>0</v>
      </c>
      <c r="AG471" s="236">
        <v>0</v>
      </c>
      <c r="AH471" s="236">
        <v>0</v>
      </c>
      <c r="AI471" s="236">
        <v>0</v>
      </c>
      <c r="AJ471" s="484">
        <v>0</v>
      </c>
    </row>
    <row r="472" spans="1:36" s="42" customFormat="1" x14ac:dyDescent="0.25">
      <c r="A472" s="403">
        <v>6</v>
      </c>
      <c r="B472" s="115">
        <v>149010</v>
      </c>
      <c r="C472" s="189" t="s">
        <v>631</v>
      </c>
      <c r="D472" s="479">
        <v>0</v>
      </c>
      <c r="E472" s="479">
        <v>0</v>
      </c>
      <c r="F472" s="479">
        <v>0</v>
      </c>
      <c r="G472" s="479">
        <v>0</v>
      </c>
      <c r="H472" s="89">
        <v>0</v>
      </c>
      <c r="I472" s="479">
        <v>0</v>
      </c>
      <c r="J472" s="479">
        <v>0</v>
      </c>
      <c r="K472" s="479">
        <v>0</v>
      </c>
      <c r="L472" s="479">
        <v>0</v>
      </c>
      <c r="M472" s="479">
        <v>0</v>
      </c>
      <c r="N472" s="479">
        <v>0</v>
      </c>
      <c r="O472" s="479">
        <v>0</v>
      </c>
      <c r="P472" s="479">
        <v>0</v>
      </c>
      <c r="Q472" s="479">
        <v>0</v>
      </c>
      <c r="R472" s="89">
        <v>0</v>
      </c>
      <c r="S472" s="479">
        <v>0</v>
      </c>
      <c r="T472" s="479">
        <v>0</v>
      </c>
      <c r="U472" s="479">
        <v>0</v>
      </c>
      <c r="V472" s="479">
        <v>0</v>
      </c>
      <c r="W472" s="479">
        <v>0</v>
      </c>
      <c r="X472" s="479">
        <v>0</v>
      </c>
      <c r="Y472" s="479">
        <v>0</v>
      </c>
      <c r="Z472" s="479">
        <v>0</v>
      </c>
      <c r="AA472" s="479">
        <v>0</v>
      </c>
      <c r="AB472" s="479">
        <v>0</v>
      </c>
      <c r="AC472" s="479">
        <v>0</v>
      </c>
      <c r="AD472" s="479">
        <v>0</v>
      </c>
      <c r="AE472" s="479">
        <v>0</v>
      </c>
      <c r="AF472" s="236">
        <v>0</v>
      </c>
      <c r="AG472" s="236">
        <v>0</v>
      </c>
      <c r="AH472" s="236">
        <v>0</v>
      </c>
      <c r="AI472" s="236">
        <v>0</v>
      </c>
      <c r="AJ472" s="484">
        <v>0</v>
      </c>
    </row>
    <row r="473" spans="1:36" s="42" customFormat="1" x14ac:dyDescent="0.25">
      <c r="A473" s="403">
        <v>6</v>
      </c>
      <c r="B473" s="115">
        <v>149015</v>
      </c>
      <c r="C473" s="189" t="s">
        <v>633</v>
      </c>
      <c r="D473" s="479">
        <v>0</v>
      </c>
      <c r="E473" s="479">
        <v>0</v>
      </c>
      <c r="F473" s="479">
        <v>0</v>
      </c>
      <c r="G473" s="479">
        <v>0</v>
      </c>
      <c r="H473" s="89">
        <v>0</v>
      </c>
      <c r="I473" s="479">
        <v>0</v>
      </c>
      <c r="J473" s="479">
        <v>0</v>
      </c>
      <c r="K473" s="479">
        <v>0</v>
      </c>
      <c r="L473" s="479">
        <v>0</v>
      </c>
      <c r="M473" s="479">
        <v>0</v>
      </c>
      <c r="N473" s="479">
        <v>0</v>
      </c>
      <c r="O473" s="479">
        <v>0</v>
      </c>
      <c r="P473" s="479">
        <v>0</v>
      </c>
      <c r="Q473" s="479">
        <v>0</v>
      </c>
      <c r="R473" s="89">
        <v>0</v>
      </c>
      <c r="S473" s="479">
        <v>0</v>
      </c>
      <c r="T473" s="479">
        <v>0</v>
      </c>
      <c r="U473" s="479">
        <v>0</v>
      </c>
      <c r="V473" s="479">
        <v>0</v>
      </c>
      <c r="W473" s="479">
        <v>0</v>
      </c>
      <c r="X473" s="479">
        <v>0</v>
      </c>
      <c r="Y473" s="479">
        <v>0</v>
      </c>
      <c r="Z473" s="479">
        <v>0</v>
      </c>
      <c r="AA473" s="479">
        <v>0</v>
      </c>
      <c r="AB473" s="479">
        <v>0</v>
      </c>
      <c r="AC473" s="479">
        <v>0</v>
      </c>
      <c r="AD473" s="479">
        <v>0</v>
      </c>
      <c r="AE473" s="479">
        <v>0</v>
      </c>
      <c r="AF473" s="236">
        <v>0</v>
      </c>
      <c r="AG473" s="236">
        <v>0</v>
      </c>
      <c r="AH473" s="236">
        <v>0</v>
      </c>
      <c r="AI473" s="236">
        <v>0</v>
      </c>
      <c r="AJ473" s="484">
        <v>0</v>
      </c>
    </row>
    <row r="474" spans="1:36" s="42" customFormat="1" x14ac:dyDescent="0.25">
      <c r="A474" s="403">
        <v>6</v>
      </c>
      <c r="B474" s="115">
        <v>149020</v>
      </c>
      <c r="C474" s="189" t="s">
        <v>635</v>
      </c>
      <c r="D474" s="479">
        <v>0</v>
      </c>
      <c r="E474" s="479">
        <v>0</v>
      </c>
      <c r="F474" s="479">
        <v>0</v>
      </c>
      <c r="G474" s="479">
        <v>0</v>
      </c>
      <c r="H474" s="89">
        <v>0</v>
      </c>
      <c r="I474" s="479">
        <v>0</v>
      </c>
      <c r="J474" s="479">
        <v>0</v>
      </c>
      <c r="K474" s="479">
        <v>0</v>
      </c>
      <c r="L474" s="479">
        <v>0</v>
      </c>
      <c r="M474" s="479">
        <v>0</v>
      </c>
      <c r="N474" s="479">
        <v>0</v>
      </c>
      <c r="O474" s="479">
        <v>0</v>
      </c>
      <c r="P474" s="479">
        <v>0</v>
      </c>
      <c r="Q474" s="479">
        <v>0</v>
      </c>
      <c r="R474" s="89">
        <v>0</v>
      </c>
      <c r="S474" s="479">
        <v>0</v>
      </c>
      <c r="T474" s="479">
        <v>0</v>
      </c>
      <c r="U474" s="479">
        <v>0</v>
      </c>
      <c r="V474" s="479">
        <v>0</v>
      </c>
      <c r="W474" s="479">
        <v>0</v>
      </c>
      <c r="X474" s="479">
        <v>0</v>
      </c>
      <c r="Y474" s="479">
        <v>0</v>
      </c>
      <c r="Z474" s="479">
        <v>0</v>
      </c>
      <c r="AA474" s="479">
        <v>0</v>
      </c>
      <c r="AB474" s="479">
        <v>0</v>
      </c>
      <c r="AC474" s="479">
        <v>0</v>
      </c>
      <c r="AD474" s="479">
        <v>0</v>
      </c>
      <c r="AE474" s="479">
        <v>0</v>
      </c>
      <c r="AF474" s="236">
        <v>0</v>
      </c>
      <c r="AG474" s="236">
        <v>0</v>
      </c>
      <c r="AH474" s="236">
        <v>0</v>
      </c>
      <c r="AI474" s="236">
        <v>0</v>
      </c>
      <c r="AJ474" s="484">
        <v>0</v>
      </c>
    </row>
    <row r="475" spans="1:36" s="42" customFormat="1" x14ac:dyDescent="0.25">
      <c r="A475" s="403">
        <v>6</v>
      </c>
      <c r="B475" s="115">
        <v>149025</v>
      </c>
      <c r="C475" s="189" t="s">
        <v>637</v>
      </c>
      <c r="D475" s="479">
        <v>0</v>
      </c>
      <c r="E475" s="479">
        <v>0</v>
      </c>
      <c r="F475" s="479">
        <v>0</v>
      </c>
      <c r="G475" s="479">
        <v>0</v>
      </c>
      <c r="H475" s="89">
        <v>0</v>
      </c>
      <c r="I475" s="479">
        <v>0</v>
      </c>
      <c r="J475" s="479">
        <v>0</v>
      </c>
      <c r="K475" s="479">
        <v>0</v>
      </c>
      <c r="L475" s="479">
        <v>0</v>
      </c>
      <c r="M475" s="479">
        <v>0</v>
      </c>
      <c r="N475" s="479">
        <v>0</v>
      </c>
      <c r="O475" s="479">
        <v>0</v>
      </c>
      <c r="P475" s="479">
        <v>0</v>
      </c>
      <c r="Q475" s="479">
        <v>0</v>
      </c>
      <c r="R475" s="89">
        <v>0</v>
      </c>
      <c r="S475" s="479">
        <v>0</v>
      </c>
      <c r="T475" s="479">
        <v>0</v>
      </c>
      <c r="U475" s="479">
        <v>0</v>
      </c>
      <c r="V475" s="479">
        <v>0</v>
      </c>
      <c r="W475" s="479">
        <v>0</v>
      </c>
      <c r="X475" s="479">
        <v>0</v>
      </c>
      <c r="Y475" s="479">
        <v>0</v>
      </c>
      <c r="Z475" s="479">
        <v>0</v>
      </c>
      <c r="AA475" s="479">
        <v>0</v>
      </c>
      <c r="AB475" s="479">
        <v>0</v>
      </c>
      <c r="AC475" s="479">
        <v>0</v>
      </c>
      <c r="AD475" s="479">
        <v>0</v>
      </c>
      <c r="AE475" s="479">
        <v>0</v>
      </c>
      <c r="AF475" s="236">
        <v>0</v>
      </c>
      <c r="AG475" s="236">
        <v>0</v>
      </c>
      <c r="AH475" s="236">
        <v>0</v>
      </c>
      <c r="AI475" s="236">
        <v>0</v>
      </c>
      <c r="AJ475" s="484">
        <v>0</v>
      </c>
    </row>
    <row r="476" spans="1:36" s="42" customFormat="1" x14ac:dyDescent="0.25">
      <c r="A476" s="403">
        <v>4</v>
      </c>
      <c r="B476" s="115">
        <v>1491</v>
      </c>
      <c r="C476" s="189" t="s">
        <v>1488</v>
      </c>
      <c r="D476" s="479">
        <v>18547.389910000002</v>
      </c>
      <c r="E476" s="479">
        <v>488015.20656000002</v>
      </c>
      <c r="F476" s="479">
        <v>159221.38524</v>
      </c>
      <c r="G476" s="479">
        <v>13338.63881</v>
      </c>
      <c r="H476" s="89">
        <v>679122.62052000011</v>
      </c>
      <c r="I476" s="479">
        <v>0</v>
      </c>
      <c r="J476" s="479">
        <v>1690.93193</v>
      </c>
      <c r="K476" s="479">
        <v>0</v>
      </c>
      <c r="L476" s="479">
        <v>20995.053530000001</v>
      </c>
      <c r="M476" s="479">
        <v>11786.0589</v>
      </c>
      <c r="N476" s="479">
        <v>30589.474040000001</v>
      </c>
      <c r="O476" s="479">
        <v>10738.374379999999</v>
      </c>
      <c r="P476" s="479">
        <v>246.19434000000001</v>
      </c>
      <c r="Q476" s="479">
        <v>1616.64399</v>
      </c>
      <c r="R476" s="89">
        <v>77662.731109999993</v>
      </c>
      <c r="S476" s="479">
        <v>3631.5546300000001</v>
      </c>
      <c r="T476" s="479">
        <v>912.31745999999998</v>
      </c>
      <c r="U476" s="479">
        <v>600.50143000000003</v>
      </c>
      <c r="V476" s="479">
        <v>2974.2670800000001</v>
      </c>
      <c r="W476" s="479">
        <v>549.88356999999996</v>
      </c>
      <c r="X476" s="479">
        <v>132.1986</v>
      </c>
      <c r="Y476" s="479">
        <v>3120.9679000000001</v>
      </c>
      <c r="Z476" s="479">
        <v>2072.67661</v>
      </c>
      <c r="AA476" s="479">
        <v>279.04987</v>
      </c>
      <c r="AB476" s="479">
        <v>35140.649259999998</v>
      </c>
      <c r="AC476" s="479">
        <v>0</v>
      </c>
      <c r="AD476" s="479">
        <v>49414.066409999999</v>
      </c>
      <c r="AE476" s="479">
        <v>806199.41804000014</v>
      </c>
      <c r="AF476" s="236">
        <v>30589.474040000001</v>
      </c>
      <c r="AG476" s="236">
        <v>35755.379509999999</v>
      </c>
      <c r="AH476" s="236">
        <v>0</v>
      </c>
      <c r="AI476" s="236">
        <v>3400.0177699999999</v>
      </c>
      <c r="AJ476" s="484">
        <v>736454.5467200001</v>
      </c>
    </row>
    <row r="477" spans="1:36" s="42" customFormat="1" x14ac:dyDescent="0.25">
      <c r="A477" s="403">
        <v>6</v>
      </c>
      <c r="B477" s="115">
        <v>149105</v>
      </c>
      <c r="C477" s="189" t="s">
        <v>1490</v>
      </c>
      <c r="D477" s="479">
        <v>0</v>
      </c>
      <c r="E477" s="479">
        <v>464834.39841000002</v>
      </c>
      <c r="F477" s="479">
        <v>26830.85988</v>
      </c>
      <c r="G477" s="479">
        <v>6005.3319199999996</v>
      </c>
      <c r="H477" s="89">
        <v>497670.59021000005</v>
      </c>
      <c r="I477" s="479">
        <v>0</v>
      </c>
      <c r="J477" s="479">
        <v>0</v>
      </c>
      <c r="K477" s="479">
        <v>0</v>
      </c>
      <c r="L477" s="479">
        <v>0</v>
      </c>
      <c r="M477" s="479">
        <v>1060.5697600000001</v>
      </c>
      <c r="N477" s="479">
        <v>30417.369650000001</v>
      </c>
      <c r="O477" s="479">
        <v>3324.0741499999999</v>
      </c>
      <c r="P477" s="479">
        <v>86.061790000000002</v>
      </c>
      <c r="Q477" s="479">
        <v>0</v>
      </c>
      <c r="R477" s="89">
        <v>34888.075349999999</v>
      </c>
      <c r="S477" s="479">
        <v>2803.2283400000001</v>
      </c>
      <c r="T477" s="479">
        <v>16.112939999999998</v>
      </c>
      <c r="U477" s="479">
        <v>574.74667999999997</v>
      </c>
      <c r="V477" s="479">
        <v>879.46939999999995</v>
      </c>
      <c r="W477" s="479">
        <v>320.69650000000001</v>
      </c>
      <c r="X477" s="479">
        <v>0</v>
      </c>
      <c r="Y477" s="479">
        <v>0</v>
      </c>
      <c r="Z477" s="479">
        <v>1994.0496599999999</v>
      </c>
      <c r="AA477" s="479">
        <v>0</v>
      </c>
      <c r="AB477" s="479">
        <v>4185.8690200000001</v>
      </c>
      <c r="AC477" s="479">
        <v>0</v>
      </c>
      <c r="AD477" s="479">
        <v>10774.17254</v>
      </c>
      <c r="AE477" s="479">
        <v>543332.83810000005</v>
      </c>
      <c r="AF477" s="236">
        <v>30417.369650000001</v>
      </c>
      <c r="AG477" s="236">
        <v>1940.03916</v>
      </c>
      <c r="AH477" s="236">
        <v>0</v>
      </c>
      <c r="AI477" s="236">
        <v>0</v>
      </c>
      <c r="AJ477" s="484">
        <v>510975.42929000006</v>
      </c>
    </row>
    <row r="478" spans="1:36" s="42" customFormat="1" x14ac:dyDescent="0.25">
      <c r="A478" s="403">
        <v>6</v>
      </c>
      <c r="B478" s="115">
        <v>149120</v>
      </c>
      <c r="C478" s="189" t="s">
        <v>1493</v>
      </c>
      <c r="D478" s="479">
        <v>17359.932980000001</v>
      </c>
      <c r="E478" s="479">
        <v>1971.1833300000001</v>
      </c>
      <c r="F478" s="479">
        <v>97362.275320000001</v>
      </c>
      <c r="G478" s="479">
        <v>6149.3048900000003</v>
      </c>
      <c r="H478" s="89">
        <v>122842.69652</v>
      </c>
      <c r="I478" s="479">
        <v>0</v>
      </c>
      <c r="J478" s="479">
        <v>431.27872000000002</v>
      </c>
      <c r="K478" s="479">
        <v>0</v>
      </c>
      <c r="L478" s="479">
        <v>20995.053530000001</v>
      </c>
      <c r="M478" s="479">
        <v>10725.48914</v>
      </c>
      <c r="N478" s="479">
        <v>172.10439</v>
      </c>
      <c r="O478" s="479">
        <v>4187.6445000000003</v>
      </c>
      <c r="P478" s="479">
        <v>160.13255000000001</v>
      </c>
      <c r="Q478" s="479">
        <v>824.73086999999998</v>
      </c>
      <c r="R478" s="89">
        <v>37496.433700000001</v>
      </c>
      <c r="S478" s="479">
        <v>131.98768000000001</v>
      </c>
      <c r="T478" s="479">
        <v>896.20452</v>
      </c>
      <c r="U478" s="479">
        <v>3.4326300000000001</v>
      </c>
      <c r="V478" s="479">
        <v>1969.90751</v>
      </c>
      <c r="W478" s="479">
        <v>51.997549999999997</v>
      </c>
      <c r="X478" s="479">
        <v>132.1986</v>
      </c>
      <c r="Y478" s="479">
        <v>119.79648</v>
      </c>
      <c r="Z478" s="479">
        <v>20.862169999999999</v>
      </c>
      <c r="AA478" s="479">
        <v>0</v>
      </c>
      <c r="AB478" s="479">
        <v>10919.224819999999</v>
      </c>
      <c r="AC478" s="479">
        <v>0</v>
      </c>
      <c r="AD478" s="479">
        <v>14245.611959999998</v>
      </c>
      <c r="AE478" s="479">
        <v>174584.74218</v>
      </c>
      <c r="AF478" s="236">
        <v>172.10439</v>
      </c>
      <c r="AG478" s="236">
        <v>33690.45018</v>
      </c>
      <c r="AH478" s="236">
        <v>0</v>
      </c>
      <c r="AI478" s="236">
        <v>119.79648</v>
      </c>
      <c r="AJ478" s="484">
        <v>140602.39112999997</v>
      </c>
    </row>
    <row r="479" spans="1:36" s="42" customFormat="1" x14ac:dyDescent="0.25">
      <c r="A479" s="403">
        <v>6</v>
      </c>
      <c r="B479" s="115">
        <v>149130</v>
      </c>
      <c r="C479" s="189" t="s">
        <v>1495</v>
      </c>
      <c r="D479" s="479">
        <v>0</v>
      </c>
      <c r="E479" s="479">
        <v>19945.161520000001</v>
      </c>
      <c r="F479" s="479">
        <v>4332.8789999999999</v>
      </c>
      <c r="G479" s="479">
        <v>1041.9941200000001</v>
      </c>
      <c r="H479" s="89">
        <v>25320.034640000002</v>
      </c>
      <c r="I479" s="479">
        <v>0</v>
      </c>
      <c r="J479" s="479">
        <v>1251.0649699999999</v>
      </c>
      <c r="K479" s="479">
        <v>0</v>
      </c>
      <c r="L479" s="479">
        <v>0</v>
      </c>
      <c r="M479" s="479">
        <v>0</v>
      </c>
      <c r="N479" s="479">
        <v>0</v>
      </c>
      <c r="O479" s="479">
        <v>1109.6191200000001</v>
      </c>
      <c r="P479" s="479">
        <v>0</v>
      </c>
      <c r="Q479" s="479">
        <v>0</v>
      </c>
      <c r="R479" s="89">
        <v>2360.6840899999997</v>
      </c>
      <c r="S479" s="479">
        <v>0</v>
      </c>
      <c r="T479" s="479">
        <v>0</v>
      </c>
      <c r="U479" s="479">
        <v>0</v>
      </c>
      <c r="V479" s="479">
        <v>53.089750000000002</v>
      </c>
      <c r="W479" s="479">
        <v>0</v>
      </c>
      <c r="X479" s="479">
        <v>0</v>
      </c>
      <c r="Y479" s="479">
        <v>0</v>
      </c>
      <c r="Z479" s="479">
        <v>57.764780000000002</v>
      </c>
      <c r="AA479" s="479">
        <v>0</v>
      </c>
      <c r="AB479" s="479">
        <v>5508.0951999999997</v>
      </c>
      <c r="AC479" s="479">
        <v>0</v>
      </c>
      <c r="AD479" s="479">
        <v>5618.9497299999994</v>
      </c>
      <c r="AE479" s="479">
        <v>33299.668460000001</v>
      </c>
      <c r="AF479" s="236">
        <v>0</v>
      </c>
      <c r="AG479" s="236">
        <v>53.089750000000002</v>
      </c>
      <c r="AH479" s="236">
        <v>0</v>
      </c>
      <c r="AI479" s="236">
        <v>0</v>
      </c>
      <c r="AJ479" s="484">
        <v>33246.578710000002</v>
      </c>
    </row>
    <row r="480" spans="1:36" s="42" customFormat="1" x14ac:dyDescent="0.25">
      <c r="A480" s="403">
        <v>6</v>
      </c>
      <c r="B480" s="115">
        <v>149135</v>
      </c>
      <c r="C480" s="189" t="s">
        <v>1496</v>
      </c>
      <c r="D480" s="479">
        <v>0</v>
      </c>
      <c r="E480" s="479">
        <v>0</v>
      </c>
      <c r="F480" s="479">
        <v>0</v>
      </c>
      <c r="G480" s="479">
        <v>0</v>
      </c>
      <c r="H480" s="89">
        <v>0</v>
      </c>
      <c r="I480" s="479">
        <v>0</v>
      </c>
      <c r="J480" s="479">
        <v>0</v>
      </c>
      <c r="K480" s="479">
        <v>0</v>
      </c>
      <c r="L480" s="479">
        <v>0</v>
      </c>
      <c r="M480" s="479">
        <v>0</v>
      </c>
      <c r="N480" s="479">
        <v>0</v>
      </c>
      <c r="O480" s="479">
        <v>0</v>
      </c>
      <c r="P480" s="479">
        <v>0</v>
      </c>
      <c r="Q480" s="479">
        <v>0</v>
      </c>
      <c r="R480" s="89">
        <v>0</v>
      </c>
      <c r="S480" s="479">
        <v>0</v>
      </c>
      <c r="T480" s="479">
        <v>0</v>
      </c>
      <c r="U480" s="479">
        <v>0</v>
      </c>
      <c r="V480" s="479">
        <v>0</v>
      </c>
      <c r="W480" s="479">
        <v>0</v>
      </c>
      <c r="X480" s="479">
        <v>0</v>
      </c>
      <c r="Y480" s="479">
        <v>0</v>
      </c>
      <c r="Z480" s="479">
        <v>0</v>
      </c>
      <c r="AA480" s="479">
        <v>0</v>
      </c>
      <c r="AB480" s="479">
        <v>0</v>
      </c>
      <c r="AC480" s="479">
        <v>0</v>
      </c>
      <c r="AD480" s="479">
        <v>0</v>
      </c>
      <c r="AE480" s="479">
        <v>0</v>
      </c>
      <c r="AF480" s="236">
        <v>0</v>
      </c>
      <c r="AG480" s="236">
        <v>0</v>
      </c>
      <c r="AH480" s="236">
        <v>0</v>
      </c>
      <c r="AI480" s="236">
        <v>0</v>
      </c>
      <c r="AJ480" s="484">
        <v>0</v>
      </c>
    </row>
    <row r="481" spans="1:36" s="42" customFormat="1" x14ac:dyDescent="0.25">
      <c r="A481" s="403">
        <v>6</v>
      </c>
      <c r="B481" s="115">
        <v>149140</v>
      </c>
      <c r="C481" s="189" t="s">
        <v>1497</v>
      </c>
      <c r="D481" s="479">
        <v>1187.4569300000001</v>
      </c>
      <c r="E481" s="479">
        <v>1094.7637099999999</v>
      </c>
      <c r="F481" s="479">
        <v>30695.371040000002</v>
      </c>
      <c r="G481" s="479">
        <v>142.00788</v>
      </c>
      <c r="H481" s="89">
        <v>33119.599560000002</v>
      </c>
      <c r="I481" s="479">
        <v>0</v>
      </c>
      <c r="J481" s="479">
        <v>0</v>
      </c>
      <c r="K481" s="479">
        <v>0</v>
      </c>
      <c r="L481" s="479">
        <v>0</v>
      </c>
      <c r="M481" s="479">
        <v>0</v>
      </c>
      <c r="N481" s="479">
        <v>0</v>
      </c>
      <c r="O481" s="479">
        <v>2117.0366100000001</v>
      </c>
      <c r="P481" s="479">
        <v>0</v>
      </c>
      <c r="Q481" s="479">
        <v>791.91312000000005</v>
      </c>
      <c r="R481" s="89">
        <v>2908.9497300000003</v>
      </c>
      <c r="S481" s="479">
        <v>696.33861000000002</v>
      </c>
      <c r="T481" s="479">
        <v>0</v>
      </c>
      <c r="U481" s="479">
        <v>22.322120000000002</v>
      </c>
      <c r="V481" s="479">
        <v>71.800420000000003</v>
      </c>
      <c r="W481" s="479">
        <v>177.18951999999999</v>
      </c>
      <c r="X481" s="479">
        <v>0</v>
      </c>
      <c r="Y481" s="479">
        <v>3001.1714200000001</v>
      </c>
      <c r="Z481" s="479">
        <v>0</v>
      </c>
      <c r="AA481" s="479">
        <v>279.04987</v>
      </c>
      <c r="AB481" s="479">
        <v>14527.460220000001</v>
      </c>
      <c r="AC481" s="479">
        <v>0</v>
      </c>
      <c r="AD481" s="479">
        <v>18775.332180000001</v>
      </c>
      <c r="AE481" s="479">
        <v>54803.881470000008</v>
      </c>
      <c r="AF481" s="236">
        <v>0</v>
      </c>
      <c r="AG481" s="236">
        <v>71.800420000000003</v>
      </c>
      <c r="AH481" s="236">
        <v>0</v>
      </c>
      <c r="AI481" s="236">
        <v>3280.22129</v>
      </c>
      <c r="AJ481" s="484">
        <v>51451.859759999999</v>
      </c>
    </row>
    <row r="482" spans="1:36" s="42" customFormat="1" x14ac:dyDescent="0.25">
      <c r="A482" s="403">
        <v>6</v>
      </c>
      <c r="B482" s="115">
        <v>149145</v>
      </c>
      <c r="C482" s="189" t="s">
        <v>1499</v>
      </c>
      <c r="D482" s="479">
        <v>0</v>
      </c>
      <c r="E482" s="479">
        <v>0</v>
      </c>
      <c r="F482" s="479">
        <v>0</v>
      </c>
      <c r="G482" s="479">
        <v>0</v>
      </c>
      <c r="H482" s="89">
        <v>0</v>
      </c>
      <c r="I482" s="479">
        <v>0</v>
      </c>
      <c r="J482" s="479">
        <v>0</v>
      </c>
      <c r="K482" s="479">
        <v>0</v>
      </c>
      <c r="L482" s="479">
        <v>0</v>
      </c>
      <c r="M482" s="479">
        <v>0</v>
      </c>
      <c r="N482" s="479">
        <v>0</v>
      </c>
      <c r="O482" s="479">
        <v>0</v>
      </c>
      <c r="P482" s="479">
        <v>0</v>
      </c>
      <c r="Q482" s="479">
        <v>0</v>
      </c>
      <c r="R482" s="89">
        <v>0</v>
      </c>
      <c r="S482" s="479">
        <v>0</v>
      </c>
      <c r="T482" s="479">
        <v>0</v>
      </c>
      <c r="U482" s="479">
        <v>0</v>
      </c>
      <c r="V482" s="479">
        <v>0</v>
      </c>
      <c r="W482" s="479">
        <v>0</v>
      </c>
      <c r="X482" s="479">
        <v>0</v>
      </c>
      <c r="Y482" s="479">
        <v>0</v>
      </c>
      <c r="Z482" s="479">
        <v>0</v>
      </c>
      <c r="AA482" s="479">
        <v>0</v>
      </c>
      <c r="AB482" s="479">
        <v>0</v>
      </c>
      <c r="AC482" s="479">
        <v>0</v>
      </c>
      <c r="AD482" s="479">
        <v>0</v>
      </c>
      <c r="AE482" s="479">
        <v>0</v>
      </c>
      <c r="AF482" s="236">
        <v>0</v>
      </c>
      <c r="AG482" s="236">
        <v>0</v>
      </c>
      <c r="AH482" s="236">
        <v>0</v>
      </c>
      <c r="AI482" s="236">
        <v>0</v>
      </c>
      <c r="AJ482" s="484">
        <v>0</v>
      </c>
    </row>
    <row r="483" spans="1:36" s="42" customFormat="1" x14ac:dyDescent="0.25">
      <c r="A483" s="403">
        <v>6</v>
      </c>
      <c r="B483" s="115">
        <v>149150</v>
      </c>
      <c r="C483" s="189" t="s">
        <v>1500</v>
      </c>
      <c r="D483" s="479">
        <v>0</v>
      </c>
      <c r="E483" s="479">
        <v>169.69959</v>
      </c>
      <c r="F483" s="479">
        <v>0</v>
      </c>
      <c r="G483" s="479">
        <v>0</v>
      </c>
      <c r="H483" s="89">
        <v>169.69959</v>
      </c>
      <c r="I483" s="479">
        <v>0</v>
      </c>
      <c r="J483" s="479">
        <v>8.5882400000000008</v>
      </c>
      <c r="K483" s="479">
        <v>0</v>
      </c>
      <c r="L483" s="479">
        <v>0</v>
      </c>
      <c r="M483" s="479">
        <v>0</v>
      </c>
      <c r="N483" s="479">
        <v>0</v>
      </c>
      <c r="O483" s="479">
        <v>0</v>
      </c>
      <c r="P483" s="479">
        <v>0</v>
      </c>
      <c r="Q483" s="479">
        <v>0</v>
      </c>
      <c r="R483" s="89">
        <v>8.5882400000000008</v>
      </c>
      <c r="S483" s="479">
        <v>0</v>
      </c>
      <c r="T483" s="479">
        <v>0</v>
      </c>
      <c r="U483" s="479">
        <v>0</v>
      </c>
      <c r="V483" s="479">
        <v>0</v>
      </c>
      <c r="W483" s="479">
        <v>0</v>
      </c>
      <c r="X483" s="479">
        <v>0</v>
      </c>
      <c r="Y483" s="479">
        <v>0</v>
      </c>
      <c r="Z483" s="479">
        <v>0</v>
      </c>
      <c r="AA483" s="479">
        <v>0</v>
      </c>
      <c r="AB483" s="479">
        <v>0</v>
      </c>
      <c r="AC483" s="479">
        <v>0</v>
      </c>
      <c r="AD483" s="479">
        <v>0</v>
      </c>
      <c r="AE483" s="479">
        <v>178.28783000000001</v>
      </c>
      <c r="AF483" s="236">
        <v>0</v>
      </c>
      <c r="AG483" s="236">
        <v>0</v>
      </c>
      <c r="AH483" s="236">
        <v>0</v>
      </c>
      <c r="AI483" s="236">
        <v>0</v>
      </c>
      <c r="AJ483" s="484">
        <v>178.28783000000001</v>
      </c>
    </row>
    <row r="484" spans="1:36" s="42" customFormat="1" x14ac:dyDescent="0.25">
      <c r="A484" s="403">
        <v>4</v>
      </c>
      <c r="B484" s="115">
        <v>1492</v>
      </c>
      <c r="C484" s="189" t="s">
        <v>1502</v>
      </c>
      <c r="D484" s="479">
        <v>1077.0680500000001</v>
      </c>
      <c r="E484" s="479">
        <v>5227.7273699999996</v>
      </c>
      <c r="F484" s="479">
        <v>22155.159029999999</v>
      </c>
      <c r="G484" s="479">
        <v>1322.4920099999999</v>
      </c>
      <c r="H484" s="89">
        <v>29782.446459999999</v>
      </c>
      <c r="I484" s="479">
        <v>0</v>
      </c>
      <c r="J484" s="479">
        <v>362.5428</v>
      </c>
      <c r="K484" s="479">
        <v>0</v>
      </c>
      <c r="L484" s="479">
        <v>1480.34238</v>
      </c>
      <c r="M484" s="479">
        <v>268.89298000000002</v>
      </c>
      <c r="N484" s="479">
        <v>56.750050000000002</v>
      </c>
      <c r="O484" s="479">
        <v>575.31586000000004</v>
      </c>
      <c r="P484" s="479">
        <v>145.40598</v>
      </c>
      <c r="Q484" s="479">
        <v>852.95158000000004</v>
      </c>
      <c r="R484" s="89">
        <v>3742.20163</v>
      </c>
      <c r="S484" s="479">
        <v>342.79189000000002</v>
      </c>
      <c r="T484" s="479">
        <v>152.13878</v>
      </c>
      <c r="U484" s="479">
        <v>3.2229399999999999</v>
      </c>
      <c r="V484" s="479">
        <v>334.44479999999999</v>
      </c>
      <c r="W484" s="479">
        <v>14.33708</v>
      </c>
      <c r="X484" s="479">
        <v>86.510360000000006</v>
      </c>
      <c r="Y484" s="479">
        <v>1578.69841</v>
      </c>
      <c r="Z484" s="479">
        <v>16.79965</v>
      </c>
      <c r="AA484" s="479">
        <v>69.865679999999998</v>
      </c>
      <c r="AB484" s="479">
        <v>2863.24127</v>
      </c>
      <c r="AC484" s="479">
        <v>0</v>
      </c>
      <c r="AD484" s="479">
        <v>5462.0508599999994</v>
      </c>
      <c r="AE484" s="479">
        <v>38986.698950000005</v>
      </c>
      <c r="AF484" s="236">
        <v>56.750050000000002</v>
      </c>
      <c r="AG484" s="236">
        <v>2083.6801599999999</v>
      </c>
      <c r="AH484" s="236">
        <v>0</v>
      </c>
      <c r="AI484" s="236">
        <v>1648.5640899999999</v>
      </c>
      <c r="AJ484" s="484">
        <v>35197.70465</v>
      </c>
    </row>
    <row r="485" spans="1:36" s="42" customFormat="1" x14ac:dyDescent="0.25">
      <c r="A485" s="403">
        <v>6</v>
      </c>
      <c r="B485" s="115">
        <v>149205</v>
      </c>
      <c r="C485" s="189" t="s">
        <v>1504</v>
      </c>
      <c r="D485" s="479">
        <v>0</v>
      </c>
      <c r="E485" s="479">
        <v>4519.9292400000004</v>
      </c>
      <c r="F485" s="479">
        <v>20411.221649999999</v>
      </c>
      <c r="G485" s="479">
        <v>313.11549000000002</v>
      </c>
      <c r="H485" s="89">
        <v>25244.266380000001</v>
      </c>
      <c r="I485" s="479">
        <v>0</v>
      </c>
      <c r="J485" s="479">
        <v>0</v>
      </c>
      <c r="K485" s="479">
        <v>0</v>
      </c>
      <c r="L485" s="479">
        <v>0</v>
      </c>
      <c r="M485" s="479">
        <v>0</v>
      </c>
      <c r="N485" s="479">
        <v>0</v>
      </c>
      <c r="O485" s="479">
        <v>122.17128</v>
      </c>
      <c r="P485" s="479">
        <v>118.4752</v>
      </c>
      <c r="Q485" s="479">
        <v>0</v>
      </c>
      <c r="R485" s="89">
        <v>240.64648</v>
      </c>
      <c r="S485" s="479">
        <v>223.99016</v>
      </c>
      <c r="T485" s="479">
        <v>0</v>
      </c>
      <c r="U485" s="479">
        <v>0</v>
      </c>
      <c r="V485" s="479">
        <v>6.84497</v>
      </c>
      <c r="W485" s="479">
        <v>0</v>
      </c>
      <c r="X485" s="479">
        <v>0</v>
      </c>
      <c r="Y485" s="479">
        <v>0</v>
      </c>
      <c r="Z485" s="479">
        <v>0</v>
      </c>
      <c r="AA485" s="479">
        <v>0</v>
      </c>
      <c r="AB485" s="479">
        <v>1.45129</v>
      </c>
      <c r="AC485" s="479">
        <v>0</v>
      </c>
      <c r="AD485" s="479">
        <v>232.28641999999999</v>
      </c>
      <c r="AE485" s="479">
        <v>25717.199280000001</v>
      </c>
      <c r="AF485" s="236">
        <v>0</v>
      </c>
      <c r="AG485" s="236">
        <v>6.84497</v>
      </c>
      <c r="AH485" s="236">
        <v>0</v>
      </c>
      <c r="AI485" s="236">
        <v>0</v>
      </c>
      <c r="AJ485" s="484">
        <v>25710.354310000002</v>
      </c>
    </row>
    <row r="486" spans="1:36" s="42" customFormat="1" x14ac:dyDescent="0.25">
      <c r="A486" s="403">
        <v>6</v>
      </c>
      <c r="B486" s="115">
        <v>149220</v>
      </c>
      <c r="C486" s="189" t="s">
        <v>1505</v>
      </c>
      <c r="D486" s="479">
        <v>928.49675999999999</v>
      </c>
      <c r="E486" s="479">
        <v>171.59218000000001</v>
      </c>
      <c r="F486" s="479">
        <v>729.97929999999997</v>
      </c>
      <c r="G486" s="479">
        <v>845.91994</v>
      </c>
      <c r="H486" s="89">
        <v>2675.9881800000003</v>
      </c>
      <c r="I486" s="479">
        <v>0</v>
      </c>
      <c r="J486" s="479">
        <v>31.130579999999998</v>
      </c>
      <c r="K486" s="479">
        <v>0</v>
      </c>
      <c r="L486" s="479">
        <v>1480.34238</v>
      </c>
      <c r="M486" s="479">
        <v>268.89298000000002</v>
      </c>
      <c r="N486" s="479">
        <v>56.750050000000002</v>
      </c>
      <c r="O486" s="479">
        <v>283.65580999999997</v>
      </c>
      <c r="P486" s="479">
        <v>23.443819999999999</v>
      </c>
      <c r="Q486" s="479">
        <v>225.34779</v>
      </c>
      <c r="R486" s="89">
        <v>2369.5634100000002</v>
      </c>
      <c r="S486" s="479">
        <v>0</v>
      </c>
      <c r="T486" s="479">
        <v>152.13878</v>
      </c>
      <c r="U486" s="479">
        <v>3.2229399999999999</v>
      </c>
      <c r="V486" s="479">
        <v>299.54906999999997</v>
      </c>
      <c r="W486" s="479">
        <v>0</v>
      </c>
      <c r="X486" s="479">
        <v>86.510360000000006</v>
      </c>
      <c r="Y486" s="479">
        <v>103.69398</v>
      </c>
      <c r="Z486" s="479">
        <v>16.79965</v>
      </c>
      <c r="AA486" s="479">
        <v>0</v>
      </c>
      <c r="AB486" s="479">
        <v>584.84414000000004</v>
      </c>
      <c r="AC486" s="479">
        <v>0</v>
      </c>
      <c r="AD486" s="479">
        <v>1246.7589200000002</v>
      </c>
      <c r="AE486" s="479">
        <v>6292.3105100000012</v>
      </c>
      <c r="AF486" s="236">
        <v>56.750050000000002</v>
      </c>
      <c r="AG486" s="236">
        <v>2048.7844300000002</v>
      </c>
      <c r="AH486" s="236">
        <v>0</v>
      </c>
      <c r="AI486" s="236">
        <v>103.69398</v>
      </c>
      <c r="AJ486" s="484">
        <v>4083.0820500000004</v>
      </c>
    </row>
    <row r="487" spans="1:36" s="42" customFormat="1" x14ac:dyDescent="0.25">
      <c r="A487" s="403">
        <v>6</v>
      </c>
      <c r="B487" s="115">
        <v>149230</v>
      </c>
      <c r="C487" s="189" t="s">
        <v>1506</v>
      </c>
      <c r="D487" s="479">
        <v>0</v>
      </c>
      <c r="E487" s="479">
        <v>406.68360999999999</v>
      </c>
      <c r="F487" s="479">
        <v>27.552379999999999</v>
      </c>
      <c r="G487" s="479">
        <v>113.3566</v>
      </c>
      <c r="H487" s="89">
        <v>547.59258999999997</v>
      </c>
      <c r="I487" s="479">
        <v>0</v>
      </c>
      <c r="J487" s="479">
        <v>331.41221999999999</v>
      </c>
      <c r="K487" s="479">
        <v>0</v>
      </c>
      <c r="L487" s="479">
        <v>0</v>
      </c>
      <c r="M487" s="479">
        <v>0</v>
      </c>
      <c r="N487" s="479">
        <v>0</v>
      </c>
      <c r="O487" s="479">
        <v>34.216290000000001</v>
      </c>
      <c r="P487" s="479">
        <v>0</v>
      </c>
      <c r="Q487" s="479">
        <v>0</v>
      </c>
      <c r="R487" s="89">
        <v>365.62851000000001</v>
      </c>
      <c r="S487" s="479">
        <v>12.44848</v>
      </c>
      <c r="T487" s="479">
        <v>0</v>
      </c>
      <c r="U487" s="479">
        <v>0</v>
      </c>
      <c r="V487" s="479">
        <v>0</v>
      </c>
      <c r="W487" s="479">
        <v>0</v>
      </c>
      <c r="X487" s="479">
        <v>0</v>
      </c>
      <c r="Y487" s="479">
        <v>0</v>
      </c>
      <c r="Z487" s="479">
        <v>0</v>
      </c>
      <c r="AA487" s="479">
        <v>0</v>
      </c>
      <c r="AB487" s="479">
        <v>53.244210000000002</v>
      </c>
      <c r="AC487" s="479">
        <v>0</v>
      </c>
      <c r="AD487" s="479">
        <v>65.692689999999999</v>
      </c>
      <c r="AE487" s="479">
        <v>978.91378999999995</v>
      </c>
      <c r="AF487" s="236">
        <v>0</v>
      </c>
      <c r="AG487" s="236">
        <v>0</v>
      </c>
      <c r="AH487" s="236">
        <v>0</v>
      </c>
      <c r="AI487" s="236">
        <v>0</v>
      </c>
      <c r="AJ487" s="484">
        <v>978.91378999999984</v>
      </c>
    </row>
    <row r="488" spans="1:36" s="42" customFormat="1" x14ac:dyDescent="0.25">
      <c r="A488" s="403">
        <v>6</v>
      </c>
      <c r="B488" s="115">
        <v>149235</v>
      </c>
      <c r="C488" s="189" t="s">
        <v>1507</v>
      </c>
      <c r="D488" s="479">
        <v>0</v>
      </c>
      <c r="E488" s="479">
        <v>0</v>
      </c>
      <c r="F488" s="479">
        <v>0</v>
      </c>
      <c r="G488" s="479">
        <v>0</v>
      </c>
      <c r="H488" s="89">
        <v>0</v>
      </c>
      <c r="I488" s="479">
        <v>0</v>
      </c>
      <c r="J488" s="479">
        <v>0</v>
      </c>
      <c r="K488" s="479">
        <v>0</v>
      </c>
      <c r="L488" s="479">
        <v>0</v>
      </c>
      <c r="M488" s="479">
        <v>0</v>
      </c>
      <c r="N488" s="479">
        <v>0</v>
      </c>
      <c r="O488" s="479">
        <v>0</v>
      </c>
      <c r="P488" s="479">
        <v>0</v>
      </c>
      <c r="Q488" s="479">
        <v>0</v>
      </c>
      <c r="R488" s="89">
        <v>0</v>
      </c>
      <c r="S488" s="479">
        <v>0</v>
      </c>
      <c r="T488" s="479">
        <v>0</v>
      </c>
      <c r="U488" s="479">
        <v>0</v>
      </c>
      <c r="V488" s="479">
        <v>0</v>
      </c>
      <c r="W488" s="479">
        <v>0</v>
      </c>
      <c r="X488" s="479">
        <v>0</v>
      </c>
      <c r="Y488" s="479">
        <v>0</v>
      </c>
      <c r="Z488" s="479">
        <v>0</v>
      </c>
      <c r="AA488" s="479">
        <v>0</v>
      </c>
      <c r="AB488" s="479">
        <v>0</v>
      </c>
      <c r="AC488" s="479">
        <v>0</v>
      </c>
      <c r="AD488" s="479">
        <v>0</v>
      </c>
      <c r="AE488" s="479">
        <v>0</v>
      </c>
      <c r="AF488" s="236">
        <v>0</v>
      </c>
      <c r="AG488" s="236">
        <v>0</v>
      </c>
      <c r="AH488" s="236">
        <v>0</v>
      </c>
      <c r="AI488" s="236">
        <v>0</v>
      </c>
      <c r="AJ488" s="484">
        <v>0</v>
      </c>
    </row>
    <row r="489" spans="1:36" s="42" customFormat="1" x14ac:dyDescent="0.25">
      <c r="A489" s="403">
        <v>6</v>
      </c>
      <c r="B489" s="115">
        <v>149240</v>
      </c>
      <c r="C489" s="189" t="s">
        <v>1508</v>
      </c>
      <c r="D489" s="479">
        <v>148.57129</v>
      </c>
      <c r="E489" s="479">
        <v>122.33004</v>
      </c>
      <c r="F489" s="479">
        <v>986.40570000000002</v>
      </c>
      <c r="G489" s="479">
        <v>50.099980000000002</v>
      </c>
      <c r="H489" s="89">
        <v>1307.4070099999999</v>
      </c>
      <c r="I489" s="479">
        <v>0</v>
      </c>
      <c r="J489" s="479">
        <v>0</v>
      </c>
      <c r="K489" s="479">
        <v>0</v>
      </c>
      <c r="L489" s="479">
        <v>0</v>
      </c>
      <c r="M489" s="479">
        <v>0</v>
      </c>
      <c r="N489" s="479">
        <v>0</v>
      </c>
      <c r="O489" s="479">
        <v>135.27248</v>
      </c>
      <c r="P489" s="479">
        <v>3.4869599999999998</v>
      </c>
      <c r="Q489" s="479">
        <v>627.60379</v>
      </c>
      <c r="R489" s="89">
        <v>766.36323000000004</v>
      </c>
      <c r="S489" s="479">
        <v>106.35325</v>
      </c>
      <c r="T489" s="479">
        <v>0</v>
      </c>
      <c r="U489" s="479">
        <v>0</v>
      </c>
      <c r="V489" s="479">
        <v>28.05076</v>
      </c>
      <c r="W489" s="479">
        <v>14.33708</v>
      </c>
      <c r="X489" s="479">
        <v>0</v>
      </c>
      <c r="Y489" s="479">
        <v>1475.00443</v>
      </c>
      <c r="Z489" s="479">
        <v>0</v>
      </c>
      <c r="AA489" s="479">
        <v>69.865679999999998</v>
      </c>
      <c r="AB489" s="479">
        <v>2223.70163</v>
      </c>
      <c r="AC489" s="479">
        <v>0</v>
      </c>
      <c r="AD489" s="479">
        <v>3917.3128299999998</v>
      </c>
      <c r="AE489" s="479">
        <v>5991.0830699999997</v>
      </c>
      <c r="AF489" s="236">
        <v>0</v>
      </c>
      <c r="AG489" s="236">
        <v>28.05076</v>
      </c>
      <c r="AH489" s="236">
        <v>0</v>
      </c>
      <c r="AI489" s="236">
        <v>1544.8701099999998</v>
      </c>
      <c r="AJ489" s="484">
        <v>4418.1621999999998</v>
      </c>
    </row>
    <row r="490" spans="1:36" s="42" customFormat="1" x14ac:dyDescent="0.25">
      <c r="A490" s="403">
        <v>6</v>
      </c>
      <c r="B490" s="115">
        <v>149245</v>
      </c>
      <c r="C490" s="189" t="s">
        <v>1509</v>
      </c>
      <c r="D490" s="479">
        <v>0</v>
      </c>
      <c r="E490" s="479">
        <v>0</v>
      </c>
      <c r="F490" s="479">
        <v>0</v>
      </c>
      <c r="G490" s="479">
        <v>0</v>
      </c>
      <c r="H490" s="89">
        <v>0</v>
      </c>
      <c r="I490" s="479">
        <v>0</v>
      </c>
      <c r="J490" s="479">
        <v>0</v>
      </c>
      <c r="K490" s="479">
        <v>0</v>
      </c>
      <c r="L490" s="479">
        <v>0</v>
      </c>
      <c r="M490" s="479">
        <v>0</v>
      </c>
      <c r="N490" s="479">
        <v>0</v>
      </c>
      <c r="O490" s="479">
        <v>0</v>
      </c>
      <c r="P490" s="479">
        <v>0</v>
      </c>
      <c r="Q490" s="479">
        <v>0</v>
      </c>
      <c r="R490" s="89">
        <v>0</v>
      </c>
      <c r="S490" s="479">
        <v>0</v>
      </c>
      <c r="T490" s="479">
        <v>0</v>
      </c>
      <c r="U490" s="479">
        <v>0</v>
      </c>
      <c r="V490" s="479">
        <v>0</v>
      </c>
      <c r="W490" s="479">
        <v>0</v>
      </c>
      <c r="X490" s="479">
        <v>0</v>
      </c>
      <c r="Y490" s="479">
        <v>0</v>
      </c>
      <c r="Z490" s="479">
        <v>0</v>
      </c>
      <c r="AA490" s="479">
        <v>0</v>
      </c>
      <c r="AB490" s="479">
        <v>0</v>
      </c>
      <c r="AC490" s="479">
        <v>0</v>
      </c>
      <c r="AD490" s="479">
        <v>0</v>
      </c>
      <c r="AE490" s="479">
        <v>0</v>
      </c>
      <c r="AF490" s="236">
        <v>0</v>
      </c>
      <c r="AG490" s="236">
        <v>0</v>
      </c>
      <c r="AH490" s="236">
        <v>0</v>
      </c>
      <c r="AI490" s="236">
        <v>0</v>
      </c>
      <c r="AJ490" s="484">
        <v>0</v>
      </c>
    </row>
    <row r="491" spans="1:36" s="42" customFormat="1" x14ac:dyDescent="0.25">
      <c r="A491" s="403">
        <v>6</v>
      </c>
      <c r="B491" s="115">
        <v>149250</v>
      </c>
      <c r="C491" s="189" t="s">
        <v>1510</v>
      </c>
      <c r="D491" s="479">
        <v>0</v>
      </c>
      <c r="E491" s="479">
        <v>7.1923000000000004</v>
      </c>
      <c r="F491" s="479">
        <v>0</v>
      </c>
      <c r="G491" s="479">
        <v>0</v>
      </c>
      <c r="H491" s="89">
        <v>7.1923000000000004</v>
      </c>
      <c r="I491" s="479">
        <v>0</v>
      </c>
      <c r="J491" s="479">
        <v>0</v>
      </c>
      <c r="K491" s="479">
        <v>0</v>
      </c>
      <c r="L491" s="479">
        <v>0</v>
      </c>
      <c r="M491" s="479">
        <v>0</v>
      </c>
      <c r="N491" s="479">
        <v>0</v>
      </c>
      <c r="O491" s="479">
        <v>0</v>
      </c>
      <c r="P491" s="479">
        <v>0</v>
      </c>
      <c r="Q491" s="479">
        <v>0</v>
      </c>
      <c r="R491" s="89">
        <v>0</v>
      </c>
      <c r="S491" s="479">
        <v>0</v>
      </c>
      <c r="T491" s="479">
        <v>0</v>
      </c>
      <c r="U491" s="479">
        <v>0</v>
      </c>
      <c r="V491" s="479">
        <v>0</v>
      </c>
      <c r="W491" s="479">
        <v>0</v>
      </c>
      <c r="X491" s="479">
        <v>0</v>
      </c>
      <c r="Y491" s="479">
        <v>0</v>
      </c>
      <c r="Z491" s="479">
        <v>0</v>
      </c>
      <c r="AA491" s="479">
        <v>0</v>
      </c>
      <c r="AB491" s="479">
        <v>0</v>
      </c>
      <c r="AC491" s="479">
        <v>0</v>
      </c>
      <c r="AD491" s="479">
        <v>0</v>
      </c>
      <c r="AE491" s="479">
        <v>7.1923000000000004</v>
      </c>
      <c r="AF491" s="236">
        <v>0</v>
      </c>
      <c r="AG491" s="236">
        <v>0</v>
      </c>
      <c r="AH491" s="236">
        <v>0</v>
      </c>
      <c r="AI491" s="236">
        <v>0</v>
      </c>
      <c r="AJ491" s="484">
        <v>7.1923000000000004</v>
      </c>
    </row>
    <row r="492" spans="1:36" s="42" customFormat="1" x14ac:dyDescent="0.25">
      <c r="A492" s="403">
        <v>4</v>
      </c>
      <c r="B492" s="115">
        <v>1493</v>
      </c>
      <c r="C492" s="189" t="s">
        <v>1295</v>
      </c>
      <c r="D492" s="479">
        <v>1534.27026</v>
      </c>
      <c r="E492" s="479">
        <v>2853.973</v>
      </c>
      <c r="F492" s="479">
        <v>2683.9032999999999</v>
      </c>
      <c r="G492" s="479">
        <v>77.975009999999997</v>
      </c>
      <c r="H492" s="89">
        <v>7150.1215700000002</v>
      </c>
      <c r="I492" s="479">
        <v>0</v>
      </c>
      <c r="J492" s="479">
        <v>2.073</v>
      </c>
      <c r="K492" s="479">
        <v>0</v>
      </c>
      <c r="L492" s="479">
        <v>153.48811000000001</v>
      </c>
      <c r="M492" s="479">
        <v>36.811039999999998</v>
      </c>
      <c r="N492" s="479">
        <v>10.978289999999999</v>
      </c>
      <c r="O492" s="479">
        <v>201.51343</v>
      </c>
      <c r="P492" s="479">
        <v>25.875959999999999</v>
      </c>
      <c r="Q492" s="479">
        <v>117.53489999999999</v>
      </c>
      <c r="R492" s="89">
        <v>548.27473000000009</v>
      </c>
      <c r="S492" s="479">
        <v>106.54728</v>
      </c>
      <c r="T492" s="479">
        <v>9.0250400000000006</v>
      </c>
      <c r="U492" s="479">
        <v>0.40877999999999998</v>
      </c>
      <c r="V492" s="479">
        <v>124.07232</v>
      </c>
      <c r="W492" s="479">
        <v>14.93322</v>
      </c>
      <c r="X492" s="479">
        <v>4.7218</v>
      </c>
      <c r="Y492" s="479">
        <v>397.98881999999998</v>
      </c>
      <c r="Z492" s="479">
        <v>3.45906</v>
      </c>
      <c r="AA492" s="479">
        <v>36.835590000000003</v>
      </c>
      <c r="AB492" s="479">
        <v>1214.0364400000001</v>
      </c>
      <c r="AC492" s="479">
        <v>0</v>
      </c>
      <c r="AD492" s="479">
        <v>1912.02835</v>
      </c>
      <c r="AE492" s="479">
        <v>9610.4246500000008</v>
      </c>
      <c r="AF492" s="236">
        <v>10.978289999999999</v>
      </c>
      <c r="AG492" s="236">
        <v>314.37146999999999</v>
      </c>
      <c r="AH492" s="236">
        <v>0</v>
      </c>
      <c r="AI492" s="236">
        <v>434.82441</v>
      </c>
      <c r="AJ492" s="484">
        <v>8850.2504800000006</v>
      </c>
    </row>
    <row r="493" spans="1:36" s="42" customFormat="1" x14ac:dyDescent="0.25">
      <c r="A493" s="403">
        <v>6</v>
      </c>
      <c r="B493" s="115">
        <v>149305</v>
      </c>
      <c r="C493" s="189" t="s">
        <v>1513</v>
      </c>
      <c r="D493" s="479">
        <v>0</v>
      </c>
      <c r="E493" s="479">
        <v>2536.46236</v>
      </c>
      <c r="F493" s="479">
        <v>2539.34231</v>
      </c>
      <c r="G493" s="479">
        <v>61.348869999999998</v>
      </c>
      <c r="H493" s="89">
        <v>5137.1535399999993</v>
      </c>
      <c r="I493" s="479">
        <v>0</v>
      </c>
      <c r="J493" s="479">
        <v>0</v>
      </c>
      <c r="K493" s="479">
        <v>0</v>
      </c>
      <c r="L493" s="479">
        <v>0</v>
      </c>
      <c r="M493" s="479">
        <v>0</v>
      </c>
      <c r="N493" s="479">
        <v>0</v>
      </c>
      <c r="O493" s="479">
        <v>21.140149999999998</v>
      </c>
      <c r="P493" s="479">
        <v>22.684799999999999</v>
      </c>
      <c r="Q493" s="479">
        <v>0</v>
      </c>
      <c r="R493" s="89">
        <v>43.824950000000001</v>
      </c>
      <c r="S493" s="479">
        <v>101.12812</v>
      </c>
      <c r="T493" s="479">
        <v>0</v>
      </c>
      <c r="U493" s="479">
        <v>0</v>
      </c>
      <c r="V493" s="479">
        <v>42.913469999999997</v>
      </c>
      <c r="W493" s="479">
        <v>0</v>
      </c>
      <c r="X493" s="479">
        <v>0</v>
      </c>
      <c r="Y493" s="479">
        <v>0</v>
      </c>
      <c r="Z493" s="479">
        <v>0</v>
      </c>
      <c r="AA493" s="479">
        <v>0</v>
      </c>
      <c r="AB493" s="479">
        <v>18.716909999999999</v>
      </c>
      <c r="AC493" s="479">
        <v>0</v>
      </c>
      <c r="AD493" s="479">
        <v>162.75849999999997</v>
      </c>
      <c r="AE493" s="479">
        <v>5343.7369899999994</v>
      </c>
      <c r="AF493" s="236">
        <v>0</v>
      </c>
      <c r="AG493" s="236">
        <v>42.913469999999997</v>
      </c>
      <c r="AH493" s="236">
        <v>0</v>
      </c>
      <c r="AI493" s="236">
        <v>0</v>
      </c>
      <c r="AJ493" s="484">
        <v>5300.8235199999999</v>
      </c>
    </row>
    <row r="494" spans="1:36" s="42" customFormat="1" x14ac:dyDescent="0.25">
      <c r="A494" s="403">
        <v>6</v>
      </c>
      <c r="B494" s="115">
        <v>149320</v>
      </c>
      <c r="C494" s="189" t="s">
        <v>1514</v>
      </c>
      <c r="D494" s="479">
        <v>1322.249</v>
      </c>
      <c r="E494" s="479">
        <v>66.594099999999997</v>
      </c>
      <c r="F494" s="479">
        <v>57.215620000000001</v>
      </c>
      <c r="G494" s="479">
        <v>12.76679</v>
      </c>
      <c r="H494" s="89">
        <v>1458.8255099999999</v>
      </c>
      <c r="I494" s="479">
        <v>0</v>
      </c>
      <c r="J494" s="479">
        <v>0.79013</v>
      </c>
      <c r="K494" s="479">
        <v>0</v>
      </c>
      <c r="L494" s="479">
        <v>153.48811000000001</v>
      </c>
      <c r="M494" s="479">
        <v>36.811039999999998</v>
      </c>
      <c r="N494" s="479">
        <v>10.978289999999999</v>
      </c>
      <c r="O494" s="479">
        <v>120.4485</v>
      </c>
      <c r="P494" s="479">
        <v>2.7288000000000001</v>
      </c>
      <c r="Q494" s="479">
        <v>32.191760000000002</v>
      </c>
      <c r="R494" s="89">
        <v>357.43662999999998</v>
      </c>
      <c r="S494" s="479">
        <v>0</v>
      </c>
      <c r="T494" s="479">
        <v>9.0250400000000006</v>
      </c>
      <c r="U494" s="479">
        <v>0.40877999999999998</v>
      </c>
      <c r="V494" s="479">
        <v>77.827340000000007</v>
      </c>
      <c r="W494" s="479">
        <v>1E-3</v>
      </c>
      <c r="X494" s="479">
        <v>4.7218</v>
      </c>
      <c r="Y494" s="479">
        <v>64.805750000000003</v>
      </c>
      <c r="Z494" s="479">
        <v>3.45906</v>
      </c>
      <c r="AA494" s="479">
        <v>0</v>
      </c>
      <c r="AB494" s="479">
        <v>217.31523999999999</v>
      </c>
      <c r="AC494" s="479">
        <v>0</v>
      </c>
      <c r="AD494" s="479">
        <v>377.56401</v>
      </c>
      <c r="AE494" s="479">
        <v>2193.8261499999999</v>
      </c>
      <c r="AF494" s="236">
        <v>10.978289999999999</v>
      </c>
      <c r="AG494" s="236">
        <v>268.12648999999999</v>
      </c>
      <c r="AH494" s="236">
        <v>0</v>
      </c>
      <c r="AI494" s="236">
        <v>64.805750000000003</v>
      </c>
      <c r="AJ494" s="484">
        <v>1849.9156199999998</v>
      </c>
    </row>
    <row r="495" spans="1:36" s="42" customFormat="1" x14ac:dyDescent="0.25">
      <c r="A495" s="403">
        <v>6</v>
      </c>
      <c r="B495" s="115">
        <v>149330</v>
      </c>
      <c r="C495" s="189" t="s">
        <v>1515</v>
      </c>
      <c r="D495" s="479">
        <v>0</v>
      </c>
      <c r="E495" s="479">
        <v>201.2859</v>
      </c>
      <c r="F495" s="479">
        <v>0.86485000000000001</v>
      </c>
      <c r="G495" s="479">
        <v>0.80989</v>
      </c>
      <c r="H495" s="89">
        <v>202.96063999999998</v>
      </c>
      <c r="I495" s="479">
        <v>0</v>
      </c>
      <c r="J495" s="479">
        <v>1.28287</v>
      </c>
      <c r="K495" s="479">
        <v>0</v>
      </c>
      <c r="L495" s="479">
        <v>0</v>
      </c>
      <c r="M495" s="479">
        <v>0</v>
      </c>
      <c r="N495" s="479">
        <v>0</v>
      </c>
      <c r="O495" s="479">
        <v>0.32468000000000002</v>
      </c>
      <c r="P495" s="479">
        <v>0</v>
      </c>
      <c r="Q495" s="479">
        <v>0</v>
      </c>
      <c r="R495" s="89">
        <v>1.60755</v>
      </c>
      <c r="S495" s="479">
        <v>3.0191599999999998</v>
      </c>
      <c r="T495" s="479">
        <v>0</v>
      </c>
      <c r="U495" s="479">
        <v>0</v>
      </c>
      <c r="V495" s="479">
        <v>0</v>
      </c>
      <c r="W495" s="479">
        <v>0</v>
      </c>
      <c r="X495" s="479">
        <v>0</v>
      </c>
      <c r="Y495" s="479">
        <v>0</v>
      </c>
      <c r="Z495" s="479">
        <v>0</v>
      </c>
      <c r="AA495" s="479">
        <v>0</v>
      </c>
      <c r="AB495" s="479">
        <v>9.8313799999999993</v>
      </c>
      <c r="AC495" s="479">
        <v>0</v>
      </c>
      <c r="AD495" s="479">
        <v>12.850539999999999</v>
      </c>
      <c r="AE495" s="479">
        <v>217.41872999999998</v>
      </c>
      <c r="AF495" s="236">
        <v>0</v>
      </c>
      <c r="AG495" s="236">
        <v>0</v>
      </c>
      <c r="AH495" s="236">
        <v>0</v>
      </c>
      <c r="AI495" s="236">
        <v>0</v>
      </c>
      <c r="AJ495" s="484">
        <v>217.41872999999998</v>
      </c>
    </row>
    <row r="496" spans="1:36" s="42" customFormat="1" x14ac:dyDescent="0.25">
      <c r="A496" s="403">
        <v>6</v>
      </c>
      <c r="B496" s="115">
        <v>149335</v>
      </c>
      <c r="C496" s="189" t="s">
        <v>1516</v>
      </c>
      <c r="D496" s="479">
        <v>0</v>
      </c>
      <c r="E496" s="479">
        <v>0</v>
      </c>
      <c r="F496" s="479">
        <v>0</v>
      </c>
      <c r="G496" s="479">
        <v>0</v>
      </c>
      <c r="H496" s="89">
        <v>0</v>
      </c>
      <c r="I496" s="479">
        <v>0</v>
      </c>
      <c r="J496" s="479">
        <v>0</v>
      </c>
      <c r="K496" s="479">
        <v>0</v>
      </c>
      <c r="L496" s="479">
        <v>0</v>
      </c>
      <c r="M496" s="479">
        <v>0</v>
      </c>
      <c r="N496" s="479">
        <v>0</v>
      </c>
      <c r="O496" s="479">
        <v>0</v>
      </c>
      <c r="P496" s="479">
        <v>0</v>
      </c>
      <c r="Q496" s="479">
        <v>0</v>
      </c>
      <c r="R496" s="89">
        <v>0</v>
      </c>
      <c r="S496" s="479">
        <v>0</v>
      </c>
      <c r="T496" s="479">
        <v>0</v>
      </c>
      <c r="U496" s="479">
        <v>0</v>
      </c>
      <c r="V496" s="479">
        <v>0</v>
      </c>
      <c r="W496" s="479">
        <v>0</v>
      </c>
      <c r="X496" s="479">
        <v>0</v>
      </c>
      <c r="Y496" s="479">
        <v>0</v>
      </c>
      <c r="Z496" s="479">
        <v>0</v>
      </c>
      <c r="AA496" s="479">
        <v>0</v>
      </c>
      <c r="AB496" s="479">
        <v>0</v>
      </c>
      <c r="AC496" s="479">
        <v>0</v>
      </c>
      <c r="AD496" s="479">
        <v>0</v>
      </c>
      <c r="AE496" s="479">
        <v>0</v>
      </c>
      <c r="AF496" s="236">
        <v>0</v>
      </c>
      <c r="AG496" s="236">
        <v>0</v>
      </c>
      <c r="AH496" s="236">
        <v>0</v>
      </c>
      <c r="AI496" s="236">
        <v>0</v>
      </c>
      <c r="AJ496" s="484">
        <v>0</v>
      </c>
    </row>
    <row r="497" spans="1:36" s="42" customFormat="1" x14ac:dyDescent="0.25">
      <c r="A497" s="403">
        <v>6</v>
      </c>
      <c r="B497" s="115">
        <v>149340</v>
      </c>
      <c r="C497" s="189" t="s">
        <v>1517</v>
      </c>
      <c r="D497" s="479">
        <v>212.02126000000001</v>
      </c>
      <c r="E497" s="479">
        <v>49.547379999999997</v>
      </c>
      <c r="F497" s="479">
        <v>86.480519999999999</v>
      </c>
      <c r="G497" s="479">
        <v>3.0494599999999998</v>
      </c>
      <c r="H497" s="89">
        <v>351.09862000000004</v>
      </c>
      <c r="I497" s="479">
        <v>0</v>
      </c>
      <c r="J497" s="479">
        <v>0</v>
      </c>
      <c r="K497" s="479">
        <v>0</v>
      </c>
      <c r="L497" s="479">
        <v>0</v>
      </c>
      <c r="M497" s="479">
        <v>0</v>
      </c>
      <c r="N497" s="479">
        <v>0</v>
      </c>
      <c r="O497" s="479">
        <v>59.600099999999998</v>
      </c>
      <c r="P497" s="479">
        <v>0.46235999999999999</v>
      </c>
      <c r="Q497" s="479">
        <v>85.343140000000005</v>
      </c>
      <c r="R497" s="89">
        <v>145.40559999999999</v>
      </c>
      <c r="S497" s="479">
        <v>2.4</v>
      </c>
      <c r="T497" s="479">
        <v>0</v>
      </c>
      <c r="U497" s="479">
        <v>0</v>
      </c>
      <c r="V497" s="479">
        <v>3.3315100000000002</v>
      </c>
      <c r="W497" s="479">
        <v>14.932219999999999</v>
      </c>
      <c r="X497" s="479">
        <v>0</v>
      </c>
      <c r="Y497" s="479">
        <v>333.18306999999999</v>
      </c>
      <c r="Z497" s="479">
        <v>0</v>
      </c>
      <c r="AA497" s="479">
        <v>36.835590000000003</v>
      </c>
      <c r="AB497" s="479">
        <v>968.17291</v>
      </c>
      <c r="AC497" s="479">
        <v>0</v>
      </c>
      <c r="AD497" s="479">
        <v>1358.8552999999999</v>
      </c>
      <c r="AE497" s="479">
        <v>1855.35952</v>
      </c>
      <c r="AF497" s="236">
        <v>0</v>
      </c>
      <c r="AG497" s="236">
        <v>3.3315100000000002</v>
      </c>
      <c r="AH497" s="236">
        <v>0</v>
      </c>
      <c r="AI497" s="236">
        <v>370.01866000000001</v>
      </c>
      <c r="AJ497" s="484">
        <v>1482.00935</v>
      </c>
    </row>
    <row r="498" spans="1:36" s="42" customFormat="1" x14ac:dyDescent="0.25">
      <c r="A498" s="403">
        <v>6</v>
      </c>
      <c r="B498" s="115">
        <v>149345</v>
      </c>
      <c r="C498" s="189" t="s">
        <v>1518</v>
      </c>
      <c r="D498" s="479">
        <v>0</v>
      </c>
      <c r="E498" s="479">
        <v>0</v>
      </c>
      <c r="F498" s="479">
        <v>0</v>
      </c>
      <c r="G498" s="479">
        <v>0</v>
      </c>
      <c r="H498" s="89">
        <v>0</v>
      </c>
      <c r="I498" s="479">
        <v>0</v>
      </c>
      <c r="J498" s="479">
        <v>0</v>
      </c>
      <c r="K498" s="479">
        <v>0</v>
      </c>
      <c r="L498" s="479">
        <v>0</v>
      </c>
      <c r="M498" s="479">
        <v>0</v>
      </c>
      <c r="N498" s="479">
        <v>0</v>
      </c>
      <c r="O498" s="479">
        <v>0</v>
      </c>
      <c r="P498" s="479">
        <v>0</v>
      </c>
      <c r="Q498" s="479">
        <v>0</v>
      </c>
      <c r="R498" s="89">
        <v>0</v>
      </c>
      <c r="S498" s="479">
        <v>0</v>
      </c>
      <c r="T498" s="479">
        <v>0</v>
      </c>
      <c r="U498" s="479">
        <v>0</v>
      </c>
      <c r="V498" s="479">
        <v>0</v>
      </c>
      <c r="W498" s="479">
        <v>0</v>
      </c>
      <c r="X498" s="479">
        <v>0</v>
      </c>
      <c r="Y498" s="479">
        <v>0</v>
      </c>
      <c r="Z498" s="479">
        <v>0</v>
      </c>
      <c r="AA498" s="479">
        <v>0</v>
      </c>
      <c r="AB498" s="479">
        <v>0</v>
      </c>
      <c r="AC498" s="479">
        <v>0</v>
      </c>
      <c r="AD498" s="479">
        <v>0</v>
      </c>
      <c r="AE498" s="479">
        <v>0</v>
      </c>
      <c r="AF498" s="236">
        <v>0</v>
      </c>
      <c r="AG498" s="236">
        <v>0</v>
      </c>
      <c r="AH498" s="236">
        <v>0</v>
      </c>
      <c r="AI498" s="236">
        <v>0</v>
      </c>
      <c r="AJ498" s="484">
        <v>0</v>
      </c>
    </row>
    <row r="499" spans="1:36" s="42" customFormat="1" x14ac:dyDescent="0.25">
      <c r="A499" s="403">
        <v>6</v>
      </c>
      <c r="B499" s="115">
        <v>149350</v>
      </c>
      <c r="C499" s="189" t="s">
        <v>1519</v>
      </c>
      <c r="D499" s="479">
        <v>0</v>
      </c>
      <c r="E499" s="479">
        <v>8.3260000000000001E-2</v>
      </c>
      <c r="F499" s="479">
        <v>0</v>
      </c>
      <c r="G499" s="479">
        <v>0</v>
      </c>
      <c r="H499" s="89">
        <v>8.3260000000000001E-2</v>
      </c>
      <c r="I499" s="479">
        <v>0</v>
      </c>
      <c r="J499" s="479">
        <v>0</v>
      </c>
      <c r="K499" s="479">
        <v>0</v>
      </c>
      <c r="L499" s="479">
        <v>0</v>
      </c>
      <c r="M499" s="479">
        <v>0</v>
      </c>
      <c r="N499" s="479">
        <v>0</v>
      </c>
      <c r="O499" s="479">
        <v>0</v>
      </c>
      <c r="P499" s="479">
        <v>0</v>
      </c>
      <c r="Q499" s="479">
        <v>0</v>
      </c>
      <c r="R499" s="89">
        <v>0</v>
      </c>
      <c r="S499" s="479">
        <v>0</v>
      </c>
      <c r="T499" s="479">
        <v>0</v>
      </c>
      <c r="U499" s="479">
        <v>0</v>
      </c>
      <c r="V499" s="479">
        <v>0</v>
      </c>
      <c r="W499" s="479">
        <v>0</v>
      </c>
      <c r="X499" s="479">
        <v>0</v>
      </c>
      <c r="Y499" s="479">
        <v>0</v>
      </c>
      <c r="Z499" s="479">
        <v>0</v>
      </c>
      <c r="AA499" s="479">
        <v>0</v>
      </c>
      <c r="AB499" s="479">
        <v>0</v>
      </c>
      <c r="AC499" s="479">
        <v>0</v>
      </c>
      <c r="AD499" s="479">
        <v>0</v>
      </c>
      <c r="AE499" s="479">
        <v>8.3260000000000001E-2</v>
      </c>
      <c r="AF499" s="236">
        <v>0</v>
      </c>
      <c r="AG499" s="236">
        <v>0</v>
      </c>
      <c r="AH499" s="236">
        <v>0</v>
      </c>
      <c r="AI499" s="236">
        <v>0</v>
      </c>
      <c r="AJ499" s="484">
        <v>8.3260000000000001E-2</v>
      </c>
    </row>
    <row r="500" spans="1:36" s="42" customFormat="1" x14ac:dyDescent="0.25">
      <c r="A500" s="403">
        <v>4</v>
      </c>
      <c r="B500" s="115">
        <v>1494</v>
      </c>
      <c r="C500" s="189" t="s">
        <v>1296</v>
      </c>
      <c r="D500" s="479">
        <v>392.49865</v>
      </c>
      <c r="E500" s="479">
        <v>12121.308499999999</v>
      </c>
      <c r="F500" s="479">
        <v>118214.68105</v>
      </c>
      <c r="G500" s="479">
        <v>21576.723600000001</v>
      </c>
      <c r="H500" s="89">
        <v>152305.21179999999</v>
      </c>
      <c r="I500" s="479">
        <v>7721.5401499999998</v>
      </c>
      <c r="J500" s="479">
        <v>14.569699999999999</v>
      </c>
      <c r="K500" s="479">
        <v>3427.6750000000002</v>
      </c>
      <c r="L500" s="479">
        <v>2489.1833499999998</v>
      </c>
      <c r="M500" s="479">
        <v>5545.0780800000002</v>
      </c>
      <c r="N500" s="479">
        <v>627.32254999999998</v>
      </c>
      <c r="O500" s="479">
        <v>7530.6178900000004</v>
      </c>
      <c r="P500" s="479">
        <v>4524.8149299999995</v>
      </c>
      <c r="Q500" s="479">
        <v>1552.2611199999999</v>
      </c>
      <c r="R500" s="89">
        <v>33433.062770000004</v>
      </c>
      <c r="S500" s="479">
        <v>388.59116999999998</v>
      </c>
      <c r="T500" s="479">
        <v>432.21154000000001</v>
      </c>
      <c r="U500" s="479">
        <v>0</v>
      </c>
      <c r="V500" s="479">
        <v>205.90611000000001</v>
      </c>
      <c r="W500" s="479">
        <v>0</v>
      </c>
      <c r="X500" s="479">
        <v>358.06081</v>
      </c>
      <c r="Y500" s="479">
        <v>89.820620000000005</v>
      </c>
      <c r="Z500" s="479">
        <v>57.69247</v>
      </c>
      <c r="AA500" s="479">
        <v>28.187950000000001</v>
      </c>
      <c r="AB500" s="479">
        <v>30.068090000000002</v>
      </c>
      <c r="AC500" s="479">
        <v>0</v>
      </c>
      <c r="AD500" s="479">
        <v>1590.5387599999997</v>
      </c>
      <c r="AE500" s="479">
        <v>187328.81333</v>
      </c>
      <c r="AF500" s="236">
        <v>4054.99755</v>
      </c>
      <c r="AG500" s="236">
        <v>8240.1675400000004</v>
      </c>
      <c r="AH500" s="236">
        <v>0</v>
      </c>
      <c r="AI500" s="236">
        <v>118.00857000000001</v>
      </c>
      <c r="AJ500" s="484">
        <v>174915.63966999995</v>
      </c>
    </row>
    <row r="501" spans="1:36" s="42" customFormat="1" x14ac:dyDescent="0.25">
      <c r="A501" s="403">
        <v>6</v>
      </c>
      <c r="B501" s="115">
        <v>149405</v>
      </c>
      <c r="C501" s="189" t="s">
        <v>1490</v>
      </c>
      <c r="D501" s="479">
        <v>0</v>
      </c>
      <c r="E501" s="479">
        <v>10620.97322</v>
      </c>
      <c r="F501" s="479">
        <v>16729.183580000001</v>
      </c>
      <c r="G501" s="479">
        <v>5369.88339</v>
      </c>
      <c r="H501" s="89">
        <v>32720.04019</v>
      </c>
      <c r="I501" s="479">
        <v>7487.6382400000002</v>
      </c>
      <c r="J501" s="479">
        <v>0</v>
      </c>
      <c r="K501" s="479">
        <v>3427.6750000000002</v>
      </c>
      <c r="L501" s="479">
        <v>0</v>
      </c>
      <c r="M501" s="479">
        <v>1271.56105</v>
      </c>
      <c r="N501" s="479">
        <v>12.14786</v>
      </c>
      <c r="O501" s="479">
        <v>3582.8678599999998</v>
      </c>
      <c r="P501" s="479">
        <v>4481.4885700000004</v>
      </c>
      <c r="Q501" s="479">
        <v>0</v>
      </c>
      <c r="R501" s="89">
        <v>20263.378580000001</v>
      </c>
      <c r="S501" s="479">
        <v>349.53235000000001</v>
      </c>
      <c r="T501" s="479">
        <v>55.448300000000003</v>
      </c>
      <c r="U501" s="479">
        <v>0</v>
      </c>
      <c r="V501" s="479">
        <v>0</v>
      </c>
      <c r="W501" s="479">
        <v>0</v>
      </c>
      <c r="X501" s="479">
        <v>0</v>
      </c>
      <c r="Y501" s="479">
        <v>0</v>
      </c>
      <c r="Z501" s="479">
        <v>0</v>
      </c>
      <c r="AA501" s="479">
        <v>0</v>
      </c>
      <c r="AB501" s="479">
        <v>0</v>
      </c>
      <c r="AC501" s="479">
        <v>0</v>
      </c>
      <c r="AD501" s="479">
        <v>404.98065000000003</v>
      </c>
      <c r="AE501" s="479">
        <v>53388.399420000002</v>
      </c>
      <c r="AF501" s="236">
        <v>3439.8228600000002</v>
      </c>
      <c r="AG501" s="236">
        <v>1271.56105</v>
      </c>
      <c r="AH501" s="236">
        <v>0</v>
      </c>
      <c r="AI501" s="236">
        <v>0</v>
      </c>
      <c r="AJ501" s="484">
        <v>48677.015509999997</v>
      </c>
    </row>
    <row r="502" spans="1:36" s="42" customFormat="1" x14ac:dyDescent="0.25">
      <c r="A502" s="403">
        <v>6</v>
      </c>
      <c r="B502" s="115">
        <v>149420</v>
      </c>
      <c r="C502" s="189" t="s">
        <v>1493</v>
      </c>
      <c r="D502" s="479">
        <v>392.49865</v>
      </c>
      <c r="E502" s="479">
        <v>622.40529000000004</v>
      </c>
      <c r="F502" s="479">
        <v>28004.902310000001</v>
      </c>
      <c r="G502" s="479">
        <v>14975.86548</v>
      </c>
      <c r="H502" s="89">
        <v>43995.671730000002</v>
      </c>
      <c r="I502" s="479">
        <v>87.969890000000007</v>
      </c>
      <c r="J502" s="479">
        <v>14.569699999999999</v>
      </c>
      <c r="K502" s="479">
        <v>0</v>
      </c>
      <c r="L502" s="479">
        <v>2489.1833499999998</v>
      </c>
      <c r="M502" s="479">
        <v>4273.51703</v>
      </c>
      <c r="N502" s="479">
        <v>615.17469000000006</v>
      </c>
      <c r="O502" s="479">
        <v>2581.9295400000001</v>
      </c>
      <c r="P502" s="479">
        <v>43.326360000000001</v>
      </c>
      <c r="Q502" s="479">
        <v>437.23550999999998</v>
      </c>
      <c r="R502" s="89">
        <v>10542.906069999999</v>
      </c>
      <c r="S502" s="479">
        <v>0</v>
      </c>
      <c r="T502" s="479">
        <v>376.76324</v>
      </c>
      <c r="U502" s="479">
        <v>0</v>
      </c>
      <c r="V502" s="479">
        <v>190.24674999999999</v>
      </c>
      <c r="W502" s="479">
        <v>0</v>
      </c>
      <c r="X502" s="479">
        <v>331.01161000000002</v>
      </c>
      <c r="Y502" s="479">
        <v>8.8573299999999993</v>
      </c>
      <c r="Z502" s="479">
        <v>48.094740000000002</v>
      </c>
      <c r="AA502" s="479">
        <v>0</v>
      </c>
      <c r="AB502" s="479">
        <v>11.87091</v>
      </c>
      <c r="AC502" s="479">
        <v>0</v>
      </c>
      <c r="AD502" s="479">
        <v>966.84458000000006</v>
      </c>
      <c r="AE502" s="479">
        <v>55505.422379999996</v>
      </c>
      <c r="AF502" s="236">
        <v>615.17469000000006</v>
      </c>
      <c r="AG502" s="236">
        <v>6952.9471299999996</v>
      </c>
      <c r="AH502" s="236">
        <v>0</v>
      </c>
      <c r="AI502" s="236">
        <v>8.8573299999999993</v>
      </c>
      <c r="AJ502" s="484">
        <v>47928.443229999997</v>
      </c>
    </row>
    <row r="503" spans="1:36" s="42" customFormat="1" x14ac:dyDescent="0.25">
      <c r="A503" s="403">
        <v>6</v>
      </c>
      <c r="B503" s="115">
        <v>149430</v>
      </c>
      <c r="C503" s="189" t="s">
        <v>1495</v>
      </c>
      <c r="D503" s="479">
        <v>0</v>
      </c>
      <c r="E503" s="479">
        <v>789.61707999999999</v>
      </c>
      <c r="F503" s="479">
        <v>18374.849549999999</v>
      </c>
      <c r="G503" s="479">
        <v>1113.67986</v>
      </c>
      <c r="H503" s="89">
        <v>20278.146489999999</v>
      </c>
      <c r="I503" s="479">
        <v>60.417360000000002</v>
      </c>
      <c r="J503" s="479">
        <v>0</v>
      </c>
      <c r="K503" s="479">
        <v>0</v>
      </c>
      <c r="L503" s="479">
        <v>0</v>
      </c>
      <c r="M503" s="479">
        <v>0</v>
      </c>
      <c r="N503" s="479">
        <v>0</v>
      </c>
      <c r="O503" s="479">
        <v>7.7629599999999996</v>
      </c>
      <c r="P503" s="479">
        <v>0</v>
      </c>
      <c r="Q503" s="479">
        <v>0</v>
      </c>
      <c r="R503" s="89">
        <v>68.180319999999995</v>
      </c>
      <c r="S503" s="479">
        <v>0</v>
      </c>
      <c r="T503" s="479">
        <v>0</v>
      </c>
      <c r="U503" s="479">
        <v>0</v>
      </c>
      <c r="V503" s="479">
        <v>0</v>
      </c>
      <c r="W503" s="479">
        <v>0</v>
      </c>
      <c r="X503" s="479">
        <v>0</v>
      </c>
      <c r="Y503" s="479">
        <v>0</v>
      </c>
      <c r="Z503" s="479">
        <v>0</v>
      </c>
      <c r="AA503" s="479">
        <v>0</v>
      </c>
      <c r="AB503" s="479">
        <v>0</v>
      </c>
      <c r="AC503" s="479">
        <v>0</v>
      </c>
      <c r="AD503" s="479">
        <v>0</v>
      </c>
      <c r="AE503" s="479">
        <v>20346.326809999999</v>
      </c>
      <c r="AF503" s="236">
        <v>0</v>
      </c>
      <c r="AG503" s="236">
        <v>0</v>
      </c>
      <c r="AH503" s="236">
        <v>0</v>
      </c>
      <c r="AI503" s="236">
        <v>0</v>
      </c>
      <c r="AJ503" s="484">
        <v>20346.326809999999</v>
      </c>
    </row>
    <row r="504" spans="1:36" s="42" customFormat="1" x14ac:dyDescent="0.25">
      <c r="A504" s="403">
        <v>6</v>
      </c>
      <c r="B504" s="115">
        <v>149435</v>
      </c>
      <c r="C504" s="189" t="s">
        <v>1496</v>
      </c>
      <c r="D504" s="479">
        <v>0</v>
      </c>
      <c r="E504" s="479">
        <v>0</v>
      </c>
      <c r="F504" s="479">
        <v>0</v>
      </c>
      <c r="G504" s="479">
        <v>0</v>
      </c>
      <c r="H504" s="89">
        <v>0</v>
      </c>
      <c r="I504" s="479">
        <v>0</v>
      </c>
      <c r="J504" s="479">
        <v>0</v>
      </c>
      <c r="K504" s="479">
        <v>0</v>
      </c>
      <c r="L504" s="479">
        <v>0</v>
      </c>
      <c r="M504" s="479">
        <v>0</v>
      </c>
      <c r="N504" s="479">
        <v>0</v>
      </c>
      <c r="O504" s="479">
        <v>0</v>
      </c>
      <c r="P504" s="479">
        <v>0</v>
      </c>
      <c r="Q504" s="479">
        <v>0</v>
      </c>
      <c r="R504" s="89">
        <v>0</v>
      </c>
      <c r="S504" s="479">
        <v>0</v>
      </c>
      <c r="T504" s="479">
        <v>0</v>
      </c>
      <c r="U504" s="479">
        <v>0</v>
      </c>
      <c r="V504" s="479">
        <v>0</v>
      </c>
      <c r="W504" s="479">
        <v>0</v>
      </c>
      <c r="X504" s="479">
        <v>0</v>
      </c>
      <c r="Y504" s="479">
        <v>0</v>
      </c>
      <c r="Z504" s="479">
        <v>0</v>
      </c>
      <c r="AA504" s="479">
        <v>0</v>
      </c>
      <c r="AB504" s="479">
        <v>0</v>
      </c>
      <c r="AC504" s="479">
        <v>0</v>
      </c>
      <c r="AD504" s="479">
        <v>0</v>
      </c>
      <c r="AE504" s="479">
        <v>0</v>
      </c>
      <c r="AF504" s="236">
        <v>0</v>
      </c>
      <c r="AG504" s="236">
        <v>0</v>
      </c>
      <c r="AH504" s="236">
        <v>0</v>
      </c>
      <c r="AI504" s="236">
        <v>0</v>
      </c>
      <c r="AJ504" s="484">
        <v>0</v>
      </c>
    </row>
    <row r="505" spans="1:36" s="42" customFormat="1" x14ac:dyDescent="0.25">
      <c r="A505" s="403">
        <v>6</v>
      </c>
      <c r="B505" s="115">
        <v>149440</v>
      </c>
      <c r="C505" s="189" t="s">
        <v>1497</v>
      </c>
      <c r="D505" s="479">
        <v>0</v>
      </c>
      <c r="E505" s="479">
        <v>88.312910000000002</v>
      </c>
      <c r="F505" s="479">
        <v>54996.183680000002</v>
      </c>
      <c r="G505" s="479">
        <v>117.29487</v>
      </c>
      <c r="H505" s="89">
        <v>55201.79146</v>
      </c>
      <c r="I505" s="479">
        <v>85.514660000000006</v>
      </c>
      <c r="J505" s="479">
        <v>0</v>
      </c>
      <c r="K505" s="479">
        <v>0</v>
      </c>
      <c r="L505" s="479">
        <v>0</v>
      </c>
      <c r="M505" s="479">
        <v>0</v>
      </c>
      <c r="N505" s="479">
        <v>0</v>
      </c>
      <c r="O505" s="479">
        <v>1358.05753</v>
      </c>
      <c r="P505" s="479">
        <v>0</v>
      </c>
      <c r="Q505" s="479">
        <v>1115.0256099999999</v>
      </c>
      <c r="R505" s="89">
        <v>2558.5978</v>
      </c>
      <c r="S505" s="479">
        <v>39.058819999999997</v>
      </c>
      <c r="T505" s="479">
        <v>0</v>
      </c>
      <c r="U505" s="479">
        <v>0</v>
      </c>
      <c r="V505" s="479">
        <v>15.65936</v>
      </c>
      <c r="W505" s="479">
        <v>0</v>
      </c>
      <c r="X505" s="479">
        <v>27.049199999999999</v>
      </c>
      <c r="Y505" s="479">
        <v>80.963290000000001</v>
      </c>
      <c r="Z505" s="479">
        <v>9.5977300000000003</v>
      </c>
      <c r="AA505" s="479">
        <v>28.187950000000001</v>
      </c>
      <c r="AB505" s="479">
        <v>18.197179999999999</v>
      </c>
      <c r="AC505" s="479">
        <v>0</v>
      </c>
      <c r="AD505" s="479">
        <v>218.71353000000002</v>
      </c>
      <c r="AE505" s="479">
        <v>57979.102790000004</v>
      </c>
      <c r="AF505" s="236">
        <v>0</v>
      </c>
      <c r="AG505" s="236">
        <v>15.65936</v>
      </c>
      <c r="AH505" s="236">
        <v>0</v>
      </c>
      <c r="AI505" s="236">
        <v>109.15124</v>
      </c>
      <c r="AJ505" s="484">
        <v>57854.29219</v>
      </c>
    </row>
    <row r="506" spans="1:36" s="42" customFormat="1" x14ac:dyDescent="0.25">
      <c r="A506" s="403">
        <v>6</v>
      </c>
      <c r="B506" s="115">
        <v>149445</v>
      </c>
      <c r="C506" s="189" t="s">
        <v>1499</v>
      </c>
      <c r="D506" s="479">
        <v>0</v>
      </c>
      <c r="E506" s="479">
        <v>0</v>
      </c>
      <c r="F506" s="479">
        <v>0</v>
      </c>
      <c r="G506" s="479">
        <v>0</v>
      </c>
      <c r="H506" s="89">
        <v>0</v>
      </c>
      <c r="I506" s="479">
        <v>0</v>
      </c>
      <c r="J506" s="479">
        <v>0</v>
      </c>
      <c r="K506" s="479">
        <v>0</v>
      </c>
      <c r="L506" s="479">
        <v>0</v>
      </c>
      <c r="M506" s="479">
        <v>0</v>
      </c>
      <c r="N506" s="479">
        <v>0</v>
      </c>
      <c r="O506" s="479">
        <v>0</v>
      </c>
      <c r="P506" s="479">
        <v>0</v>
      </c>
      <c r="Q506" s="479">
        <v>0</v>
      </c>
      <c r="R506" s="89">
        <v>0</v>
      </c>
      <c r="S506" s="479">
        <v>0</v>
      </c>
      <c r="T506" s="479">
        <v>0</v>
      </c>
      <c r="U506" s="479">
        <v>0</v>
      </c>
      <c r="V506" s="479">
        <v>0</v>
      </c>
      <c r="W506" s="479">
        <v>0</v>
      </c>
      <c r="X506" s="479">
        <v>0</v>
      </c>
      <c r="Y506" s="479">
        <v>0</v>
      </c>
      <c r="Z506" s="479">
        <v>0</v>
      </c>
      <c r="AA506" s="479">
        <v>0</v>
      </c>
      <c r="AB506" s="479">
        <v>0</v>
      </c>
      <c r="AC506" s="479">
        <v>0</v>
      </c>
      <c r="AD506" s="479">
        <v>0</v>
      </c>
      <c r="AE506" s="479">
        <v>0</v>
      </c>
      <c r="AF506" s="236">
        <v>0</v>
      </c>
      <c r="AG506" s="236">
        <v>0</v>
      </c>
      <c r="AH506" s="236">
        <v>0</v>
      </c>
      <c r="AI506" s="236">
        <v>0</v>
      </c>
      <c r="AJ506" s="484">
        <v>0</v>
      </c>
    </row>
    <row r="507" spans="1:36" s="42" customFormat="1" x14ac:dyDescent="0.25">
      <c r="A507" s="403">
        <v>6</v>
      </c>
      <c r="B507" s="115">
        <v>149450</v>
      </c>
      <c r="C507" s="189" t="s">
        <v>1500</v>
      </c>
      <c r="D507" s="479">
        <v>0</v>
      </c>
      <c r="E507" s="479">
        <v>0</v>
      </c>
      <c r="F507" s="479">
        <v>109.56193</v>
      </c>
      <c r="G507" s="479">
        <v>0</v>
      </c>
      <c r="H507" s="89">
        <v>109.56193</v>
      </c>
      <c r="I507" s="479">
        <v>0</v>
      </c>
      <c r="J507" s="479">
        <v>0</v>
      </c>
      <c r="K507" s="479">
        <v>0</v>
      </c>
      <c r="L507" s="479">
        <v>0</v>
      </c>
      <c r="M507" s="479">
        <v>0</v>
      </c>
      <c r="N507" s="479">
        <v>0</v>
      </c>
      <c r="O507" s="479">
        <v>0</v>
      </c>
      <c r="P507" s="479">
        <v>0</v>
      </c>
      <c r="Q507" s="479">
        <v>0</v>
      </c>
      <c r="R507" s="89">
        <v>0</v>
      </c>
      <c r="S507" s="479">
        <v>0</v>
      </c>
      <c r="T507" s="479">
        <v>0</v>
      </c>
      <c r="U507" s="479">
        <v>0</v>
      </c>
      <c r="V507" s="479">
        <v>0</v>
      </c>
      <c r="W507" s="479">
        <v>0</v>
      </c>
      <c r="X507" s="479">
        <v>0</v>
      </c>
      <c r="Y507" s="479">
        <v>0</v>
      </c>
      <c r="Z507" s="479">
        <v>0</v>
      </c>
      <c r="AA507" s="479">
        <v>0</v>
      </c>
      <c r="AB507" s="479">
        <v>0</v>
      </c>
      <c r="AC507" s="479">
        <v>0</v>
      </c>
      <c r="AD507" s="479">
        <v>0</v>
      </c>
      <c r="AE507" s="479">
        <v>109.56193</v>
      </c>
      <c r="AF507" s="236">
        <v>0</v>
      </c>
      <c r="AG507" s="236">
        <v>0</v>
      </c>
      <c r="AH507" s="236">
        <v>0</v>
      </c>
      <c r="AI507" s="236">
        <v>0</v>
      </c>
      <c r="AJ507" s="484">
        <v>109.56193</v>
      </c>
    </row>
    <row r="508" spans="1:36" s="42" customFormat="1" x14ac:dyDescent="0.25">
      <c r="A508" s="403">
        <v>4</v>
      </c>
      <c r="B508" s="115">
        <v>1495</v>
      </c>
      <c r="C508" s="189" t="s">
        <v>1522</v>
      </c>
      <c r="D508" s="479">
        <v>146.57330999999999</v>
      </c>
      <c r="E508" s="479">
        <v>747.98608000000002</v>
      </c>
      <c r="F508" s="479">
        <v>16112.90365</v>
      </c>
      <c r="G508" s="479">
        <v>4634.3547099999996</v>
      </c>
      <c r="H508" s="89">
        <v>21641.817749999998</v>
      </c>
      <c r="I508" s="479">
        <v>276.27553</v>
      </c>
      <c r="J508" s="479">
        <v>63.821680000000001</v>
      </c>
      <c r="K508" s="479">
        <v>0</v>
      </c>
      <c r="L508" s="479">
        <v>555.22815000000003</v>
      </c>
      <c r="M508" s="479">
        <v>538.09092999999996</v>
      </c>
      <c r="N508" s="479">
        <v>217.31632999999999</v>
      </c>
      <c r="O508" s="479">
        <v>2427.91633</v>
      </c>
      <c r="P508" s="479">
        <v>5.8053100000000004</v>
      </c>
      <c r="Q508" s="479">
        <v>675.38517000000002</v>
      </c>
      <c r="R508" s="89">
        <v>4759.83943</v>
      </c>
      <c r="S508" s="479">
        <v>80.524199999999993</v>
      </c>
      <c r="T508" s="479">
        <v>195.97584000000001</v>
      </c>
      <c r="U508" s="479">
        <v>0</v>
      </c>
      <c r="V508" s="479">
        <v>69.757999999999996</v>
      </c>
      <c r="W508" s="479">
        <v>0</v>
      </c>
      <c r="X508" s="479">
        <v>129.86859000000001</v>
      </c>
      <c r="Y508" s="479">
        <v>306.5752</v>
      </c>
      <c r="Z508" s="479">
        <v>32.253570000000003</v>
      </c>
      <c r="AA508" s="479">
        <v>13.93122</v>
      </c>
      <c r="AB508" s="479">
        <v>25.488610000000001</v>
      </c>
      <c r="AC508" s="479">
        <v>0</v>
      </c>
      <c r="AD508" s="479">
        <v>854.37522999999999</v>
      </c>
      <c r="AE508" s="479">
        <v>27256.03241</v>
      </c>
      <c r="AF508" s="236">
        <v>217.31632999999999</v>
      </c>
      <c r="AG508" s="236">
        <v>1163.07708</v>
      </c>
      <c r="AH508" s="236">
        <v>0</v>
      </c>
      <c r="AI508" s="236">
        <v>320.50641999999999</v>
      </c>
      <c r="AJ508" s="484">
        <v>25555.132579999998</v>
      </c>
    </row>
    <row r="509" spans="1:36" s="42" customFormat="1" x14ac:dyDescent="0.25">
      <c r="A509" s="403">
        <v>6</v>
      </c>
      <c r="B509" s="115">
        <v>149505</v>
      </c>
      <c r="C509" s="189" t="s">
        <v>1504</v>
      </c>
      <c r="D509" s="479">
        <v>0</v>
      </c>
      <c r="E509" s="479">
        <v>47.352559999999997</v>
      </c>
      <c r="F509" s="479">
        <v>2483.5329700000002</v>
      </c>
      <c r="G509" s="479">
        <v>737.15045999999995</v>
      </c>
      <c r="H509" s="89">
        <v>3268.0359899999999</v>
      </c>
      <c r="I509" s="479">
        <v>206.85840999999999</v>
      </c>
      <c r="J509" s="479">
        <v>0</v>
      </c>
      <c r="K509" s="479">
        <v>0</v>
      </c>
      <c r="L509" s="479">
        <v>0</v>
      </c>
      <c r="M509" s="479">
        <v>0</v>
      </c>
      <c r="N509" s="479">
        <v>0</v>
      </c>
      <c r="O509" s="479">
        <v>1668.5467799999999</v>
      </c>
      <c r="P509" s="479">
        <v>0</v>
      </c>
      <c r="Q509" s="479">
        <v>0</v>
      </c>
      <c r="R509" s="89">
        <v>1875.4051899999999</v>
      </c>
      <c r="S509" s="479">
        <v>0</v>
      </c>
      <c r="T509" s="479">
        <v>19.169910000000002</v>
      </c>
      <c r="U509" s="479">
        <v>0</v>
      </c>
      <c r="V509" s="479">
        <v>0</v>
      </c>
      <c r="W509" s="479">
        <v>0</v>
      </c>
      <c r="X509" s="479">
        <v>0</v>
      </c>
      <c r="Y509" s="479">
        <v>0</v>
      </c>
      <c r="Z509" s="479">
        <v>0</v>
      </c>
      <c r="AA509" s="479">
        <v>0</v>
      </c>
      <c r="AB509" s="479">
        <v>0</v>
      </c>
      <c r="AC509" s="479">
        <v>0</v>
      </c>
      <c r="AD509" s="479">
        <v>19.169910000000002</v>
      </c>
      <c r="AE509" s="479">
        <v>5162.6110899999994</v>
      </c>
      <c r="AF509" s="236">
        <v>0</v>
      </c>
      <c r="AG509" s="236">
        <v>0</v>
      </c>
      <c r="AH509" s="236">
        <v>0</v>
      </c>
      <c r="AI509" s="236">
        <v>0</v>
      </c>
      <c r="AJ509" s="484">
        <v>5162.6110899999994</v>
      </c>
    </row>
    <row r="510" spans="1:36" s="42" customFormat="1" x14ac:dyDescent="0.25">
      <c r="A510" s="403">
        <v>6</v>
      </c>
      <c r="B510" s="115">
        <v>149520</v>
      </c>
      <c r="C510" s="189" t="s">
        <v>1505</v>
      </c>
      <c r="D510" s="479">
        <v>146.57330999999999</v>
      </c>
      <c r="E510" s="479">
        <v>272.94182999999998</v>
      </c>
      <c r="F510" s="479">
        <v>3862.2185800000002</v>
      </c>
      <c r="G510" s="479">
        <v>3729.0454500000001</v>
      </c>
      <c r="H510" s="89">
        <v>8010.7791699999998</v>
      </c>
      <c r="I510" s="479">
        <v>69.417119999999997</v>
      </c>
      <c r="J510" s="479">
        <v>63.821680000000001</v>
      </c>
      <c r="K510" s="479">
        <v>0</v>
      </c>
      <c r="L510" s="479">
        <v>555.22815000000003</v>
      </c>
      <c r="M510" s="479">
        <v>538.09092999999996</v>
      </c>
      <c r="N510" s="479">
        <v>217.31632999999999</v>
      </c>
      <c r="O510" s="479">
        <v>543.41818000000001</v>
      </c>
      <c r="P510" s="479">
        <v>5.8053100000000004</v>
      </c>
      <c r="Q510" s="479">
        <v>151.70681999999999</v>
      </c>
      <c r="R510" s="89">
        <v>2144.8045200000001</v>
      </c>
      <c r="S510" s="479">
        <v>0</v>
      </c>
      <c r="T510" s="479">
        <v>176.80592999999999</v>
      </c>
      <c r="U510" s="479">
        <v>0</v>
      </c>
      <c r="V510" s="479">
        <v>27.735150000000001</v>
      </c>
      <c r="W510" s="479">
        <v>0</v>
      </c>
      <c r="X510" s="479">
        <v>129.86859000000001</v>
      </c>
      <c r="Y510" s="479">
        <v>27.596430000000002</v>
      </c>
      <c r="Z510" s="479">
        <v>31.776489999999999</v>
      </c>
      <c r="AA510" s="479">
        <v>0</v>
      </c>
      <c r="AB510" s="479">
        <v>0</v>
      </c>
      <c r="AC510" s="479">
        <v>0</v>
      </c>
      <c r="AD510" s="479">
        <v>393.78259000000003</v>
      </c>
      <c r="AE510" s="479">
        <v>10549.36628</v>
      </c>
      <c r="AF510" s="236">
        <v>217.31632999999999</v>
      </c>
      <c r="AG510" s="236">
        <v>1121.05423</v>
      </c>
      <c r="AH510" s="236">
        <v>0</v>
      </c>
      <c r="AI510" s="236">
        <v>27.596430000000002</v>
      </c>
      <c r="AJ510" s="484">
        <v>9183.3992899999994</v>
      </c>
    </row>
    <row r="511" spans="1:36" s="42" customFormat="1" x14ac:dyDescent="0.25">
      <c r="A511" s="403">
        <v>6</v>
      </c>
      <c r="B511" s="115">
        <v>149530</v>
      </c>
      <c r="C511" s="189" t="s">
        <v>1506</v>
      </c>
      <c r="D511" s="479">
        <v>0</v>
      </c>
      <c r="E511" s="479">
        <v>408.95780000000002</v>
      </c>
      <c r="F511" s="479">
        <v>1201.8395599999999</v>
      </c>
      <c r="G511" s="479">
        <v>75.458179999999999</v>
      </c>
      <c r="H511" s="89">
        <v>1686.2555400000001</v>
      </c>
      <c r="I511" s="479">
        <v>0</v>
      </c>
      <c r="J511" s="479">
        <v>0</v>
      </c>
      <c r="K511" s="479">
        <v>0</v>
      </c>
      <c r="L511" s="479">
        <v>0</v>
      </c>
      <c r="M511" s="479">
        <v>0</v>
      </c>
      <c r="N511" s="479">
        <v>0</v>
      </c>
      <c r="O511" s="479">
        <v>74.678190000000001</v>
      </c>
      <c r="P511" s="479">
        <v>0</v>
      </c>
      <c r="Q511" s="479">
        <v>0</v>
      </c>
      <c r="R511" s="89">
        <v>74.678190000000001</v>
      </c>
      <c r="S511" s="479">
        <v>0</v>
      </c>
      <c r="T511" s="479">
        <v>0</v>
      </c>
      <c r="U511" s="479">
        <v>0</v>
      </c>
      <c r="V511" s="479">
        <v>0</v>
      </c>
      <c r="W511" s="479">
        <v>0</v>
      </c>
      <c r="X511" s="479">
        <v>0</v>
      </c>
      <c r="Y511" s="479">
        <v>0</v>
      </c>
      <c r="Z511" s="479">
        <v>0</v>
      </c>
      <c r="AA511" s="479">
        <v>0</v>
      </c>
      <c r="AB511" s="479">
        <v>0</v>
      </c>
      <c r="AC511" s="479">
        <v>0</v>
      </c>
      <c r="AD511" s="479">
        <v>0</v>
      </c>
      <c r="AE511" s="479">
        <v>1760.9337300000002</v>
      </c>
      <c r="AF511" s="236">
        <v>0</v>
      </c>
      <c r="AG511" s="236">
        <v>0</v>
      </c>
      <c r="AH511" s="236">
        <v>0</v>
      </c>
      <c r="AI511" s="236">
        <v>0</v>
      </c>
      <c r="AJ511" s="484">
        <v>1760.9337300000002</v>
      </c>
    </row>
    <row r="512" spans="1:36" s="42" customFormat="1" x14ac:dyDescent="0.25">
      <c r="A512" s="403">
        <v>6</v>
      </c>
      <c r="B512" s="115">
        <v>149535</v>
      </c>
      <c r="C512" s="189" t="s">
        <v>1507</v>
      </c>
      <c r="D512" s="479">
        <v>0</v>
      </c>
      <c r="E512" s="479">
        <v>0</v>
      </c>
      <c r="F512" s="479">
        <v>0</v>
      </c>
      <c r="G512" s="479">
        <v>0</v>
      </c>
      <c r="H512" s="89">
        <v>0</v>
      </c>
      <c r="I512" s="479">
        <v>0</v>
      </c>
      <c r="J512" s="479">
        <v>0</v>
      </c>
      <c r="K512" s="479">
        <v>0</v>
      </c>
      <c r="L512" s="479">
        <v>0</v>
      </c>
      <c r="M512" s="479">
        <v>0</v>
      </c>
      <c r="N512" s="479">
        <v>0</v>
      </c>
      <c r="O512" s="479">
        <v>0</v>
      </c>
      <c r="P512" s="479">
        <v>0</v>
      </c>
      <c r="Q512" s="479">
        <v>0</v>
      </c>
      <c r="R512" s="89">
        <v>0</v>
      </c>
      <c r="S512" s="479">
        <v>0</v>
      </c>
      <c r="T512" s="479">
        <v>0</v>
      </c>
      <c r="U512" s="479">
        <v>0</v>
      </c>
      <c r="V512" s="479">
        <v>0</v>
      </c>
      <c r="W512" s="479">
        <v>0</v>
      </c>
      <c r="X512" s="479">
        <v>0</v>
      </c>
      <c r="Y512" s="479">
        <v>0</v>
      </c>
      <c r="Z512" s="479">
        <v>0</v>
      </c>
      <c r="AA512" s="479">
        <v>0</v>
      </c>
      <c r="AB512" s="479">
        <v>0</v>
      </c>
      <c r="AC512" s="479">
        <v>0</v>
      </c>
      <c r="AD512" s="479">
        <v>0</v>
      </c>
      <c r="AE512" s="479">
        <v>0</v>
      </c>
      <c r="AF512" s="236">
        <v>0</v>
      </c>
      <c r="AG512" s="236">
        <v>0</v>
      </c>
      <c r="AH512" s="236">
        <v>0</v>
      </c>
      <c r="AI512" s="236">
        <v>0</v>
      </c>
      <c r="AJ512" s="484">
        <v>0</v>
      </c>
    </row>
    <row r="513" spans="1:36" s="42" customFormat="1" x14ac:dyDescent="0.25">
      <c r="A513" s="403">
        <v>6</v>
      </c>
      <c r="B513" s="115">
        <v>149540</v>
      </c>
      <c r="C513" s="189" t="s">
        <v>1508</v>
      </c>
      <c r="D513" s="479">
        <v>0</v>
      </c>
      <c r="E513" s="479">
        <v>18.733889999999999</v>
      </c>
      <c r="F513" s="479">
        <v>8559.8920099999996</v>
      </c>
      <c r="G513" s="479">
        <v>92.700620000000001</v>
      </c>
      <c r="H513" s="89">
        <v>8671.3265199999987</v>
      </c>
      <c r="I513" s="479">
        <v>0</v>
      </c>
      <c r="J513" s="479">
        <v>0</v>
      </c>
      <c r="K513" s="479">
        <v>0</v>
      </c>
      <c r="L513" s="479">
        <v>0</v>
      </c>
      <c r="M513" s="479">
        <v>0</v>
      </c>
      <c r="N513" s="479">
        <v>0</v>
      </c>
      <c r="O513" s="479">
        <v>141.27318</v>
      </c>
      <c r="P513" s="479">
        <v>0</v>
      </c>
      <c r="Q513" s="479">
        <v>523.67835000000002</v>
      </c>
      <c r="R513" s="89">
        <v>664.95153000000005</v>
      </c>
      <c r="S513" s="479">
        <v>80.524199999999993</v>
      </c>
      <c r="T513" s="479">
        <v>0</v>
      </c>
      <c r="U513" s="479">
        <v>0</v>
      </c>
      <c r="V513" s="479">
        <v>42.022849999999998</v>
      </c>
      <c r="W513" s="479">
        <v>0</v>
      </c>
      <c r="X513" s="479">
        <v>0</v>
      </c>
      <c r="Y513" s="479">
        <v>278.97877</v>
      </c>
      <c r="Z513" s="479">
        <v>0.47708</v>
      </c>
      <c r="AA513" s="479">
        <v>13.93122</v>
      </c>
      <c r="AB513" s="479">
        <v>25.488610000000001</v>
      </c>
      <c r="AC513" s="479">
        <v>0</v>
      </c>
      <c r="AD513" s="479">
        <v>441.42272999999994</v>
      </c>
      <c r="AE513" s="479">
        <v>9777.7007799999992</v>
      </c>
      <c r="AF513" s="236">
        <v>0</v>
      </c>
      <c r="AG513" s="236">
        <v>42.022849999999998</v>
      </c>
      <c r="AH513" s="236">
        <v>0</v>
      </c>
      <c r="AI513" s="236">
        <v>292.90998999999999</v>
      </c>
      <c r="AJ513" s="484">
        <v>9442.7679399999997</v>
      </c>
    </row>
    <row r="514" spans="1:36" s="42" customFormat="1" x14ac:dyDescent="0.25">
      <c r="A514" s="403">
        <v>6</v>
      </c>
      <c r="B514" s="115">
        <v>149545</v>
      </c>
      <c r="C514" s="189" t="s">
        <v>1509</v>
      </c>
      <c r="D514" s="479">
        <v>0</v>
      </c>
      <c r="E514" s="479">
        <v>0</v>
      </c>
      <c r="F514" s="479">
        <v>0</v>
      </c>
      <c r="G514" s="479">
        <v>0</v>
      </c>
      <c r="H514" s="89">
        <v>0</v>
      </c>
      <c r="I514" s="479">
        <v>0</v>
      </c>
      <c r="J514" s="479">
        <v>0</v>
      </c>
      <c r="K514" s="479">
        <v>0</v>
      </c>
      <c r="L514" s="479">
        <v>0</v>
      </c>
      <c r="M514" s="479">
        <v>0</v>
      </c>
      <c r="N514" s="479">
        <v>0</v>
      </c>
      <c r="O514" s="479">
        <v>0</v>
      </c>
      <c r="P514" s="479">
        <v>0</v>
      </c>
      <c r="Q514" s="479">
        <v>0</v>
      </c>
      <c r="R514" s="89">
        <v>0</v>
      </c>
      <c r="S514" s="479">
        <v>0</v>
      </c>
      <c r="T514" s="479">
        <v>0</v>
      </c>
      <c r="U514" s="479">
        <v>0</v>
      </c>
      <c r="V514" s="479">
        <v>0</v>
      </c>
      <c r="W514" s="479">
        <v>0</v>
      </c>
      <c r="X514" s="479">
        <v>0</v>
      </c>
      <c r="Y514" s="479">
        <v>0</v>
      </c>
      <c r="Z514" s="479">
        <v>0</v>
      </c>
      <c r="AA514" s="479">
        <v>0</v>
      </c>
      <c r="AB514" s="479">
        <v>0</v>
      </c>
      <c r="AC514" s="479">
        <v>0</v>
      </c>
      <c r="AD514" s="479">
        <v>0</v>
      </c>
      <c r="AE514" s="479">
        <v>0</v>
      </c>
      <c r="AF514" s="236">
        <v>0</v>
      </c>
      <c r="AG514" s="236">
        <v>0</v>
      </c>
      <c r="AH514" s="236">
        <v>0</v>
      </c>
      <c r="AI514" s="236">
        <v>0</v>
      </c>
      <c r="AJ514" s="484">
        <v>0</v>
      </c>
    </row>
    <row r="515" spans="1:36" s="42" customFormat="1" x14ac:dyDescent="0.25">
      <c r="A515" s="403">
        <v>6</v>
      </c>
      <c r="B515" s="115">
        <v>149550</v>
      </c>
      <c r="C515" s="189" t="s">
        <v>1510</v>
      </c>
      <c r="D515" s="479">
        <v>0</v>
      </c>
      <c r="E515" s="479">
        <v>0</v>
      </c>
      <c r="F515" s="479">
        <v>5.4205300000000003</v>
      </c>
      <c r="G515" s="479">
        <v>0</v>
      </c>
      <c r="H515" s="89">
        <v>5.4205300000000003</v>
      </c>
      <c r="I515" s="479">
        <v>0</v>
      </c>
      <c r="J515" s="479">
        <v>0</v>
      </c>
      <c r="K515" s="479">
        <v>0</v>
      </c>
      <c r="L515" s="479">
        <v>0</v>
      </c>
      <c r="M515" s="479">
        <v>0</v>
      </c>
      <c r="N515" s="479">
        <v>0</v>
      </c>
      <c r="O515" s="479">
        <v>0</v>
      </c>
      <c r="P515" s="479">
        <v>0</v>
      </c>
      <c r="Q515" s="479">
        <v>0</v>
      </c>
      <c r="R515" s="89">
        <v>0</v>
      </c>
      <c r="S515" s="479">
        <v>0</v>
      </c>
      <c r="T515" s="479">
        <v>0</v>
      </c>
      <c r="U515" s="479">
        <v>0</v>
      </c>
      <c r="V515" s="479">
        <v>0</v>
      </c>
      <c r="W515" s="479">
        <v>0</v>
      </c>
      <c r="X515" s="479">
        <v>0</v>
      </c>
      <c r="Y515" s="479">
        <v>0</v>
      </c>
      <c r="Z515" s="479">
        <v>0</v>
      </c>
      <c r="AA515" s="479">
        <v>0</v>
      </c>
      <c r="AB515" s="479">
        <v>0</v>
      </c>
      <c r="AC515" s="479">
        <v>0</v>
      </c>
      <c r="AD515" s="479">
        <v>0</v>
      </c>
      <c r="AE515" s="479">
        <v>5.4205300000000003</v>
      </c>
      <c r="AF515" s="236">
        <v>0</v>
      </c>
      <c r="AG515" s="236">
        <v>0</v>
      </c>
      <c r="AH515" s="236">
        <v>0</v>
      </c>
      <c r="AI515" s="236">
        <v>0</v>
      </c>
      <c r="AJ515" s="484">
        <v>5.4205300000000003</v>
      </c>
    </row>
    <row r="516" spans="1:36" s="42" customFormat="1" x14ac:dyDescent="0.25">
      <c r="A516" s="403">
        <v>4</v>
      </c>
      <c r="B516" s="115">
        <v>1496</v>
      </c>
      <c r="C516" s="189" t="s">
        <v>1297</v>
      </c>
      <c r="D516" s="479">
        <v>8.4956499999999995</v>
      </c>
      <c r="E516" s="479">
        <v>1056.3337899999999</v>
      </c>
      <c r="F516" s="479">
        <v>1841.3366000000001</v>
      </c>
      <c r="G516" s="479">
        <v>125.18792000000001</v>
      </c>
      <c r="H516" s="89">
        <v>3031.3539599999999</v>
      </c>
      <c r="I516" s="479">
        <v>303.68022000000002</v>
      </c>
      <c r="J516" s="479">
        <v>15.34327</v>
      </c>
      <c r="K516" s="479">
        <v>0</v>
      </c>
      <c r="L516" s="479">
        <v>39.197099999999999</v>
      </c>
      <c r="M516" s="479">
        <v>59.377899999999997</v>
      </c>
      <c r="N516" s="479">
        <v>52.193710000000003</v>
      </c>
      <c r="O516" s="479">
        <v>396.86720000000003</v>
      </c>
      <c r="P516" s="479">
        <v>0.74472000000000005</v>
      </c>
      <c r="Q516" s="479">
        <v>82.364050000000006</v>
      </c>
      <c r="R516" s="89">
        <v>949.76817000000005</v>
      </c>
      <c r="S516" s="479">
        <v>1.8288599999999999</v>
      </c>
      <c r="T516" s="479">
        <v>10.36328</v>
      </c>
      <c r="U516" s="479">
        <v>0</v>
      </c>
      <c r="V516" s="479">
        <v>6.1420199999999996</v>
      </c>
      <c r="W516" s="479">
        <v>0</v>
      </c>
      <c r="X516" s="479">
        <v>6.0830200000000003</v>
      </c>
      <c r="Y516" s="479">
        <v>39.171819999999997</v>
      </c>
      <c r="Z516" s="479">
        <v>9.0421999999999993</v>
      </c>
      <c r="AA516" s="479">
        <v>2.7920099999999999</v>
      </c>
      <c r="AB516" s="479">
        <v>4.0541900000000002</v>
      </c>
      <c r="AC516" s="479">
        <v>0</v>
      </c>
      <c r="AD516" s="479">
        <v>79.477400000000003</v>
      </c>
      <c r="AE516" s="479">
        <v>4060.59953</v>
      </c>
      <c r="AF516" s="236">
        <v>52.193710000000003</v>
      </c>
      <c r="AG516" s="236">
        <v>104.71701999999999</v>
      </c>
      <c r="AH516" s="236">
        <v>0</v>
      </c>
      <c r="AI516" s="236">
        <v>41.963829999999994</v>
      </c>
      <c r="AJ516" s="484">
        <v>3861.7249700000002</v>
      </c>
    </row>
    <row r="517" spans="1:36" s="42" customFormat="1" x14ac:dyDescent="0.25">
      <c r="A517" s="403">
        <v>6</v>
      </c>
      <c r="B517" s="115">
        <v>149605</v>
      </c>
      <c r="C517" s="189" t="s">
        <v>1513</v>
      </c>
      <c r="D517" s="479">
        <v>0</v>
      </c>
      <c r="E517" s="479">
        <v>711.47150999999997</v>
      </c>
      <c r="F517" s="479">
        <v>230.59644</v>
      </c>
      <c r="G517" s="479">
        <v>62.25403</v>
      </c>
      <c r="H517" s="89">
        <v>1004.3219799999999</v>
      </c>
      <c r="I517" s="479">
        <v>295.21057000000002</v>
      </c>
      <c r="J517" s="479">
        <v>0</v>
      </c>
      <c r="K517" s="479">
        <v>0</v>
      </c>
      <c r="L517" s="479">
        <v>0</v>
      </c>
      <c r="M517" s="479">
        <v>18.50065</v>
      </c>
      <c r="N517" s="479">
        <v>0</v>
      </c>
      <c r="O517" s="479">
        <v>111.86695</v>
      </c>
      <c r="P517" s="479">
        <v>0</v>
      </c>
      <c r="Q517" s="479">
        <v>0</v>
      </c>
      <c r="R517" s="89">
        <v>425.57817</v>
      </c>
      <c r="S517" s="479">
        <v>0</v>
      </c>
      <c r="T517" s="479">
        <v>1.60836</v>
      </c>
      <c r="U517" s="479">
        <v>0</v>
      </c>
      <c r="V517" s="479">
        <v>0</v>
      </c>
      <c r="W517" s="479">
        <v>0</v>
      </c>
      <c r="X517" s="479">
        <v>0</v>
      </c>
      <c r="Y517" s="479">
        <v>0</v>
      </c>
      <c r="Z517" s="479">
        <v>0</v>
      </c>
      <c r="AA517" s="479">
        <v>0</v>
      </c>
      <c r="AB517" s="479">
        <v>0</v>
      </c>
      <c r="AC517" s="479">
        <v>0</v>
      </c>
      <c r="AD517" s="479">
        <v>1.60836</v>
      </c>
      <c r="AE517" s="479">
        <v>1431.5085099999999</v>
      </c>
      <c r="AF517" s="236">
        <v>0</v>
      </c>
      <c r="AG517" s="236">
        <v>18.50065</v>
      </c>
      <c r="AH517" s="236">
        <v>0</v>
      </c>
      <c r="AI517" s="236">
        <v>0</v>
      </c>
      <c r="AJ517" s="484">
        <v>1413.0078599999999</v>
      </c>
    </row>
    <row r="518" spans="1:36" s="42" customFormat="1" x14ac:dyDescent="0.25">
      <c r="A518" s="403">
        <v>6</v>
      </c>
      <c r="B518" s="115">
        <v>149620</v>
      </c>
      <c r="C518" s="189" t="s">
        <v>1514</v>
      </c>
      <c r="D518" s="479">
        <v>8.4956499999999995</v>
      </c>
      <c r="E518" s="479">
        <v>69.797449999999998</v>
      </c>
      <c r="F518" s="479">
        <v>273.57582000000002</v>
      </c>
      <c r="G518" s="479">
        <v>56.567230000000002</v>
      </c>
      <c r="H518" s="89">
        <v>408.43615</v>
      </c>
      <c r="I518" s="479">
        <v>8.4696499999999997</v>
      </c>
      <c r="J518" s="479">
        <v>15.34327</v>
      </c>
      <c r="K518" s="479">
        <v>0</v>
      </c>
      <c r="L518" s="479">
        <v>39.197099999999999</v>
      </c>
      <c r="M518" s="479">
        <v>40.877249999999997</v>
      </c>
      <c r="N518" s="479">
        <v>52.193710000000003</v>
      </c>
      <c r="O518" s="479">
        <v>194.04482999999999</v>
      </c>
      <c r="P518" s="479">
        <v>0.74472000000000005</v>
      </c>
      <c r="Q518" s="479">
        <v>25.41123</v>
      </c>
      <c r="R518" s="89">
        <v>376.28175999999996</v>
      </c>
      <c r="S518" s="479">
        <v>0</v>
      </c>
      <c r="T518" s="479">
        <v>8.7549200000000003</v>
      </c>
      <c r="U518" s="479">
        <v>0</v>
      </c>
      <c r="V518" s="479">
        <v>5.0723700000000003</v>
      </c>
      <c r="W518" s="479">
        <v>0</v>
      </c>
      <c r="X518" s="479">
        <v>6.0830200000000003</v>
      </c>
      <c r="Y518" s="479">
        <v>7.2047499999999998</v>
      </c>
      <c r="Z518" s="479">
        <v>7.9108900000000002</v>
      </c>
      <c r="AA518" s="479">
        <v>0</v>
      </c>
      <c r="AB518" s="479">
        <v>0</v>
      </c>
      <c r="AC518" s="479">
        <v>0</v>
      </c>
      <c r="AD518" s="479">
        <v>35.025950000000002</v>
      </c>
      <c r="AE518" s="479">
        <v>819.74385999999993</v>
      </c>
      <c r="AF518" s="236">
        <v>52.193710000000003</v>
      </c>
      <c r="AG518" s="236">
        <v>85.146719999999988</v>
      </c>
      <c r="AH518" s="236">
        <v>0</v>
      </c>
      <c r="AI518" s="236">
        <v>7.2047499999999998</v>
      </c>
      <c r="AJ518" s="484">
        <v>675.19868000000008</v>
      </c>
    </row>
    <row r="519" spans="1:36" s="42" customFormat="1" x14ac:dyDescent="0.25">
      <c r="A519" s="403">
        <v>6</v>
      </c>
      <c r="B519" s="115">
        <v>149630</v>
      </c>
      <c r="C519" s="189" t="s">
        <v>1515</v>
      </c>
      <c r="D519" s="479">
        <v>0</v>
      </c>
      <c r="E519" s="479">
        <v>242.58268000000001</v>
      </c>
      <c r="F519" s="479">
        <v>604.02598</v>
      </c>
      <c r="G519" s="479">
        <v>0.17066000000000001</v>
      </c>
      <c r="H519" s="89">
        <v>846.77931999999998</v>
      </c>
      <c r="I519" s="479">
        <v>0</v>
      </c>
      <c r="J519" s="479">
        <v>0</v>
      </c>
      <c r="K519" s="479">
        <v>0</v>
      </c>
      <c r="L519" s="479">
        <v>0</v>
      </c>
      <c r="M519" s="479">
        <v>0</v>
      </c>
      <c r="N519" s="479">
        <v>0</v>
      </c>
      <c r="O519" s="479">
        <v>0.32674999999999998</v>
      </c>
      <c r="P519" s="479">
        <v>0</v>
      </c>
      <c r="Q519" s="479">
        <v>0</v>
      </c>
      <c r="R519" s="89">
        <v>0.32674999999999998</v>
      </c>
      <c r="S519" s="479">
        <v>0</v>
      </c>
      <c r="T519" s="479">
        <v>0</v>
      </c>
      <c r="U519" s="479">
        <v>0</v>
      </c>
      <c r="V519" s="479">
        <v>0</v>
      </c>
      <c r="W519" s="479">
        <v>0</v>
      </c>
      <c r="X519" s="479">
        <v>0</v>
      </c>
      <c r="Y519" s="479">
        <v>0</v>
      </c>
      <c r="Z519" s="479">
        <v>0</v>
      </c>
      <c r="AA519" s="479">
        <v>0</v>
      </c>
      <c r="AB519" s="479">
        <v>0</v>
      </c>
      <c r="AC519" s="479">
        <v>0</v>
      </c>
      <c r="AD519" s="479">
        <v>0</v>
      </c>
      <c r="AE519" s="479">
        <v>847.10606999999993</v>
      </c>
      <c r="AF519" s="236">
        <v>0</v>
      </c>
      <c r="AG519" s="236">
        <v>0</v>
      </c>
      <c r="AH519" s="236">
        <v>0</v>
      </c>
      <c r="AI519" s="236">
        <v>0</v>
      </c>
      <c r="AJ519" s="484">
        <v>847.10606999999993</v>
      </c>
    </row>
    <row r="520" spans="1:36" s="42" customFormat="1" x14ac:dyDescent="0.25">
      <c r="A520" s="403">
        <v>6</v>
      </c>
      <c r="B520" s="115">
        <v>149635</v>
      </c>
      <c r="C520" s="189" t="s">
        <v>1516</v>
      </c>
      <c r="D520" s="479">
        <v>0</v>
      </c>
      <c r="E520" s="479">
        <v>0</v>
      </c>
      <c r="F520" s="479">
        <v>0</v>
      </c>
      <c r="G520" s="479">
        <v>0</v>
      </c>
      <c r="H520" s="89">
        <v>0</v>
      </c>
      <c r="I520" s="479">
        <v>0</v>
      </c>
      <c r="J520" s="479">
        <v>0</v>
      </c>
      <c r="K520" s="479">
        <v>0</v>
      </c>
      <c r="L520" s="479">
        <v>0</v>
      </c>
      <c r="M520" s="479">
        <v>0</v>
      </c>
      <c r="N520" s="479">
        <v>0</v>
      </c>
      <c r="O520" s="479">
        <v>0</v>
      </c>
      <c r="P520" s="479">
        <v>0</v>
      </c>
      <c r="Q520" s="479">
        <v>0</v>
      </c>
      <c r="R520" s="89">
        <v>0</v>
      </c>
      <c r="S520" s="479">
        <v>0</v>
      </c>
      <c r="T520" s="479">
        <v>0</v>
      </c>
      <c r="U520" s="479">
        <v>0</v>
      </c>
      <c r="V520" s="479">
        <v>0</v>
      </c>
      <c r="W520" s="479">
        <v>0</v>
      </c>
      <c r="X520" s="479">
        <v>0</v>
      </c>
      <c r="Y520" s="479">
        <v>0</v>
      </c>
      <c r="Z520" s="479">
        <v>0</v>
      </c>
      <c r="AA520" s="479">
        <v>0</v>
      </c>
      <c r="AB520" s="479">
        <v>0</v>
      </c>
      <c r="AC520" s="479">
        <v>0</v>
      </c>
      <c r="AD520" s="479">
        <v>0</v>
      </c>
      <c r="AE520" s="479">
        <v>0</v>
      </c>
      <c r="AF520" s="236">
        <v>0</v>
      </c>
      <c r="AG520" s="236">
        <v>0</v>
      </c>
      <c r="AH520" s="236">
        <v>0</v>
      </c>
      <c r="AI520" s="236">
        <v>0</v>
      </c>
      <c r="AJ520" s="484">
        <v>0</v>
      </c>
    </row>
    <row r="521" spans="1:36" s="42" customFormat="1" x14ac:dyDescent="0.25">
      <c r="A521" s="403">
        <v>6</v>
      </c>
      <c r="B521" s="115">
        <v>149640</v>
      </c>
      <c r="C521" s="189" t="s">
        <v>1517</v>
      </c>
      <c r="D521" s="479">
        <v>0</v>
      </c>
      <c r="E521" s="479">
        <v>32.482149999999997</v>
      </c>
      <c r="F521" s="479">
        <v>731.96171000000004</v>
      </c>
      <c r="G521" s="479">
        <v>6.1959999999999997</v>
      </c>
      <c r="H521" s="89">
        <v>770.63986000000011</v>
      </c>
      <c r="I521" s="479">
        <v>0</v>
      </c>
      <c r="J521" s="479">
        <v>0</v>
      </c>
      <c r="K521" s="479">
        <v>0</v>
      </c>
      <c r="L521" s="479">
        <v>0</v>
      </c>
      <c r="M521" s="479">
        <v>0</v>
      </c>
      <c r="N521" s="479">
        <v>0</v>
      </c>
      <c r="O521" s="479">
        <v>90.62867</v>
      </c>
      <c r="P521" s="479">
        <v>0</v>
      </c>
      <c r="Q521" s="479">
        <v>56.952820000000003</v>
      </c>
      <c r="R521" s="89">
        <v>147.58149</v>
      </c>
      <c r="S521" s="479">
        <v>1.8288599999999999</v>
      </c>
      <c r="T521" s="479">
        <v>0</v>
      </c>
      <c r="U521" s="479">
        <v>0</v>
      </c>
      <c r="V521" s="479">
        <v>1.06965</v>
      </c>
      <c r="W521" s="479">
        <v>0</v>
      </c>
      <c r="X521" s="479">
        <v>0</v>
      </c>
      <c r="Y521" s="479">
        <v>31.96707</v>
      </c>
      <c r="Z521" s="479">
        <v>1.13131</v>
      </c>
      <c r="AA521" s="479">
        <v>2.7920099999999999</v>
      </c>
      <c r="AB521" s="479">
        <v>4.0541900000000002</v>
      </c>
      <c r="AC521" s="479">
        <v>0</v>
      </c>
      <c r="AD521" s="479">
        <v>42.843089999999997</v>
      </c>
      <c r="AE521" s="479">
        <v>961.0644400000001</v>
      </c>
      <c r="AF521" s="236">
        <v>0</v>
      </c>
      <c r="AG521" s="236">
        <v>1.06965</v>
      </c>
      <c r="AH521" s="236">
        <v>0</v>
      </c>
      <c r="AI521" s="236">
        <v>34.759079999999997</v>
      </c>
      <c r="AJ521" s="484">
        <v>925.23570999999993</v>
      </c>
    </row>
    <row r="522" spans="1:36" s="42" customFormat="1" x14ac:dyDescent="0.25">
      <c r="A522" s="403">
        <v>6</v>
      </c>
      <c r="B522" s="115">
        <v>149645</v>
      </c>
      <c r="C522" s="189" t="s">
        <v>1518</v>
      </c>
      <c r="D522" s="479">
        <v>0</v>
      </c>
      <c r="E522" s="479">
        <v>0</v>
      </c>
      <c r="F522" s="479">
        <v>0</v>
      </c>
      <c r="G522" s="479">
        <v>0</v>
      </c>
      <c r="H522" s="89">
        <v>0</v>
      </c>
      <c r="I522" s="479">
        <v>0</v>
      </c>
      <c r="J522" s="479">
        <v>0</v>
      </c>
      <c r="K522" s="479">
        <v>0</v>
      </c>
      <c r="L522" s="479">
        <v>0</v>
      </c>
      <c r="M522" s="479">
        <v>0</v>
      </c>
      <c r="N522" s="479">
        <v>0</v>
      </c>
      <c r="O522" s="479">
        <v>0</v>
      </c>
      <c r="P522" s="479">
        <v>0</v>
      </c>
      <c r="Q522" s="479">
        <v>0</v>
      </c>
      <c r="R522" s="89">
        <v>0</v>
      </c>
      <c r="S522" s="479">
        <v>0</v>
      </c>
      <c r="T522" s="479">
        <v>0</v>
      </c>
      <c r="U522" s="479">
        <v>0</v>
      </c>
      <c r="V522" s="479">
        <v>0</v>
      </c>
      <c r="W522" s="479">
        <v>0</v>
      </c>
      <c r="X522" s="479">
        <v>0</v>
      </c>
      <c r="Y522" s="479">
        <v>0</v>
      </c>
      <c r="Z522" s="479">
        <v>0</v>
      </c>
      <c r="AA522" s="479">
        <v>0</v>
      </c>
      <c r="AB522" s="479">
        <v>0</v>
      </c>
      <c r="AC522" s="479">
        <v>0</v>
      </c>
      <c r="AD522" s="479">
        <v>0</v>
      </c>
      <c r="AE522" s="479">
        <v>0</v>
      </c>
      <c r="AF522" s="236">
        <v>0</v>
      </c>
      <c r="AG522" s="236">
        <v>0</v>
      </c>
      <c r="AH522" s="236">
        <v>0</v>
      </c>
      <c r="AI522" s="236">
        <v>0</v>
      </c>
      <c r="AJ522" s="484">
        <v>0</v>
      </c>
    </row>
    <row r="523" spans="1:36" s="42" customFormat="1" x14ac:dyDescent="0.25">
      <c r="A523" s="403">
        <v>6</v>
      </c>
      <c r="B523" s="115">
        <v>149650</v>
      </c>
      <c r="C523" s="189" t="s">
        <v>1519</v>
      </c>
      <c r="D523" s="479">
        <v>0</v>
      </c>
      <c r="E523" s="479">
        <v>0</v>
      </c>
      <c r="F523" s="479">
        <v>1.17665</v>
      </c>
      <c r="G523" s="479">
        <v>0</v>
      </c>
      <c r="H523" s="89">
        <v>1.17665</v>
      </c>
      <c r="I523" s="479">
        <v>0</v>
      </c>
      <c r="J523" s="479">
        <v>0</v>
      </c>
      <c r="K523" s="479">
        <v>0</v>
      </c>
      <c r="L523" s="479">
        <v>0</v>
      </c>
      <c r="M523" s="479">
        <v>0</v>
      </c>
      <c r="N523" s="479">
        <v>0</v>
      </c>
      <c r="O523" s="479">
        <v>0</v>
      </c>
      <c r="P523" s="479">
        <v>0</v>
      </c>
      <c r="Q523" s="479">
        <v>0</v>
      </c>
      <c r="R523" s="89">
        <v>0</v>
      </c>
      <c r="S523" s="479">
        <v>0</v>
      </c>
      <c r="T523" s="479">
        <v>0</v>
      </c>
      <c r="U523" s="479">
        <v>0</v>
      </c>
      <c r="V523" s="479">
        <v>0</v>
      </c>
      <c r="W523" s="479">
        <v>0</v>
      </c>
      <c r="X523" s="479">
        <v>0</v>
      </c>
      <c r="Y523" s="479">
        <v>0</v>
      </c>
      <c r="Z523" s="479">
        <v>0</v>
      </c>
      <c r="AA523" s="479">
        <v>0</v>
      </c>
      <c r="AB523" s="479">
        <v>0</v>
      </c>
      <c r="AC523" s="479">
        <v>0</v>
      </c>
      <c r="AD523" s="479">
        <v>0</v>
      </c>
      <c r="AE523" s="479">
        <v>1.17665</v>
      </c>
      <c r="AF523" s="236">
        <v>0</v>
      </c>
      <c r="AG523" s="236">
        <v>0</v>
      </c>
      <c r="AH523" s="236">
        <v>0</v>
      </c>
      <c r="AI523" s="236">
        <v>0</v>
      </c>
      <c r="AJ523" s="484">
        <v>1.17665</v>
      </c>
    </row>
    <row r="524" spans="1:36" s="42" customFormat="1" x14ac:dyDescent="0.25">
      <c r="A524" s="403">
        <v>4</v>
      </c>
      <c r="B524" s="115">
        <v>1499</v>
      </c>
      <c r="C524" s="189" t="s">
        <v>1525</v>
      </c>
      <c r="D524" s="479">
        <v>-176651.11913000001</v>
      </c>
      <c r="E524" s="479">
        <v>-235544.70159000001</v>
      </c>
      <c r="F524" s="479">
        <v>-915232.68334999995</v>
      </c>
      <c r="G524" s="479">
        <v>-164089.51418999999</v>
      </c>
      <c r="H524" s="89">
        <v>-1491518.01826</v>
      </c>
      <c r="I524" s="479">
        <v>-74997.093080000006</v>
      </c>
      <c r="J524" s="479">
        <v>-94489.451289999997</v>
      </c>
      <c r="K524" s="479">
        <v>-19009.525000000001</v>
      </c>
      <c r="L524" s="479">
        <v>-228022.34421000001</v>
      </c>
      <c r="M524" s="479">
        <v>-58517.371070000001</v>
      </c>
      <c r="N524" s="479">
        <v>-120142.56788</v>
      </c>
      <c r="O524" s="479">
        <v>-35787.37053</v>
      </c>
      <c r="P524" s="479">
        <v>-15998.207979999999</v>
      </c>
      <c r="Q524" s="479">
        <v>-74955.303469999999</v>
      </c>
      <c r="R524" s="89">
        <v>-721919.23450999998</v>
      </c>
      <c r="S524" s="479">
        <v>-9885.5807499999992</v>
      </c>
      <c r="T524" s="479">
        <v>-3413.5324099999998</v>
      </c>
      <c r="U524" s="479">
        <v>-2400.0403299999998</v>
      </c>
      <c r="V524" s="479">
        <v>-2105.8453500000001</v>
      </c>
      <c r="W524" s="479">
        <v>-2706.29412</v>
      </c>
      <c r="X524" s="479">
        <v>-1663.11817</v>
      </c>
      <c r="Y524" s="479">
        <v>-6205.4083099999998</v>
      </c>
      <c r="Z524" s="479">
        <v>-1012.40084</v>
      </c>
      <c r="AA524" s="479">
        <v>-7004.8381399999998</v>
      </c>
      <c r="AB524" s="479">
        <v>-12435.502780000001</v>
      </c>
      <c r="AC524" s="479">
        <v>-6049.0168100000001</v>
      </c>
      <c r="AD524" s="479">
        <v>-54881.578010000005</v>
      </c>
      <c r="AE524" s="479">
        <v>-2268318.83078</v>
      </c>
      <c r="AF524" s="236">
        <v>-139152.09288000001</v>
      </c>
      <c r="AG524" s="236">
        <v>-288645.56063000002</v>
      </c>
      <c r="AH524" s="236">
        <v>0</v>
      </c>
      <c r="AI524" s="236">
        <v>-19259.26326</v>
      </c>
      <c r="AJ524" s="484">
        <v>-1821261.9140099997</v>
      </c>
    </row>
    <row r="525" spans="1:36" s="42" customFormat="1" x14ac:dyDescent="0.25">
      <c r="A525" s="403">
        <v>6</v>
      </c>
      <c r="B525" s="115">
        <v>149905</v>
      </c>
      <c r="C525" s="189" t="s">
        <v>1526</v>
      </c>
      <c r="D525" s="479">
        <v>-36297.8459</v>
      </c>
      <c r="E525" s="479">
        <v>-22864.73042</v>
      </c>
      <c r="F525" s="479">
        <v>-199631.07496</v>
      </c>
      <c r="G525" s="479">
        <v>-35634.235079999999</v>
      </c>
      <c r="H525" s="89">
        <v>-294427.88636</v>
      </c>
      <c r="I525" s="479">
        <v>-14402.439640000001</v>
      </c>
      <c r="J525" s="479">
        <v>-27061.978090000001</v>
      </c>
      <c r="K525" s="479">
        <v>-5745.4610000000002</v>
      </c>
      <c r="L525" s="479">
        <v>-2904.1384200000002</v>
      </c>
      <c r="M525" s="479">
        <v>-3959.2543000000001</v>
      </c>
      <c r="N525" s="479">
        <v>-62384.952449999997</v>
      </c>
      <c r="O525" s="479">
        <v>-6607.5061900000001</v>
      </c>
      <c r="P525" s="479">
        <v>-3786.3185800000001</v>
      </c>
      <c r="Q525" s="479">
        <v>-0.34899999999999998</v>
      </c>
      <c r="R525" s="89">
        <v>-126852.39767000002</v>
      </c>
      <c r="S525" s="479">
        <v>-5483.7609499999999</v>
      </c>
      <c r="T525" s="479">
        <v>-903.72382000000005</v>
      </c>
      <c r="U525" s="479">
        <v>-237.95295999999999</v>
      </c>
      <c r="V525" s="479">
        <v>-57.598080000000003</v>
      </c>
      <c r="W525" s="479">
        <v>-798.77720999999997</v>
      </c>
      <c r="X525" s="479">
        <v>-44.909469999999999</v>
      </c>
      <c r="Y525" s="479">
        <v>0</v>
      </c>
      <c r="Z525" s="479">
        <v>-165.65713</v>
      </c>
      <c r="AA525" s="479">
        <v>0</v>
      </c>
      <c r="AB525" s="479">
        <v>-364.35</v>
      </c>
      <c r="AC525" s="479">
        <v>0</v>
      </c>
      <c r="AD525" s="479">
        <v>-8056.7296199999992</v>
      </c>
      <c r="AE525" s="479">
        <v>-429337.01365000004</v>
      </c>
      <c r="AF525" s="236">
        <v>-68130.413449999993</v>
      </c>
      <c r="AG525" s="236">
        <v>-6920.9908000000005</v>
      </c>
      <c r="AH525" s="236">
        <v>0</v>
      </c>
      <c r="AI525" s="236">
        <v>0</v>
      </c>
      <c r="AJ525" s="484">
        <v>-354285.60940000002</v>
      </c>
    </row>
    <row r="526" spans="1:36" s="42" customFormat="1" x14ac:dyDescent="0.25">
      <c r="A526" s="403">
        <v>6</v>
      </c>
      <c r="B526" s="115">
        <v>149910</v>
      </c>
      <c r="C526" s="189" t="s">
        <v>1527</v>
      </c>
      <c r="D526" s="479">
        <v>-27482.620630000001</v>
      </c>
      <c r="E526" s="479">
        <v>-56195.536249999997</v>
      </c>
      <c r="F526" s="479">
        <v>-82456.763600000006</v>
      </c>
      <c r="G526" s="479">
        <v>-22974.663039999999</v>
      </c>
      <c r="H526" s="89">
        <v>-189109.58351999999</v>
      </c>
      <c r="I526" s="479">
        <v>-23557.76844</v>
      </c>
      <c r="J526" s="479">
        <v>-17055.403289999998</v>
      </c>
      <c r="K526" s="479">
        <v>0</v>
      </c>
      <c r="L526" s="479">
        <v>-49720.108690000001</v>
      </c>
      <c r="M526" s="479">
        <v>-12377.33179</v>
      </c>
      <c r="N526" s="479">
        <v>-12536.4491</v>
      </c>
      <c r="O526" s="479">
        <v>-3021.8789400000001</v>
      </c>
      <c r="P526" s="479">
        <v>-3950.9013100000002</v>
      </c>
      <c r="Q526" s="479">
        <v>-16885.921770000001</v>
      </c>
      <c r="R526" s="89">
        <v>-139105.76332999999</v>
      </c>
      <c r="S526" s="479">
        <v>-119.12327000000001</v>
      </c>
      <c r="T526" s="479">
        <v>-1284.81087</v>
      </c>
      <c r="U526" s="479">
        <v>-707.55312000000004</v>
      </c>
      <c r="V526" s="479">
        <v>-903.42129</v>
      </c>
      <c r="W526" s="479">
        <v>-6.0105500000000003</v>
      </c>
      <c r="X526" s="479">
        <v>-678.32596000000001</v>
      </c>
      <c r="Y526" s="479">
        <v>-254.69659999999999</v>
      </c>
      <c r="Z526" s="479">
        <v>-249.81627</v>
      </c>
      <c r="AA526" s="479">
        <v>0</v>
      </c>
      <c r="AB526" s="479">
        <v>-985.75513999999998</v>
      </c>
      <c r="AC526" s="479">
        <v>-0.68694999999999995</v>
      </c>
      <c r="AD526" s="479">
        <v>-5190.2000200000011</v>
      </c>
      <c r="AE526" s="479">
        <v>-333405.54686999996</v>
      </c>
      <c r="AF526" s="236">
        <v>-12536.4491</v>
      </c>
      <c r="AG526" s="236">
        <v>-63000.861770000003</v>
      </c>
      <c r="AH526" s="236">
        <v>0</v>
      </c>
      <c r="AI526" s="236">
        <v>-255.38354999999999</v>
      </c>
      <c r="AJ526" s="484">
        <v>-257612.85244999995</v>
      </c>
    </row>
    <row r="527" spans="1:36" s="42" customFormat="1" x14ac:dyDescent="0.25">
      <c r="A527" s="403">
        <v>6</v>
      </c>
      <c r="B527" s="115">
        <v>149915</v>
      </c>
      <c r="C527" s="189" t="s">
        <v>1528</v>
      </c>
      <c r="D527" s="479">
        <v>-5128.1490700000004</v>
      </c>
      <c r="E527" s="479">
        <v>-13442.05147</v>
      </c>
      <c r="F527" s="479">
        <v>-19104.413949999998</v>
      </c>
      <c r="G527" s="479">
        <v>-5184.0677999999998</v>
      </c>
      <c r="H527" s="89">
        <v>-42858.682289999997</v>
      </c>
      <c r="I527" s="479">
        <v>-951.95108000000005</v>
      </c>
      <c r="J527" s="479">
        <v>-2066.93381</v>
      </c>
      <c r="K527" s="479">
        <v>0</v>
      </c>
      <c r="L527" s="479">
        <v>0</v>
      </c>
      <c r="M527" s="479">
        <v>-1619.3618899999999</v>
      </c>
      <c r="N527" s="479">
        <v>-3060.0268700000001</v>
      </c>
      <c r="O527" s="479">
        <v>-614.63980000000004</v>
      </c>
      <c r="P527" s="479">
        <v>-398.44896999999997</v>
      </c>
      <c r="Q527" s="479">
        <v>-33.009770000000003</v>
      </c>
      <c r="R527" s="89">
        <v>-8744.3721900000019</v>
      </c>
      <c r="S527" s="479">
        <v>-374.18963000000002</v>
      </c>
      <c r="T527" s="479">
        <v>-17.806560000000001</v>
      </c>
      <c r="U527" s="479">
        <v>-0.22867000000000001</v>
      </c>
      <c r="V527" s="479">
        <v>-1.4350400000000001</v>
      </c>
      <c r="W527" s="479">
        <v>-1.14767</v>
      </c>
      <c r="X527" s="479">
        <v>-1E-3</v>
      </c>
      <c r="Y527" s="479">
        <v>0</v>
      </c>
      <c r="Z527" s="479">
        <v>-31.58372</v>
      </c>
      <c r="AA527" s="479">
        <v>0</v>
      </c>
      <c r="AB527" s="479">
        <v>-267.50056999999998</v>
      </c>
      <c r="AC527" s="479">
        <v>0</v>
      </c>
      <c r="AD527" s="479">
        <v>-693.89285999999993</v>
      </c>
      <c r="AE527" s="479">
        <v>-52296.947339999999</v>
      </c>
      <c r="AF527" s="236">
        <v>-3060.0268700000001</v>
      </c>
      <c r="AG527" s="236">
        <v>-1620.79693</v>
      </c>
      <c r="AH527" s="236">
        <v>0</v>
      </c>
      <c r="AI527" s="236">
        <v>0</v>
      </c>
      <c r="AJ527" s="484">
        <v>-47616.123539999979</v>
      </c>
    </row>
    <row r="528" spans="1:36" s="42" customFormat="1" x14ac:dyDescent="0.25">
      <c r="A528" s="403">
        <v>6</v>
      </c>
      <c r="B528" s="115">
        <v>149920</v>
      </c>
      <c r="C528" s="189" t="s">
        <v>1529</v>
      </c>
      <c r="D528" s="479">
        <v>-4944.7409500000003</v>
      </c>
      <c r="E528" s="479">
        <v>-1186.1579099999999</v>
      </c>
      <c r="F528" s="479">
        <v>-21255.034790000002</v>
      </c>
      <c r="G528" s="479">
        <v>-577.58497</v>
      </c>
      <c r="H528" s="89">
        <v>-27963.518620000003</v>
      </c>
      <c r="I528" s="479">
        <v>-606.21351000000004</v>
      </c>
      <c r="J528" s="479">
        <v>0</v>
      </c>
      <c r="K528" s="479">
        <v>0</v>
      </c>
      <c r="L528" s="479">
        <v>0</v>
      </c>
      <c r="M528" s="479">
        <v>-1.4E-2</v>
      </c>
      <c r="N528" s="479">
        <v>-105.85986</v>
      </c>
      <c r="O528" s="479">
        <v>-1245.01845</v>
      </c>
      <c r="P528" s="479">
        <v>-246.06833</v>
      </c>
      <c r="Q528" s="479">
        <v>-26408.505079999999</v>
      </c>
      <c r="R528" s="89">
        <v>-28611.679229999998</v>
      </c>
      <c r="S528" s="479">
        <v>-1511.3516099999999</v>
      </c>
      <c r="T528" s="479">
        <v>-12.71968</v>
      </c>
      <c r="U528" s="479">
        <v>-838.57083999999998</v>
      </c>
      <c r="V528" s="479">
        <v>-30.533470000000001</v>
      </c>
      <c r="W528" s="479">
        <v>-141.24449999999999</v>
      </c>
      <c r="X528" s="479">
        <v>-143.85176000000001</v>
      </c>
      <c r="Y528" s="479">
        <v>-1434.5234</v>
      </c>
      <c r="Z528" s="479">
        <v>-15.978579999999999</v>
      </c>
      <c r="AA528" s="479">
        <v>-5000.83223</v>
      </c>
      <c r="AB528" s="479">
        <v>-2375.5643799999998</v>
      </c>
      <c r="AC528" s="479">
        <v>-4405.8561799999998</v>
      </c>
      <c r="AD528" s="479">
        <v>-15911.026629999997</v>
      </c>
      <c r="AE528" s="479">
        <v>-72486.22447999999</v>
      </c>
      <c r="AF528" s="236">
        <v>-105.85986</v>
      </c>
      <c r="AG528" s="236">
        <v>-30.547470000000001</v>
      </c>
      <c r="AH528" s="236">
        <v>0</v>
      </c>
      <c r="AI528" s="236">
        <v>-10841.211810000001</v>
      </c>
      <c r="AJ528" s="484">
        <v>-61508.605340000009</v>
      </c>
    </row>
    <row r="529" spans="1:36" s="42" customFormat="1" x14ac:dyDescent="0.25">
      <c r="A529" s="403">
        <v>6</v>
      </c>
      <c r="B529" s="115">
        <v>149940</v>
      </c>
      <c r="C529" s="189" t="s">
        <v>1531</v>
      </c>
      <c r="D529" s="479">
        <v>0</v>
      </c>
      <c r="E529" s="479">
        <v>-3773.10655</v>
      </c>
      <c r="F529" s="479">
        <v>-92.052989999999994</v>
      </c>
      <c r="G529" s="479">
        <v>0</v>
      </c>
      <c r="H529" s="89">
        <v>-3865.1595400000001</v>
      </c>
      <c r="I529" s="479">
        <v>0</v>
      </c>
      <c r="J529" s="479">
        <v>0</v>
      </c>
      <c r="K529" s="479">
        <v>0</v>
      </c>
      <c r="L529" s="479">
        <v>0</v>
      </c>
      <c r="M529" s="479">
        <v>-77.756569999999996</v>
      </c>
      <c r="N529" s="479">
        <v>-5.0602900000000002</v>
      </c>
      <c r="O529" s="479">
        <v>0</v>
      </c>
      <c r="P529" s="479">
        <v>0</v>
      </c>
      <c r="Q529" s="479">
        <v>0</v>
      </c>
      <c r="R529" s="89">
        <v>-82.816859999999991</v>
      </c>
      <c r="S529" s="479">
        <v>0</v>
      </c>
      <c r="T529" s="479">
        <v>0</v>
      </c>
      <c r="U529" s="479">
        <v>0</v>
      </c>
      <c r="V529" s="479">
        <v>0</v>
      </c>
      <c r="W529" s="479">
        <v>0</v>
      </c>
      <c r="X529" s="479">
        <v>0</v>
      </c>
      <c r="Y529" s="479">
        <v>0</v>
      </c>
      <c r="Z529" s="479">
        <v>0</v>
      </c>
      <c r="AA529" s="479">
        <v>0</v>
      </c>
      <c r="AB529" s="479">
        <v>0</v>
      </c>
      <c r="AC529" s="479">
        <v>0</v>
      </c>
      <c r="AD529" s="479">
        <v>0</v>
      </c>
      <c r="AE529" s="479">
        <v>-3947.9764</v>
      </c>
      <c r="AF529" s="236">
        <v>-5.0602900000000002</v>
      </c>
      <c r="AG529" s="236">
        <v>-77.756569999999996</v>
      </c>
      <c r="AH529" s="236">
        <v>0</v>
      </c>
      <c r="AI529" s="236">
        <v>0</v>
      </c>
      <c r="AJ529" s="484">
        <v>-3865.1595400000001</v>
      </c>
    </row>
    <row r="530" spans="1:36" s="42" customFormat="1" x14ac:dyDescent="0.25">
      <c r="A530" s="403">
        <v>6</v>
      </c>
      <c r="B530" s="115">
        <v>149945</v>
      </c>
      <c r="C530" s="189" t="s">
        <v>1532</v>
      </c>
      <c r="D530" s="479">
        <v>-5405.8879900000002</v>
      </c>
      <c r="E530" s="479">
        <v>-21259.150420000002</v>
      </c>
      <c r="F530" s="479">
        <v>-32491.554400000001</v>
      </c>
      <c r="G530" s="479">
        <v>-3377.3311800000001</v>
      </c>
      <c r="H530" s="89">
        <v>-62533.923990000003</v>
      </c>
      <c r="I530" s="479">
        <v>-6923.4035199999998</v>
      </c>
      <c r="J530" s="479">
        <v>-71.349000000000004</v>
      </c>
      <c r="K530" s="479">
        <v>0</v>
      </c>
      <c r="L530" s="479">
        <v>-10734.514160000001</v>
      </c>
      <c r="M530" s="479">
        <v>-972.23537999999996</v>
      </c>
      <c r="N530" s="479">
        <v>-5639.6992</v>
      </c>
      <c r="O530" s="479">
        <v>-2654.9266699999998</v>
      </c>
      <c r="P530" s="479">
        <v>-129.07571999999999</v>
      </c>
      <c r="Q530" s="479">
        <v>-1069.1982700000001</v>
      </c>
      <c r="R530" s="89">
        <v>-28194.40192</v>
      </c>
      <c r="S530" s="479">
        <v>-1285.40806</v>
      </c>
      <c r="T530" s="479">
        <v>-220.56255999999999</v>
      </c>
      <c r="U530" s="479">
        <v>-90.352959999999996</v>
      </c>
      <c r="V530" s="479">
        <v>-472.01943</v>
      </c>
      <c r="W530" s="479">
        <v>0</v>
      </c>
      <c r="X530" s="479">
        <v>-73.850769999999997</v>
      </c>
      <c r="Y530" s="479">
        <v>-2650.8127500000001</v>
      </c>
      <c r="Z530" s="479">
        <v>-199.16783000000001</v>
      </c>
      <c r="AA530" s="479">
        <v>-402.60861999999997</v>
      </c>
      <c r="AB530" s="479">
        <v>-4281.9436400000004</v>
      </c>
      <c r="AC530" s="479">
        <v>-601.28035999999997</v>
      </c>
      <c r="AD530" s="479">
        <v>-10278.006980000002</v>
      </c>
      <c r="AE530" s="479">
        <v>-101006.33289000001</v>
      </c>
      <c r="AF530" s="236">
        <v>-5639.6992</v>
      </c>
      <c r="AG530" s="236">
        <v>-12178.768970000001</v>
      </c>
      <c r="AH530" s="236">
        <v>0</v>
      </c>
      <c r="AI530" s="236">
        <v>-3654.7017299999998</v>
      </c>
      <c r="AJ530" s="484">
        <v>-79533.162990000012</v>
      </c>
    </row>
    <row r="531" spans="1:36" s="42" customFormat="1" x14ac:dyDescent="0.25">
      <c r="A531" s="403">
        <v>6</v>
      </c>
      <c r="B531" s="115">
        <v>149950</v>
      </c>
      <c r="C531" s="189" t="s">
        <v>1533</v>
      </c>
      <c r="D531" s="479">
        <v>-15676.99548</v>
      </c>
      <c r="E531" s="479">
        <v>-43882.154210000001</v>
      </c>
      <c r="F531" s="479">
        <v>-128722.63223</v>
      </c>
      <c r="G531" s="479">
        <v>-44555.896399999998</v>
      </c>
      <c r="H531" s="89">
        <v>-232837.67832000001</v>
      </c>
      <c r="I531" s="479">
        <v>-21208.31407</v>
      </c>
      <c r="J531" s="479">
        <v>-6278.8590899999999</v>
      </c>
      <c r="K531" s="479">
        <v>-1371.07</v>
      </c>
      <c r="L531" s="479">
        <v>-46024.719819999998</v>
      </c>
      <c r="M531" s="479">
        <v>-20132.23762</v>
      </c>
      <c r="N531" s="479">
        <v>-11006.40941</v>
      </c>
      <c r="O531" s="479">
        <v>-11681.610060000001</v>
      </c>
      <c r="P531" s="479">
        <v>-2590.1073000000001</v>
      </c>
      <c r="Q531" s="479">
        <v>-2247.70397</v>
      </c>
      <c r="R531" s="89">
        <v>-122541.03134000002</v>
      </c>
      <c r="S531" s="479">
        <v>-787.82471999999996</v>
      </c>
      <c r="T531" s="479">
        <v>-915.90542000000005</v>
      </c>
      <c r="U531" s="479">
        <v>-4.32057</v>
      </c>
      <c r="V531" s="479">
        <v>-527.32132000000001</v>
      </c>
      <c r="W531" s="479">
        <v>0</v>
      </c>
      <c r="X531" s="479">
        <v>-95.085319999999996</v>
      </c>
      <c r="Y531" s="479">
        <v>-1858.2011299999999</v>
      </c>
      <c r="Z531" s="479">
        <v>-270.05513000000002</v>
      </c>
      <c r="AA531" s="479">
        <v>-178.81845999999999</v>
      </c>
      <c r="AB531" s="479">
        <v>-711.42214999999999</v>
      </c>
      <c r="AC531" s="479">
        <v>-87.910799999999995</v>
      </c>
      <c r="AD531" s="479">
        <v>-5436.8650200000002</v>
      </c>
      <c r="AE531" s="479">
        <v>-360815.57468000008</v>
      </c>
      <c r="AF531" s="236">
        <v>-12377.47941</v>
      </c>
      <c r="AG531" s="236">
        <v>-66684.278760000001</v>
      </c>
      <c r="AH531" s="236">
        <v>0</v>
      </c>
      <c r="AI531" s="236">
        <v>-2124.93039</v>
      </c>
      <c r="AJ531" s="484">
        <v>-279628.88611999992</v>
      </c>
    </row>
    <row r="532" spans="1:36" s="42" customFormat="1" x14ac:dyDescent="0.25">
      <c r="A532" s="403">
        <v>6</v>
      </c>
      <c r="B532" s="115">
        <v>149955</v>
      </c>
      <c r="C532" s="189" t="s">
        <v>1534</v>
      </c>
      <c r="D532" s="479">
        <v>-104.98645</v>
      </c>
      <c r="E532" s="479">
        <v>-9770.2762899999998</v>
      </c>
      <c r="F532" s="479">
        <v>-192.07400999999999</v>
      </c>
      <c r="G532" s="479">
        <v>-21.14968</v>
      </c>
      <c r="H532" s="89">
        <v>-10088.486430000001</v>
      </c>
      <c r="I532" s="479">
        <v>0</v>
      </c>
      <c r="J532" s="479">
        <v>-90.59</v>
      </c>
      <c r="K532" s="479">
        <v>0</v>
      </c>
      <c r="L532" s="479">
        <v>0</v>
      </c>
      <c r="M532" s="479">
        <v>0</v>
      </c>
      <c r="N532" s="479">
        <v>0</v>
      </c>
      <c r="O532" s="479">
        <v>-2.53206</v>
      </c>
      <c r="P532" s="479">
        <v>-39.697890000000001</v>
      </c>
      <c r="Q532" s="479">
        <v>0</v>
      </c>
      <c r="R532" s="89">
        <v>-132.81995000000001</v>
      </c>
      <c r="S532" s="479">
        <v>-2.0391400000000002</v>
      </c>
      <c r="T532" s="479">
        <v>0</v>
      </c>
      <c r="U532" s="479">
        <v>0</v>
      </c>
      <c r="V532" s="479">
        <v>0</v>
      </c>
      <c r="W532" s="479">
        <v>0</v>
      </c>
      <c r="X532" s="479">
        <v>0</v>
      </c>
      <c r="Y532" s="479">
        <v>0</v>
      </c>
      <c r="Z532" s="479">
        <v>0</v>
      </c>
      <c r="AA532" s="479">
        <v>0</v>
      </c>
      <c r="AB532" s="479">
        <v>0</v>
      </c>
      <c r="AC532" s="479">
        <v>0</v>
      </c>
      <c r="AD532" s="479">
        <v>-2.0391400000000002</v>
      </c>
      <c r="AE532" s="479">
        <v>-10223.345520000001</v>
      </c>
      <c r="AF532" s="236">
        <v>0</v>
      </c>
      <c r="AG532" s="236">
        <v>0</v>
      </c>
      <c r="AH532" s="236">
        <v>0</v>
      </c>
      <c r="AI532" s="236">
        <v>0</v>
      </c>
      <c r="AJ532" s="484">
        <v>-10223.345520000001</v>
      </c>
    </row>
    <row r="533" spans="1:36" s="42" customFormat="1" x14ac:dyDescent="0.25">
      <c r="A533" s="403">
        <v>6</v>
      </c>
      <c r="B533" s="115">
        <v>149960</v>
      </c>
      <c r="C533" s="189" t="s">
        <v>1535</v>
      </c>
      <c r="D533" s="479">
        <v>0</v>
      </c>
      <c r="E533" s="479">
        <v>0</v>
      </c>
      <c r="F533" s="479">
        <v>0</v>
      </c>
      <c r="G533" s="479">
        <v>0</v>
      </c>
      <c r="H533" s="89">
        <v>0</v>
      </c>
      <c r="I533" s="479">
        <v>0</v>
      </c>
      <c r="J533" s="479">
        <v>0</v>
      </c>
      <c r="K533" s="479">
        <v>0</v>
      </c>
      <c r="L533" s="479">
        <v>0</v>
      </c>
      <c r="M533" s="479">
        <v>0</v>
      </c>
      <c r="N533" s="479">
        <v>0</v>
      </c>
      <c r="O533" s="479">
        <v>0</v>
      </c>
      <c r="P533" s="479">
        <v>0</v>
      </c>
      <c r="Q533" s="479">
        <v>0</v>
      </c>
      <c r="R533" s="89">
        <v>0</v>
      </c>
      <c r="S533" s="479">
        <v>0</v>
      </c>
      <c r="T533" s="479">
        <v>0</v>
      </c>
      <c r="U533" s="479">
        <v>0</v>
      </c>
      <c r="V533" s="479">
        <v>0</v>
      </c>
      <c r="W533" s="479">
        <v>0</v>
      </c>
      <c r="X533" s="479">
        <v>0</v>
      </c>
      <c r="Y533" s="479">
        <v>0</v>
      </c>
      <c r="Z533" s="479">
        <v>0</v>
      </c>
      <c r="AA533" s="479">
        <v>0</v>
      </c>
      <c r="AB533" s="479">
        <v>0</v>
      </c>
      <c r="AC533" s="479">
        <v>0</v>
      </c>
      <c r="AD533" s="479">
        <v>0</v>
      </c>
      <c r="AE533" s="479">
        <v>0</v>
      </c>
      <c r="AF533" s="236">
        <v>0</v>
      </c>
      <c r="AG533" s="236">
        <v>0</v>
      </c>
      <c r="AH533" s="236">
        <v>0</v>
      </c>
      <c r="AI533" s="236">
        <v>0</v>
      </c>
      <c r="AJ533" s="484">
        <v>0</v>
      </c>
    </row>
    <row r="534" spans="1:36" s="42" customFormat="1" x14ac:dyDescent="0.25">
      <c r="A534" s="403">
        <v>6</v>
      </c>
      <c r="B534" s="115">
        <v>149980</v>
      </c>
      <c r="C534" s="189" t="s">
        <v>1536</v>
      </c>
      <c r="D534" s="479">
        <v>0</v>
      </c>
      <c r="E534" s="479">
        <v>0</v>
      </c>
      <c r="F534" s="479">
        <v>0</v>
      </c>
      <c r="G534" s="479">
        <v>0</v>
      </c>
      <c r="H534" s="89">
        <v>0</v>
      </c>
      <c r="I534" s="479">
        <v>0</v>
      </c>
      <c r="J534" s="479">
        <v>0</v>
      </c>
      <c r="K534" s="479">
        <v>0</v>
      </c>
      <c r="L534" s="479">
        <v>0</v>
      </c>
      <c r="M534" s="479">
        <v>0</v>
      </c>
      <c r="N534" s="479">
        <v>0</v>
      </c>
      <c r="O534" s="479">
        <v>-4176.5009399999999</v>
      </c>
      <c r="P534" s="479">
        <v>0</v>
      </c>
      <c r="Q534" s="479">
        <v>0</v>
      </c>
      <c r="R534" s="89">
        <v>-4176.5009399999999</v>
      </c>
      <c r="S534" s="479">
        <v>0</v>
      </c>
      <c r="T534" s="479">
        <v>0</v>
      </c>
      <c r="U534" s="479">
        <v>-163.87467000000001</v>
      </c>
      <c r="V534" s="479">
        <v>-84.215149999999994</v>
      </c>
      <c r="W534" s="479">
        <v>0</v>
      </c>
      <c r="X534" s="479">
        <v>-221.96475000000001</v>
      </c>
      <c r="Y534" s="479">
        <v>0</v>
      </c>
      <c r="Z534" s="479">
        <v>0</v>
      </c>
      <c r="AA534" s="479">
        <v>0</v>
      </c>
      <c r="AB534" s="479">
        <v>-1598.2741599999999</v>
      </c>
      <c r="AC534" s="479">
        <v>0</v>
      </c>
      <c r="AD534" s="479">
        <v>-2068.3287300000002</v>
      </c>
      <c r="AE534" s="479">
        <v>-6244.8296700000001</v>
      </c>
      <c r="AF534" s="236">
        <v>0</v>
      </c>
      <c r="AG534" s="236">
        <v>-84.215149999999994</v>
      </c>
      <c r="AH534" s="236">
        <v>0</v>
      </c>
      <c r="AI534" s="236">
        <v>0</v>
      </c>
      <c r="AJ534" s="484">
        <v>-6160.6145200000001</v>
      </c>
    </row>
    <row r="535" spans="1:36" s="42" customFormat="1" x14ac:dyDescent="0.25">
      <c r="A535" s="403">
        <v>6</v>
      </c>
      <c r="B535" s="115">
        <v>149985</v>
      </c>
      <c r="C535" s="189" t="s">
        <v>1537</v>
      </c>
      <c r="D535" s="479">
        <v>-1235.0830000000001</v>
      </c>
      <c r="E535" s="479">
        <v>-8542.50281</v>
      </c>
      <c r="F535" s="479">
        <v>-171611.82712999999</v>
      </c>
      <c r="G535" s="479">
        <v>-4035.0966199999998</v>
      </c>
      <c r="H535" s="89">
        <v>-185424.50955999998</v>
      </c>
      <c r="I535" s="479">
        <v>0</v>
      </c>
      <c r="J535" s="479">
        <v>-2340.3380099999999</v>
      </c>
      <c r="K535" s="479">
        <v>0</v>
      </c>
      <c r="L535" s="479">
        <v>0</v>
      </c>
      <c r="M535" s="479">
        <v>-1007.87686</v>
      </c>
      <c r="N535" s="479">
        <v>0</v>
      </c>
      <c r="O535" s="479">
        <v>0</v>
      </c>
      <c r="P535" s="479">
        <v>-905.00878</v>
      </c>
      <c r="Q535" s="479">
        <v>0</v>
      </c>
      <c r="R535" s="89">
        <v>-4253.2236499999999</v>
      </c>
      <c r="S535" s="479">
        <v>0</v>
      </c>
      <c r="T535" s="479">
        <v>-37.79766</v>
      </c>
      <c r="U535" s="479">
        <v>0</v>
      </c>
      <c r="V535" s="479">
        <v>-26.100290000000001</v>
      </c>
      <c r="W535" s="479">
        <v>0</v>
      </c>
      <c r="X535" s="479">
        <v>-29.381419999999999</v>
      </c>
      <c r="Y535" s="479">
        <v>0</v>
      </c>
      <c r="Z535" s="479">
        <v>-57.192360000000001</v>
      </c>
      <c r="AA535" s="479">
        <v>0</v>
      </c>
      <c r="AB535" s="479">
        <v>0</v>
      </c>
      <c r="AC535" s="479">
        <v>0</v>
      </c>
      <c r="AD535" s="479">
        <v>-150.47173000000001</v>
      </c>
      <c r="AE535" s="479">
        <v>-189828.20493999997</v>
      </c>
      <c r="AF535" s="236">
        <v>0</v>
      </c>
      <c r="AG535" s="236">
        <v>-1033.9771499999999</v>
      </c>
      <c r="AH535" s="236">
        <v>0</v>
      </c>
      <c r="AI535" s="236">
        <v>0</v>
      </c>
      <c r="AJ535" s="484">
        <v>-188794.22778999998</v>
      </c>
    </row>
    <row r="536" spans="1:36" s="42" customFormat="1" x14ac:dyDescent="0.25">
      <c r="A536" s="403">
        <v>6</v>
      </c>
      <c r="B536" s="115">
        <v>149987</v>
      </c>
      <c r="C536" s="189" t="s">
        <v>1538</v>
      </c>
      <c r="D536" s="479">
        <v>-14328.034</v>
      </c>
      <c r="E536" s="479">
        <v>-2308.0412099999999</v>
      </c>
      <c r="F536" s="479">
        <v>-49601.052029999999</v>
      </c>
      <c r="G536" s="479">
        <v>0</v>
      </c>
      <c r="H536" s="89">
        <v>-66237.127240000002</v>
      </c>
      <c r="I536" s="479">
        <v>-372.87239</v>
      </c>
      <c r="J536" s="479">
        <v>0</v>
      </c>
      <c r="K536" s="479">
        <v>-2679.11</v>
      </c>
      <c r="L536" s="479">
        <v>-10697.315210000001</v>
      </c>
      <c r="M536" s="479">
        <v>-7875.7194799999997</v>
      </c>
      <c r="N536" s="479">
        <v>-13512.119049999999</v>
      </c>
      <c r="O536" s="479">
        <v>0</v>
      </c>
      <c r="P536" s="479">
        <v>-763.82329000000004</v>
      </c>
      <c r="Q536" s="479">
        <v>-16706.894230000002</v>
      </c>
      <c r="R536" s="89">
        <v>-52607.853650000005</v>
      </c>
      <c r="S536" s="479">
        <v>0</v>
      </c>
      <c r="T536" s="479">
        <v>0</v>
      </c>
      <c r="U536" s="479">
        <v>0</v>
      </c>
      <c r="V536" s="479">
        <v>0</v>
      </c>
      <c r="W536" s="479">
        <v>-911.80672000000004</v>
      </c>
      <c r="X536" s="479">
        <v>-375.74772000000002</v>
      </c>
      <c r="Y536" s="479">
        <v>0</v>
      </c>
      <c r="Z536" s="479">
        <v>-20.731470000000002</v>
      </c>
      <c r="AA536" s="479">
        <v>-284.27697000000001</v>
      </c>
      <c r="AB536" s="479">
        <v>-1531.7024100000001</v>
      </c>
      <c r="AC536" s="479">
        <v>-170.06707</v>
      </c>
      <c r="AD536" s="479">
        <v>-3294.3323600000003</v>
      </c>
      <c r="AE536" s="479">
        <v>-122139.31325000001</v>
      </c>
      <c r="AF536" s="236">
        <v>-16191.22905</v>
      </c>
      <c r="AG536" s="236">
        <v>-18573.03469</v>
      </c>
      <c r="AH536" s="236">
        <v>0</v>
      </c>
      <c r="AI536" s="236">
        <v>-454.34404000000001</v>
      </c>
      <c r="AJ536" s="484">
        <v>-86920.705470000001</v>
      </c>
    </row>
    <row r="537" spans="1:36" s="42" customFormat="1" x14ac:dyDescent="0.25">
      <c r="A537" s="403">
        <v>6</v>
      </c>
      <c r="B537" s="115">
        <v>149989</v>
      </c>
      <c r="C537" s="189" t="s">
        <v>1539</v>
      </c>
      <c r="D537" s="479">
        <v>-66046.775659999999</v>
      </c>
      <c r="E537" s="479">
        <v>-52320.994050000001</v>
      </c>
      <c r="F537" s="479">
        <v>-210074.20326000001</v>
      </c>
      <c r="G537" s="479">
        <v>-47729.489419999998</v>
      </c>
      <c r="H537" s="89">
        <v>-376171.46239</v>
      </c>
      <c r="I537" s="479">
        <v>-6974.1304300000002</v>
      </c>
      <c r="J537" s="479">
        <v>-39524</v>
      </c>
      <c r="K537" s="479">
        <v>-9213.884</v>
      </c>
      <c r="L537" s="479">
        <v>-107941.54790999999</v>
      </c>
      <c r="M537" s="479">
        <v>-10495.58318</v>
      </c>
      <c r="N537" s="479">
        <v>-11891.99165</v>
      </c>
      <c r="O537" s="479">
        <v>-5782.7574199999999</v>
      </c>
      <c r="P537" s="479">
        <v>-3188.7578100000001</v>
      </c>
      <c r="Q537" s="479">
        <v>-11603.721380000001</v>
      </c>
      <c r="R537" s="89">
        <v>-206616.37378000002</v>
      </c>
      <c r="S537" s="479">
        <v>-321.88337000000001</v>
      </c>
      <c r="T537" s="479">
        <v>-20.205839999999998</v>
      </c>
      <c r="U537" s="479">
        <v>-357.18653999999998</v>
      </c>
      <c r="V537" s="479">
        <v>-3.2012800000000001</v>
      </c>
      <c r="W537" s="479">
        <v>-847.30746999999997</v>
      </c>
      <c r="X537" s="479">
        <v>0</v>
      </c>
      <c r="Y537" s="479">
        <v>-7.1744300000000001</v>
      </c>
      <c r="Z537" s="479">
        <v>-2.21835</v>
      </c>
      <c r="AA537" s="479">
        <v>-1138.30186</v>
      </c>
      <c r="AB537" s="479">
        <v>-318.99032999999997</v>
      </c>
      <c r="AC537" s="479">
        <v>-783.21545000000003</v>
      </c>
      <c r="AD537" s="479">
        <v>-3799.6849200000006</v>
      </c>
      <c r="AE537" s="479">
        <v>-586587.52109000005</v>
      </c>
      <c r="AF537" s="236">
        <v>-21105.875650000002</v>
      </c>
      <c r="AG537" s="236">
        <v>-118440.33236999999</v>
      </c>
      <c r="AH537" s="236">
        <v>0</v>
      </c>
      <c r="AI537" s="236">
        <v>-1928.6917400000002</v>
      </c>
      <c r="AJ537" s="484">
        <v>-445112.62132999999</v>
      </c>
    </row>
    <row r="538" spans="1:36" s="40" customFormat="1" x14ac:dyDescent="0.25">
      <c r="A538" s="403"/>
      <c r="B538" s="114">
        <v>15</v>
      </c>
      <c r="C538" s="319" t="s">
        <v>94</v>
      </c>
      <c r="D538" s="480">
        <v>0</v>
      </c>
      <c r="E538" s="480">
        <v>3853.8336100000001</v>
      </c>
      <c r="F538" s="480">
        <v>0</v>
      </c>
      <c r="G538" s="480">
        <v>0</v>
      </c>
      <c r="H538" s="26">
        <v>3853.8336100000001</v>
      </c>
      <c r="I538" s="480">
        <v>64.155799999999999</v>
      </c>
      <c r="J538" s="480">
        <v>176.40785</v>
      </c>
      <c r="K538" s="480">
        <v>183.26</v>
      </c>
      <c r="L538" s="480">
        <v>0</v>
      </c>
      <c r="M538" s="480">
        <v>0</v>
      </c>
      <c r="N538" s="480">
        <v>0</v>
      </c>
      <c r="O538" s="480">
        <v>0</v>
      </c>
      <c r="P538" s="480">
        <v>0</v>
      </c>
      <c r="Q538" s="480">
        <v>0</v>
      </c>
      <c r="R538" s="26">
        <v>423.82364999999999</v>
      </c>
      <c r="S538" s="480">
        <v>0</v>
      </c>
      <c r="T538" s="480">
        <v>0</v>
      </c>
      <c r="U538" s="480">
        <v>0</v>
      </c>
      <c r="V538" s="480">
        <v>0</v>
      </c>
      <c r="W538" s="480">
        <v>0</v>
      </c>
      <c r="X538" s="480">
        <v>0</v>
      </c>
      <c r="Y538" s="480">
        <v>0</v>
      </c>
      <c r="Z538" s="480">
        <v>0</v>
      </c>
      <c r="AA538" s="480">
        <v>0</v>
      </c>
      <c r="AB538" s="480">
        <v>0</v>
      </c>
      <c r="AC538" s="480">
        <v>0</v>
      </c>
      <c r="AD538" s="480">
        <v>0</v>
      </c>
      <c r="AE538" s="480">
        <v>4277.65726</v>
      </c>
      <c r="AF538" s="482">
        <v>183.26</v>
      </c>
      <c r="AG538" s="482">
        <v>0</v>
      </c>
      <c r="AH538" s="482">
        <v>0</v>
      </c>
      <c r="AI538" s="482">
        <v>0</v>
      </c>
      <c r="AJ538" s="483">
        <v>4094.3972600000002</v>
      </c>
    </row>
    <row r="539" spans="1:36" s="42" customFormat="1" x14ac:dyDescent="0.25">
      <c r="A539" s="404"/>
      <c r="B539" s="115">
        <v>1501</v>
      </c>
      <c r="C539" s="189" t="s">
        <v>95</v>
      </c>
      <c r="D539" s="479">
        <v>0</v>
      </c>
      <c r="E539" s="479">
        <v>3853.8336100000001</v>
      </c>
      <c r="F539" s="479">
        <v>0</v>
      </c>
      <c r="G539" s="479">
        <v>0</v>
      </c>
      <c r="H539" s="89">
        <v>3853.8336100000001</v>
      </c>
      <c r="I539" s="479">
        <v>64.155799999999999</v>
      </c>
      <c r="J539" s="479">
        <v>176.40785</v>
      </c>
      <c r="K539" s="479">
        <v>183.26</v>
      </c>
      <c r="L539" s="479">
        <v>0</v>
      </c>
      <c r="M539" s="479">
        <v>0</v>
      </c>
      <c r="N539" s="479">
        <v>0</v>
      </c>
      <c r="O539" s="479">
        <v>0</v>
      </c>
      <c r="P539" s="479">
        <v>0</v>
      </c>
      <c r="Q539" s="479">
        <v>0</v>
      </c>
      <c r="R539" s="89">
        <v>423.82364999999999</v>
      </c>
      <c r="S539" s="479">
        <v>0</v>
      </c>
      <c r="T539" s="479">
        <v>0</v>
      </c>
      <c r="U539" s="479">
        <v>0</v>
      </c>
      <c r="V539" s="479">
        <v>0</v>
      </c>
      <c r="W539" s="479">
        <v>0</v>
      </c>
      <c r="X539" s="479">
        <v>0</v>
      </c>
      <c r="Y539" s="479">
        <v>0</v>
      </c>
      <c r="Z539" s="479">
        <v>0</v>
      </c>
      <c r="AA539" s="479">
        <v>0</v>
      </c>
      <c r="AB539" s="479">
        <v>0</v>
      </c>
      <c r="AC539" s="479">
        <v>0</v>
      </c>
      <c r="AD539" s="479">
        <v>0</v>
      </c>
      <c r="AE539" s="479">
        <v>4277.65726</v>
      </c>
      <c r="AF539" s="236">
        <v>183.26</v>
      </c>
      <c r="AG539" s="236">
        <v>0</v>
      </c>
      <c r="AH539" s="236">
        <v>0</v>
      </c>
      <c r="AI539" s="236">
        <v>0</v>
      </c>
      <c r="AJ539" s="484">
        <v>4094.3972600000002</v>
      </c>
    </row>
    <row r="540" spans="1:36" s="42" customFormat="1" x14ac:dyDescent="0.25">
      <c r="A540" s="404"/>
      <c r="B540" s="115">
        <v>1502</v>
      </c>
      <c r="C540" s="189" t="s">
        <v>96</v>
      </c>
      <c r="D540" s="479">
        <v>0</v>
      </c>
      <c r="E540" s="479">
        <v>0</v>
      </c>
      <c r="F540" s="479">
        <v>0</v>
      </c>
      <c r="G540" s="479">
        <v>0</v>
      </c>
      <c r="H540" s="89">
        <v>0</v>
      </c>
      <c r="I540" s="479">
        <v>0</v>
      </c>
      <c r="J540" s="479">
        <v>0</v>
      </c>
      <c r="K540" s="479">
        <v>0</v>
      </c>
      <c r="L540" s="479">
        <v>0</v>
      </c>
      <c r="M540" s="479">
        <v>0</v>
      </c>
      <c r="N540" s="479">
        <v>0</v>
      </c>
      <c r="O540" s="479">
        <v>0</v>
      </c>
      <c r="P540" s="479">
        <v>0</v>
      </c>
      <c r="Q540" s="479">
        <v>0</v>
      </c>
      <c r="R540" s="89">
        <v>0</v>
      </c>
      <c r="S540" s="479">
        <v>0</v>
      </c>
      <c r="T540" s="479">
        <v>0</v>
      </c>
      <c r="U540" s="479">
        <v>0</v>
      </c>
      <c r="V540" s="479">
        <v>0</v>
      </c>
      <c r="W540" s="479">
        <v>0</v>
      </c>
      <c r="X540" s="479">
        <v>0</v>
      </c>
      <c r="Y540" s="479">
        <v>0</v>
      </c>
      <c r="Z540" s="479">
        <v>0</v>
      </c>
      <c r="AA540" s="479">
        <v>0</v>
      </c>
      <c r="AB540" s="479">
        <v>0</v>
      </c>
      <c r="AC540" s="479">
        <v>0</v>
      </c>
      <c r="AD540" s="479">
        <v>0</v>
      </c>
      <c r="AE540" s="479">
        <v>0</v>
      </c>
      <c r="AF540" s="236">
        <v>0</v>
      </c>
      <c r="AG540" s="236">
        <v>0</v>
      </c>
      <c r="AH540" s="236">
        <v>0</v>
      </c>
      <c r="AI540" s="236">
        <v>0</v>
      </c>
      <c r="AJ540" s="484">
        <v>0</v>
      </c>
    </row>
    <row r="541" spans="1:36" s="40" customFormat="1" x14ac:dyDescent="0.25">
      <c r="A541" s="403"/>
      <c r="B541" s="114">
        <v>16</v>
      </c>
      <c r="C541" s="319" t="s">
        <v>97</v>
      </c>
      <c r="D541" s="480">
        <v>67015.941139999995</v>
      </c>
      <c r="E541" s="480">
        <v>144565.13618999999</v>
      </c>
      <c r="F541" s="480">
        <v>275985.67940999998</v>
      </c>
      <c r="G541" s="480">
        <v>67076.943530000004</v>
      </c>
      <c r="H541" s="26">
        <v>554643.70027000003</v>
      </c>
      <c r="I541" s="480">
        <v>39690.566959999996</v>
      </c>
      <c r="J541" s="480">
        <v>34809.801500000001</v>
      </c>
      <c r="K541" s="480">
        <v>2946.569</v>
      </c>
      <c r="L541" s="480">
        <v>33931.733540000001</v>
      </c>
      <c r="M541" s="480">
        <v>8299.0586299999995</v>
      </c>
      <c r="N541" s="480">
        <v>50099.836289999999</v>
      </c>
      <c r="O541" s="480">
        <v>10893.40098</v>
      </c>
      <c r="P541" s="480">
        <v>12841.45887</v>
      </c>
      <c r="Q541" s="480">
        <v>9610.2975900000001</v>
      </c>
      <c r="R541" s="26">
        <v>203122.72336</v>
      </c>
      <c r="S541" s="480">
        <v>4672.9580299999998</v>
      </c>
      <c r="T541" s="480">
        <v>5503.2761799999998</v>
      </c>
      <c r="U541" s="480">
        <v>3222.6869700000002</v>
      </c>
      <c r="V541" s="480">
        <v>350.37704000000002</v>
      </c>
      <c r="W541" s="480">
        <v>846.23275999999998</v>
      </c>
      <c r="X541" s="480">
        <v>437.14501000000001</v>
      </c>
      <c r="Y541" s="480">
        <v>4177.15229</v>
      </c>
      <c r="Z541" s="480">
        <v>889.45578999999998</v>
      </c>
      <c r="AA541" s="480">
        <v>4481.9370099999996</v>
      </c>
      <c r="AB541" s="480">
        <v>3826.4480600000002</v>
      </c>
      <c r="AC541" s="480">
        <v>1308.0947100000001</v>
      </c>
      <c r="AD541" s="480">
        <v>29715.763850000003</v>
      </c>
      <c r="AE541" s="480">
        <v>787482.18748000008</v>
      </c>
      <c r="AF541" s="482">
        <v>53046.405290000002</v>
      </c>
      <c r="AG541" s="482">
        <v>42581.16921</v>
      </c>
      <c r="AH541" s="482">
        <v>0</v>
      </c>
      <c r="AI541" s="482">
        <v>9967.184009999999</v>
      </c>
      <c r="AJ541" s="483">
        <v>681887.42897000001</v>
      </c>
    </row>
    <row r="542" spans="1:36" s="42" customFormat="1" x14ac:dyDescent="0.25">
      <c r="A542" s="404"/>
      <c r="B542" s="115">
        <v>1601</v>
      </c>
      <c r="C542" s="189" t="s">
        <v>1540</v>
      </c>
      <c r="D542" s="479">
        <v>0</v>
      </c>
      <c r="E542" s="479">
        <v>0</v>
      </c>
      <c r="F542" s="479">
        <v>4.5929999999999999E-2</v>
      </c>
      <c r="G542" s="479">
        <v>0</v>
      </c>
      <c r="H542" s="89">
        <v>4.5929999999999999E-2</v>
      </c>
      <c r="I542" s="479">
        <v>0</v>
      </c>
      <c r="J542" s="479">
        <v>0</v>
      </c>
      <c r="K542" s="479">
        <v>0</v>
      </c>
      <c r="L542" s="479">
        <v>0</v>
      </c>
      <c r="M542" s="479">
        <v>0</v>
      </c>
      <c r="N542" s="479">
        <v>0</v>
      </c>
      <c r="O542" s="479">
        <v>0</v>
      </c>
      <c r="P542" s="479">
        <v>0</v>
      </c>
      <c r="Q542" s="479">
        <v>0</v>
      </c>
      <c r="R542" s="89">
        <v>0</v>
      </c>
      <c r="S542" s="479">
        <v>0</v>
      </c>
      <c r="T542" s="479">
        <v>0</v>
      </c>
      <c r="U542" s="479">
        <v>0</v>
      </c>
      <c r="V542" s="479">
        <v>0</v>
      </c>
      <c r="W542" s="479">
        <v>0</v>
      </c>
      <c r="X542" s="479">
        <v>0</v>
      </c>
      <c r="Y542" s="479">
        <v>0</v>
      </c>
      <c r="Z542" s="479">
        <v>0</v>
      </c>
      <c r="AA542" s="479">
        <v>0</v>
      </c>
      <c r="AB542" s="479">
        <v>0</v>
      </c>
      <c r="AC542" s="479">
        <v>0</v>
      </c>
      <c r="AD542" s="479">
        <v>0</v>
      </c>
      <c r="AE542" s="479">
        <v>4.5929999999999999E-2</v>
      </c>
      <c r="AF542" s="236">
        <v>0</v>
      </c>
      <c r="AG542" s="236">
        <v>0</v>
      </c>
      <c r="AH542" s="236">
        <v>0</v>
      </c>
      <c r="AI542" s="236">
        <v>0</v>
      </c>
      <c r="AJ542" s="484">
        <v>4.5929999999999999E-2</v>
      </c>
    </row>
    <row r="543" spans="1:36" s="42" customFormat="1" x14ac:dyDescent="0.25">
      <c r="A543" s="404"/>
      <c r="B543" s="115">
        <v>160105</v>
      </c>
      <c r="C543" s="189" t="s">
        <v>99</v>
      </c>
      <c r="D543" s="479">
        <v>0</v>
      </c>
      <c r="E543" s="479">
        <v>0</v>
      </c>
      <c r="F543" s="479">
        <v>4.5929999999999999E-2</v>
      </c>
      <c r="G543" s="479">
        <v>0</v>
      </c>
      <c r="H543" s="89">
        <v>4.5929999999999999E-2</v>
      </c>
      <c r="I543" s="479">
        <v>0</v>
      </c>
      <c r="J543" s="479">
        <v>0</v>
      </c>
      <c r="K543" s="479">
        <v>0</v>
      </c>
      <c r="L543" s="479">
        <v>0</v>
      </c>
      <c r="M543" s="479">
        <v>0</v>
      </c>
      <c r="N543" s="479">
        <v>0</v>
      </c>
      <c r="O543" s="479">
        <v>0</v>
      </c>
      <c r="P543" s="479">
        <v>0</v>
      </c>
      <c r="Q543" s="479">
        <v>0</v>
      </c>
      <c r="R543" s="89">
        <v>0</v>
      </c>
      <c r="S543" s="479">
        <v>0</v>
      </c>
      <c r="T543" s="479">
        <v>0</v>
      </c>
      <c r="U543" s="479">
        <v>0</v>
      </c>
      <c r="V543" s="479">
        <v>0</v>
      </c>
      <c r="W543" s="479">
        <v>0</v>
      </c>
      <c r="X543" s="479">
        <v>0</v>
      </c>
      <c r="Y543" s="479">
        <v>0</v>
      </c>
      <c r="Z543" s="479">
        <v>0</v>
      </c>
      <c r="AA543" s="479">
        <v>0</v>
      </c>
      <c r="AB543" s="479">
        <v>0</v>
      </c>
      <c r="AC543" s="479">
        <v>0</v>
      </c>
      <c r="AD543" s="479">
        <v>0</v>
      </c>
      <c r="AE543" s="479">
        <v>4.5929999999999999E-2</v>
      </c>
      <c r="AF543" s="236">
        <v>0</v>
      </c>
      <c r="AG543" s="236">
        <v>0</v>
      </c>
      <c r="AH543" s="236">
        <v>0</v>
      </c>
      <c r="AI543" s="236">
        <v>0</v>
      </c>
      <c r="AJ543" s="484">
        <v>4.5929999999999999E-2</v>
      </c>
    </row>
    <row r="544" spans="1:36" s="42" customFormat="1" x14ac:dyDescent="0.25">
      <c r="A544" s="404"/>
      <c r="B544" s="115">
        <v>160110</v>
      </c>
      <c r="C544" s="189" t="s">
        <v>31</v>
      </c>
      <c r="D544" s="479">
        <v>0</v>
      </c>
      <c r="E544" s="479">
        <v>0</v>
      </c>
      <c r="F544" s="479">
        <v>0</v>
      </c>
      <c r="G544" s="479">
        <v>0</v>
      </c>
      <c r="H544" s="89">
        <v>0</v>
      </c>
      <c r="I544" s="479">
        <v>0</v>
      </c>
      <c r="J544" s="479">
        <v>0</v>
      </c>
      <c r="K544" s="479">
        <v>0</v>
      </c>
      <c r="L544" s="479">
        <v>0</v>
      </c>
      <c r="M544" s="479">
        <v>0</v>
      </c>
      <c r="N544" s="479">
        <v>0</v>
      </c>
      <c r="O544" s="479">
        <v>0</v>
      </c>
      <c r="P544" s="479">
        <v>0</v>
      </c>
      <c r="Q544" s="479">
        <v>0</v>
      </c>
      <c r="R544" s="89">
        <v>0</v>
      </c>
      <c r="S544" s="479">
        <v>0</v>
      </c>
      <c r="T544" s="479">
        <v>0</v>
      </c>
      <c r="U544" s="479">
        <v>0</v>
      </c>
      <c r="V544" s="479">
        <v>0</v>
      </c>
      <c r="W544" s="479">
        <v>0</v>
      </c>
      <c r="X544" s="479">
        <v>0</v>
      </c>
      <c r="Y544" s="479">
        <v>0</v>
      </c>
      <c r="Z544" s="479">
        <v>0</v>
      </c>
      <c r="AA544" s="479">
        <v>0</v>
      </c>
      <c r="AB544" s="479">
        <v>0</v>
      </c>
      <c r="AC544" s="479">
        <v>0</v>
      </c>
      <c r="AD544" s="479">
        <v>0</v>
      </c>
      <c r="AE544" s="479">
        <v>0</v>
      </c>
      <c r="AF544" s="236">
        <v>0</v>
      </c>
      <c r="AG544" s="236">
        <v>0</v>
      </c>
      <c r="AH544" s="236">
        <v>0</v>
      </c>
      <c r="AI544" s="236">
        <v>0</v>
      </c>
      <c r="AJ544" s="484">
        <v>0</v>
      </c>
    </row>
    <row r="545" spans="1:36" s="42" customFormat="1" x14ac:dyDescent="0.25">
      <c r="A545" s="404"/>
      <c r="B545" s="115">
        <v>1602</v>
      </c>
      <c r="C545" s="189" t="s">
        <v>1541</v>
      </c>
      <c r="D545" s="479">
        <v>3803.6112800000001</v>
      </c>
      <c r="E545" s="479">
        <v>2571.59681</v>
      </c>
      <c r="F545" s="479">
        <v>7245.9936699999998</v>
      </c>
      <c r="G545" s="479">
        <v>1065.79748</v>
      </c>
      <c r="H545" s="89">
        <v>14686.999239999999</v>
      </c>
      <c r="I545" s="479">
        <v>1719.84719</v>
      </c>
      <c r="J545" s="479">
        <v>1569.18759</v>
      </c>
      <c r="K545" s="479">
        <v>1032.316</v>
      </c>
      <c r="L545" s="479">
        <v>533.32321999999999</v>
      </c>
      <c r="M545" s="479">
        <v>711.24526000000003</v>
      </c>
      <c r="N545" s="479">
        <v>5491.7287299999998</v>
      </c>
      <c r="O545" s="479">
        <v>1492.2982199999999</v>
      </c>
      <c r="P545" s="479">
        <v>622.58202000000006</v>
      </c>
      <c r="Q545" s="479">
        <v>363.20445999999998</v>
      </c>
      <c r="R545" s="89">
        <v>13535.732690000001</v>
      </c>
      <c r="S545" s="479">
        <v>126.67614</v>
      </c>
      <c r="T545" s="479">
        <v>184.92429999999999</v>
      </c>
      <c r="U545" s="479">
        <v>65.006640000000004</v>
      </c>
      <c r="V545" s="479">
        <v>19.575130000000001</v>
      </c>
      <c r="W545" s="479">
        <v>106.50732000000001</v>
      </c>
      <c r="X545" s="479">
        <v>2.4935800000000001</v>
      </c>
      <c r="Y545" s="479">
        <v>16.959219999999998</v>
      </c>
      <c r="Z545" s="479">
        <v>23.590689999999999</v>
      </c>
      <c r="AA545" s="479">
        <v>197.3836</v>
      </c>
      <c r="AB545" s="479">
        <v>117.88224</v>
      </c>
      <c r="AC545" s="479">
        <v>4.1066700000000003</v>
      </c>
      <c r="AD545" s="479">
        <v>865.10553000000004</v>
      </c>
      <c r="AE545" s="479">
        <v>29087.837460000002</v>
      </c>
      <c r="AF545" s="236">
        <v>6524.0447299999996</v>
      </c>
      <c r="AG545" s="236">
        <v>1264.1436100000001</v>
      </c>
      <c r="AH545" s="236">
        <v>0</v>
      </c>
      <c r="AI545" s="236">
        <v>218.44949</v>
      </c>
      <c r="AJ545" s="484">
        <v>21081.199629999999</v>
      </c>
    </row>
    <row r="546" spans="1:36" s="42" customFormat="1" x14ac:dyDescent="0.25">
      <c r="A546" s="404"/>
      <c r="B546" s="115">
        <v>160205</v>
      </c>
      <c r="C546" s="189" t="s">
        <v>101</v>
      </c>
      <c r="D546" s="479">
        <v>0</v>
      </c>
      <c r="E546" s="479">
        <v>0</v>
      </c>
      <c r="F546" s="479">
        <v>0</v>
      </c>
      <c r="G546" s="479">
        <v>0</v>
      </c>
      <c r="H546" s="89">
        <v>0</v>
      </c>
      <c r="I546" s="479">
        <v>246.53460999999999</v>
      </c>
      <c r="J546" s="479">
        <v>0</v>
      </c>
      <c r="K546" s="479">
        <v>88</v>
      </c>
      <c r="L546" s="479">
        <v>0</v>
      </c>
      <c r="M546" s="479">
        <v>0</v>
      </c>
      <c r="N546" s="479">
        <v>12.39021</v>
      </c>
      <c r="O546" s="479">
        <v>3.8888500000000001</v>
      </c>
      <c r="P546" s="479">
        <v>0</v>
      </c>
      <c r="Q546" s="479">
        <v>0</v>
      </c>
      <c r="R546" s="89">
        <v>350.81367</v>
      </c>
      <c r="S546" s="479">
        <v>0</v>
      </c>
      <c r="T546" s="479">
        <v>0</v>
      </c>
      <c r="U546" s="479">
        <v>0</v>
      </c>
      <c r="V546" s="479">
        <v>0</v>
      </c>
      <c r="W546" s="479">
        <v>0</v>
      </c>
      <c r="X546" s="479">
        <v>0</v>
      </c>
      <c r="Y546" s="479">
        <v>0</v>
      </c>
      <c r="Z546" s="479">
        <v>0</v>
      </c>
      <c r="AA546" s="479">
        <v>0</v>
      </c>
      <c r="AB546" s="479">
        <v>0</v>
      </c>
      <c r="AC546" s="479">
        <v>0</v>
      </c>
      <c r="AD546" s="479">
        <v>0</v>
      </c>
      <c r="AE546" s="479">
        <v>350.81367</v>
      </c>
      <c r="AF546" s="236">
        <v>100.39021</v>
      </c>
      <c r="AG546" s="236">
        <v>0</v>
      </c>
      <c r="AH546" s="236">
        <v>0</v>
      </c>
      <c r="AI546" s="236">
        <v>0</v>
      </c>
      <c r="AJ546" s="484">
        <v>250.42345999999998</v>
      </c>
    </row>
    <row r="547" spans="1:36" s="42" customFormat="1" x14ac:dyDescent="0.25">
      <c r="A547" s="404"/>
      <c r="B547" s="115">
        <v>160210</v>
      </c>
      <c r="C547" s="189" t="s">
        <v>102</v>
      </c>
      <c r="D547" s="479">
        <v>3799.3620500000002</v>
      </c>
      <c r="E547" s="479">
        <v>2570.5974700000002</v>
      </c>
      <c r="F547" s="479">
        <v>5837.7180200000003</v>
      </c>
      <c r="G547" s="479">
        <v>1013.88654</v>
      </c>
      <c r="H547" s="89">
        <v>13221.56408</v>
      </c>
      <c r="I547" s="479">
        <v>1147.0775900000001</v>
      </c>
      <c r="J547" s="479">
        <v>1556.1415099999999</v>
      </c>
      <c r="K547" s="479">
        <v>944.31600000000003</v>
      </c>
      <c r="L547" s="479">
        <v>533.32321999999999</v>
      </c>
      <c r="M547" s="479">
        <v>710.60636999999997</v>
      </c>
      <c r="N547" s="479">
        <v>5479.3127899999999</v>
      </c>
      <c r="O547" s="479">
        <v>1482.13382</v>
      </c>
      <c r="P547" s="479">
        <v>341.65487999999999</v>
      </c>
      <c r="Q547" s="479">
        <v>363.20445999999998</v>
      </c>
      <c r="R547" s="89">
        <v>12557.770640000001</v>
      </c>
      <c r="S547" s="479">
        <v>126.67614</v>
      </c>
      <c r="T547" s="479">
        <v>171.47402</v>
      </c>
      <c r="U547" s="479">
        <v>0</v>
      </c>
      <c r="V547" s="479">
        <v>19.575130000000001</v>
      </c>
      <c r="W547" s="479">
        <v>106.50732000000001</v>
      </c>
      <c r="X547" s="479">
        <v>2.3586999999999998</v>
      </c>
      <c r="Y547" s="479">
        <v>16.959219999999998</v>
      </c>
      <c r="Z547" s="479">
        <v>23.590689999999999</v>
      </c>
      <c r="AA547" s="479">
        <v>197.3836</v>
      </c>
      <c r="AB547" s="479">
        <v>48.723010000000002</v>
      </c>
      <c r="AC547" s="479">
        <v>4.1066700000000003</v>
      </c>
      <c r="AD547" s="479">
        <v>717.35450000000014</v>
      </c>
      <c r="AE547" s="479">
        <v>26496.68922</v>
      </c>
      <c r="AF547" s="236">
        <v>6423.6287899999998</v>
      </c>
      <c r="AG547" s="236">
        <v>1263.5047199999999</v>
      </c>
      <c r="AH547" s="236">
        <v>0</v>
      </c>
      <c r="AI547" s="236">
        <v>218.44949</v>
      </c>
      <c r="AJ547" s="484">
        <v>18591.106220000005</v>
      </c>
    </row>
    <row r="548" spans="1:36" s="42" customFormat="1" x14ac:dyDescent="0.25">
      <c r="A548" s="404"/>
      <c r="B548" s="115">
        <v>160215</v>
      </c>
      <c r="C548" s="189" t="s">
        <v>103</v>
      </c>
      <c r="D548" s="479">
        <v>4.2492299999999998</v>
      </c>
      <c r="E548" s="479">
        <v>0</v>
      </c>
      <c r="F548" s="479">
        <v>623.55555000000004</v>
      </c>
      <c r="G548" s="479">
        <v>23.372399999999999</v>
      </c>
      <c r="H548" s="89">
        <v>651.17718000000002</v>
      </c>
      <c r="I548" s="479">
        <v>0</v>
      </c>
      <c r="J548" s="479">
        <v>1.4815199999999999</v>
      </c>
      <c r="K548" s="479">
        <v>0</v>
      </c>
      <c r="L548" s="479">
        <v>0</v>
      </c>
      <c r="M548" s="479">
        <v>0</v>
      </c>
      <c r="N548" s="479">
        <v>0</v>
      </c>
      <c r="O548" s="479">
        <v>0</v>
      </c>
      <c r="P548" s="479">
        <v>280.73140000000001</v>
      </c>
      <c r="Q548" s="479">
        <v>0</v>
      </c>
      <c r="R548" s="89">
        <v>282.21292</v>
      </c>
      <c r="S548" s="479">
        <v>0</v>
      </c>
      <c r="T548" s="479">
        <v>11.260339999999999</v>
      </c>
      <c r="U548" s="479">
        <v>65.006640000000004</v>
      </c>
      <c r="V548" s="479">
        <v>0</v>
      </c>
      <c r="W548" s="479">
        <v>0</v>
      </c>
      <c r="X548" s="479">
        <v>0</v>
      </c>
      <c r="Y548" s="479">
        <v>0</v>
      </c>
      <c r="Z548" s="479">
        <v>0</v>
      </c>
      <c r="AA548" s="479">
        <v>0</v>
      </c>
      <c r="AB548" s="479">
        <v>69.159229999999994</v>
      </c>
      <c r="AC548" s="479">
        <v>0</v>
      </c>
      <c r="AD548" s="479">
        <v>145.42621</v>
      </c>
      <c r="AE548" s="479">
        <v>1078.8163100000002</v>
      </c>
      <c r="AF548" s="236">
        <v>0</v>
      </c>
      <c r="AG548" s="236">
        <v>0</v>
      </c>
      <c r="AH548" s="236">
        <v>0</v>
      </c>
      <c r="AI548" s="236">
        <v>0</v>
      </c>
      <c r="AJ548" s="484">
        <v>1078.8163100000002</v>
      </c>
    </row>
    <row r="549" spans="1:36" s="42" customFormat="1" x14ac:dyDescent="0.25">
      <c r="A549" s="404"/>
      <c r="B549" s="115">
        <v>160220</v>
      </c>
      <c r="C549" s="189" t="s">
        <v>48</v>
      </c>
      <c r="D549" s="479">
        <v>0</v>
      </c>
      <c r="E549" s="479">
        <v>0.99934000000000001</v>
      </c>
      <c r="F549" s="479">
        <v>784.7201</v>
      </c>
      <c r="G549" s="479">
        <v>28.538540000000001</v>
      </c>
      <c r="H549" s="89">
        <v>814.25797999999998</v>
      </c>
      <c r="I549" s="479">
        <v>326.23498999999998</v>
      </c>
      <c r="J549" s="479">
        <v>11.56456</v>
      </c>
      <c r="K549" s="479">
        <v>0</v>
      </c>
      <c r="L549" s="479">
        <v>0</v>
      </c>
      <c r="M549" s="479">
        <v>0.63888999999999996</v>
      </c>
      <c r="N549" s="479">
        <v>2.5729999999999999E-2</v>
      </c>
      <c r="O549" s="479">
        <v>6.27555</v>
      </c>
      <c r="P549" s="479">
        <v>0.19574</v>
      </c>
      <c r="Q549" s="479">
        <v>0</v>
      </c>
      <c r="R549" s="89">
        <v>344.93545999999998</v>
      </c>
      <c r="S549" s="479">
        <v>0</v>
      </c>
      <c r="T549" s="479">
        <v>2.18994</v>
      </c>
      <c r="U549" s="479">
        <v>0</v>
      </c>
      <c r="V549" s="479">
        <v>0</v>
      </c>
      <c r="W549" s="479">
        <v>0</v>
      </c>
      <c r="X549" s="479">
        <v>0.13488</v>
      </c>
      <c r="Y549" s="479">
        <v>0</v>
      </c>
      <c r="Z549" s="479">
        <v>0</v>
      </c>
      <c r="AA549" s="479">
        <v>0</v>
      </c>
      <c r="AB549" s="479">
        <v>0</v>
      </c>
      <c r="AC549" s="479">
        <v>0</v>
      </c>
      <c r="AD549" s="479">
        <v>2.3248199999999999</v>
      </c>
      <c r="AE549" s="479">
        <v>1161.5182600000001</v>
      </c>
      <c r="AF549" s="236">
        <v>2.5729999999999999E-2</v>
      </c>
      <c r="AG549" s="236">
        <v>0.63888999999999996</v>
      </c>
      <c r="AH549" s="236">
        <v>0</v>
      </c>
      <c r="AI549" s="236">
        <v>0</v>
      </c>
      <c r="AJ549" s="484">
        <v>1160.85364</v>
      </c>
    </row>
    <row r="550" spans="1:36" s="42" customFormat="1" x14ac:dyDescent="0.25">
      <c r="A550" s="404"/>
      <c r="B550" s="115">
        <v>1603</v>
      </c>
      <c r="C550" s="189" t="s">
        <v>1542</v>
      </c>
      <c r="D550" s="479">
        <v>45227.743309999998</v>
      </c>
      <c r="E550" s="479">
        <v>120470.29635999999</v>
      </c>
      <c r="F550" s="479">
        <v>100268.99256</v>
      </c>
      <c r="G550" s="479">
        <v>53449.779349999997</v>
      </c>
      <c r="H550" s="89">
        <v>319416.81157999998</v>
      </c>
      <c r="I550" s="479">
        <v>22717.03442</v>
      </c>
      <c r="J550" s="479">
        <v>21732.471430000001</v>
      </c>
      <c r="K550" s="479">
        <v>1599.55</v>
      </c>
      <c r="L550" s="479">
        <v>7250.0956100000003</v>
      </c>
      <c r="M550" s="479">
        <v>6401.0996800000003</v>
      </c>
      <c r="N550" s="479">
        <v>29677.1237</v>
      </c>
      <c r="O550" s="479">
        <v>9237.99604</v>
      </c>
      <c r="P550" s="479">
        <v>10376.739960000001</v>
      </c>
      <c r="Q550" s="479">
        <v>6535.3365800000001</v>
      </c>
      <c r="R550" s="89">
        <v>115527.44742000001</v>
      </c>
      <c r="S550" s="479">
        <v>4065.2821300000001</v>
      </c>
      <c r="T550" s="479">
        <v>2592.7495699999999</v>
      </c>
      <c r="U550" s="479">
        <v>824.95820000000003</v>
      </c>
      <c r="V550" s="479">
        <v>282.71818999999999</v>
      </c>
      <c r="W550" s="479">
        <v>737.73965999999996</v>
      </c>
      <c r="X550" s="479">
        <v>170.85364999999999</v>
      </c>
      <c r="Y550" s="479">
        <v>3756.51962</v>
      </c>
      <c r="Z550" s="479">
        <v>288.59625</v>
      </c>
      <c r="AA550" s="479">
        <v>4205.1835000000001</v>
      </c>
      <c r="AB550" s="479">
        <v>3363.5046000000002</v>
      </c>
      <c r="AC550" s="479">
        <v>1171.75874</v>
      </c>
      <c r="AD550" s="479">
        <v>21459.864110000002</v>
      </c>
      <c r="AE550" s="479">
        <v>456404.12310999999</v>
      </c>
      <c r="AF550" s="236">
        <v>31276.673699999999</v>
      </c>
      <c r="AG550" s="236">
        <v>13933.913479999999</v>
      </c>
      <c r="AH550" s="236">
        <v>0</v>
      </c>
      <c r="AI550" s="236">
        <v>9133.4618599999994</v>
      </c>
      <c r="AJ550" s="484">
        <v>402060.07406999992</v>
      </c>
    </row>
    <row r="551" spans="1:36" s="42" customFormat="1" x14ac:dyDescent="0.25">
      <c r="A551" s="404"/>
      <c r="B551" s="115">
        <v>160305</v>
      </c>
      <c r="C551" s="189" t="s">
        <v>1011</v>
      </c>
      <c r="D551" s="479">
        <v>16015.92877</v>
      </c>
      <c r="E551" s="479">
        <v>7912.5876500000004</v>
      </c>
      <c r="F551" s="479">
        <v>34106.134619999997</v>
      </c>
      <c r="G551" s="479">
        <v>23742.95624</v>
      </c>
      <c r="H551" s="89">
        <v>81777.607279999997</v>
      </c>
      <c r="I551" s="479">
        <v>8165.7409399999997</v>
      </c>
      <c r="J551" s="479">
        <v>10941.72661</v>
      </c>
      <c r="K551" s="479">
        <v>1588.125</v>
      </c>
      <c r="L551" s="479">
        <v>309.12446</v>
      </c>
      <c r="M551" s="479">
        <v>594.25631999999996</v>
      </c>
      <c r="N551" s="479">
        <v>20443.81654</v>
      </c>
      <c r="O551" s="479">
        <v>1013.20223</v>
      </c>
      <c r="P551" s="479">
        <v>5149.84177</v>
      </c>
      <c r="Q551" s="479">
        <v>0</v>
      </c>
      <c r="R551" s="89">
        <v>48205.833870000002</v>
      </c>
      <c r="S551" s="479">
        <v>2511.2909500000001</v>
      </c>
      <c r="T551" s="479">
        <v>1846.11781</v>
      </c>
      <c r="U551" s="479">
        <v>371.66289999999998</v>
      </c>
      <c r="V551" s="479">
        <v>23.302230000000002</v>
      </c>
      <c r="W551" s="479">
        <v>656.47005000000001</v>
      </c>
      <c r="X551" s="479">
        <v>45.914900000000003</v>
      </c>
      <c r="Y551" s="479">
        <v>0</v>
      </c>
      <c r="Z551" s="479">
        <v>61.269530000000003</v>
      </c>
      <c r="AA551" s="479">
        <v>0</v>
      </c>
      <c r="AB551" s="479">
        <v>75.789860000000004</v>
      </c>
      <c r="AC551" s="479">
        <v>0</v>
      </c>
      <c r="AD551" s="479">
        <v>5591.8182299999999</v>
      </c>
      <c r="AE551" s="479">
        <v>135575.25938</v>
      </c>
      <c r="AF551" s="236">
        <v>22031.94154</v>
      </c>
      <c r="AG551" s="236">
        <v>926.68300999999997</v>
      </c>
      <c r="AH551" s="236">
        <v>0</v>
      </c>
      <c r="AI551" s="236">
        <v>0</v>
      </c>
      <c r="AJ551" s="484">
        <v>112616.63483</v>
      </c>
    </row>
    <row r="552" spans="1:36" s="42" customFormat="1" x14ac:dyDescent="0.25">
      <c r="A552" s="404"/>
      <c r="B552" s="115">
        <v>160310</v>
      </c>
      <c r="C552" s="189" t="s">
        <v>1544</v>
      </c>
      <c r="D552" s="479">
        <v>19812.117180000001</v>
      </c>
      <c r="E552" s="479">
        <v>44128.150229999999</v>
      </c>
      <c r="F552" s="479">
        <v>23337.620630000001</v>
      </c>
      <c r="G552" s="479">
        <v>19129.601040000001</v>
      </c>
      <c r="H552" s="89">
        <v>106407.48908</v>
      </c>
      <c r="I552" s="479">
        <v>8068.9010600000001</v>
      </c>
      <c r="J552" s="479">
        <v>9238.9379900000004</v>
      </c>
      <c r="K552" s="479">
        <v>0</v>
      </c>
      <c r="L552" s="479">
        <v>5703.1877400000003</v>
      </c>
      <c r="M552" s="479">
        <v>4265.5065999999997</v>
      </c>
      <c r="N552" s="479">
        <v>5259.7460799999999</v>
      </c>
      <c r="O552" s="479">
        <v>2232.1996199999999</v>
      </c>
      <c r="P552" s="479">
        <v>3981.4536499999999</v>
      </c>
      <c r="Q552" s="479">
        <v>1983.1884500000001</v>
      </c>
      <c r="R552" s="89">
        <v>40733.121190000013</v>
      </c>
      <c r="S552" s="479">
        <v>70.388220000000004</v>
      </c>
      <c r="T552" s="479">
        <v>429.91016000000002</v>
      </c>
      <c r="U552" s="479">
        <v>165.05203</v>
      </c>
      <c r="V552" s="479">
        <v>195.28721999999999</v>
      </c>
      <c r="W552" s="479">
        <v>5.1798400000000004</v>
      </c>
      <c r="X552" s="479">
        <v>118.64888000000001</v>
      </c>
      <c r="Y552" s="479">
        <v>198.2671</v>
      </c>
      <c r="Z552" s="479">
        <v>73.227530000000002</v>
      </c>
      <c r="AA552" s="479">
        <v>0</v>
      </c>
      <c r="AB552" s="479">
        <v>373.72579999999999</v>
      </c>
      <c r="AC552" s="479">
        <v>0.59194999999999998</v>
      </c>
      <c r="AD552" s="479">
        <v>1630.2787299999998</v>
      </c>
      <c r="AE552" s="479">
        <v>148770.889</v>
      </c>
      <c r="AF552" s="236">
        <v>5259.7460799999999</v>
      </c>
      <c r="AG552" s="236">
        <v>10163.98156</v>
      </c>
      <c r="AH552" s="236">
        <v>0</v>
      </c>
      <c r="AI552" s="236">
        <v>198.85905</v>
      </c>
      <c r="AJ552" s="484">
        <v>133148.30230999997</v>
      </c>
    </row>
    <row r="553" spans="1:36" s="42" customFormat="1" x14ac:dyDescent="0.25">
      <c r="A553" s="404"/>
      <c r="B553" s="115">
        <v>160315</v>
      </c>
      <c r="C553" s="189" t="s">
        <v>1546</v>
      </c>
      <c r="D553" s="479">
        <v>2789.1880099999998</v>
      </c>
      <c r="E553" s="479">
        <v>8258.0992600000009</v>
      </c>
      <c r="F553" s="479">
        <v>11643.93886</v>
      </c>
      <c r="G553" s="479">
        <v>6368.0640199999998</v>
      </c>
      <c r="H553" s="89">
        <v>29059.290150000001</v>
      </c>
      <c r="I553" s="479">
        <v>631.40607</v>
      </c>
      <c r="J553" s="479">
        <v>1209.67607</v>
      </c>
      <c r="K553" s="479">
        <v>0</v>
      </c>
      <c r="L553" s="479">
        <v>0</v>
      </c>
      <c r="M553" s="479">
        <v>1028.14336</v>
      </c>
      <c r="N553" s="479">
        <v>3012.26242</v>
      </c>
      <c r="O553" s="479">
        <v>556.59756000000004</v>
      </c>
      <c r="P553" s="479">
        <v>339.51724999999999</v>
      </c>
      <c r="Q553" s="479">
        <v>0.79401999999999995</v>
      </c>
      <c r="R553" s="89">
        <v>6778.3967499999999</v>
      </c>
      <c r="S553" s="479">
        <v>125.45413000000001</v>
      </c>
      <c r="T553" s="479">
        <v>24.493289999999998</v>
      </c>
      <c r="U553" s="479">
        <v>5.7909699999999997</v>
      </c>
      <c r="V553" s="479">
        <v>0.14535000000000001</v>
      </c>
      <c r="W553" s="479">
        <v>0.78895000000000004</v>
      </c>
      <c r="X553" s="479">
        <v>0</v>
      </c>
      <c r="Y553" s="479">
        <v>0</v>
      </c>
      <c r="Z553" s="479">
        <v>29.79485</v>
      </c>
      <c r="AA553" s="479">
        <v>0</v>
      </c>
      <c r="AB553" s="479">
        <v>26.006620000000002</v>
      </c>
      <c r="AC553" s="479">
        <v>0</v>
      </c>
      <c r="AD553" s="479">
        <v>212.47415999999998</v>
      </c>
      <c r="AE553" s="479">
        <v>36050.161059999999</v>
      </c>
      <c r="AF553" s="236">
        <v>3012.26242</v>
      </c>
      <c r="AG553" s="236">
        <v>1028.28871</v>
      </c>
      <c r="AH553" s="236">
        <v>0</v>
      </c>
      <c r="AI553" s="236">
        <v>0</v>
      </c>
      <c r="AJ553" s="484">
        <v>32009.609929999995</v>
      </c>
    </row>
    <row r="554" spans="1:36" s="42" customFormat="1" x14ac:dyDescent="0.25">
      <c r="A554" s="404"/>
      <c r="B554" s="115">
        <v>160320</v>
      </c>
      <c r="C554" s="189" t="s">
        <v>1547</v>
      </c>
      <c r="D554" s="479">
        <v>5126.8768799999998</v>
      </c>
      <c r="E554" s="479">
        <v>220.03256999999999</v>
      </c>
      <c r="F554" s="479">
        <v>18686.996230000001</v>
      </c>
      <c r="G554" s="479">
        <v>628.25959</v>
      </c>
      <c r="H554" s="89">
        <v>24662.165270000001</v>
      </c>
      <c r="I554" s="479">
        <v>144.10702000000001</v>
      </c>
      <c r="J554" s="479">
        <v>0</v>
      </c>
      <c r="K554" s="479">
        <v>0</v>
      </c>
      <c r="L554" s="479">
        <v>0</v>
      </c>
      <c r="M554" s="479">
        <v>0</v>
      </c>
      <c r="N554" s="479">
        <v>101.62461999999999</v>
      </c>
      <c r="O554" s="479">
        <v>1336.16977</v>
      </c>
      <c r="P554" s="479">
        <v>244.20397</v>
      </c>
      <c r="Q554" s="479">
        <v>4434.1211499999999</v>
      </c>
      <c r="R554" s="89">
        <v>6260.2265299999999</v>
      </c>
      <c r="S554" s="479">
        <v>958.63457000000005</v>
      </c>
      <c r="T554" s="479">
        <v>0.16286</v>
      </c>
      <c r="U554" s="479">
        <v>243.47236000000001</v>
      </c>
      <c r="V554" s="479">
        <v>14.226710000000001</v>
      </c>
      <c r="W554" s="479">
        <v>75.300820000000002</v>
      </c>
      <c r="X554" s="479">
        <v>5.8105000000000002</v>
      </c>
      <c r="Y554" s="479">
        <v>3123.2544200000002</v>
      </c>
      <c r="Z554" s="479">
        <v>1.4968900000000001</v>
      </c>
      <c r="AA554" s="479">
        <v>4107.3752400000003</v>
      </c>
      <c r="AB554" s="479">
        <v>1021.91121</v>
      </c>
      <c r="AC554" s="479">
        <v>1143.63022</v>
      </c>
      <c r="AD554" s="479">
        <v>10695.275800000003</v>
      </c>
      <c r="AE554" s="479">
        <v>41617.667600000001</v>
      </c>
      <c r="AF554" s="236">
        <v>101.62461999999999</v>
      </c>
      <c r="AG554" s="236">
        <v>14.226710000000001</v>
      </c>
      <c r="AH554" s="236">
        <v>0</v>
      </c>
      <c r="AI554" s="236">
        <v>8374.2598800000014</v>
      </c>
      <c r="AJ554" s="484">
        <v>33127.556389999998</v>
      </c>
    </row>
    <row r="555" spans="1:36" s="42" customFormat="1" x14ac:dyDescent="0.25">
      <c r="A555" s="404"/>
      <c r="B555" s="115">
        <v>160340</v>
      </c>
      <c r="C555" s="189" t="s">
        <v>1549</v>
      </c>
      <c r="D555" s="479">
        <v>0</v>
      </c>
      <c r="E555" s="479">
        <v>111.73180000000001</v>
      </c>
      <c r="F555" s="479">
        <v>13.753830000000001</v>
      </c>
      <c r="G555" s="479">
        <v>0</v>
      </c>
      <c r="H555" s="89">
        <v>125.48563000000001</v>
      </c>
      <c r="I555" s="479">
        <v>0</v>
      </c>
      <c r="J555" s="479">
        <v>0</v>
      </c>
      <c r="K555" s="479">
        <v>0</v>
      </c>
      <c r="L555" s="479">
        <v>0</v>
      </c>
      <c r="M555" s="479">
        <v>24.251519999999999</v>
      </c>
      <c r="N555" s="479">
        <v>4.6555400000000002</v>
      </c>
      <c r="O555" s="479">
        <v>0</v>
      </c>
      <c r="P555" s="479">
        <v>0</v>
      </c>
      <c r="Q555" s="479">
        <v>0</v>
      </c>
      <c r="R555" s="89">
        <v>28.907060000000001</v>
      </c>
      <c r="S555" s="479">
        <v>0</v>
      </c>
      <c r="T555" s="479">
        <v>0</v>
      </c>
      <c r="U555" s="479">
        <v>0</v>
      </c>
      <c r="V555" s="479">
        <v>0</v>
      </c>
      <c r="W555" s="479">
        <v>0</v>
      </c>
      <c r="X555" s="479">
        <v>0</v>
      </c>
      <c r="Y555" s="479">
        <v>0</v>
      </c>
      <c r="Z555" s="479">
        <v>0</v>
      </c>
      <c r="AA555" s="479">
        <v>0</v>
      </c>
      <c r="AB555" s="479">
        <v>0</v>
      </c>
      <c r="AC555" s="479">
        <v>0</v>
      </c>
      <c r="AD555" s="479">
        <v>0</v>
      </c>
      <c r="AE555" s="479">
        <v>154.39269000000002</v>
      </c>
      <c r="AF555" s="236">
        <v>4.6555400000000002</v>
      </c>
      <c r="AG555" s="236">
        <v>24.251519999999999</v>
      </c>
      <c r="AH555" s="236">
        <v>0</v>
      </c>
      <c r="AI555" s="236">
        <v>0</v>
      </c>
      <c r="AJ555" s="484">
        <v>125.48563000000001</v>
      </c>
    </row>
    <row r="556" spans="1:36" s="42" customFormat="1" x14ac:dyDescent="0.25">
      <c r="A556" s="404"/>
      <c r="B556" s="115">
        <v>160341</v>
      </c>
      <c r="C556" s="189" t="s">
        <v>1550</v>
      </c>
      <c r="D556" s="479">
        <v>47.4253</v>
      </c>
      <c r="E556" s="479">
        <v>37159.688959999999</v>
      </c>
      <c r="F556" s="479">
        <v>1846.94712</v>
      </c>
      <c r="G556" s="479">
        <v>5.7153600000000004</v>
      </c>
      <c r="H556" s="89">
        <v>39059.776740000001</v>
      </c>
      <c r="I556" s="479">
        <v>0</v>
      </c>
      <c r="J556" s="479">
        <v>257.33521999999999</v>
      </c>
      <c r="K556" s="479">
        <v>0</v>
      </c>
      <c r="L556" s="479">
        <v>0</v>
      </c>
      <c r="M556" s="479">
        <v>0</v>
      </c>
      <c r="N556" s="479">
        <v>0</v>
      </c>
      <c r="O556" s="479">
        <v>1.3108200000000001</v>
      </c>
      <c r="P556" s="479">
        <v>35.714799999999997</v>
      </c>
      <c r="Q556" s="479">
        <v>0</v>
      </c>
      <c r="R556" s="89">
        <v>294.36083999999994</v>
      </c>
      <c r="S556" s="479">
        <v>0.96031</v>
      </c>
      <c r="T556" s="479">
        <v>0</v>
      </c>
      <c r="U556" s="479">
        <v>0</v>
      </c>
      <c r="V556" s="479">
        <v>0</v>
      </c>
      <c r="W556" s="479">
        <v>0</v>
      </c>
      <c r="X556" s="479">
        <v>0</v>
      </c>
      <c r="Y556" s="479">
        <v>0</v>
      </c>
      <c r="Z556" s="479">
        <v>0</v>
      </c>
      <c r="AA556" s="479">
        <v>0</v>
      </c>
      <c r="AB556" s="479">
        <v>0</v>
      </c>
      <c r="AC556" s="479">
        <v>0</v>
      </c>
      <c r="AD556" s="479">
        <v>0.96031</v>
      </c>
      <c r="AE556" s="479">
        <v>39355.097890000005</v>
      </c>
      <c r="AF556" s="236">
        <v>0</v>
      </c>
      <c r="AG556" s="236">
        <v>0</v>
      </c>
      <c r="AH556" s="236">
        <v>0</v>
      </c>
      <c r="AI556" s="236">
        <v>0</v>
      </c>
      <c r="AJ556" s="484">
        <v>39355.097890000005</v>
      </c>
    </row>
    <row r="557" spans="1:36" s="42" customFormat="1" x14ac:dyDescent="0.25">
      <c r="A557" s="404"/>
      <c r="B557" s="115">
        <v>160342</v>
      </c>
      <c r="C557" s="189" t="s">
        <v>1551</v>
      </c>
      <c r="D557" s="479">
        <v>0</v>
      </c>
      <c r="E557" s="479">
        <v>0</v>
      </c>
      <c r="F557" s="479">
        <v>0</v>
      </c>
      <c r="G557" s="479">
        <v>0</v>
      </c>
      <c r="H557" s="89">
        <v>0</v>
      </c>
      <c r="I557" s="479">
        <v>0</v>
      </c>
      <c r="J557" s="479">
        <v>0</v>
      </c>
      <c r="K557" s="479">
        <v>0</v>
      </c>
      <c r="L557" s="479">
        <v>0</v>
      </c>
      <c r="M557" s="479">
        <v>0</v>
      </c>
      <c r="N557" s="479">
        <v>0</v>
      </c>
      <c r="O557" s="479">
        <v>0</v>
      </c>
      <c r="P557" s="479">
        <v>0</v>
      </c>
      <c r="Q557" s="479">
        <v>0</v>
      </c>
      <c r="R557" s="89">
        <v>0</v>
      </c>
      <c r="S557" s="479">
        <v>0</v>
      </c>
      <c r="T557" s="479">
        <v>0</v>
      </c>
      <c r="U557" s="479">
        <v>0</v>
      </c>
      <c r="V557" s="479">
        <v>0</v>
      </c>
      <c r="W557" s="479">
        <v>0</v>
      </c>
      <c r="X557" s="479">
        <v>0</v>
      </c>
      <c r="Y557" s="479">
        <v>0</v>
      </c>
      <c r="Z557" s="479">
        <v>0</v>
      </c>
      <c r="AA557" s="479">
        <v>0</v>
      </c>
      <c r="AB557" s="479">
        <v>0</v>
      </c>
      <c r="AC557" s="479">
        <v>0</v>
      </c>
      <c r="AD557" s="479">
        <v>0</v>
      </c>
      <c r="AE557" s="479">
        <v>0</v>
      </c>
      <c r="AF557" s="236">
        <v>0</v>
      </c>
      <c r="AG557" s="236">
        <v>0</v>
      </c>
      <c r="AH557" s="236">
        <v>0</v>
      </c>
      <c r="AI557" s="236">
        <v>0</v>
      </c>
      <c r="AJ557" s="484">
        <v>0</v>
      </c>
    </row>
    <row r="558" spans="1:36" s="42" customFormat="1" x14ac:dyDescent="0.25">
      <c r="A558" s="404"/>
      <c r="B558" s="115">
        <v>160345</v>
      </c>
      <c r="C558" s="189" t="s">
        <v>1552</v>
      </c>
      <c r="D558" s="479">
        <v>1056.69524</v>
      </c>
      <c r="E558" s="479">
        <v>19963.72911</v>
      </c>
      <c r="F558" s="479">
        <v>3659.92452</v>
      </c>
      <c r="G558" s="479">
        <v>908.01972999999998</v>
      </c>
      <c r="H558" s="89">
        <v>25588.368600000002</v>
      </c>
      <c r="I558" s="479">
        <v>4813.7162600000001</v>
      </c>
      <c r="J558" s="479">
        <v>59.918120000000002</v>
      </c>
      <c r="K558" s="479">
        <v>0</v>
      </c>
      <c r="L558" s="479">
        <v>652.01787999999999</v>
      </c>
      <c r="M558" s="479">
        <v>30.35549</v>
      </c>
      <c r="N558" s="479">
        <v>505.61676</v>
      </c>
      <c r="O558" s="479">
        <v>2605.79342</v>
      </c>
      <c r="P558" s="479">
        <v>34.502670000000002</v>
      </c>
      <c r="Q558" s="479">
        <v>58.185870000000001</v>
      </c>
      <c r="R558" s="89">
        <v>8760.1064699999988</v>
      </c>
      <c r="S558" s="479">
        <v>244.46880999999999</v>
      </c>
      <c r="T558" s="479">
        <v>213.38756000000001</v>
      </c>
      <c r="U558" s="479">
        <v>38.942140000000002</v>
      </c>
      <c r="V558" s="479">
        <v>41.743000000000002</v>
      </c>
      <c r="W558" s="479">
        <v>0</v>
      </c>
      <c r="X558" s="479">
        <v>0</v>
      </c>
      <c r="Y558" s="479">
        <v>0</v>
      </c>
      <c r="Z558" s="479">
        <v>98.966059999999999</v>
      </c>
      <c r="AA558" s="479">
        <v>78.388149999999996</v>
      </c>
      <c r="AB558" s="479">
        <v>1845.9292700000001</v>
      </c>
      <c r="AC558" s="479">
        <v>26.160779999999999</v>
      </c>
      <c r="AD558" s="479">
        <v>2587.9857700000002</v>
      </c>
      <c r="AE558" s="479">
        <v>36936.46084</v>
      </c>
      <c r="AF558" s="236">
        <v>505.61676</v>
      </c>
      <c r="AG558" s="236">
        <v>724.11637000000007</v>
      </c>
      <c r="AH558" s="236">
        <v>0</v>
      </c>
      <c r="AI558" s="236">
        <v>104.54893</v>
      </c>
      <c r="AJ558" s="484">
        <v>35602.178780000002</v>
      </c>
    </row>
    <row r="559" spans="1:36" s="42" customFormat="1" x14ac:dyDescent="0.25">
      <c r="A559" s="404"/>
      <c r="B559" s="115">
        <v>160350</v>
      </c>
      <c r="C559" s="189" t="s">
        <v>1553</v>
      </c>
      <c r="D559" s="479">
        <v>379.51193000000001</v>
      </c>
      <c r="E559" s="479">
        <v>2716.2767800000001</v>
      </c>
      <c r="F559" s="479">
        <v>6973.6767499999996</v>
      </c>
      <c r="G559" s="479">
        <v>2667.1633700000002</v>
      </c>
      <c r="H559" s="89">
        <v>12736.62883</v>
      </c>
      <c r="I559" s="479">
        <v>893.16306999999995</v>
      </c>
      <c r="J559" s="479">
        <v>24.877420000000001</v>
      </c>
      <c r="K559" s="479">
        <v>11.425000000000001</v>
      </c>
      <c r="L559" s="479">
        <v>585.76553000000001</v>
      </c>
      <c r="M559" s="479">
        <v>458.58638999999999</v>
      </c>
      <c r="N559" s="479">
        <v>349.40174000000002</v>
      </c>
      <c r="O559" s="479">
        <v>1492.72262</v>
      </c>
      <c r="P559" s="479">
        <v>591.50585000000001</v>
      </c>
      <c r="Q559" s="479">
        <v>59.047089999999997</v>
      </c>
      <c r="R559" s="89">
        <v>4466.4947099999999</v>
      </c>
      <c r="S559" s="479">
        <v>154.08514</v>
      </c>
      <c r="T559" s="479">
        <v>78.677890000000005</v>
      </c>
      <c r="U559" s="479">
        <v>3.78E-2</v>
      </c>
      <c r="V559" s="479">
        <v>8.0136800000000008</v>
      </c>
      <c r="W559" s="479">
        <v>0</v>
      </c>
      <c r="X559" s="479">
        <v>0.47937000000000002</v>
      </c>
      <c r="Y559" s="479">
        <v>434.99810000000002</v>
      </c>
      <c r="Z559" s="479">
        <v>23.841390000000001</v>
      </c>
      <c r="AA559" s="479">
        <v>19.420110000000001</v>
      </c>
      <c r="AB559" s="479">
        <v>20.141839999999998</v>
      </c>
      <c r="AC559" s="479">
        <v>1.3757900000000001</v>
      </c>
      <c r="AD559" s="479">
        <v>741.07111000000009</v>
      </c>
      <c r="AE559" s="479">
        <v>17944.194650000001</v>
      </c>
      <c r="AF559" s="236">
        <v>360.82674000000003</v>
      </c>
      <c r="AG559" s="236">
        <v>1052.3656000000001</v>
      </c>
      <c r="AH559" s="236">
        <v>0</v>
      </c>
      <c r="AI559" s="236">
        <v>455.79400000000004</v>
      </c>
      <c r="AJ559" s="484">
        <v>16075.20831</v>
      </c>
    </row>
    <row r="560" spans="1:36" s="42" customFormat="1" x14ac:dyDescent="0.25">
      <c r="A560" s="404"/>
      <c r="B560" s="115">
        <v>1604</v>
      </c>
      <c r="C560" s="189" t="s">
        <v>1554</v>
      </c>
      <c r="D560" s="479">
        <v>0</v>
      </c>
      <c r="E560" s="479">
        <v>3.6595800000000001</v>
      </c>
      <c r="F560" s="479">
        <v>246.57733999999999</v>
      </c>
      <c r="G560" s="479">
        <v>0</v>
      </c>
      <c r="H560" s="89">
        <v>250.23692</v>
      </c>
      <c r="I560" s="479">
        <v>7.9479899999999999</v>
      </c>
      <c r="J560" s="479">
        <v>0</v>
      </c>
      <c r="K560" s="479">
        <v>0</v>
      </c>
      <c r="L560" s="479">
        <v>0</v>
      </c>
      <c r="M560" s="479">
        <v>0</v>
      </c>
      <c r="N560" s="479">
        <v>0</v>
      </c>
      <c r="O560" s="479">
        <v>0</v>
      </c>
      <c r="P560" s="479">
        <v>0</v>
      </c>
      <c r="Q560" s="479">
        <v>0</v>
      </c>
      <c r="R560" s="89">
        <v>7.9479899999999999</v>
      </c>
      <c r="S560" s="479">
        <v>0</v>
      </c>
      <c r="T560" s="479">
        <v>0</v>
      </c>
      <c r="U560" s="479">
        <v>0</v>
      </c>
      <c r="V560" s="479">
        <v>0</v>
      </c>
      <c r="W560" s="479">
        <v>0</v>
      </c>
      <c r="X560" s="479">
        <v>0</v>
      </c>
      <c r="Y560" s="479">
        <v>0</v>
      </c>
      <c r="Z560" s="479">
        <v>0</v>
      </c>
      <c r="AA560" s="479">
        <v>0</v>
      </c>
      <c r="AB560" s="479">
        <v>0</v>
      </c>
      <c r="AC560" s="479">
        <v>0</v>
      </c>
      <c r="AD560" s="479">
        <v>0</v>
      </c>
      <c r="AE560" s="479">
        <v>258.18491</v>
      </c>
      <c r="AF560" s="236">
        <v>0</v>
      </c>
      <c r="AG560" s="236">
        <v>0</v>
      </c>
      <c r="AH560" s="236">
        <v>0</v>
      </c>
      <c r="AI560" s="236">
        <v>0</v>
      </c>
      <c r="AJ560" s="484">
        <v>258.18491</v>
      </c>
    </row>
    <row r="561" spans="1:36" s="42" customFormat="1" x14ac:dyDescent="0.25">
      <c r="A561" s="404"/>
      <c r="B561" s="115">
        <v>1605</v>
      </c>
      <c r="C561" s="189" t="s">
        <v>114</v>
      </c>
      <c r="D561" s="479">
        <v>0</v>
      </c>
      <c r="E561" s="479">
        <v>0</v>
      </c>
      <c r="F561" s="479">
        <v>0</v>
      </c>
      <c r="G561" s="479">
        <v>2.5939100000000002</v>
      </c>
      <c r="H561" s="89">
        <v>2.5939100000000002</v>
      </c>
      <c r="I561" s="479">
        <v>82.366969999999995</v>
      </c>
      <c r="J561" s="479">
        <v>0</v>
      </c>
      <c r="K561" s="479">
        <v>158.28800000000001</v>
      </c>
      <c r="L561" s="479">
        <v>0</v>
      </c>
      <c r="M561" s="479">
        <v>0</v>
      </c>
      <c r="N561" s="479">
        <v>0</v>
      </c>
      <c r="O561" s="479">
        <v>0</v>
      </c>
      <c r="P561" s="479">
        <v>0</v>
      </c>
      <c r="Q561" s="479">
        <v>0</v>
      </c>
      <c r="R561" s="89">
        <v>240.65496999999999</v>
      </c>
      <c r="S561" s="479">
        <v>0</v>
      </c>
      <c r="T561" s="479">
        <v>0</v>
      </c>
      <c r="U561" s="479">
        <v>0</v>
      </c>
      <c r="V561" s="479">
        <v>0</v>
      </c>
      <c r="W561" s="479">
        <v>0</v>
      </c>
      <c r="X561" s="479">
        <v>0</v>
      </c>
      <c r="Y561" s="479">
        <v>0</v>
      </c>
      <c r="Z561" s="479">
        <v>0</v>
      </c>
      <c r="AA561" s="479">
        <v>0</v>
      </c>
      <c r="AB561" s="479">
        <v>0</v>
      </c>
      <c r="AC561" s="479">
        <v>0</v>
      </c>
      <c r="AD561" s="479">
        <v>0</v>
      </c>
      <c r="AE561" s="479">
        <v>243.24887999999999</v>
      </c>
      <c r="AF561" s="236">
        <v>158.28800000000001</v>
      </c>
      <c r="AG561" s="236">
        <v>0</v>
      </c>
      <c r="AH561" s="236">
        <v>0</v>
      </c>
      <c r="AI561" s="236">
        <v>0</v>
      </c>
      <c r="AJ561" s="484">
        <v>84.960879999999989</v>
      </c>
    </row>
    <row r="562" spans="1:36" s="42" customFormat="1" x14ac:dyDescent="0.25">
      <c r="A562" s="404"/>
      <c r="B562" s="115">
        <v>160505</v>
      </c>
      <c r="C562" s="189" t="s">
        <v>115</v>
      </c>
      <c r="D562" s="479">
        <v>0</v>
      </c>
      <c r="E562" s="479">
        <v>0</v>
      </c>
      <c r="F562" s="479">
        <v>0</v>
      </c>
      <c r="G562" s="479">
        <v>0</v>
      </c>
      <c r="H562" s="89">
        <v>0</v>
      </c>
      <c r="I562" s="479">
        <v>0</v>
      </c>
      <c r="J562" s="479">
        <v>0</v>
      </c>
      <c r="K562" s="479">
        <v>0</v>
      </c>
      <c r="L562" s="479">
        <v>0</v>
      </c>
      <c r="M562" s="479">
        <v>0</v>
      </c>
      <c r="N562" s="479">
        <v>0</v>
      </c>
      <c r="O562" s="479">
        <v>0</v>
      </c>
      <c r="P562" s="479">
        <v>0</v>
      </c>
      <c r="Q562" s="479">
        <v>0</v>
      </c>
      <c r="R562" s="89">
        <v>0</v>
      </c>
      <c r="S562" s="479">
        <v>0</v>
      </c>
      <c r="T562" s="479">
        <v>0</v>
      </c>
      <c r="U562" s="479">
        <v>0</v>
      </c>
      <c r="V562" s="479">
        <v>0</v>
      </c>
      <c r="W562" s="479">
        <v>0</v>
      </c>
      <c r="X562" s="479">
        <v>0</v>
      </c>
      <c r="Y562" s="479">
        <v>0</v>
      </c>
      <c r="Z562" s="479">
        <v>0</v>
      </c>
      <c r="AA562" s="479">
        <v>0</v>
      </c>
      <c r="AB562" s="479">
        <v>0</v>
      </c>
      <c r="AC562" s="479">
        <v>0</v>
      </c>
      <c r="AD562" s="479">
        <v>0</v>
      </c>
      <c r="AE562" s="479">
        <v>0</v>
      </c>
      <c r="AF562" s="236">
        <v>0</v>
      </c>
      <c r="AG562" s="236">
        <v>0</v>
      </c>
      <c r="AH562" s="236">
        <v>0</v>
      </c>
      <c r="AI562" s="236">
        <v>0</v>
      </c>
      <c r="AJ562" s="484">
        <v>0</v>
      </c>
    </row>
    <row r="563" spans="1:36" s="42" customFormat="1" x14ac:dyDescent="0.25">
      <c r="A563" s="404"/>
      <c r="B563" s="115">
        <v>160510</v>
      </c>
      <c r="C563" s="189" t="s">
        <v>116</v>
      </c>
      <c r="D563" s="479">
        <v>0</v>
      </c>
      <c r="E563" s="479">
        <v>0</v>
      </c>
      <c r="F563" s="479">
        <v>0</v>
      </c>
      <c r="G563" s="479">
        <v>0</v>
      </c>
      <c r="H563" s="89">
        <v>0</v>
      </c>
      <c r="I563" s="479">
        <v>0</v>
      </c>
      <c r="J563" s="479">
        <v>0</v>
      </c>
      <c r="K563" s="479">
        <v>0</v>
      </c>
      <c r="L563" s="479">
        <v>0</v>
      </c>
      <c r="M563" s="479">
        <v>0</v>
      </c>
      <c r="N563" s="479">
        <v>0</v>
      </c>
      <c r="O563" s="479">
        <v>0</v>
      </c>
      <c r="P563" s="479">
        <v>0</v>
      </c>
      <c r="Q563" s="479">
        <v>0</v>
      </c>
      <c r="R563" s="89">
        <v>0</v>
      </c>
      <c r="S563" s="479">
        <v>0</v>
      </c>
      <c r="T563" s="479">
        <v>0</v>
      </c>
      <c r="U563" s="479">
        <v>0</v>
      </c>
      <c r="V563" s="479">
        <v>0</v>
      </c>
      <c r="W563" s="479">
        <v>0</v>
      </c>
      <c r="X563" s="479">
        <v>0</v>
      </c>
      <c r="Y563" s="479">
        <v>0</v>
      </c>
      <c r="Z563" s="479">
        <v>0</v>
      </c>
      <c r="AA563" s="479">
        <v>0</v>
      </c>
      <c r="AB563" s="479">
        <v>0</v>
      </c>
      <c r="AC563" s="479">
        <v>0</v>
      </c>
      <c r="AD563" s="479">
        <v>0</v>
      </c>
      <c r="AE563" s="479">
        <v>0</v>
      </c>
      <c r="AF563" s="236">
        <v>0</v>
      </c>
      <c r="AG563" s="236">
        <v>0</v>
      </c>
      <c r="AH563" s="236">
        <v>0</v>
      </c>
      <c r="AI563" s="236">
        <v>0</v>
      </c>
      <c r="AJ563" s="484">
        <v>0</v>
      </c>
    </row>
    <row r="564" spans="1:36" s="42" customFormat="1" x14ac:dyDescent="0.25">
      <c r="A564" s="404"/>
      <c r="B564" s="115">
        <v>160515</v>
      </c>
      <c r="C564" s="189" t="s">
        <v>117</v>
      </c>
      <c r="D564" s="479">
        <v>0</v>
      </c>
      <c r="E564" s="479">
        <v>0</v>
      </c>
      <c r="F564" s="479">
        <v>0</v>
      </c>
      <c r="G564" s="479">
        <v>2.5939100000000002</v>
      </c>
      <c r="H564" s="89">
        <v>2.5939100000000002</v>
      </c>
      <c r="I564" s="479">
        <v>0</v>
      </c>
      <c r="J564" s="479">
        <v>0</v>
      </c>
      <c r="K564" s="479">
        <v>158.28800000000001</v>
      </c>
      <c r="L564" s="479">
        <v>0</v>
      </c>
      <c r="M564" s="479">
        <v>0</v>
      </c>
      <c r="N564" s="479">
        <v>0</v>
      </c>
      <c r="O564" s="479">
        <v>0</v>
      </c>
      <c r="P564" s="479">
        <v>0</v>
      </c>
      <c r="Q564" s="479">
        <v>0</v>
      </c>
      <c r="R564" s="89">
        <v>158.28800000000001</v>
      </c>
      <c r="S564" s="479">
        <v>0</v>
      </c>
      <c r="T564" s="479">
        <v>0</v>
      </c>
      <c r="U564" s="479">
        <v>0</v>
      </c>
      <c r="V564" s="479">
        <v>0</v>
      </c>
      <c r="W564" s="479">
        <v>0</v>
      </c>
      <c r="X564" s="479">
        <v>0</v>
      </c>
      <c r="Y564" s="479">
        <v>0</v>
      </c>
      <c r="Z564" s="479">
        <v>0</v>
      </c>
      <c r="AA564" s="479">
        <v>0</v>
      </c>
      <c r="AB564" s="479">
        <v>0</v>
      </c>
      <c r="AC564" s="479">
        <v>0</v>
      </c>
      <c r="AD564" s="479">
        <v>0</v>
      </c>
      <c r="AE564" s="479">
        <v>160.88191</v>
      </c>
      <c r="AF564" s="236">
        <v>158.28800000000001</v>
      </c>
      <c r="AG564" s="236">
        <v>0</v>
      </c>
      <c r="AH564" s="236">
        <v>0</v>
      </c>
      <c r="AI564" s="236">
        <v>0</v>
      </c>
      <c r="AJ564" s="484">
        <v>2.5939100000000002</v>
      </c>
    </row>
    <row r="565" spans="1:36" s="42" customFormat="1" x14ac:dyDescent="0.25">
      <c r="A565" s="404"/>
      <c r="B565" s="115">
        <v>160590</v>
      </c>
      <c r="C565" s="189" t="s">
        <v>118</v>
      </c>
      <c r="D565" s="479">
        <v>0</v>
      </c>
      <c r="E565" s="479">
        <v>0</v>
      </c>
      <c r="F565" s="479">
        <v>0</v>
      </c>
      <c r="G565" s="479">
        <v>0</v>
      </c>
      <c r="H565" s="89">
        <v>0</v>
      </c>
      <c r="I565" s="479">
        <v>82.366969999999995</v>
      </c>
      <c r="J565" s="479">
        <v>0</v>
      </c>
      <c r="K565" s="479">
        <v>0</v>
      </c>
      <c r="L565" s="479">
        <v>0</v>
      </c>
      <c r="M565" s="479">
        <v>0</v>
      </c>
      <c r="N565" s="479">
        <v>0</v>
      </c>
      <c r="O565" s="479">
        <v>0</v>
      </c>
      <c r="P565" s="479">
        <v>0</v>
      </c>
      <c r="Q565" s="479">
        <v>0</v>
      </c>
      <c r="R565" s="89">
        <v>82.366969999999995</v>
      </c>
      <c r="S565" s="479">
        <v>0</v>
      </c>
      <c r="T565" s="479">
        <v>0</v>
      </c>
      <c r="U565" s="479">
        <v>0</v>
      </c>
      <c r="V565" s="479">
        <v>0</v>
      </c>
      <c r="W565" s="479">
        <v>0</v>
      </c>
      <c r="X565" s="479">
        <v>0</v>
      </c>
      <c r="Y565" s="479">
        <v>0</v>
      </c>
      <c r="Z565" s="479">
        <v>0</v>
      </c>
      <c r="AA565" s="479">
        <v>0</v>
      </c>
      <c r="AB565" s="479">
        <v>0</v>
      </c>
      <c r="AC565" s="479">
        <v>0</v>
      </c>
      <c r="AD565" s="479">
        <v>0</v>
      </c>
      <c r="AE565" s="479">
        <v>82.366969999999995</v>
      </c>
      <c r="AF565" s="236">
        <v>0</v>
      </c>
      <c r="AG565" s="236">
        <v>0</v>
      </c>
      <c r="AH565" s="236">
        <v>0</v>
      </c>
      <c r="AI565" s="236">
        <v>0</v>
      </c>
      <c r="AJ565" s="484">
        <v>82.366969999999995</v>
      </c>
    </row>
    <row r="566" spans="1:36" s="42" customFormat="1" x14ac:dyDescent="0.25">
      <c r="A566" s="404"/>
      <c r="B566" s="115">
        <v>1606</v>
      </c>
      <c r="C566" s="189" t="s">
        <v>119</v>
      </c>
      <c r="D566" s="479">
        <v>0</v>
      </c>
      <c r="E566" s="479">
        <v>14.991899999999999</v>
      </c>
      <c r="F566" s="479">
        <v>0</v>
      </c>
      <c r="G566" s="479">
        <v>0</v>
      </c>
      <c r="H566" s="89">
        <v>14.991899999999999</v>
      </c>
      <c r="I566" s="479">
        <v>0</v>
      </c>
      <c r="J566" s="479">
        <v>0</v>
      </c>
      <c r="K566" s="479">
        <v>0</v>
      </c>
      <c r="L566" s="479">
        <v>0</v>
      </c>
      <c r="M566" s="479">
        <v>0</v>
      </c>
      <c r="N566" s="479">
        <v>28.747710000000001</v>
      </c>
      <c r="O566" s="479">
        <v>0.45695999999999998</v>
      </c>
      <c r="P566" s="479">
        <v>0</v>
      </c>
      <c r="Q566" s="479">
        <v>0</v>
      </c>
      <c r="R566" s="89">
        <v>29.20467</v>
      </c>
      <c r="S566" s="479">
        <v>0</v>
      </c>
      <c r="T566" s="479">
        <v>0</v>
      </c>
      <c r="U566" s="479">
        <v>0</v>
      </c>
      <c r="V566" s="479">
        <v>0</v>
      </c>
      <c r="W566" s="479">
        <v>2.8523700000000001</v>
      </c>
      <c r="X566" s="479">
        <v>0</v>
      </c>
      <c r="Y566" s="479">
        <v>0</v>
      </c>
      <c r="Z566" s="479">
        <v>0</v>
      </c>
      <c r="AA566" s="479">
        <v>0</v>
      </c>
      <c r="AB566" s="479">
        <v>0</v>
      </c>
      <c r="AC566" s="479">
        <v>0</v>
      </c>
      <c r="AD566" s="479">
        <v>2.8523700000000001</v>
      </c>
      <c r="AE566" s="479">
        <v>47.048940000000002</v>
      </c>
      <c r="AF566" s="236">
        <v>28.747710000000001</v>
      </c>
      <c r="AG566" s="236">
        <v>0</v>
      </c>
      <c r="AH566" s="236">
        <v>0</v>
      </c>
      <c r="AI566" s="236">
        <v>0</v>
      </c>
      <c r="AJ566" s="484">
        <v>18.30123</v>
      </c>
    </row>
    <row r="567" spans="1:36" s="42" customFormat="1" x14ac:dyDescent="0.25">
      <c r="A567" s="404"/>
      <c r="B567" s="115">
        <v>1607</v>
      </c>
      <c r="C567" s="189" t="s">
        <v>120</v>
      </c>
      <c r="D567" s="479">
        <v>0</v>
      </c>
      <c r="E567" s="479">
        <v>0</v>
      </c>
      <c r="F567" s="479">
        <v>0</v>
      </c>
      <c r="G567" s="479">
        <v>0</v>
      </c>
      <c r="H567" s="89">
        <v>0</v>
      </c>
      <c r="I567" s="479">
        <v>0</v>
      </c>
      <c r="J567" s="479">
        <v>0</v>
      </c>
      <c r="K567" s="479">
        <v>0</v>
      </c>
      <c r="L567" s="479">
        <v>0</v>
      </c>
      <c r="M567" s="479">
        <v>0</v>
      </c>
      <c r="N567" s="479">
        <v>0</v>
      </c>
      <c r="O567" s="479">
        <v>0</v>
      </c>
      <c r="P567" s="479">
        <v>0</v>
      </c>
      <c r="Q567" s="479">
        <v>0</v>
      </c>
      <c r="R567" s="89">
        <v>0</v>
      </c>
      <c r="S567" s="479">
        <v>0</v>
      </c>
      <c r="T567" s="479">
        <v>0</v>
      </c>
      <c r="U567" s="479">
        <v>0</v>
      </c>
      <c r="V567" s="479">
        <v>0</v>
      </c>
      <c r="W567" s="479">
        <v>0</v>
      </c>
      <c r="X567" s="479">
        <v>0</v>
      </c>
      <c r="Y567" s="479">
        <v>0</v>
      </c>
      <c r="Z567" s="479">
        <v>0</v>
      </c>
      <c r="AA567" s="479">
        <v>0</v>
      </c>
      <c r="AB567" s="479">
        <v>0</v>
      </c>
      <c r="AC567" s="479">
        <v>0</v>
      </c>
      <c r="AD567" s="479">
        <v>0</v>
      </c>
      <c r="AE567" s="479">
        <v>0</v>
      </c>
      <c r="AF567" s="236">
        <v>0</v>
      </c>
      <c r="AG567" s="236">
        <v>0</v>
      </c>
      <c r="AH567" s="236">
        <v>0</v>
      </c>
      <c r="AI567" s="236">
        <v>0</v>
      </c>
      <c r="AJ567" s="484">
        <v>0</v>
      </c>
    </row>
    <row r="568" spans="1:36" s="42" customFormat="1" x14ac:dyDescent="0.25">
      <c r="A568" s="404"/>
      <c r="B568" s="115">
        <v>1608</v>
      </c>
      <c r="C568" s="189" t="s">
        <v>121</v>
      </c>
      <c r="D568" s="479">
        <v>0</v>
      </c>
      <c r="E568" s="479">
        <v>0</v>
      </c>
      <c r="F568" s="479">
        <v>0</v>
      </c>
      <c r="G568" s="479">
        <v>0</v>
      </c>
      <c r="H568" s="89">
        <v>0</v>
      </c>
      <c r="I568" s="479">
        <v>0</v>
      </c>
      <c r="J568" s="479">
        <v>0</v>
      </c>
      <c r="K568" s="479">
        <v>0</v>
      </c>
      <c r="L568" s="479">
        <v>0</v>
      </c>
      <c r="M568" s="479">
        <v>0</v>
      </c>
      <c r="N568" s="479">
        <v>0</v>
      </c>
      <c r="O568" s="479">
        <v>0</v>
      </c>
      <c r="P568" s="479">
        <v>0</v>
      </c>
      <c r="Q568" s="479">
        <v>0</v>
      </c>
      <c r="R568" s="89">
        <v>0</v>
      </c>
      <c r="S568" s="479">
        <v>0</v>
      </c>
      <c r="T568" s="479">
        <v>0</v>
      </c>
      <c r="U568" s="479">
        <v>0</v>
      </c>
      <c r="V568" s="479">
        <v>0</v>
      </c>
      <c r="W568" s="479">
        <v>0</v>
      </c>
      <c r="X568" s="479">
        <v>0</v>
      </c>
      <c r="Y568" s="479">
        <v>0</v>
      </c>
      <c r="Z568" s="479">
        <v>0</v>
      </c>
      <c r="AA568" s="479">
        <v>0</v>
      </c>
      <c r="AB568" s="479">
        <v>0</v>
      </c>
      <c r="AC568" s="479">
        <v>0</v>
      </c>
      <c r="AD568" s="479">
        <v>0</v>
      </c>
      <c r="AE568" s="479">
        <v>0</v>
      </c>
      <c r="AF568" s="236">
        <v>0</v>
      </c>
      <c r="AG568" s="236">
        <v>0</v>
      </c>
      <c r="AH568" s="236">
        <v>0</v>
      </c>
      <c r="AI568" s="236">
        <v>0</v>
      </c>
      <c r="AJ568" s="484">
        <v>0</v>
      </c>
    </row>
    <row r="569" spans="1:36" s="42" customFormat="1" x14ac:dyDescent="0.25">
      <c r="A569" s="404"/>
      <c r="B569" s="115">
        <v>1609</v>
      </c>
      <c r="C569" s="189" t="s">
        <v>808</v>
      </c>
      <c r="D569" s="479">
        <v>0</v>
      </c>
      <c r="E569" s="479">
        <v>0</v>
      </c>
      <c r="F569" s="479">
        <v>0</v>
      </c>
      <c r="G569" s="479">
        <v>0</v>
      </c>
      <c r="H569" s="89">
        <v>0</v>
      </c>
      <c r="I569" s="479">
        <v>0</v>
      </c>
      <c r="J569" s="479">
        <v>0</v>
      </c>
      <c r="K569" s="479">
        <v>0</v>
      </c>
      <c r="L569" s="479">
        <v>0</v>
      </c>
      <c r="M569" s="479">
        <v>0</v>
      </c>
      <c r="N569" s="479">
        <v>0</v>
      </c>
      <c r="O569" s="479">
        <v>0</v>
      </c>
      <c r="P569" s="479">
        <v>0</v>
      </c>
      <c r="Q569" s="479">
        <v>0</v>
      </c>
      <c r="R569" s="89">
        <v>0</v>
      </c>
      <c r="S569" s="479">
        <v>0</v>
      </c>
      <c r="T569" s="479">
        <v>0</v>
      </c>
      <c r="U569" s="479">
        <v>0</v>
      </c>
      <c r="V569" s="479">
        <v>0</v>
      </c>
      <c r="W569" s="479">
        <v>0</v>
      </c>
      <c r="X569" s="479">
        <v>0</v>
      </c>
      <c r="Y569" s="479">
        <v>0</v>
      </c>
      <c r="Z569" s="479">
        <v>0</v>
      </c>
      <c r="AA569" s="479">
        <v>0</v>
      </c>
      <c r="AB569" s="479">
        <v>0</v>
      </c>
      <c r="AC569" s="479">
        <v>0</v>
      </c>
      <c r="AD569" s="479">
        <v>0</v>
      </c>
      <c r="AE569" s="479">
        <v>0</v>
      </c>
      <c r="AF569" s="236">
        <v>0</v>
      </c>
      <c r="AG569" s="236">
        <v>0</v>
      </c>
      <c r="AH569" s="236">
        <v>0</v>
      </c>
      <c r="AI569" s="236">
        <v>0</v>
      </c>
      <c r="AJ569" s="484">
        <v>0</v>
      </c>
    </row>
    <row r="570" spans="1:36" s="42" customFormat="1" x14ac:dyDescent="0.25">
      <c r="A570" s="404"/>
      <c r="B570" s="115">
        <v>160905</v>
      </c>
      <c r="C570" s="189" t="s">
        <v>809</v>
      </c>
      <c r="D570" s="479">
        <v>0</v>
      </c>
      <c r="E570" s="479">
        <v>0</v>
      </c>
      <c r="F570" s="479">
        <v>0</v>
      </c>
      <c r="G570" s="479">
        <v>0</v>
      </c>
      <c r="H570" s="89">
        <v>0</v>
      </c>
      <c r="I570" s="479">
        <v>0</v>
      </c>
      <c r="J570" s="479">
        <v>0</v>
      </c>
      <c r="K570" s="479">
        <v>0</v>
      </c>
      <c r="L570" s="479">
        <v>0</v>
      </c>
      <c r="M570" s="479">
        <v>0</v>
      </c>
      <c r="N570" s="479">
        <v>0</v>
      </c>
      <c r="O570" s="479">
        <v>0</v>
      </c>
      <c r="P570" s="479">
        <v>0</v>
      </c>
      <c r="Q570" s="479">
        <v>0</v>
      </c>
      <c r="R570" s="89">
        <v>0</v>
      </c>
      <c r="S570" s="479">
        <v>0</v>
      </c>
      <c r="T570" s="479">
        <v>0</v>
      </c>
      <c r="U570" s="479">
        <v>0</v>
      </c>
      <c r="V570" s="479">
        <v>0</v>
      </c>
      <c r="W570" s="479">
        <v>0</v>
      </c>
      <c r="X570" s="479">
        <v>0</v>
      </c>
      <c r="Y570" s="479">
        <v>0</v>
      </c>
      <c r="Z570" s="479">
        <v>0</v>
      </c>
      <c r="AA570" s="479">
        <v>0</v>
      </c>
      <c r="AB570" s="479">
        <v>0</v>
      </c>
      <c r="AC570" s="479">
        <v>0</v>
      </c>
      <c r="AD570" s="479">
        <v>0</v>
      </c>
      <c r="AE570" s="479">
        <v>0</v>
      </c>
      <c r="AF570" s="236">
        <v>0</v>
      </c>
      <c r="AG570" s="236">
        <v>0</v>
      </c>
      <c r="AH570" s="236">
        <v>0</v>
      </c>
      <c r="AI570" s="236">
        <v>0</v>
      </c>
      <c r="AJ570" s="484">
        <v>0</v>
      </c>
    </row>
    <row r="571" spans="1:36" s="42" customFormat="1" x14ac:dyDescent="0.25">
      <c r="A571" s="404"/>
      <c r="B571" s="115">
        <v>160910</v>
      </c>
      <c r="C571" s="189" t="s">
        <v>1555</v>
      </c>
      <c r="D571" s="479">
        <v>0</v>
      </c>
      <c r="E571" s="479">
        <v>0</v>
      </c>
      <c r="F571" s="479">
        <v>0</v>
      </c>
      <c r="G571" s="479">
        <v>0</v>
      </c>
      <c r="H571" s="89">
        <v>0</v>
      </c>
      <c r="I571" s="479">
        <v>0</v>
      </c>
      <c r="J571" s="479">
        <v>0</v>
      </c>
      <c r="K571" s="479">
        <v>0</v>
      </c>
      <c r="L571" s="479">
        <v>0</v>
      </c>
      <c r="M571" s="479">
        <v>0</v>
      </c>
      <c r="N571" s="479">
        <v>0</v>
      </c>
      <c r="O571" s="479">
        <v>0</v>
      </c>
      <c r="P571" s="479">
        <v>0</v>
      </c>
      <c r="Q571" s="479">
        <v>0</v>
      </c>
      <c r="R571" s="89">
        <v>0</v>
      </c>
      <c r="S571" s="479">
        <v>0</v>
      </c>
      <c r="T571" s="479">
        <v>0</v>
      </c>
      <c r="U571" s="479">
        <v>0</v>
      </c>
      <c r="V571" s="479">
        <v>0</v>
      </c>
      <c r="W571" s="479">
        <v>0</v>
      </c>
      <c r="X571" s="479">
        <v>0</v>
      </c>
      <c r="Y571" s="479">
        <v>0</v>
      </c>
      <c r="Z571" s="479">
        <v>0</v>
      </c>
      <c r="AA571" s="479">
        <v>0</v>
      </c>
      <c r="AB571" s="479">
        <v>0</v>
      </c>
      <c r="AC571" s="479">
        <v>0</v>
      </c>
      <c r="AD571" s="479">
        <v>0</v>
      </c>
      <c r="AE571" s="479">
        <v>0</v>
      </c>
      <c r="AF571" s="236">
        <v>0</v>
      </c>
      <c r="AG571" s="236">
        <v>0</v>
      </c>
      <c r="AH571" s="236">
        <v>0</v>
      </c>
      <c r="AI571" s="236">
        <v>0</v>
      </c>
      <c r="AJ571" s="484">
        <v>0</v>
      </c>
    </row>
    <row r="572" spans="1:36" s="42" customFormat="1" x14ac:dyDescent="0.25">
      <c r="A572" s="404"/>
      <c r="B572" s="115">
        <v>160990</v>
      </c>
      <c r="C572" s="189" t="s">
        <v>461</v>
      </c>
      <c r="D572" s="479">
        <v>0</v>
      </c>
      <c r="E572" s="479">
        <v>0</v>
      </c>
      <c r="F572" s="479">
        <v>0</v>
      </c>
      <c r="G572" s="479">
        <v>0</v>
      </c>
      <c r="H572" s="89">
        <v>0</v>
      </c>
      <c r="I572" s="479">
        <v>0</v>
      </c>
      <c r="J572" s="479">
        <v>0</v>
      </c>
      <c r="K572" s="479">
        <v>0</v>
      </c>
      <c r="L572" s="479">
        <v>0</v>
      </c>
      <c r="M572" s="479">
        <v>0</v>
      </c>
      <c r="N572" s="479">
        <v>0</v>
      </c>
      <c r="O572" s="479">
        <v>0</v>
      </c>
      <c r="P572" s="479">
        <v>0</v>
      </c>
      <c r="Q572" s="479">
        <v>0</v>
      </c>
      <c r="R572" s="89">
        <v>0</v>
      </c>
      <c r="S572" s="479">
        <v>0</v>
      </c>
      <c r="T572" s="479">
        <v>0</v>
      </c>
      <c r="U572" s="479">
        <v>0</v>
      </c>
      <c r="V572" s="479">
        <v>0</v>
      </c>
      <c r="W572" s="479">
        <v>0</v>
      </c>
      <c r="X572" s="479">
        <v>0</v>
      </c>
      <c r="Y572" s="479">
        <v>0</v>
      </c>
      <c r="Z572" s="479">
        <v>0</v>
      </c>
      <c r="AA572" s="479">
        <v>0</v>
      </c>
      <c r="AB572" s="479">
        <v>0</v>
      </c>
      <c r="AC572" s="479">
        <v>0</v>
      </c>
      <c r="AD572" s="479">
        <v>0</v>
      </c>
      <c r="AE572" s="479">
        <v>0</v>
      </c>
      <c r="AF572" s="236">
        <v>0</v>
      </c>
      <c r="AG572" s="236">
        <v>0</v>
      </c>
      <c r="AH572" s="236">
        <v>0</v>
      </c>
      <c r="AI572" s="236">
        <v>0</v>
      </c>
      <c r="AJ572" s="484">
        <v>0</v>
      </c>
    </row>
    <row r="573" spans="1:36" s="42" customFormat="1" x14ac:dyDescent="0.25">
      <c r="A573" s="404"/>
      <c r="B573" s="115">
        <v>1610</v>
      </c>
      <c r="C573" s="189" t="s">
        <v>811</v>
      </c>
      <c r="D573" s="479">
        <v>0</v>
      </c>
      <c r="E573" s="479">
        <v>0</v>
      </c>
      <c r="F573" s="479">
        <v>0</v>
      </c>
      <c r="G573" s="479">
        <v>0</v>
      </c>
      <c r="H573" s="89">
        <v>0</v>
      </c>
      <c r="I573" s="479">
        <v>0</v>
      </c>
      <c r="J573" s="479">
        <v>0</v>
      </c>
      <c r="K573" s="479">
        <v>0</v>
      </c>
      <c r="L573" s="479">
        <v>0</v>
      </c>
      <c r="M573" s="479">
        <v>0</v>
      </c>
      <c r="N573" s="479">
        <v>0</v>
      </c>
      <c r="O573" s="479">
        <v>0</v>
      </c>
      <c r="P573" s="479">
        <v>0</v>
      </c>
      <c r="Q573" s="479">
        <v>0</v>
      </c>
      <c r="R573" s="89">
        <v>0</v>
      </c>
      <c r="S573" s="479">
        <v>0</v>
      </c>
      <c r="T573" s="479">
        <v>0</v>
      </c>
      <c r="U573" s="479">
        <v>0</v>
      </c>
      <c r="V573" s="479">
        <v>0</v>
      </c>
      <c r="W573" s="479">
        <v>0</v>
      </c>
      <c r="X573" s="479">
        <v>0</v>
      </c>
      <c r="Y573" s="479">
        <v>0</v>
      </c>
      <c r="Z573" s="479">
        <v>0</v>
      </c>
      <c r="AA573" s="479">
        <v>0</v>
      </c>
      <c r="AB573" s="479">
        <v>0</v>
      </c>
      <c r="AC573" s="479">
        <v>0</v>
      </c>
      <c r="AD573" s="479">
        <v>0</v>
      </c>
      <c r="AE573" s="479">
        <v>0</v>
      </c>
      <c r="AF573" s="236">
        <v>0</v>
      </c>
      <c r="AG573" s="236">
        <v>0</v>
      </c>
      <c r="AH573" s="236">
        <v>0</v>
      </c>
      <c r="AI573" s="236">
        <v>0</v>
      </c>
      <c r="AJ573" s="484">
        <v>0</v>
      </c>
    </row>
    <row r="574" spans="1:36" s="42" customFormat="1" x14ac:dyDescent="0.25">
      <c r="A574" s="404"/>
      <c r="B574" s="115">
        <v>1611</v>
      </c>
      <c r="C574" s="189" t="s">
        <v>122</v>
      </c>
      <c r="D574" s="479">
        <v>0</v>
      </c>
      <c r="E574" s="479">
        <v>0.79900000000000004</v>
      </c>
      <c r="F574" s="479">
        <v>17128.732459999999</v>
      </c>
      <c r="G574" s="479">
        <v>753.42899999999997</v>
      </c>
      <c r="H574" s="89">
        <v>17882.960459999998</v>
      </c>
      <c r="I574" s="479">
        <v>0</v>
      </c>
      <c r="J574" s="479">
        <v>753.42899999999997</v>
      </c>
      <c r="K574" s="479">
        <v>0</v>
      </c>
      <c r="L574" s="479">
        <v>0</v>
      </c>
      <c r="M574" s="479">
        <v>0</v>
      </c>
      <c r="N574" s="479">
        <v>991.74711000000002</v>
      </c>
      <c r="O574" s="479">
        <v>0</v>
      </c>
      <c r="P574" s="479">
        <v>0</v>
      </c>
      <c r="Q574" s="479">
        <v>0</v>
      </c>
      <c r="R574" s="89">
        <v>1745.1761099999999</v>
      </c>
      <c r="S574" s="479">
        <v>0</v>
      </c>
      <c r="T574" s="479">
        <v>0</v>
      </c>
      <c r="U574" s="479">
        <v>0</v>
      </c>
      <c r="V574" s="479">
        <v>0</v>
      </c>
      <c r="W574" s="479">
        <v>0</v>
      </c>
      <c r="X574" s="479">
        <v>0</v>
      </c>
      <c r="Y574" s="479">
        <v>0</v>
      </c>
      <c r="Z574" s="479">
        <v>0</v>
      </c>
      <c r="AA574" s="479">
        <v>0</v>
      </c>
      <c r="AB574" s="479">
        <v>0</v>
      </c>
      <c r="AC574" s="479">
        <v>0</v>
      </c>
      <c r="AD574" s="479">
        <v>0</v>
      </c>
      <c r="AE574" s="479">
        <v>19628.136569999999</v>
      </c>
      <c r="AF574" s="236">
        <v>991.74711000000002</v>
      </c>
      <c r="AG574" s="236">
        <v>0</v>
      </c>
      <c r="AH574" s="236">
        <v>0</v>
      </c>
      <c r="AI574" s="236">
        <v>0</v>
      </c>
      <c r="AJ574" s="484">
        <v>18636.389459999999</v>
      </c>
    </row>
    <row r="575" spans="1:36" s="42" customFormat="1" x14ac:dyDescent="0.25">
      <c r="A575" s="404"/>
      <c r="B575" s="115">
        <v>1612</v>
      </c>
      <c r="C575" s="189" t="s">
        <v>123</v>
      </c>
      <c r="D575" s="479">
        <v>0</v>
      </c>
      <c r="E575" s="479">
        <v>0.13900000000000001</v>
      </c>
      <c r="F575" s="479">
        <v>2450.4391999999998</v>
      </c>
      <c r="G575" s="479">
        <v>127.72453</v>
      </c>
      <c r="H575" s="89">
        <v>2578.3027299999999</v>
      </c>
      <c r="I575" s="479">
        <v>10651.094779999999</v>
      </c>
      <c r="J575" s="479">
        <v>12.818300000000001</v>
      </c>
      <c r="K575" s="479">
        <v>0</v>
      </c>
      <c r="L575" s="479">
        <v>0</v>
      </c>
      <c r="M575" s="479">
        <v>365.14201000000003</v>
      </c>
      <c r="N575" s="479">
        <v>1623.55072</v>
      </c>
      <c r="O575" s="479">
        <v>0</v>
      </c>
      <c r="P575" s="479">
        <v>26.6966</v>
      </c>
      <c r="Q575" s="479">
        <v>562.00508000000002</v>
      </c>
      <c r="R575" s="89">
        <v>13241.307489999999</v>
      </c>
      <c r="S575" s="479">
        <v>0</v>
      </c>
      <c r="T575" s="479">
        <v>30.35632</v>
      </c>
      <c r="U575" s="479">
        <v>0</v>
      </c>
      <c r="V575" s="479">
        <v>0</v>
      </c>
      <c r="W575" s="479">
        <v>0</v>
      </c>
      <c r="X575" s="479">
        <v>2E-3</v>
      </c>
      <c r="Y575" s="479">
        <v>0</v>
      </c>
      <c r="Z575" s="479">
        <v>0</v>
      </c>
      <c r="AA575" s="479">
        <v>0</v>
      </c>
      <c r="AB575" s="479">
        <v>0</v>
      </c>
      <c r="AC575" s="479">
        <v>0</v>
      </c>
      <c r="AD575" s="479">
        <v>30.358319999999999</v>
      </c>
      <c r="AE575" s="479">
        <v>15849.968539999998</v>
      </c>
      <c r="AF575" s="236">
        <v>1623.55072</v>
      </c>
      <c r="AG575" s="236">
        <v>365.14201000000003</v>
      </c>
      <c r="AH575" s="236">
        <v>0</v>
      </c>
      <c r="AI575" s="236">
        <v>0</v>
      </c>
      <c r="AJ575" s="484">
        <v>13861.275810000001</v>
      </c>
    </row>
    <row r="576" spans="1:36" s="42" customFormat="1" x14ac:dyDescent="0.25">
      <c r="A576" s="404"/>
      <c r="B576" s="115">
        <v>1613</v>
      </c>
      <c r="C576" s="189" t="s">
        <v>124</v>
      </c>
      <c r="D576" s="479">
        <v>0</v>
      </c>
      <c r="E576" s="479">
        <v>0</v>
      </c>
      <c r="F576" s="479">
        <v>0</v>
      </c>
      <c r="G576" s="479">
        <v>0</v>
      </c>
      <c r="H576" s="89">
        <v>0</v>
      </c>
      <c r="I576" s="479">
        <v>0</v>
      </c>
      <c r="J576" s="479">
        <v>0</v>
      </c>
      <c r="K576" s="479">
        <v>0</v>
      </c>
      <c r="L576" s="479">
        <v>0</v>
      </c>
      <c r="M576" s="479">
        <v>0</v>
      </c>
      <c r="N576" s="479">
        <v>0</v>
      </c>
      <c r="O576" s="479">
        <v>0</v>
      </c>
      <c r="P576" s="479">
        <v>0</v>
      </c>
      <c r="Q576" s="479">
        <v>0</v>
      </c>
      <c r="R576" s="89">
        <v>0</v>
      </c>
      <c r="S576" s="479">
        <v>0</v>
      </c>
      <c r="T576" s="479">
        <v>0</v>
      </c>
      <c r="U576" s="479">
        <v>2100</v>
      </c>
      <c r="V576" s="479">
        <v>0</v>
      </c>
      <c r="W576" s="479">
        <v>0</v>
      </c>
      <c r="X576" s="479">
        <v>0</v>
      </c>
      <c r="Y576" s="479">
        <v>0</v>
      </c>
      <c r="Z576" s="479">
        <v>0</v>
      </c>
      <c r="AA576" s="479">
        <v>0</v>
      </c>
      <c r="AB576" s="479">
        <v>0</v>
      </c>
      <c r="AC576" s="479">
        <v>0</v>
      </c>
      <c r="AD576" s="479">
        <v>2100</v>
      </c>
      <c r="AE576" s="479">
        <v>2100</v>
      </c>
      <c r="AF576" s="236">
        <v>0</v>
      </c>
      <c r="AG576" s="236">
        <v>0</v>
      </c>
      <c r="AH576" s="236">
        <v>0</v>
      </c>
      <c r="AI576" s="236">
        <v>0</v>
      </c>
      <c r="AJ576" s="484">
        <v>2100</v>
      </c>
    </row>
    <row r="577" spans="1:36" s="42" customFormat="1" x14ac:dyDescent="0.25">
      <c r="A577" s="404"/>
      <c r="B577" s="115">
        <v>1614</v>
      </c>
      <c r="C577" s="189" t="s">
        <v>125</v>
      </c>
      <c r="D577" s="479">
        <v>8816.4056400000009</v>
      </c>
      <c r="E577" s="479">
        <v>13635.747310000001</v>
      </c>
      <c r="F577" s="479">
        <v>12177.18354</v>
      </c>
      <c r="G577" s="479">
        <v>39.83446</v>
      </c>
      <c r="H577" s="89">
        <v>34669.17095</v>
      </c>
      <c r="I577" s="479">
        <v>4555.6518299999998</v>
      </c>
      <c r="J577" s="479">
        <v>1280.4580800000001</v>
      </c>
      <c r="K577" s="479">
        <v>0</v>
      </c>
      <c r="L577" s="479">
        <v>5529.9405800000004</v>
      </c>
      <c r="M577" s="479">
        <v>2743.7692699999998</v>
      </c>
      <c r="N577" s="479">
        <v>1563.1886400000001</v>
      </c>
      <c r="O577" s="479">
        <v>678.32153000000005</v>
      </c>
      <c r="P577" s="479">
        <v>219.91267999999999</v>
      </c>
      <c r="Q577" s="479">
        <v>0</v>
      </c>
      <c r="R577" s="89">
        <v>16571.242610000001</v>
      </c>
      <c r="S577" s="479">
        <v>440.97742</v>
      </c>
      <c r="T577" s="479">
        <v>1457.7277999999999</v>
      </c>
      <c r="U577" s="479">
        <v>130.48184000000001</v>
      </c>
      <c r="V577" s="479">
        <v>126.19217</v>
      </c>
      <c r="W577" s="479">
        <v>0</v>
      </c>
      <c r="X577" s="479">
        <v>69.064999999999998</v>
      </c>
      <c r="Y577" s="479">
        <v>0</v>
      </c>
      <c r="Z577" s="479">
        <v>28.379290000000001</v>
      </c>
      <c r="AA577" s="479">
        <v>73.639510000000001</v>
      </c>
      <c r="AB577" s="479">
        <v>46.7271</v>
      </c>
      <c r="AC577" s="479">
        <v>16.616240000000001</v>
      </c>
      <c r="AD577" s="479">
        <v>2389.8063699999993</v>
      </c>
      <c r="AE577" s="479">
        <v>53630.219929999999</v>
      </c>
      <c r="AF577" s="236">
        <v>1563.1886400000001</v>
      </c>
      <c r="AG577" s="236">
        <v>8399.9020200000014</v>
      </c>
      <c r="AH577" s="236">
        <v>0</v>
      </c>
      <c r="AI577" s="236">
        <v>90.255750000000006</v>
      </c>
      <c r="AJ577" s="484">
        <v>43576.873520000001</v>
      </c>
    </row>
    <row r="578" spans="1:36" s="42" customFormat="1" x14ac:dyDescent="0.25">
      <c r="A578" s="404"/>
      <c r="B578" s="115">
        <v>161405</v>
      </c>
      <c r="C578" s="189" t="s">
        <v>1556</v>
      </c>
      <c r="D578" s="479">
        <v>0</v>
      </c>
      <c r="E578" s="479">
        <v>8.6999999999999994E-2</v>
      </c>
      <c r="F578" s="479">
        <v>0</v>
      </c>
      <c r="G578" s="479">
        <v>0</v>
      </c>
      <c r="H578" s="89">
        <v>8.6999999999999994E-2</v>
      </c>
      <c r="I578" s="479">
        <v>2E-3</v>
      </c>
      <c r="J578" s="479">
        <v>1.3676299999999999</v>
      </c>
      <c r="K578" s="479">
        <v>0</v>
      </c>
      <c r="L578" s="479">
        <v>0</v>
      </c>
      <c r="M578" s="479">
        <v>0</v>
      </c>
      <c r="N578" s="479">
        <v>0</v>
      </c>
      <c r="O578" s="479">
        <v>0</v>
      </c>
      <c r="P578" s="479">
        <v>0</v>
      </c>
      <c r="Q578" s="479">
        <v>0</v>
      </c>
      <c r="R578" s="89">
        <v>1.3696299999999999</v>
      </c>
      <c r="S578" s="479">
        <v>227.13208</v>
      </c>
      <c r="T578" s="479">
        <v>0</v>
      </c>
      <c r="U578" s="479">
        <v>0</v>
      </c>
      <c r="V578" s="479">
        <v>0</v>
      </c>
      <c r="W578" s="479">
        <v>0</v>
      </c>
      <c r="X578" s="479">
        <v>0</v>
      </c>
      <c r="Y578" s="479">
        <v>0</v>
      </c>
      <c r="Z578" s="479">
        <v>0</v>
      </c>
      <c r="AA578" s="479">
        <v>0</v>
      </c>
      <c r="AB578" s="479">
        <v>0</v>
      </c>
      <c r="AC578" s="479">
        <v>0</v>
      </c>
      <c r="AD578" s="479">
        <v>227.13208</v>
      </c>
      <c r="AE578" s="479">
        <v>228.58870999999999</v>
      </c>
      <c r="AF578" s="236">
        <v>0</v>
      </c>
      <c r="AG578" s="236">
        <v>0</v>
      </c>
      <c r="AH578" s="236">
        <v>0</v>
      </c>
      <c r="AI578" s="236">
        <v>0</v>
      </c>
      <c r="AJ578" s="484">
        <v>228.58870999999999</v>
      </c>
    </row>
    <row r="579" spans="1:36" s="42" customFormat="1" x14ac:dyDescent="0.25">
      <c r="A579" s="404"/>
      <c r="B579" s="115">
        <v>161410</v>
      </c>
      <c r="C579" s="189" t="s">
        <v>127</v>
      </c>
      <c r="D579" s="479">
        <v>0</v>
      </c>
      <c r="E579" s="479">
        <v>0</v>
      </c>
      <c r="F579" s="479">
        <v>0</v>
      </c>
      <c r="G579" s="479">
        <v>0</v>
      </c>
      <c r="H579" s="89">
        <v>0</v>
      </c>
      <c r="I579" s="479">
        <v>0</v>
      </c>
      <c r="J579" s="479">
        <v>0</v>
      </c>
      <c r="K579" s="479">
        <v>0</v>
      </c>
      <c r="L579" s="479">
        <v>0</v>
      </c>
      <c r="M579" s="479">
        <v>0</v>
      </c>
      <c r="N579" s="479">
        <v>0</v>
      </c>
      <c r="O579" s="479">
        <v>0</v>
      </c>
      <c r="P579" s="479">
        <v>0</v>
      </c>
      <c r="Q579" s="479">
        <v>0</v>
      </c>
      <c r="R579" s="89">
        <v>0</v>
      </c>
      <c r="S579" s="479">
        <v>0</v>
      </c>
      <c r="T579" s="479">
        <v>0</v>
      </c>
      <c r="U579" s="479">
        <v>0</v>
      </c>
      <c r="V579" s="479">
        <v>0</v>
      </c>
      <c r="W579" s="479">
        <v>0</v>
      </c>
      <c r="X579" s="479">
        <v>0</v>
      </c>
      <c r="Y579" s="479">
        <v>0</v>
      </c>
      <c r="Z579" s="479">
        <v>0</v>
      </c>
      <c r="AA579" s="479">
        <v>0</v>
      </c>
      <c r="AB579" s="479">
        <v>0</v>
      </c>
      <c r="AC579" s="479">
        <v>0</v>
      </c>
      <c r="AD579" s="479">
        <v>0</v>
      </c>
      <c r="AE579" s="479">
        <v>0</v>
      </c>
      <c r="AF579" s="236">
        <v>0</v>
      </c>
      <c r="AG579" s="236">
        <v>0</v>
      </c>
      <c r="AH579" s="236">
        <v>0</v>
      </c>
      <c r="AI579" s="236">
        <v>0</v>
      </c>
      <c r="AJ579" s="484">
        <v>0</v>
      </c>
    </row>
    <row r="580" spans="1:36" s="42" customFormat="1" x14ac:dyDescent="0.25">
      <c r="A580" s="404"/>
      <c r="B580" s="115">
        <v>161415</v>
      </c>
      <c r="C580" s="189" t="s">
        <v>128</v>
      </c>
      <c r="D580" s="479">
        <v>0</v>
      </c>
      <c r="E580" s="479">
        <v>0.06</v>
      </c>
      <c r="F580" s="479">
        <v>0</v>
      </c>
      <c r="G580" s="479">
        <v>3.26966</v>
      </c>
      <c r="H580" s="89">
        <v>3.3296600000000001</v>
      </c>
      <c r="I580" s="479">
        <v>0.15</v>
      </c>
      <c r="J580" s="479">
        <v>0</v>
      </c>
      <c r="K580" s="479">
        <v>0</v>
      </c>
      <c r="L580" s="479">
        <v>0</v>
      </c>
      <c r="M580" s="479">
        <v>0</v>
      </c>
      <c r="N580" s="479">
        <v>0</v>
      </c>
      <c r="O580" s="479">
        <v>0</v>
      </c>
      <c r="P580" s="479">
        <v>0</v>
      </c>
      <c r="Q580" s="479">
        <v>0</v>
      </c>
      <c r="R580" s="89">
        <v>0.15</v>
      </c>
      <c r="S580" s="479">
        <v>0</v>
      </c>
      <c r="T580" s="479">
        <v>0</v>
      </c>
      <c r="U580" s="479">
        <v>0</v>
      </c>
      <c r="V580" s="479">
        <v>0</v>
      </c>
      <c r="W580" s="479">
        <v>0</v>
      </c>
      <c r="X580" s="479">
        <v>0</v>
      </c>
      <c r="Y580" s="479">
        <v>0</v>
      </c>
      <c r="Z580" s="479">
        <v>0</v>
      </c>
      <c r="AA580" s="479">
        <v>0</v>
      </c>
      <c r="AB580" s="479">
        <v>0</v>
      </c>
      <c r="AC580" s="479">
        <v>0</v>
      </c>
      <c r="AD580" s="479">
        <v>0</v>
      </c>
      <c r="AE580" s="479">
        <v>3.47966</v>
      </c>
      <c r="AF580" s="236">
        <v>0</v>
      </c>
      <c r="AG580" s="236">
        <v>0</v>
      </c>
      <c r="AH580" s="236">
        <v>0</v>
      </c>
      <c r="AI580" s="236">
        <v>0</v>
      </c>
      <c r="AJ580" s="484">
        <v>3.47966</v>
      </c>
    </row>
    <row r="581" spans="1:36" s="42" customFormat="1" x14ac:dyDescent="0.25">
      <c r="A581" s="404"/>
      <c r="B581" s="115">
        <v>161420</v>
      </c>
      <c r="C581" s="189" t="s">
        <v>129</v>
      </c>
      <c r="D581" s="479">
        <v>0</v>
      </c>
      <c r="E581" s="479">
        <v>481.90911999999997</v>
      </c>
      <c r="F581" s="479">
        <v>6081.1312500000004</v>
      </c>
      <c r="G581" s="479">
        <v>4.2320900000000004</v>
      </c>
      <c r="H581" s="89">
        <v>6567.272460000001</v>
      </c>
      <c r="I581" s="479">
        <v>0</v>
      </c>
      <c r="J581" s="479">
        <v>405.06830000000002</v>
      </c>
      <c r="K581" s="479">
        <v>0</v>
      </c>
      <c r="L581" s="479">
        <v>0</v>
      </c>
      <c r="M581" s="479">
        <v>167.86270999999999</v>
      </c>
      <c r="N581" s="479">
        <v>1.6601399999999999</v>
      </c>
      <c r="O581" s="479">
        <v>35.706029999999998</v>
      </c>
      <c r="P581" s="479">
        <v>16.517579999999999</v>
      </c>
      <c r="Q581" s="479">
        <v>0</v>
      </c>
      <c r="R581" s="89">
        <v>626.81475999999998</v>
      </c>
      <c r="S581" s="479">
        <v>155.94505000000001</v>
      </c>
      <c r="T581" s="479">
        <v>858.87072999999998</v>
      </c>
      <c r="U581" s="479">
        <v>0</v>
      </c>
      <c r="V581" s="479">
        <v>1.6747000000000001</v>
      </c>
      <c r="W581" s="479">
        <v>0</v>
      </c>
      <c r="X581" s="479">
        <v>69.064999999999998</v>
      </c>
      <c r="Y581" s="479">
        <v>0</v>
      </c>
      <c r="Z581" s="479">
        <v>0</v>
      </c>
      <c r="AA581" s="479">
        <v>0</v>
      </c>
      <c r="AB581" s="479">
        <v>22.983709999999999</v>
      </c>
      <c r="AC581" s="479">
        <v>0</v>
      </c>
      <c r="AD581" s="479">
        <v>1108.53919</v>
      </c>
      <c r="AE581" s="479">
        <v>8302.6264100000008</v>
      </c>
      <c r="AF581" s="236">
        <v>1.6601399999999999</v>
      </c>
      <c r="AG581" s="236">
        <v>169.53740999999999</v>
      </c>
      <c r="AH581" s="236">
        <v>0</v>
      </c>
      <c r="AI581" s="236">
        <v>0</v>
      </c>
      <c r="AJ581" s="484">
        <v>8131.4288600000009</v>
      </c>
    </row>
    <row r="582" spans="1:36" s="42" customFormat="1" x14ac:dyDescent="0.25">
      <c r="A582" s="404"/>
      <c r="B582" s="115">
        <v>161425</v>
      </c>
      <c r="C582" s="189" t="s">
        <v>130</v>
      </c>
      <c r="D582" s="479">
        <v>0</v>
      </c>
      <c r="E582" s="479">
        <v>0</v>
      </c>
      <c r="F582" s="479">
        <v>1.3486499999999999</v>
      </c>
      <c r="G582" s="479">
        <v>0</v>
      </c>
      <c r="H582" s="89">
        <v>1.3486499999999999</v>
      </c>
      <c r="I582" s="479">
        <v>0</v>
      </c>
      <c r="J582" s="479">
        <v>5.0000000000000001E-3</v>
      </c>
      <c r="K582" s="479">
        <v>0</v>
      </c>
      <c r="L582" s="479">
        <v>5529.9405800000004</v>
      </c>
      <c r="M582" s="479">
        <v>0</v>
      </c>
      <c r="N582" s="479">
        <v>0</v>
      </c>
      <c r="O582" s="479">
        <v>0</v>
      </c>
      <c r="P582" s="479">
        <v>0</v>
      </c>
      <c r="Q582" s="479">
        <v>0</v>
      </c>
      <c r="R582" s="89">
        <v>5529.9455800000005</v>
      </c>
      <c r="S582" s="479">
        <v>0</v>
      </c>
      <c r="T582" s="479">
        <v>0</v>
      </c>
      <c r="U582" s="479">
        <v>0</v>
      </c>
      <c r="V582" s="479">
        <v>0</v>
      </c>
      <c r="W582" s="479">
        <v>0</v>
      </c>
      <c r="X582" s="479">
        <v>0</v>
      </c>
      <c r="Y582" s="479">
        <v>0</v>
      </c>
      <c r="Z582" s="479">
        <v>0</v>
      </c>
      <c r="AA582" s="479">
        <v>0</v>
      </c>
      <c r="AB582" s="479">
        <v>9.3699999999999999E-3</v>
      </c>
      <c r="AC582" s="479">
        <v>0</v>
      </c>
      <c r="AD582" s="479">
        <v>9.3699999999999999E-3</v>
      </c>
      <c r="AE582" s="479">
        <v>5531.3036000000002</v>
      </c>
      <c r="AF582" s="236">
        <v>0</v>
      </c>
      <c r="AG582" s="236">
        <v>5529.9405800000004</v>
      </c>
      <c r="AH582" s="236">
        <v>0</v>
      </c>
      <c r="AI582" s="236">
        <v>0</v>
      </c>
      <c r="AJ582" s="484">
        <v>1.3630199999999999</v>
      </c>
    </row>
    <row r="583" spans="1:36" s="42" customFormat="1" x14ac:dyDescent="0.25">
      <c r="A583" s="404"/>
      <c r="B583" s="115">
        <v>161430</v>
      </c>
      <c r="C583" s="189" t="s">
        <v>131</v>
      </c>
      <c r="D583" s="479">
        <v>0</v>
      </c>
      <c r="E583" s="479">
        <v>12653.19951</v>
      </c>
      <c r="F583" s="479">
        <v>3013.47577</v>
      </c>
      <c r="G583" s="479">
        <v>32.332709999999999</v>
      </c>
      <c r="H583" s="89">
        <v>15699.00799</v>
      </c>
      <c r="I583" s="479">
        <v>2460.0792000000001</v>
      </c>
      <c r="J583" s="479">
        <v>723.22513000000004</v>
      </c>
      <c r="K583" s="479">
        <v>0</v>
      </c>
      <c r="L583" s="479">
        <v>0</v>
      </c>
      <c r="M583" s="479">
        <v>2558.7658799999999</v>
      </c>
      <c r="N583" s="479">
        <v>1330.46075</v>
      </c>
      <c r="O583" s="479">
        <v>642.6155</v>
      </c>
      <c r="P583" s="479">
        <v>196.25409999999999</v>
      </c>
      <c r="Q583" s="479">
        <v>0</v>
      </c>
      <c r="R583" s="89">
        <v>7911.40056</v>
      </c>
      <c r="S583" s="479">
        <v>0</v>
      </c>
      <c r="T583" s="479">
        <v>456.19492000000002</v>
      </c>
      <c r="U583" s="479">
        <v>126.78184</v>
      </c>
      <c r="V583" s="479">
        <v>95.650710000000004</v>
      </c>
      <c r="W583" s="479">
        <v>0</v>
      </c>
      <c r="X583" s="479">
        <v>0</v>
      </c>
      <c r="Y583" s="479">
        <v>0</v>
      </c>
      <c r="Z583" s="479">
        <v>28.379290000000001</v>
      </c>
      <c r="AA583" s="479">
        <v>73.639510000000001</v>
      </c>
      <c r="AB583" s="479">
        <v>16.955960000000001</v>
      </c>
      <c r="AC583" s="479">
        <v>16.616240000000001</v>
      </c>
      <c r="AD583" s="479">
        <v>814.21846999999991</v>
      </c>
      <c r="AE583" s="479">
        <v>24424.62702</v>
      </c>
      <c r="AF583" s="236">
        <v>1330.46075</v>
      </c>
      <c r="AG583" s="236">
        <v>2654.4165899999998</v>
      </c>
      <c r="AH583" s="236">
        <v>0</v>
      </c>
      <c r="AI583" s="236">
        <v>90.255750000000006</v>
      </c>
      <c r="AJ583" s="484">
        <v>20349.493929999997</v>
      </c>
    </row>
    <row r="584" spans="1:36" s="42" customFormat="1" x14ac:dyDescent="0.25">
      <c r="A584" s="404"/>
      <c r="B584" s="115">
        <v>161490</v>
      </c>
      <c r="C584" s="189" t="s">
        <v>53</v>
      </c>
      <c r="D584" s="479">
        <v>8816.4056400000009</v>
      </c>
      <c r="E584" s="479">
        <v>500.49167999999997</v>
      </c>
      <c r="F584" s="479">
        <v>3081.2278700000002</v>
      </c>
      <c r="G584" s="479">
        <v>0</v>
      </c>
      <c r="H584" s="89">
        <v>12398.125190000001</v>
      </c>
      <c r="I584" s="479">
        <v>2095.4206300000001</v>
      </c>
      <c r="J584" s="479">
        <v>150.79202000000001</v>
      </c>
      <c r="K584" s="479">
        <v>0</v>
      </c>
      <c r="L584" s="479">
        <v>0</v>
      </c>
      <c r="M584" s="479">
        <v>17.14068</v>
      </c>
      <c r="N584" s="479">
        <v>231.06774999999999</v>
      </c>
      <c r="O584" s="479">
        <v>0</v>
      </c>
      <c r="P584" s="479">
        <v>7.141</v>
      </c>
      <c r="Q584" s="479">
        <v>0</v>
      </c>
      <c r="R584" s="89">
        <v>2501.5620800000002</v>
      </c>
      <c r="S584" s="479">
        <v>57.900289999999998</v>
      </c>
      <c r="T584" s="479">
        <v>142.66215</v>
      </c>
      <c r="U584" s="479">
        <v>3.7</v>
      </c>
      <c r="V584" s="479">
        <v>28.866759999999999</v>
      </c>
      <c r="W584" s="479">
        <v>0</v>
      </c>
      <c r="X584" s="479">
        <v>0</v>
      </c>
      <c r="Y584" s="479">
        <v>0</v>
      </c>
      <c r="Z584" s="479">
        <v>0</v>
      </c>
      <c r="AA584" s="479">
        <v>0</v>
      </c>
      <c r="AB584" s="479">
        <v>6.77806</v>
      </c>
      <c r="AC584" s="479">
        <v>0</v>
      </c>
      <c r="AD584" s="479">
        <v>239.90725999999998</v>
      </c>
      <c r="AE584" s="479">
        <v>15139.59453</v>
      </c>
      <c r="AF584" s="236">
        <v>231.06774999999999</v>
      </c>
      <c r="AG584" s="236">
        <v>46.007440000000003</v>
      </c>
      <c r="AH584" s="236">
        <v>0</v>
      </c>
      <c r="AI584" s="236">
        <v>0</v>
      </c>
      <c r="AJ584" s="484">
        <v>14862.519340000003</v>
      </c>
    </row>
    <row r="585" spans="1:36" s="42" customFormat="1" x14ac:dyDescent="0.25">
      <c r="A585" s="404"/>
      <c r="B585" s="115">
        <v>1615</v>
      </c>
      <c r="C585" s="189" t="s">
        <v>1557</v>
      </c>
      <c r="D585" s="479">
        <v>1579.65443</v>
      </c>
      <c r="E585" s="479">
        <v>10298.8742</v>
      </c>
      <c r="F585" s="479">
        <v>30192.042949999999</v>
      </c>
      <c r="G585" s="479">
        <v>8809.7954900000004</v>
      </c>
      <c r="H585" s="89">
        <v>50880.367070000008</v>
      </c>
      <c r="I585" s="479">
        <v>1954.1345100000001</v>
      </c>
      <c r="J585" s="479">
        <v>0</v>
      </c>
      <c r="K585" s="479">
        <v>0</v>
      </c>
      <c r="L585" s="479">
        <v>0</v>
      </c>
      <c r="M585" s="479">
        <v>1718.90588</v>
      </c>
      <c r="N585" s="479">
        <v>1189.12508</v>
      </c>
      <c r="O585" s="479">
        <v>0</v>
      </c>
      <c r="P585" s="479">
        <v>389.02372000000003</v>
      </c>
      <c r="Q585" s="479">
        <v>4999.12583</v>
      </c>
      <c r="R585" s="89">
        <v>10250.31502</v>
      </c>
      <c r="S585" s="479">
        <v>312.70915000000002</v>
      </c>
      <c r="T585" s="479">
        <v>353.12616000000003</v>
      </c>
      <c r="U585" s="479">
        <v>0</v>
      </c>
      <c r="V585" s="479">
        <v>14.69145</v>
      </c>
      <c r="W585" s="479">
        <v>0</v>
      </c>
      <c r="X585" s="479">
        <v>0</v>
      </c>
      <c r="Y585" s="479">
        <v>73.887140000000002</v>
      </c>
      <c r="Z585" s="479">
        <v>6.3570399999999996</v>
      </c>
      <c r="AA585" s="479">
        <v>0</v>
      </c>
      <c r="AB585" s="479">
        <v>1169.2556500000001</v>
      </c>
      <c r="AC585" s="479">
        <v>18.058730000000001</v>
      </c>
      <c r="AD585" s="479">
        <v>1948.0853200000001</v>
      </c>
      <c r="AE585" s="479">
        <v>63078.767410000008</v>
      </c>
      <c r="AF585" s="236">
        <v>1189.12508</v>
      </c>
      <c r="AG585" s="236">
        <v>1733.5973300000001</v>
      </c>
      <c r="AH585" s="236">
        <v>0</v>
      </c>
      <c r="AI585" s="236">
        <v>91.945869999999999</v>
      </c>
      <c r="AJ585" s="484">
        <v>60064.09913000001</v>
      </c>
    </row>
    <row r="586" spans="1:36" s="42" customFormat="1" x14ac:dyDescent="0.25">
      <c r="A586" s="404"/>
      <c r="B586" s="115">
        <v>161505</v>
      </c>
      <c r="C586" s="189" t="s">
        <v>1558</v>
      </c>
      <c r="D586" s="479">
        <v>18.029340000000001</v>
      </c>
      <c r="E586" s="479">
        <v>3477.5592000000001</v>
      </c>
      <c r="F586" s="479">
        <v>3919.8216900000002</v>
      </c>
      <c r="G586" s="479">
        <v>852.38238000000001</v>
      </c>
      <c r="H586" s="89">
        <v>8267.7926100000004</v>
      </c>
      <c r="I586" s="479">
        <v>1798.6030000000001</v>
      </c>
      <c r="J586" s="479">
        <v>0</v>
      </c>
      <c r="K586" s="479">
        <v>0</v>
      </c>
      <c r="L586" s="479">
        <v>0</v>
      </c>
      <c r="M586" s="479">
        <v>1718.90588</v>
      </c>
      <c r="N586" s="479">
        <v>667.25536</v>
      </c>
      <c r="O586" s="479">
        <v>0</v>
      </c>
      <c r="P586" s="479">
        <v>345.43867</v>
      </c>
      <c r="Q586" s="479">
        <v>0</v>
      </c>
      <c r="R586" s="89">
        <v>4530.20291</v>
      </c>
      <c r="S586" s="479">
        <v>217.16640000000001</v>
      </c>
      <c r="T586" s="479">
        <v>118.04326</v>
      </c>
      <c r="U586" s="479">
        <v>0</v>
      </c>
      <c r="V586" s="479">
        <v>0.42407</v>
      </c>
      <c r="W586" s="479">
        <v>0</v>
      </c>
      <c r="X586" s="479">
        <v>0</v>
      </c>
      <c r="Y586" s="479">
        <v>0</v>
      </c>
      <c r="Z586" s="479">
        <v>0</v>
      </c>
      <c r="AA586" s="479">
        <v>0</v>
      </c>
      <c r="AB586" s="479">
        <v>14.35727</v>
      </c>
      <c r="AC586" s="479">
        <v>0</v>
      </c>
      <c r="AD586" s="479">
        <v>349.99099999999999</v>
      </c>
      <c r="AE586" s="479">
        <v>13147.98652</v>
      </c>
      <c r="AF586" s="236">
        <v>667.25536</v>
      </c>
      <c r="AG586" s="236">
        <v>1719.3299500000001</v>
      </c>
      <c r="AH586" s="236">
        <v>0</v>
      </c>
      <c r="AI586" s="236">
        <v>0</v>
      </c>
      <c r="AJ586" s="484">
        <v>10761.40121</v>
      </c>
    </row>
    <row r="587" spans="1:36" s="42" customFormat="1" x14ac:dyDescent="0.25">
      <c r="A587" s="404"/>
      <c r="B587" s="115">
        <v>161510</v>
      </c>
      <c r="C587" s="189" t="s">
        <v>1560</v>
      </c>
      <c r="D587" s="479">
        <v>1233.48822</v>
      </c>
      <c r="E587" s="479">
        <v>5953.2424099999998</v>
      </c>
      <c r="F587" s="479">
        <v>8212.3845799999999</v>
      </c>
      <c r="G587" s="479">
        <v>6932.6412099999998</v>
      </c>
      <c r="H587" s="89">
        <v>22331.756419999998</v>
      </c>
      <c r="I587" s="479">
        <v>63.324019999999997</v>
      </c>
      <c r="J587" s="479">
        <v>0</v>
      </c>
      <c r="K587" s="479">
        <v>0</v>
      </c>
      <c r="L587" s="479">
        <v>0</v>
      </c>
      <c r="M587" s="479">
        <v>0</v>
      </c>
      <c r="N587" s="479">
        <v>418.66345999999999</v>
      </c>
      <c r="O587" s="479">
        <v>0</v>
      </c>
      <c r="P587" s="479">
        <v>36.8371</v>
      </c>
      <c r="Q587" s="479">
        <v>999.67574000000002</v>
      </c>
      <c r="R587" s="89">
        <v>1518.5003200000001</v>
      </c>
      <c r="S587" s="479">
        <v>0</v>
      </c>
      <c r="T587" s="479">
        <v>235.0829</v>
      </c>
      <c r="U587" s="479">
        <v>0</v>
      </c>
      <c r="V587" s="479">
        <v>13.327070000000001</v>
      </c>
      <c r="W587" s="479">
        <v>0</v>
      </c>
      <c r="X587" s="479">
        <v>0</v>
      </c>
      <c r="Y587" s="479">
        <v>0</v>
      </c>
      <c r="Z587" s="479">
        <v>2.14581</v>
      </c>
      <c r="AA587" s="479">
        <v>0</v>
      </c>
      <c r="AB587" s="479">
        <v>209.54174</v>
      </c>
      <c r="AC587" s="479">
        <v>0</v>
      </c>
      <c r="AD587" s="479">
        <v>460.09752000000003</v>
      </c>
      <c r="AE587" s="479">
        <v>24310.354259999996</v>
      </c>
      <c r="AF587" s="236">
        <v>418.66345999999999</v>
      </c>
      <c r="AG587" s="236">
        <v>13.327070000000001</v>
      </c>
      <c r="AH587" s="236">
        <v>0</v>
      </c>
      <c r="AI587" s="236">
        <v>0</v>
      </c>
      <c r="AJ587" s="484">
        <v>23878.363730000001</v>
      </c>
    </row>
    <row r="588" spans="1:36" s="42" customFormat="1" x14ac:dyDescent="0.25">
      <c r="A588" s="404"/>
      <c r="B588" s="115">
        <v>161515</v>
      </c>
      <c r="C588" s="189" t="s">
        <v>1563</v>
      </c>
      <c r="D588" s="479">
        <v>268.00268</v>
      </c>
      <c r="E588" s="479">
        <v>772.86927000000003</v>
      </c>
      <c r="F588" s="479">
        <v>5783.5258800000001</v>
      </c>
      <c r="G588" s="479">
        <v>947.73883999999998</v>
      </c>
      <c r="H588" s="89">
        <v>7772.1366699999999</v>
      </c>
      <c r="I588" s="479">
        <v>88.045770000000005</v>
      </c>
      <c r="J588" s="479">
        <v>0</v>
      </c>
      <c r="K588" s="479">
        <v>0</v>
      </c>
      <c r="L588" s="479">
        <v>0</v>
      </c>
      <c r="M588" s="479">
        <v>0</v>
      </c>
      <c r="N588" s="479">
        <v>89.596729999999994</v>
      </c>
      <c r="O588" s="479">
        <v>0</v>
      </c>
      <c r="P588" s="479">
        <v>0</v>
      </c>
      <c r="Q588" s="479">
        <v>0</v>
      </c>
      <c r="R588" s="89">
        <v>177.64249999999998</v>
      </c>
      <c r="S588" s="479">
        <v>0</v>
      </c>
      <c r="T588" s="479">
        <v>0</v>
      </c>
      <c r="U588" s="479">
        <v>0</v>
      </c>
      <c r="V588" s="479">
        <v>0</v>
      </c>
      <c r="W588" s="479">
        <v>0</v>
      </c>
      <c r="X588" s="479">
        <v>0</v>
      </c>
      <c r="Y588" s="479">
        <v>0</v>
      </c>
      <c r="Z588" s="479">
        <v>4.1896199999999997</v>
      </c>
      <c r="AA588" s="479">
        <v>0</v>
      </c>
      <c r="AB588" s="479">
        <v>38.090710000000001</v>
      </c>
      <c r="AC588" s="479">
        <v>0</v>
      </c>
      <c r="AD588" s="479">
        <v>42.280329999999999</v>
      </c>
      <c r="AE588" s="479">
        <v>7992.0594999999994</v>
      </c>
      <c r="AF588" s="236">
        <v>89.596729999999994</v>
      </c>
      <c r="AG588" s="236">
        <v>0</v>
      </c>
      <c r="AH588" s="236">
        <v>0</v>
      </c>
      <c r="AI588" s="236">
        <v>0</v>
      </c>
      <c r="AJ588" s="484">
        <v>7902.4627700000001</v>
      </c>
    </row>
    <row r="589" spans="1:36" s="42" customFormat="1" x14ac:dyDescent="0.25">
      <c r="A589" s="404"/>
      <c r="B589" s="115">
        <v>161520</v>
      </c>
      <c r="C589" s="189" t="s">
        <v>1564</v>
      </c>
      <c r="D589" s="479">
        <v>60.134189999999997</v>
      </c>
      <c r="E589" s="479">
        <v>4.8655999999999997</v>
      </c>
      <c r="F589" s="479">
        <v>12276.310799999999</v>
      </c>
      <c r="G589" s="479">
        <v>77.033060000000006</v>
      </c>
      <c r="H589" s="89">
        <v>12418.343649999999</v>
      </c>
      <c r="I589" s="479">
        <v>4.1617199999999999</v>
      </c>
      <c r="J589" s="479">
        <v>0</v>
      </c>
      <c r="K589" s="479">
        <v>0</v>
      </c>
      <c r="L589" s="479">
        <v>0</v>
      </c>
      <c r="M589" s="479">
        <v>0</v>
      </c>
      <c r="N589" s="479">
        <v>13.609529999999999</v>
      </c>
      <c r="O589" s="479">
        <v>0</v>
      </c>
      <c r="P589" s="479">
        <v>6.7479500000000003</v>
      </c>
      <c r="Q589" s="479">
        <v>3999.4500899999998</v>
      </c>
      <c r="R589" s="89">
        <v>4023.96929</v>
      </c>
      <c r="S589" s="479">
        <v>95.542749999999998</v>
      </c>
      <c r="T589" s="479">
        <v>0</v>
      </c>
      <c r="U589" s="479">
        <v>0</v>
      </c>
      <c r="V589" s="479">
        <v>0.94030999999999998</v>
      </c>
      <c r="W589" s="479">
        <v>0</v>
      </c>
      <c r="X589" s="479">
        <v>0</v>
      </c>
      <c r="Y589" s="479">
        <v>73.887140000000002</v>
      </c>
      <c r="Z589" s="479">
        <v>2.1610000000000001E-2</v>
      </c>
      <c r="AA589" s="479">
        <v>0</v>
      </c>
      <c r="AB589" s="479">
        <v>907.26593000000003</v>
      </c>
      <c r="AC589" s="479">
        <v>18.058730000000001</v>
      </c>
      <c r="AD589" s="479">
        <v>1095.7164700000001</v>
      </c>
      <c r="AE589" s="479">
        <v>17538.029409999999</v>
      </c>
      <c r="AF589" s="236">
        <v>13.609529999999999</v>
      </c>
      <c r="AG589" s="236">
        <v>0.94030999999999998</v>
      </c>
      <c r="AH589" s="236">
        <v>0</v>
      </c>
      <c r="AI589" s="236">
        <v>91.945869999999999</v>
      </c>
      <c r="AJ589" s="484">
        <v>17431.5337</v>
      </c>
    </row>
    <row r="590" spans="1:36" s="42" customFormat="1" x14ac:dyDescent="0.25">
      <c r="A590" s="404"/>
      <c r="B590" s="115">
        <v>161540</v>
      </c>
      <c r="C590" s="189" t="s">
        <v>1566</v>
      </c>
      <c r="D590" s="479">
        <v>0</v>
      </c>
      <c r="E590" s="479">
        <v>76.428970000000007</v>
      </c>
      <c r="F590" s="479">
        <v>0</v>
      </c>
      <c r="G590" s="479">
        <v>0</v>
      </c>
      <c r="H590" s="89">
        <v>76.428970000000007</v>
      </c>
      <c r="I590" s="479">
        <v>0</v>
      </c>
      <c r="J590" s="479">
        <v>0</v>
      </c>
      <c r="K590" s="479">
        <v>0</v>
      </c>
      <c r="L590" s="479">
        <v>0</v>
      </c>
      <c r="M590" s="479">
        <v>0</v>
      </c>
      <c r="N590" s="479">
        <v>0</v>
      </c>
      <c r="O590" s="479">
        <v>0</v>
      </c>
      <c r="P590" s="479">
        <v>0</v>
      </c>
      <c r="Q590" s="479">
        <v>0</v>
      </c>
      <c r="R590" s="89">
        <v>0</v>
      </c>
      <c r="S590" s="479">
        <v>0</v>
      </c>
      <c r="T590" s="479">
        <v>0</v>
      </c>
      <c r="U590" s="479">
        <v>0</v>
      </c>
      <c r="V590" s="479">
        <v>0</v>
      </c>
      <c r="W590" s="479">
        <v>0</v>
      </c>
      <c r="X590" s="479">
        <v>0</v>
      </c>
      <c r="Y590" s="479">
        <v>0</v>
      </c>
      <c r="Z590" s="479">
        <v>0</v>
      </c>
      <c r="AA590" s="479">
        <v>0</v>
      </c>
      <c r="AB590" s="479">
        <v>0</v>
      </c>
      <c r="AC590" s="479">
        <v>0</v>
      </c>
      <c r="AD590" s="479">
        <v>0</v>
      </c>
      <c r="AE590" s="479">
        <v>76.428970000000007</v>
      </c>
      <c r="AF590" s="236">
        <v>0</v>
      </c>
      <c r="AG590" s="236">
        <v>0</v>
      </c>
      <c r="AH590" s="236">
        <v>0</v>
      </c>
      <c r="AI590" s="236">
        <v>0</v>
      </c>
      <c r="AJ590" s="484">
        <v>76.428970000000007</v>
      </c>
    </row>
    <row r="591" spans="1:36" s="42" customFormat="1" x14ac:dyDescent="0.25">
      <c r="A591" s="404"/>
      <c r="B591" s="115">
        <v>161545</v>
      </c>
      <c r="C591" s="189" t="s">
        <v>1567</v>
      </c>
      <c r="D591" s="479">
        <v>0</v>
      </c>
      <c r="E591" s="479">
        <v>13.90875</v>
      </c>
      <c r="F591" s="479">
        <v>0</v>
      </c>
      <c r="G591" s="479">
        <v>0</v>
      </c>
      <c r="H591" s="89">
        <v>13.90875</v>
      </c>
      <c r="I591" s="479">
        <v>0</v>
      </c>
      <c r="J591" s="479">
        <v>0</v>
      </c>
      <c r="K591" s="479">
        <v>0</v>
      </c>
      <c r="L591" s="479">
        <v>0</v>
      </c>
      <c r="M591" s="479">
        <v>0</v>
      </c>
      <c r="N591" s="479">
        <v>0</v>
      </c>
      <c r="O591" s="479">
        <v>0</v>
      </c>
      <c r="P591" s="479">
        <v>0</v>
      </c>
      <c r="Q591" s="479">
        <v>0</v>
      </c>
      <c r="R591" s="89">
        <v>0</v>
      </c>
      <c r="S591" s="479">
        <v>0</v>
      </c>
      <c r="T591" s="479">
        <v>0</v>
      </c>
      <c r="U591" s="479">
        <v>0</v>
      </c>
      <c r="V591" s="479">
        <v>0</v>
      </c>
      <c r="W591" s="479">
        <v>0</v>
      </c>
      <c r="X591" s="479">
        <v>0</v>
      </c>
      <c r="Y591" s="479">
        <v>0</v>
      </c>
      <c r="Z591" s="479">
        <v>0</v>
      </c>
      <c r="AA591" s="479">
        <v>0</v>
      </c>
      <c r="AB591" s="479">
        <v>0</v>
      </c>
      <c r="AC591" s="479">
        <v>0</v>
      </c>
      <c r="AD591" s="479">
        <v>0</v>
      </c>
      <c r="AE591" s="479">
        <v>13.90875</v>
      </c>
      <c r="AF591" s="236">
        <v>0</v>
      </c>
      <c r="AG591" s="236">
        <v>0</v>
      </c>
      <c r="AH591" s="236">
        <v>0</v>
      </c>
      <c r="AI591" s="236">
        <v>0</v>
      </c>
      <c r="AJ591" s="484">
        <v>13.90875</v>
      </c>
    </row>
    <row r="592" spans="1:36" s="42" customFormat="1" x14ac:dyDescent="0.25">
      <c r="A592" s="404"/>
      <c r="B592" s="115">
        <v>161550</v>
      </c>
      <c r="C592" s="189" t="s">
        <v>1568</v>
      </c>
      <c r="D592" s="479">
        <v>0</v>
      </c>
      <c r="E592" s="479">
        <v>0</v>
      </c>
      <c r="F592" s="479">
        <v>0</v>
      </c>
      <c r="G592" s="479">
        <v>0</v>
      </c>
      <c r="H592" s="89">
        <v>0</v>
      </c>
      <c r="I592" s="479">
        <v>0</v>
      </c>
      <c r="J592" s="479">
        <v>0</v>
      </c>
      <c r="K592" s="479">
        <v>0</v>
      </c>
      <c r="L592" s="479">
        <v>0</v>
      </c>
      <c r="M592" s="479">
        <v>0</v>
      </c>
      <c r="N592" s="479">
        <v>0</v>
      </c>
      <c r="O592" s="479">
        <v>0</v>
      </c>
      <c r="P592" s="479">
        <v>0</v>
      </c>
      <c r="Q592" s="479">
        <v>0</v>
      </c>
      <c r="R592" s="89">
        <v>0</v>
      </c>
      <c r="S592" s="479">
        <v>0</v>
      </c>
      <c r="T592" s="479">
        <v>0</v>
      </c>
      <c r="U592" s="479">
        <v>0</v>
      </c>
      <c r="V592" s="479">
        <v>0</v>
      </c>
      <c r="W592" s="479">
        <v>0</v>
      </c>
      <c r="X592" s="479">
        <v>0</v>
      </c>
      <c r="Y592" s="479">
        <v>0</v>
      </c>
      <c r="Z592" s="479">
        <v>0</v>
      </c>
      <c r="AA592" s="479">
        <v>0</v>
      </c>
      <c r="AB592" s="479">
        <v>0</v>
      </c>
      <c r="AC592" s="479">
        <v>0</v>
      </c>
      <c r="AD592" s="479">
        <v>0</v>
      </c>
      <c r="AE592" s="479">
        <v>0</v>
      </c>
      <c r="AF592" s="236">
        <v>0</v>
      </c>
      <c r="AG592" s="236">
        <v>0</v>
      </c>
      <c r="AH592" s="236">
        <v>0</v>
      </c>
      <c r="AI592" s="236">
        <v>0</v>
      </c>
      <c r="AJ592" s="484">
        <v>0</v>
      </c>
    </row>
    <row r="593" spans="1:36" s="42" customFormat="1" x14ac:dyDescent="0.25">
      <c r="A593" s="404"/>
      <c r="B593" s="115">
        <v>1617</v>
      </c>
      <c r="C593" s="189" t="s">
        <v>818</v>
      </c>
      <c r="D593" s="479">
        <v>0</v>
      </c>
      <c r="E593" s="479">
        <v>0</v>
      </c>
      <c r="F593" s="479">
        <v>0</v>
      </c>
      <c r="G593" s="479">
        <v>0</v>
      </c>
      <c r="H593" s="89">
        <v>0</v>
      </c>
      <c r="I593" s="479">
        <v>0</v>
      </c>
      <c r="J593" s="479">
        <v>0</v>
      </c>
      <c r="K593" s="479">
        <v>0</v>
      </c>
      <c r="L593" s="479">
        <v>0</v>
      </c>
      <c r="M593" s="479">
        <v>0</v>
      </c>
      <c r="N593" s="479">
        <v>0</v>
      </c>
      <c r="O593" s="479">
        <v>0</v>
      </c>
      <c r="P593" s="479">
        <v>0</v>
      </c>
      <c r="Q593" s="479">
        <v>0</v>
      </c>
      <c r="R593" s="89">
        <v>0</v>
      </c>
      <c r="S593" s="479">
        <v>0</v>
      </c>
      <c r="T593" s="479">
        <v>0</v>
      </c>
      <c r="U593" s="479">
        <v>0</v>
      </c>
      <c r="V593" s="479">
        <v>0</v>
      </c>
      <c r="W593" s="479">
        <v>0</v>
      </c>
      <c r="X593" s="479">
        <v>0</v>
      </c>
      <c r="Y593" s="479">
        <v>0</v>
      </c>
      <c r="Z593" s="479">
        <v>0</v>
      </c>
      <c r="AA593" s="479">
        <v>0</v>
      </c>
      <c r="AB593" s="479">
        <v>0</v>
      </c>
      <c r="AC593" s="479">
        <v>0</v>
      </c>
      <c r="AD593" s="479">
        <v>0</v>
      </c>
      <c r="AE593" s="479">
        <v>0</v>
      </c>
      <c r="AF593" s="236">
        <v>0</v>
      </c>
      <c r="AG593" s="236">
        <v>0</v>
      </c>
      <c r="AH593" s="236">
        <v>0</v>
      </c>
      <c r="AI593" s="236">
        <v>0</v>
      </c>
      <c r="AJ593" s="484">
        <v>0</v>
      </c>
    </row>
    <row r="594" spans="1:36" s="42" customFormat="1" x14ac:dyDescent="0.25">
      <c r="A594" s="404"/>
      <c r="B594" s="115">
        <v>1618</v>
      </c>
      <c r="C594" s="189" t="s">
        <v>819</v>
      </c>
      <c r="D594" s="479">
        <v>0</v>
      </c>
      <c r="E594" s="479">
        <v>0</v>
      </c>
      <c r="F594" s="479">
        <v>0</v>
      </c>
      <c r="G594" s="479">
        <v>0</v>
      </c>
      <c r="H594" s="89">
        <v>0</v>
      </c>
      <c r="I594" s="479">
        <v>0</v>
      </c>
      <c r="J594" s="479">
        <v>0</v>
      </c>
      <c r="K594" s="479">
        <v>0</v>
      </c>
      <c r="L594" s="479">
        <v>0</v>
      </c>
      <c r="M594" s="479">
        <v>0</v>
      </c>
      <c r="N594" s="479">
        <v>0</v>
      </c>
      <c r="O594" s="479">
        <v>0</v>
      </c>
      <c r="P594" s="479">
        <v>0</v>
      </c>
      <c r="Q594" s="479">
        <v>0</v>
      </c>
      <c r="R594" s="89">
        <v>0</v>
      </c>
      <c r="S594" s="479">
        <v>0</v>
      </c>
      <c r="T594" s="479">
        <v>0</v>
      </c>
      <c r="U594" s="479">
        <v>0</v>
      </c>
      <c r="V594" s="479">
        <v>0</v>
      </c>
      <c r="W594" s="479">
        <v>0</v>
      </c>
      <c r="X594" s="479">
        <v>0</v>
      </c>
      <c r="Y594" s="479">
        <v>0</v>
      </c>
      <c r="Z594" s="479">
        <v>0</v>
      </c>
      <c r="AA594" s="479">
        <v>0</v>
      </c>
      <c r="AB594" s="479">
        <v>0</v>
      </c>
      <c r="AC594" s="479">
        <v>0</v>
      </c>
      <c r="AD594" s="479">
        <v>0</v>
      </c>
      <c r="AE594" s="479">
        <v>0</v>
      </c>
      <c r="AF594" s="236">
        <v>0</v>
      </c>
      <c r="AG594" s="236">
        <v>0</v>
      </c>
      <c r="AH594" s="236">
        <v>0</v>
      </c>
      <c r="AI594" s="236">
        <v>0</v>
      </c>
      <c r="AJ594" s="484">
        <v>0</v>
      </c>
    </row>
    <row r="595" spans="1:36" s="42" customFormat="1" x14ac:dyDescent="0.25">
      <c r="A595" s="404"/>
      <c r="B595" s="115">
        <v>1619</v>
      </c>
      <c r="C595" s="189" t="s">
        <v>1569</v>
      </c>
      <c r="D595" s="479">
        <v>0</v>
      </c>
      <c r="E595" s="479">
        <v>0</v>
      </c>
      <c r="F595" s="479">
        <v>48899.675589999999</v>
      </c>
      <c r="G595" s="479">
        <v>0</v>
      </c>
      <c r="H595" s="89">
        <v>48899.675589999999</v>
      </c>
      <c r="I595" s="479">
        <v>0</v>
      </c>
      <c r="J595" s="479">
        <v>0</v>
      </c>
      <c r="K595" s="479">
        <v>0</v>
      </c>
      <c r="L595" s="479">
        <v>0</v>
      </c>
      <c r="M595" s="479">
        <v>0</v>
      </c>
      <c r="N595" s="479">
        <v>0</v>
      </c>
      <c r="O595" s="479">
        <v>0</v>
      </c>
      <c r="P595" s="479">
        <v>0</v>
      </c>
      <c r="Q595" s="479">
        <v>0</v>
      </c>
      <c r="R595" s="89">
        <v>0</v>
      </c>
      <c r="S595" s="479">
        <v>0</v>
      </c>
      <c r="T595" s="479">
        <v>0</v>
      </c>
      <c r="U595" s="479">
        <v>0</v>
      </c>
      <c r="V595" s="479">
        <v>0</v>
      </c>
      <c r="W595" s="479">
        <v>0</v>
      </c>
      <c r="X595" s="479">
        <v>0</v>
      </c>
      <c r="Y595" s="479">
        <v>0</v>
      </c>
      <c r="Z595" s="479">
        <v>0</v>
      </c>
      <c r="AA595" s="479">
        <v>0</v>
      </c>
      <c r="AB595" s="479">
        <v>0</v>
      </c>
      <c r="AC595" s="479">
        <v>0</v>
      </c>
      <c r="AD595" s="479">
        <v>0</v>
      </c>
      <c r="AE595" s="479">
        <v>48899.675589999999</v>
      </c>
      <c r="AF595" s="236">
        <v>0</v>
      </c>
      <c r="AG595" s="236">
        <v>0</v>
      </c>
      <c r="AH595" s="236">
        <v>0</v>
      </c>
      <c r="AI595" s="236">
        <v>0</v>
      </c>
      <c r="AJ595" s="484">
        <v>48899.675589999999</v>
      </c>
    </row>
    <row r="596" spans="1:36" s="42" customFormat="1" x14ac:dyDescent="0.25">
      <c r="A596" s="404"/>
      <c r="B596" s="115">
        <v>1690</v>
      </c>
      <c r="C596" s="189" t="s">
        <v>136</v>
      </c>
      <c r="D596" s="479">
        <v>17515.480889999999</v>
      </c>
      <c r="E596" s="479">
        <v>40869.463060000002</v>
      </c>
      <c r="F596" s="479">
        <v>105569.07883</v>
      </c>
      <c r="G596" s="479">
        <v>19941.02795</v>
      </c>
      <c r="H596" s="89">
        <v>183895.05072999999</v>
      </c>
      <c r="I596" s="479">
        <v>6354.43833</v>
      </c>
      <c r="J596" s="479">
        <v>11945.04787</v>
      </c>
      <c r="K596" s="479">
        <v>177.23500000000001</v>
      </c>
      <c r="L596" s="479">
        <v>34255.439180000001</v>
      </c>
      <c r="M596" s="479">
        <v>1580.4984199999999</v>
      </c>
      <c r="N596" s="479">
        <v>16591.529849999999</v>
      </c>
      <c r="O596" s="479">
        <v>209.24772999999999</v>
      </c>
      <c r="P596" s="479">
        <v>1847.1873000000001</v>
      </c>
      <c r="Q596" s="479">
        <v>3143.41122</v>
      </c>
      <c r="R596" s="89">
        <v>76104.034899999999</v>
      </c>
      <c r="S596" s="479">
        <v>84.814359999999994</v>
      </c>
      <c r="T596" s="479">
        <v>2024.0441499999999</v>
      </c>
      <c r="U596" s="479">
        <v>223.11739</v>
      </c>
      <c r="V596" s="479">
        <v>21.569900000000001</v>
      </c>
      <c r="W596" s="479">
        <v>0.31935999999999998</v>
      </c>
      <c r="X596" s="479">
        <v>521.47384999999997</v>
      </c>
      <c r="Y596" s="479">
        <v>423.11430000000001</v>
      </c>
      <c r="Z596" s="479">
        <v>586.33789999999999</v>
      </c>
      <c r="AA596" s="479">
        <v>132.22534999999999</v>
      </c>
      <c r="AB596" s="479">
        <v>578.74852999999996</v>
      </c>
      <c r="AC596" s="479">
        <v>358.61187999999999</v>
      </c>
      <c r="AD596" s="479">
        <v>4954.3769700000003</v>
      </c>
      <c r="AE596" s="479">
        <v>264953.46259999997</v>
      </c>
      <c r="AF596" s="236">
        <v>16768.76485</v>
      </c>
      <c r="AG596" s="236">
        <v>35857.507500000007</v>
      </c>
      <c r="AH596" s="236">
        <v>0</v>
      </c>
      <c r="AI596" s="236">
        <v>913.95153000000005</v>
      </c>
      <c r="AJ596" s="484">
        <v>211413.23872000002</v>
      </c>
    </row>
    <row r="597" spans="1:36" s="42" customFormat="1" x14ac:dyDescent="0.25">
      <c r="A597" s="404"/>
      <c r="B597" s="115">
        <v>169005</v>
      </c>
      <c r="C597" s="189" t="s">
        <v>137</v>
      </c>
      <c r="D597" s="479">
        <v>1792.5581999999999</v>
      </c>
      <c r="E597" s="479">
        <v>4650.7273800000003</v>
      </c>
      <c r="F597" s="479">
        <v>339.15636999999998</v>
      </c>
      <c r="G597" s="479">
        <v>50.010199999999998</v>
      </c>
      <c r="H597" s="89">
        <v>6832.4521499999992</v>
      </c>
      <c r="I597" s="479">
        <v>103.53384</v>
      </c>
      <c r="J597" s="479">
        <v>2991.62455</v>
      </c>
      <c r="K597" s="479">
        <v>19.486000000000001</v>
      </c>
      <c r="L597" s="479">
        <v>4.8796799999999996</v>
      </c>
      <c r="M597" s="479">
        <v>34.8262</v>
      </c>
      <c r="N597" s="479">
        <v>547.87746000000004</v>
      </c>
      <c r="O597" s="479">
        <v>34.966050000000003</v>
      </c>
      <c r="P597" s="479">
        <v>29.24982</v>
      </c>
      <c r="Q597" s="479">
        <v>1.9039999999999999</v>
      </c>
      <c r="R597" s="89">
        <v>3768.3476000000001</v>
      </c>
      <c r="S597" s="479">
        <v>0</v>
      </c>
      <c r="T597" s="479">
        <v>1.18292</v>
      </c>
      <c r="U597" s="479">
        <v>28.184999999999999</v>
      </c>
      <c r="V597" s="479">
        <v>0</v>
      </c>
      <c r="W597" s="479">
        <v>0</v>
      </c>
      <c r="X597" s="479">
        <v>2.4700000000000002</v>
      </c>
      <c r="Y597" s="479">
        <v>4.59199</v>
      </c>
      <c r="Z597" s="479">
        <v>0</v>
      </c>
      <c r="AA597" s="479">
        <v>31.71359</v>
      </c>
      <c r="AB597" s="479">
        <v>8.0212500000000002</v>
      </c>
      <c r="AC597" s="479">
        <v>10.819240000000001</v>
      </c>
      <c r="AD597" s="479">
        <v>86.983990000000006</v>
      </c>
      <c r="AE597" s="479">
        <v>10687.783739999999</v>
      </c>
      <c r="AF597" s="236">
        <v>567.36346000000003</v>
      </c>
      <c r="AG597" s="236">
        <v>39.705880000000001</v>
      </c>
      <c r="AH597" s="236">
        <v>0</v>
      </c>
      <c r="AI597" s="236">
        <v>47.12482</v>
      </c>
      <c r="AJ597" s="484">
        <v>10033.58958</v>
      </c>
    </row>
    <row r="598" spans="1:36" s="42" customFormat="1" x14ac:dyDescent="0.25">
      <c r="A598" s="404"/>
      <c r="B598" s="115">
        <v>169010</v>
      </c>
      <c r="C598" s="189" t="s">
        <v>138</v>
      </c>
      <c r="D598" s="479">
        <v>0</v>
      </c>
      <c r="E598" s="479">
        <v>0</v>
      </c>
      <c r="F598" s="479">
        <v>0</v>
      </c>
      <c r="G598" s="479">
        <v>0</v>
      </c>
      <c r="H598" s="89">
        <v>0</v>
      </c>
      <c r="I598" s="479">
        <v>0</v>
      </c>
      <c r="J598" s="479">
        <v>0</v>
      </c>
      <c r="K598" s="479">
        <v>0</v>
      </c>
      <c r="L598" s="479">
        <v>0</v>
      </c>
      <c r="M598" s="479">
        <v>0</v>
      </c>
      <c r="N598" s="479">
        <v>0</v>
      </c>
      <c r="O598" s="479">
        <v>0</v>
      </c>
      <c r="P598" s="479">
        <v>0</v>
      </c>
      <c r="Q598" s="479">
        <v>0</v>
      </c>
      <c r="R598" s="89">
        <v>0</v>
      </c>
      <c r="S598" s="479">
        <v>0</v>
      </c>
      <c r="T598" s="479">
        <v>0</v>
      </c>
      <c r="U598" s="479">
        <v>0</v>
      </c>
      <c r="V598" s="479">
        <v>0</v>
      </c>
      <c r="W598" s="479">
        <v>0</v>
      </c>
      <c r="X598" s="479">
        <v>0</v>
      </c>
      <c r="Y598" s="479">
        <v>0</v>
      </c>
      <c r="Z598" s="479">
        <v>0</v>
      </c>
      <c r="AA598" s="479">
        <v>0</v>
      </c>
      <c r="AB598" s="479">
        <v>0</v>
      </c>
      <c r="AC598" s="479">
        <v>0</v>
      </c>
      <c r="AD598" s="479">
        <v>0</v>
      </c>
      <c r="AE598" s="479">
        <v>0</v>
      </c>
      <c r="AF598" s="236">
        <v>0</v>
      </c>
      <c r="AG598" s="236">
        <v>0</v>
      </c>
      <c r="AH598" s="236">
        <v>0</v>
      </c>
      <c r="AI598" s="236">
        <v>0</v>
      </c>
      <c r="AJ598" s="484">
        <v>0</v>
      </c>
    </row>
    <row r="599" spans="1:36" s="42" customFormat="1" x14ac:dyDescent="0.25">
      <c r="A599" s="404"/>
      <c r="B599" s="115">
        <v>169015</v>
      </c>
      <c r="C599" s="189" t="s">
        <v>139</v>
      </c>
      <c r="D599" s="479">
        <v>0</v>
      </c>
      <c r="E599" s="479">
        <v>0</v>
      </c>
      <c r="F599" s="479">
        <v>0</v>
      </c>
      <c r="G599" s="479">
        <v>0</v>
      </c>
      <c r="H599" s="89">
        <v>0</v>
      </c>
      <c r="I599" s="479">
        <v>0</v>
      </c>
      <c r="J599" s="479">
        <v>0</v>
      </c>
      <c r="K599" s="479">
        <v>0</v>
      </c>
      <c r="L599" s="479">
        <v>0</v>
      </c>
      <c r="M599" s="479">
        <v>0</v>
      </c>
      <c r="N599" s="479">
        <v>0</v>
      </c>
      <c r="O599" s="479">
        <v>0</v>
      </c>
      <c r="P599" s="479">
        <v>0</v>
      </c>
      <c r="Q599" s="479">
        <v>0</v>
      </c>
      <c r="R599" s="89">
        <v>0</v>
      </c>
      <c r="S599" s="479">
        <v>0</v>
      </c>
      <c r="T599" s="479">
        <v>0</v>
      </c>
      <c r="U599" s="479">
        <v>0</v>
      </c>
      <c r="V599" s="479">
        <v>0</v>
      </c>
      <c r="W599" s="479">
        <v>0</v>
      </c>
      <c r="X599" s="479">
        <v>0</v>
      </c>
      <c r="Y599" s="479">
        <v>0</v>
      </c>
      <c r="Z599" s="479">
        <v>0</v>
      </c>
      <c r="AA599" s="479">
        <v>0</v>
      </c>
      <c r="AB599" s="479">
        <v>0</v>
      </c>
      <c r="AC599" s="479">
        <v>0</v>
      </c>
      <c r="AD599" s="479">
        <v>0</v>
      </c>
      <c r="AE599" s="479">
        <v>0</v>
      </c>
      <c r="AF599" s="236">
        <v>0</v>
      </c>
      <c r="AG599" s="236">
        <v>0</v>
      </c>
      <c r="AH599" s="236">
        <v>0</v>
      </c>
      <c r="AI599" s="236">
        <v>0</v>
      </c>
      <c r="AJ599" s="484">
        <v>0</v>
      </c>
    </row>
    <row r="600" spans="1:36" s="42" customFormat="1" x14ac:dyDescent="0.25">
      <c r="A600" s="404"/>
      <c r="B600" s="115">
        <v>169020</v>
      </c>
      <c r="C600" s="189" t="s">
        <v>140</v>
      </c>
      <c r="D600" s="479">
        <v>0</v>
      </c>
      <c r="E600" s="479">
        <v>22.22993</v>
      </c>
      <c r="F600" s="479">
        <v>0</v>
      </c>
      <c r="G600" s="479">
        <v>0</v>
      </c>
      <c r="H600" s="89">
        <v>22.22993</v>
      </c>
      <c r="I600" s="479">
        <v>0</v>
      </c>
      <c r="J600" s="479">
        <v>0</v>
      </c>
      <c r="K600" s="479">
        <v>0</v>
      </c>
      <c r="L600" s="479">
        <v>1.0239499999999999</v>
      </c>
      <c r="M600" s="479">
        <v>0</v>
      </c>
      <c r="N600" s="479">
        <v>0</v>
      </c>
      <c r="O600" s="479">
        <v>0</v>
      </c>
      <c r="P600" s="479">
        <v>0</v>
      </c>
      <c r="Q600" s="479">
        <v>0</v>
      </c>
      <c r="R600" s="89">
        <v>1.0239499999999999</v>
      </c>
      <c r="S600" s="479">
        <v>0</v>
      </c>
      <c r="T600" s="479">
        <v>0</v>
      </c>
      <c r="U600" s="479">
        <v>0</v>
      </c>
      <c r="V600" s="479">
        <v>0</v>
      </c>
      <c r="W600" s="479">
        <v>0</v>
      </c>
      <c r="X600" s="479">
        <v>0</v>
      </c>
      <c r="Y600" s="479">
        <v>0</v>
      </c>
      <c r="Z600" s="479">
        <v>0</v>
      </c>
      <c r="AA600" s="479">
        <v>0</v>
      </c>
      <c r="AB600" s="479">
        <v>0</v>
      </c>
      <c r="AC600" s="479">
        <v>0</v>
      </c>
      <c r="AD600" s="479">
        <v>0</v>
      </c>
      <c r="AE600" s="479">
        <v>23.253879999999999</v>
      </c>
      <c r="AF600" s="236">
        <v>0</v>
      </c>
      <c r="AG600" s="236">
        <v>1.0239499999999999</v>
      </c>
      <c r="AH600" s="236">
        <v>0</v>
      </c>
      <c r="AI600" s="236">
        <v>0</v>
      </c>
      <c r="AJ600" s="484">
        <v>22.22993</v>
      </c>
    </row>
    <row r="601" spans="1:36" s="42" customFormat="1" x14ac:dyDescent="0.25">
      <c r="A601" s="404"/>
      <c r="B601" s="115">
        <v>169025</v>
      </c>
      <c r="C601" s="189" t="s">
        <v>141</v>
      </c>
      <c r="D601" s="479">
        <v>2588.9148599999999</v>
      </c>
      <c r="E601" s="479">
        <v>201.63995</v>
      </c>
      <c r="F601" s="479">
        <v>46731.322760000003</v>
      </c>
      <c r="G601" s="479">
        <v>0</v>
      </c>
      <c r="H601" s="89">
        <v>49521.877570000004</v>
      </c>
      <c r="I601" s="479">
        <v>2371.0288099999998</v>
      </c>
      <c r="J601" s="479">
        <v>0</v>
      </c>
      <c r="K601" s="479">
        <v>0</v>
      </c>
      <c r="L601" s="479">
        <v>0</v>
      </c>
      <c r="M601" s="479">
        <v>0</v>
      </c>
      <c r="N601" s="479">
        <v>2778.89615</v>
      </c>
      <c r="O601" s="479">
        <v>0</v>
      </c>
      <c r="P601" s="479">
        <v>0</v>
      </c>
      <c r="Q601" s="479">
        <v>0</v>
      </c>
      <c r="R601" s="89">
        <v>5149.9249600000003</v>
      </c>
      <c r="S601" s="479">
        <v>0</v>
      </c>
      <c r="T601" s="479">
        <v>0</v>
      </c>
      <c r="U601" s="479">
        <v>0</v>
      </c>
      <c r="V601" s="479">
        <v>0</v>
      </c>
      <c r="W601" s="479">
        <v>0</v>
      </c>
      <c r="X601" s="479">
        <v>0</v>
      </c>
      <c r="Y601" s="479">
        <v>0</v>
      </c>
      <c r="Z601" s="479">
        <v>2.0489999999999999</v>
      </c>
      <c r="AA601" s="479">
        <v>0</v>
      </c>
      <c r="AB601" s="479">
        <v>0</v>
      </c>
      <c r="AC601" s="479">
        <v>0</v>
      </c>
      <c r="AD601" s="479">
        <v>2.0489999999999999</v>
      </c>
      <c r="AE601" s="479">
        <v>54673.85153</v>
      </c>
      <c r="AF601" s="236">
        <v>2778.89615</v>
      </c>
      <c r="AG601" s="236">
        <v>0</v>
      </c>
      <c r="AH601" s="236">
        <v>0</v>
      </c>
      <c r="AI601" s="236">
        <v>0</v>
      </c>
      <c r="AJ601" s="484">
        <v>51894.955379999999</v>
      </c>
    </row>
    <row r="602" spans="1:36" s="42" customFormat="1" x14ac:dyDescent="0.25">
      <c r="A602" s="404"/>
      <c r="B602" s="115">
        <v>169030</v>
      </c>
      <c r="C602" s="189" t="s">
        <v>142</v>
      </c>
      <c r="D602" s="479">
        <v>16.957740000000001</v>
      </c>
      <c r="E602" s="479">
        <v>0</v>
      </c>
      <c r="F602" s="479">
        <v>20387.44198</v>
      </c>
      <c r="G602" s="479">
        <v>0</v>
      </c>
      <c r="H602" s="89">
        <v>20404.399720000001</v>
      </c>
      <c r="I602" s="479">
        <v>269.24103000000002</v>
      </c>
      <c r="J602" s="479">
        <v>0</v>
      </c>
      <c r="K602" s="479">
        <v>0</v>
      </c>
      <c r="L602" s="479">
        <v>0</v>
      </c>
      <c r="M602" s="479">
        <v>0</v>
      </c>
      <c r="N602" s="479">
        <v>0</v>
      </c>
      <c r="O602" s="479">
        <v>0</v>
      </c>
      <c r="P602" s="479">
        <v>0</v>
      </c>
      <c r="Q602" s="479">
        <v>0</v>
      </c>
      <c r="R602" s="89">
        <v>269.24103000000002</v>
      </c>
      <c r="S602" s="479">
        <v>0</v>
      </c>
      <c r="T602" s="479">
        <v>0</v>
      </c>
      <c r="U602" s="479">
        <v>0</v>
      </c>
      <c r="V602" s="479">
        <v>0</v>
      </c>
      <c r="W602" s="479">
        <v>0</v>
      </c>
      <c r="X602" s="479">
        <v>0</v>
      </c>
      <c r="Y602" s="479">
        <v>0</v>
      </c>
      <c r="Z602" s="479">
        <v>0</v>
      </c>
      <c r="AA602" s="479">
        <v>0</v>
      </c>
      <c r="AB602" s="479">
        <v>0</v>
      </c>
      <c r="AC602" s="479">
        <v>0</v>
      </c>
      <c r="AD602" s="479">
        <v>0</v>
      </c>
      <c r="AE602" s="479">
        <v>20673.640750000002</v>
      </c>
      <c r="AF602" s="236">
        <v>0</v>
      </c>
      <c r="AG602" s="236">
        <v>0</v>
      </c>
      <c r="AH602" s="236">
        <v>0</v>
      </c>
      <c r="AI602" s="236">
        <v>0</v>
      </c>
      <c r="AJ602" s="484">
        <v>20673.640750000002</v>
      </c>
    </row>
    <row r="603" spans="1:36" s="42" customFormat="1" x14ac:dyDescent="0.25">
      <c r="A603" s="404"/>
      <c r="B603" s="115">
        <v>169035</v>
      </c>
      <c r="C603" s="189" t="s">
        <v>143</v>
      </c>
      <c r="D603" s="479">
        <v>0</v>
      </c>
      <c r="E603" s="479">
        <v>0</v>
      </c>
      <c r="F603" s="479">
        <v>0</v>
      </c>
      <c r="G603" s="479">
        <v>0</v>
      </c>
      <c r="H603" s="89">
        <v>0</v>
      </c>
      <c r="I603" s="479">
        <v>0</v>
      </c>
      <c r="J603" s="479">
        <v>0</v>
      </c>
      <c r="K603" s="479">
        <v>0</v>
      </c>
      <c r="L603" s="479">
        <v>0</v>
      </c>
      <c r="M603" s="479">
        <v>0</v>
      </c>
      <c r="N603" s="479">
        <v>0</v>
      </c>
      <c r="O603" s="479">
        <v>0</v>
      </c>
      <c r="P603" s="479">
        <v>0</v>
      </c>
      <c r="Q603" s="479">
        <v>0</v>
      </c>
      <c r="R603" s="89">
        <v>0</v>
      </c>
      <c r="S603" s="479">
        <v>0</v>
      </c>
      <c r="T603" s="479">
        <v>1358.65524</v>
      </c>
      <c r="U603" s="479">
        <v>0</v>
      </c>
      <c r="V603" s="479">
        <v>0</v>
      </c>
      <c r="W603" s="479">
        <v>0</v>
      </c>
      <c r="X603" s="479">
        <v>0</v>
      </c>
      <c r="Y603" s="479">
        <v>0</v>
      </c>
      <c r="Z603" s="479">
        <v>0</v>
      </c>
      <c r="AA603" s="479">
        <v>0</v>
      </c>
      <c r="AB603" s="479">
        <v>0</v>
      </c>
      <c r="AC603" s="479">
        <v>0</v>
      </c>
      <c r="AD603" s="479">
        <v>1358.65524</v>
      </c>
      <c r="AE603" s="479">
        <v>1358.65524</v>
      </c>
      <c r="AF603" s="236">
        <v>0</v>
      </c>
      <c r="AG603" s="236">
        <v>0</v>
      </c>
      <c r="AH603" s="236">
        <v>0</v>
      </c>
      <c r="AI603" s="236">
        <v>0</v>
      </c>
      <c r="AJ603" s="484">
        <v>1358.65524</v>
      </c>
    </row>
    <row r="604" spans="1:36" s="42" customFormat="1" x14ac:dyDescent="0.25">
      <c r="A604" s="404"/>
      <c r="B604" s="115">
        <v>169040</v>
      </c>
      <c r="C604" s="189" t="s">
        <v>821</v>
      </c>
      <c r="D604" s="479">
        <v>1737.95063</v>
      </c>
      <c r="E604" s="479">
        <v>423.88330000000002</v>
      </c>
      <c r="F604" s="479">
        <v>6104.12356</v>
      </c>
      <c r="G604" s="479">
        <v>177.74348000000001</v>
      </c>
      <c r="H604" s="89">
        <v>8443.7009699999999</v>
      </c>
      <c r="I604" s="479">
        <v>2.6038899999999998</v>
      </c>
      <c r="J604" s="479">
        <v>1594.5394200000001</v>
      </c>
      <c r="K604" s="479">
        <v>0</v>
      </c>
      <c r="L604" s="479">
        <v>12422.98314</v>
      </c>
      <c r="M604" s="479">
        <v>515.31586000000004</v>
      </c>
      <c r="N604" s="479">
        <v>1873.1725799999999</v>
      </c>
      <c r="O604" s="479">
        <v>153.09935999999999</v>
      </c>
      <c r="P604" s="479">
        <v>0</v>
      </c>
      <c r="Q604" s="479">
        <v>0</v>
      </c>
      <c r="R604" s="89">
        <v>16561.714250000001</v>
      </c>
      <c r="S604" s="479">
        <v>0</v>
      </c>
      <c r="T604" s="479">
        <v>0</v>
      </c>
      <c r="U604" s="479">
        <v>0</v>
      </c>
      <c r="V604" s="479">
        <v>0</v>
      </c>
      <c r="W604" s="479">
        <v>0</v>
      </c>
      <c r="X604" s="479">
        <v>0</v>
      </c>
      <c r="Y604" s="479">
        <v>0</v>
      </c>
      <c r="Z604" s="479">
        <v>0</v>
      </c>
      <c r="AA604" s="479">
        <v>0</v>
      </c>
      <c r="AB604" s="479">
        <v>0</v>
      </c>
      <c r="AC604" s="479">
        <v>0</v>
      </c>
      <c r="AD604" s="479">
        <v>0</v>
      </c>
      <c r="AE604" s="479">
        <v>25005.415220000003</v>
      </c>
      <c r="AF604" s="236">
        <v>1873.1725799999999</v>
      </c>
      <c r="AG604" s="236">
        <v>12938.299000000001</v>
      </c>
      <c r="AH604" s="236">
        <v>0</v>
      </c>
      <c r="AI604" s="236">
        <v>0</v>
      </c>
      <c r="AJ604" s="484">
        <v>10193.943640000001</v>
      </c>
    </row>
    <row r="605" spans="1:36" s="42" customFormat="1" x14ac:dyDescent="0.25">
      <c r="A605" s="404"/>
      <c r="B605" s="115">
        <v>169090</v>
      </c>
      <c r="C605" s="189" t="s">
        <v>118</v>
      </c>
      <c r="D605" s="479">
        <v>11379.099459999999</v>
      </c>
      <c r="E605" s="479">
        <v>35570.982499999998</v>
      </c>
      <c r="F605" s="479">
        <v>32007.034159999999</v>
      </c>
      <c r="G605" s="479">
        <v>19713.274270000002</v>
      </c>
      <c r="H605" s="89">
        <v>98670.390389999986</v>
      </c>
      <c r="I605" s="479">
        <v>3608.0307600000001</v>
      </c>
      <c r="J605" s="479">
        <v>7358.8838999999998</v>
      </c>
      <c r="K605" s="479">
        <v>157.749</v>
      </c>
      <c r="L605" s="479">
        <v>21826.55241</v>
      </c>
      <c r="M605" s="479">
        <v>1030.35636</v>
      </c>
      <c r="N605" s="479">
        <v>11391.58366</v>
      </c>
      <c r="O605" s="479">
        <v>21.182320000000001</v>
      </c>
      <c r="P605" s="479">
        <v>1817.9374800000001</v>
      </c>
      <c r="Q605" s="479">
        <v>3141.50722</v>
      </c>
      <c r="R605" s="89">
        <v>50353.783110000004</v>
      </c>
      <c r="S605" s="479">
        <v>84.814359999999994</v>
      </c>
      <c r="T605" s="479">
        <v>664.20599000000004</v>
      </c>
      <c r="U605" s="479">
        <v>194.93239</v>
      </c>
      <c r="V605" s="479">
        <v>21.569900000000001</v>
      </c>
      <c r="W605" s="479">
        <v>0.31935999999999998</v>
      </c>
      <c r="X605" s="479">
        <v>519.00385000000006</v>
      </c>
      <c r="Y605" s="479">
        <v>418.52231</v>
      </c>
      <c r="Z605" s="479">
        <v>584.28890000000001</v>
      </c>
      <c r="AA605" s="479">
        <v>100.51176</v>
      </c>
      <c r="AB605" s="479">
        <v>570.72727999999995</v>
      </c>
      <c r="AC605" s="479">
        <v>347.79264000000001</v>
      </c>
      <c r="AD605" s="479">
        <v>3506.6887400000001</v>
      </c>
      <c r="AE605" s="479">
        <v>152530.86223999999</v>
      </c>
      <c r="AF605" s="236">
        <v>11549.33266</v>
      </c>
      <c r="AG605" s="236">
        <v>22878.47867</v>
      </c>
      <c r="AH605" s="236">
        <v>0</v>
      </c>
      <c r="AI605" s="236">
        <v>866.82671000000005</v>
      </c>
      <c r="AJ605" s="484">
        <v>117236.22419999998</v>
      </c>
    </row>
    <row r="606" spans="1:36" s="42" customFormat="1" x14ac:dyDescent="0.25">
      <c r="A606" s="404"/>
      <c r="B606" s="115">
        <v>1699</v>
      </c>
      <c r="C606" s="189" t="s">
        <v>144</v>
      </c>
      <c r="D606" s="479">
        <v>-9926.9544100000003</v>
      </c>
      <c r="E606" s="479">
        <v>-43524.620009999999</v>
      </c>
      <c r="F606" s="479">
        <v>-48193.08266</v>
      </c>
      <c r="G606" s="479">
        <v>-17113.038639999999</v>
      </c>
      <c r="H606" s="89">
        <v>-118757.69572</v>
      </c>
      <c r="I606" s="479">
        <v>-8351.9490600000008</v>
      </c>
      <c r="J606" s="479">
        <v>-2483.6107699999998</v>
      </c>
      <c r="K606" s="479">
        <v>-20.82</v>
      </c>
      <c r="L606" s="479">
        <v>-13637.065049999999</v>
      </c>
      <c r="M606" s="479">
        <v>-5221.6018899999999</v>
      </c>
      <c r="N606" s="479">
        <v>-7056.9052499999998</v>
      </c>
      <c r="O606" s="479">
        <v>-724.91949999999997</v>
      </c>
      <c r="P606" s="479">
        <v>-640.68340999999998</v>
      </c>
      <c r="Q606" s="479">
        <v>-5992.7855799999998</v>
      </c>
      <c r="R606" s="89">
        <v>-44130.340509999995</v>
      </c>
      <c r="S606" s="479">
        <v>-357.50117</v>
      </c>
      <c r="T606" s="479">
        <v>-1139.65212</v>
      </c>
      <c r="U606" s="479">
        <v>-120.8771</v>
      </c>
      <c r="V606" s="479">
        <v>-114.3698</v>
      </c>
      <c r="W606" s="479">
        <v>-1.1859500000000001</v>
      </c>
      <c r="X606" s="479">
        <v>-326.74306999999999</v>
      </c>
      <c r="Y606" s="479">
        <v>-93.32799</v>
      </c>
      <c r="Z606" s="479">
        <v>-43.80538</v>
      </c>
      <c r="AA606" s="479">
        <v>-126.49495</v>
      </c>
      <c r="AB606" s="479">
        <v>-1449.6700599999999</v>
      </c>
      <c r="AC606" s="479">
        <v>-261.05754999999999</v>
      </c>
      <c r="AD606" s="479">
        <v>-4034.6851399999991</v>
      </c>
      <c r="AE606" s="479">
        <v>-166922.72136999998</v>
      </c>
      <c r="AF606" s="236">
        <v>-7077.7252499999995</v>
      </c>
      <c r="AG606" s="236">
        <v>-18973.03674</v>
      </c>
      <c r="AH606" s="236">
        <v>0</v>
      </c>
      <c r="AI606" s="236">
        <v>-480.88049000000001</v>
      </c>
      <c r="AJ606" s="484">
        <v>-140391.07889000006</v>
      </c>
    </row>
    <row r="607" spans="1:36" s="42" customFormat="1" x14ac:dyDescent="0.25">
      <c r="A607" s="404"/>
      <c r="B607" s="115">
        <v>169905</v>
      </c>
      <c r="C607" s="189" t="s">
        <v>1571</v>
      </c>
      <c r="D607" s="479">
        <v>-1579.65443</v>
      </c>
      <c r="E607" s="479">
        <v>-10298.8742</v>
      </c>
      <c r="F607" s="479">
        <v>-30194.559600000001</v>
      </c>
      <c r="G607" s="479">
        <v>-8869.3470500000003</v>
      </c>
      <c r="H607" s="89">
        <v>-50942.435280000005</v>
      </c>
      <c r="I607" s="479">
        <v>-1961.0644600000001</v>
      </c>
      <c r="J607" s="479">
        <v>-56</v>
      </c>
      <c r="K607" s="479">
        <v>-12.129</v>
      </c>
      <c r="L607" s="479">
        <v>-55.299410000000002</v>
      </c>
      <c r="M607" s="479">
        <v>-1718.90588</v>
      </c>
      <c r="N607" s="479">
        <v>-1266.29081</v>
      </c>
      <c r="O607" s="479">
        <v>0</v>
      </c>
      <c r="P607" s="479">
        <v>-389.02372000000003</v>
      </c>
      <c r="Q607" s="479">
        <v>-5076.3718900000003</v>
      </c>
      <c r="R607" s="89">
        <v>-10535.085170000002</v>
      </c>
      <c r="S607" s="479">
        <v>-324.00648999999999</v>
      </c>
      <c r="T607" s="479">
        <v>-353.12616000000003</v>
      </c>
      <c r="U607" s="479">
        <v>0</v>
      </c>
      <c r="V607" s="479">
        <v>-14.69144</v>
      </c>
      <c r="W607" s="479">
        <v>-1.0935900000000001</v>
      </c>
      <c r="X607" s="479">
        <v>-0.69064999999999999</v>
      </c>
      <c r="Y607" s="479">
        <v>-74.396960000000007</v>
      </c>
      <c r="Z607" s="479">
        <v>-29.616150000000001</v>
      </c>
      <c r="AA607" s="479">
        <v>0</v>
      </c>
      <c r="AB607" s="479">
        <v>-1076.0260699999999</v>
      </c>
      <c r="AC607" s="479">
        <v>-224.82552000000001</v>
      </c>
      <c r="AD607" s="479">
        <v>-2098.4730299999997</v>
      </c>
      <c r="AE607" s="479">
        <v>-63575.993480000012</v>
      </c>
      <c r="AF607" s="236">
        <v>-1278.4198099999999</v>
      </c>
      <c r="AG607" s="236">
        <v>-1788.8967299999999</v>
      </c>
      <c r="AH607" s="236">
        <v>0</v>
      </c>
      <c r="AI607" s="236">
        <v>-299.22248000000002</v>
      </c>
      <c r="AJ607" s="484">
        <v>-60209.454460000001</v>
      </c>
    </row>
    <row r="608" spans="1:36" s="42" customFormat="1" x14ac:dyDescent="0.25">
      <c r="A608" s="404"/>
      <c r="B608" s="115">
        <v>169910</v>
      </c>
      <c r="C608" s="189" t="s">
        <v>146</v>
      </c>
      <c r="D608" s="479">
        <v>-8347.2999799999998</v>
      </c>
      <c r="E608" s="479">
        <v>-33225.74581</v>
      </c>
      <c r="F608" s="479">
        <v>-17998.52306</v>
      </c>
      <c r="G608" s="479">
        <v>-8243.6915900000004</v>
      </c>
      <c r="H608" s="89">
        <v>-67815.260439999998</v>
      </c>
      <c r="I608" s="479">
        <v>-6390.8846000000003</v>
      </c>
      <c r="J608" s="479">
        <v>-2427.6107699999998</v>
      </c>
      <c r="K608" s="479">
        <v>-8.6910000000000007</v>
      </c>
      <c r="L608" s="479">
        <v>-13581.76564</v>
      </c>
      <c r="M608" s="479">
        <v>-3502.6960100000001</v>
      </c>
      <c r="N608" s="479">
        <v>-5790.6144400000003</v>
      </c>
      <c r="O608" s="479">
        <v>-724.91949999999997</v>
      </c>
      <c r="P608" s="479">
        <v>-251.65969000000001</v>
      </c>
      <c r="Q608" s="479">
        <v>-916.41368999999997</v>
      </c>
      <c r="R608" s="89">
        <v>-33595.255340000003</v>
      </c>
      <c r="S608" s="479">
        <v>-33.494680000000002</v>
      </c>
      <c r="T608" s="479">
        <v>-786.52596000000005</v>
      </c>
      <c r="U608" s="479">
        <v>-120.8771</v>
      </c>
      <c r="V608" s="479">
        <v>-99.678359999999998</v>
      </c>
      <c r="W608" s="479">
        <v>-9.2359999999999998E-2</v>
      </c>
      <c r="X608" s="479">
        <v>-326.05241999999998</v>
      </c>
      <c r="Y608" s="479">
        <v>-18.93103</v>
      </c>
      <c r="Z608" s="479">
        <v>-14.18923</v>
      </c>
      <c r="AA608" s="479">
        <v>-126.49495</v>
      </c>
      <c r="AB608" s="479">
        <v>-373.64398999999997</v>
      </c>
      <c r="AC608" s="479">
        <v>-36.232030000000002</v>
      </c>
      <c r="AD608" s="479">
        <v>-1936.2121100000002</v>
      </c>
      <c r="AE608" s="479">
        <v>-103346.72788999999</v>
      </c>
      <c r="AF608" s="236">
        <v>-5799.3054400000001</v>
      </c>
      <c r="AG608" s="236">
        <v>-17184.140009999999</v>
      </c>
      <c r="AH608" s="236">
        <v>0</v>
      </c>
      <c r="AI608" s="236">
        <v>-181.65801000000002</v>
      </c>
      <c r="AJ608" s="484">
        <v>-80181.624429999996</v>
      </c>
    </row>
    <row r="609" spans="1:36" s="42" customFormat="1" x14ac:dyDescent="0.25">
      <c r="A609" s="404"/>
      <c r="B609" s="115">
        <v>169915</v>
      </c>
      <c r="C609" s="189" t="s">
        <v>822</v>
      </c>
      <c r="D609" s="479">
        <v>0</v>
      </c>
      <c r="E609" s="479">
        <v>0</v>
      </c>
      <c r="F609" s="479">
        <v>0</v>
      </c>
      <c r="G609" s="479">
        <v>0</v>
      </c>
      <c r="H609" s="89">
        <v>0</v>
      </c>
      <c r="I609" s="479">
        <v>0</v>
      </c>
      <c r="J609" s="479">
        <v>0</v>
      </c>
      <c r="K609" s="479">
        <v>0</v>
      </c>
      <c r="L609" s="479">
        <v>0</v>
      </c>
      <c r="M609" s="479">
        <v>0</v>
      </c>
      <c r="N609" s="479">
        <v>0</v>
      </c>
      <c r="O609" s="479">
        <v>0</v>
      </c>
      <c r="P609" s="479">
        <v>0</v>
      </c>
      <c r="Q609" s="479">
        <v>0</v>
      </c>
      <c r="R609" s="89">
        <v>0</v>
      </c>
      <c r="S609" s="479">
        <v>0</v>
      </c>
      <c r="T609" s="479">
        <v>0</v>
      </c>
      <c r="U609" s="479">
        <v>0</v>
      </c>
      <c r="V609" s="479">
        <v>0</v>
      </c>
      <c r="W609" s="479">
        <v>0</v>
      </c>
      <c r="X609" s="479">
        <v>0</v>
      </c>
      <c r="Y609" s="479">
        <v>0</v>
      </c>
      <c r="Z609" s="479">
        <v>0</v>
      </c>
      <c r="AA609" s="479">
        <v>0</v>
      </c>
      <c r="AB609" s="479">
        <v>0</v>
      </c>
      <c r="AC609" s="479">
        <v>0</v>
      </c>
      <c r="AD609" s="479">
        <v>0</v>
      </c>
      <c r="AE609" s="479">
        <v>0</v>
      </c>
      <c r="AF609" s="236">
        <v>0</v>
      </c>
      <c r="AG609" s="236">
        <v>0</v>
      </c>
      <c r="AH609" s="236">
        <v>0</v>
      </c>
      <c r="AI609" s="236">
        <v>0</v>
      </c>
      <c r="AJ609" s="484">
        <v>0</v>
      </c>
    </row>
    <row r="610" spans="1:36" s="40" customFormat="1" x14ac:dyDescent="0.25">
      <c r="A610" s="403"/>
      <c r="B610" s="114">
        <v>17</v>
      </c>
      <c r="C610" s="319" t="s">
        <v>823</v>
      </c>
      <c r="D610" s="480">
        <v>24378.596870000001</v>
      </c>
      <c r="E610" s="480">
        <v>6040.2800999999999</v>
      </c>
      <c r="F610" s="480">
        <v>23091.49984</v>
      </c>
      <c r="G610" s="480">
        <v>14387.37753</v>
      </c>
      <c r="H610" s="26">
        <v>67897.75434</v>
      </c>
      <c r="I610" s="480">
        <v>13185.79628</v>
      </c>
      <c r="J610" s="480">
        <v>370.75684000000001</v>
      </c>
      <c r="K610" s="480">
        <v>0</v>
      </c>
      <c r="L610" s="480">
        <v>0</v>
      </c>
      <c r="M610" s="480">
        <v>507.46388999999999</v>
      </c>
      <c r="N610" s="480">
        <v>13674.888220000001</v>
      </c>
      <c r="O610" s="480">
        <v>741.12558000000001</v>
      </c>
      <c r="P610" s="480">
        <v>2673.05249</v>
      </c>
      <c r="Q610" s="480">
        <v>407.82348000000002</v>
      </c>
      <c r="R610" s="26">
        <v>31560.906779999998</v>
      </c>
      <c r="S610" s="480">
        <v>1405.1017300000001</v>
      </c>
      <c r="T610" s="480">
        <v>7232.2384700000002</v>
      </c>
      <c r="U610" s="480">
        <v>1289.5966699999999</v>
      </c>
      <c r="V610" s="480">
        <v>10.625</v>
      </c>
      <c r="W610" s="480">
        <v>26.300699999999999</v>
      </c>
      <c r="X610" s="480">
        <v>22.966000000000001</v>
      </c>
      <c r="Y610" s="480">
        <v>0</v>
      </c>
      <c r="Z610" s="480">
        <v>334.89246000000003</v>
      </c>
      <c r="AA610" s="480">
        <v>0</v>
      </c>
      <c r="AB610" s="480">
        <v>160.59593000000001</v>
      </c>
      <c r="AC610" s="480">
        <v>0</v>
      </c>
      <c r="AD610" s="480">
        <v>10482.31696</v>
      </c>
      <c r="AE610" s="480">
        <v>109940.97808</v>
      </c>
      <c r="AF610" s="482">
        <v>13674.888220000001</v>
      </c>
      <c r="AG610" s="482">
        <v>518.08888999999999</v>
      </c>
      <c r="AH610" s="482">
        <v>0</v>
      </c>
      <c r="AI610" s="482">
        <v>0</v>
      </c>
      <c r="AJ610" s="483">
        <v>95748.000970000008</v>
      </c>
    </row>
    <row r="611" spans="1:36" s="42" customFormat="1" x14ac:dyDescent="0.25">
      <c r="A611" s="404"/>
      <c r="B611" s="115">
        <v>1701</v>
      </c>
      <c r="C611" s="189" t="s">
        <v>147</v>
      </c>
      <c r="D611" s="479">
        <v>0</v>
      </c>
      <c r="E611" s="479">
        <v>0</v>
      </c>
      <c r="F611" s="479">
        <v>0</v>
      </c>
      <c r="G611" s="479">
        <v>0</v>
      </c>
      <c r="H611" s="89">
        <v>0</v>
      </c>
      <c r="I611" s="479">
        <v>0</v>
      </c>
      <c r="J611" s="479">
        <v>0</v>
      </c>
      <c r="K611" s="479">
        <v>0</v>
      </c>
      <c r="L611" s="479">
        <v>0</v>
      </c>
      <c r="M611" s="479">
        <v>0</v>
      </c>
      <c r="N611" s="479">
        <v>0</v>
      </c>
      <c r="O611" s="479">
        <v>0</v>
      </c>
      <c r="P611" s="479">
        <v>0</v>
      </c>
      <c r="Q611" s="479">
        <v>0</v>
      </c>
      <c r="R611" s="89">
        <v>0</v>
      </c>
      <c r="S611" s="479">
        <v>0</v>
      </c>
      <c r="T611" s="479">
        <v>0</v>
      </c>
      <c r="U611" s="479">
        <v>0</v>
      </c>
      <c r="V611" s="479">
        <v>0</v>
      </c>
      <c r="W611" s="479">
        <v>0</v>
      </c>
      <c r="X611" s="479">
        <v>0</v>
      </c>
      <c r="Y611" s="479">
        <v>0</v>
      </c>
      <c r="Z611" s="479">
        <v>0</v>
      </c>
      <c r="AA611" s="479">
        <v>0</v>
      </c>
      <c r="AB611" s="479">
        <v>0</v>
      </c>
      <c r="AC611" s="479">
        <v>0</v>
      </c>
      <c r="AD611" s="479">
        <v>0</v>
      </c>
      <c r="AE611" s="479">
        <v>0</v>
      </c>
      <c r="AF611" s="236">
        <v>0</v>
      </c>
      <c r="AG611" s="236">
        <v>0</v>
      </c>
      <c r="AH611" s="236">
        <v>0</v>
      </c>
      <c r="AI611" s="236">
        <v>0</v>
      </c>
      <c r="AJ611" s="484">
        <v>0</v>
      </c>
    </row>
    <row r="612" spans="1:36" s="42" customFormat="1" x14ac:dyDescent="0.25">
      <c r="A612" s="404"/>
      <c r="B612" s="115">
        <v>170105</v>
      </c>
      <c r="C612" s="189" t="s">
        <v>148</v>
      </c>
      <c r="D612" s="479">
        <v>0</v>
      </c>
      <c r="E612" s="479">
        <v>0</v>
      </c>
      <c r="F612" s="479">
        <v>0</v>
      </c>
      <c r="G612" s="479">
        <v>0</v>
      </c>
      <c r="H612" s="89">
        <v>0</v>
      </c>
      <c r="I612" s="479">
        <v>0</v>
      </c>
      <c r="J612" s="479">
        <v>0</v>
      </c>
      <c r="K612" s="479">
        <v>0</v>
      </c>
      <c r="L612" s="479">
        <v>0</v>
      </c>
      <c r="M612" s="479">
        <v>0</v>
      </c>
      <c r="N612" s="479">
        <v>0</v>
      </c>
      <c r="O612" s="479">
        <v>0</v>
      </c>
      <c r="P612" s="479">
        <v>0</v>
      </c>
      <c r="Q612" s="479">
        <v>0</v>
      </c>
      <c r="R612" s="89">
        <v>0</v>
      </c>
      <c r="S612" s="479">
        <v>0</v>
      </c>
      <c r="T612" s="479">
        <v>0</v>
      </c>
      <c r="U612" s="479">
        <v>0</v>
      </c>
      <c r="V612" s="479">
        <v>0</v>
      </c>
      <c r="W612" s="479">
        <v>0</v>
      </c>
      <c r="X612" s="479">
        <v>0</v>
      </c>
      <c r="Y612" s="479">
        <v>0</v>
      </c>
      <c r="Z612" s="479">
        <v>0</v>
      </c>
      <c r="AA612" s="479">
        <v>0</v>
      </c>
      <c r="AB612" s="479">
        <v>0</v>
      </c>
      <c r="AC612" s="479">
        <v>0</v>
      </c>
      <c r="AD612" s="479">
        <v>0</v>
      </c>
      <c r="AE612" s="479">
        <v>0</v>
      </c>
      <c r="AF612" s="236">
        <v>0</v>
      </c>
      <c r="AG612" s="236">
        <v>0</v>
      </c>
      <c r="AH612" s="236">
        <v>0</v>
      </c>
      <c r="AI612" s="236">
        <v>0</v>
      </c>
      <c r="AJ612" s="484">
        <v>0</v>
      </c>
    </row>
    <row r="613" spans="1:36" s="42" customFormat="1" x14ac:dyDescent="0.25">
      <c r="A613" s="404"/>
      <c r="B613" s="115">
        <v>170110</v>
      </c>
      <c r="C613" s="189" t="s">
        <v>149</v>
      </c>
      <c r="D613" s="479">
        <v>0</v>
      </c>
      <c r="E613" s="479">
        <v>0</v>
      </c>
      <c r="F613" s="479">
        <v>0</v>
      </c>
      <c r="G613" s="479">
        <v>0</v>
      </c>
      <c r="H613" s="89">
        <v>0</v>
      </c>
      <c r="I613" s="479">
        <v>0</v>
      </c>
      <c r="J613" s="479">
        <v>0</v>
      </c>
      <c r="K613" s="479">
        <v>0</v>
      </c>
      <c r="L613" s="479">
        <v>0</v>
      </c>
      <c r="M613" s="479">
        <v>0</v>
      </c>
      <c r="N613" s="479">
        <v>0</v>
      </c>
      <c r="O613" s="479">
        <v>0</v>
      </c>
      <c r="P613" s="479">
        <v>0</v>
      </c>
      <c r="Q613" s="479">
        <v>0</v>
      </c>
      <c r="R613" s="89">
        <v>0</v>
      </c>
      <c r="S613" s="479">
        <v>0</v>
      </c>
      <c r="T613" s="479">
        <v>0</v>
      </c>
      <c r="U613" s="479">
        <v>0</v>
      </c>
      <c r="V613" s="479">
        <v>0</v>
      </c>
      <c r="W613" s="479">
        <v>0</v>
      </c>
      <c r="X613" s="479">
        <v>0</v>
      </c>
      <c r="Y613" s="479">
        <v>0</v>
      </c>
      <c r="Z613" s="479">
        <v>0</v>
      </c>
      <c r="AA613" s="479">
        <v>0</v>
      </c>
      <c r="AB613" s="479">
        <v>0</v>
      </c>
      <c r="AC613" s="479">
        <v>0</v>
      </c>
      <c r="AD613" s="479">
        <v>0</v>
      </c>
      <c r="AE613" s="479">
        <v>0</v>
      </c>
      <c r="AF613" s="236">
        <v>0</v>
      </c>
      <c r="AG613" s="236">
        <v>0</v>
      </c>
      <c r="AH613" s="236">
        <v>0</v>
      </c>
      <c r="AI613" s="236">
        <v>0</v>
      </c>
      <c r="AJ613" s="484">
        <v>0</v>
      </c>
    </row>
    <row r="614" spans="1:36" s="42" customFormat="1" x14ac:dyDescent="0.25">
      <c r="A614" s="404"/>
      <c r="B614" s="115">
        <v>170115</v>
      </c>
      <c r="C614" s="189" t="s">
        <v>150</v>
      </c>
      <c r="D614" s="479">
        <v>0</v>
      </c>
      <c r="E614" s="479">
        <v>0</v>
      </c>
      <c r="F614" s="479">
        <v>0</v>
      </c>
      <c r="G614" s="479">
        <v>0</v>
      </c>
      <c r="H614" s="89">
        <v>0</v>
      </c>
      <c r="I614" s="479">
        <v>0</v>
      </c>
      <c r="J614" s="479">
        <v>0</v>
      </c>
      <c r="K614" s="479">
        <v>0</v>
      </c>
      <c r="L614" s="479">
        <v>0</v>
      </c>
      <c r="M614" s="479">
        <v>0</v>
      </c>
      <c r="N614" s="479">
        <v>0</v>
      </c>
      <c r="O614" s="479">
        <v>0</v>
      </c>
      <c r="P614" s="479">
        <v>0</v>
      </c>
      <c r="Q614" s="479">
        <v>0</v>
      </c>
      <c r="R614" s="89">
        <v>0</v>
      </c>
      <c r="S614" s="479">
        <v>0</v>
      </c>
      <c r="T614" s="479">
        <v>0</v>
      </c>
      <c r="U614" s="479">
        <v>0</v>
      </c>
      <c r="V614" s="479">
        <v>0</v>
      </c>
      <c r="W614" s="479">
        <v>0</v>
      </c>
      <c r="X614" s="479">
        <v>0</v>
      </c>
      <c r="Y614" s="479">
        <v>0</v>
      </c>
      <c r="Z614" s="479">
        <v>0</v>
      </c>
      <c r="AA614" s="479">
        <v>0</v>
      </c>
      <c r="AB614" s="479">
        <v>0</v>
      </c>
      <c r="AC614" s="479">
        <v>0</v>
      </c>
      <c r="AD614" s="479">
        <v>0</v>
      </c>
      <c r="AE614" s="479">
        <v>0</v>
      </c>
      <c r="AF614" s="236">
        <v>0</v>
      </c>
      <c r="AG614" s="236">
        <v>0</v>
      </c>
      <c r="AH614" s="236">
        <v>0</v>
      </c>
      <c r="AI614" s="236">
        <v>0</v>
      </c>
      <c r="AJ614" s="484">
        <v>0</v>
      </c>
    </row>
    <row r="615" spans="1:36" s="42" customFormat="1" x14ac:dyDescent="0.25">
      <c r="A615" s="404"/>
      <c r="B615" s="115">
        <v>170120</v>
      </c>
      <c r="C615" s="189" t="s">
        <v>151</v>
      </c>
      <c r="D615" s="479">
        <v>0</v>
      </c>
      <c r="E615" s="479">
        <v>0</v>
      </c>
      <c r="F615" s="479">
        <v>0</v>
      </c>
      <c r="G615" s="479">
        <v>0</v>
      </c>
      <c r="H615" s="89">
        <v>0</v>
      </c>
      <c r="I615" s="479">
        <v>0</v>
      </c>
      <c r="J615" s="479">
        <v>0</v>
      </c>
      <c r="K615" s="479">
        <v>0</v>
      </c>
      <c r="L615" s="479">
        <v>0</v>
      </c>
      <c r="M615" s="479">
        <v>0</v>
      </c>
      <c r="N615" s="479">
        <v>0</v>
      </c>
      <c r="O615" s="479">
        <v>0</v>
      </c>
      <c r="P615" s="479">
        <v>0</v>
      </c>
      <c r="Q615" s="479">
        <v>0</v>
      </c>
      <c r="R615" s="89">
        <v>0</v>
      </c>
      <c r="S615" s="479">
        <v>0</v>
      </c>
      <c r="T615" s="479">
        <v>0</v>
      </c>
      <c r="U615" s="479">
        <v>0</v>
      </c>
      <c r="V615" s="479">
        <v>0</v>
      </c>
      <c r="W615" s="479">
        <v>0</v>
      </c>
      <c r="X615" s="479">
        <v>0</v>
      </c>
      <c r="Y615" s="479">
        <v>0</v>
      </c>
      <c r="Z615" s="479">
        <v>0</v>
      </c>
      <c r="AA615" s="479">
        <v>0</v>
      </c>
      <c r="AB615" s="479">
        <v>0</v>
      </c>
      <c r="AC615" s="479">
        <v>0</v>
      </c>
      <c r="AD615" s="479">
        <v>0</v>
      </c>
      <c r="AE615" s="479">
        <v>0</v>
      </c>
      <c r="AF615" s="236">
        <v>0</v>
      </c>
      <c r="AG615" s="236">
        <v>0</v>
      </c>
      <c r="AH615" s="236">
        <v>0</v>
      </c>
      <c r="AI615" s="236">
        <v>0</v>
      </c>
      <c r="AJ615" s="484">
        <v>0</v>
      </c>
    </row>
    <row r="616" spans="1:36" s="42" customFormat="1" x14ac:dyDescent="0.25">
      <c r="A616" s="404"/>
      <c r="B616" s="115">
        <v>1702</v>
      </c>
      <c r="C616" s="189" t="s">
        <v>152</v>
      </c>
      <c r="D616" s="479">
        <v>26162.297180000001</v>
      </c>
      <c r="E616" s="479">
        <v>11587.057199999999</v>
      </c>
      <c r="F616" s="479">
        <v>26496.909489999998</v>
      </c>
      <c r="G616" s="479">
        <v>10242.941049999999</v>
      </c>
      <c r="H616" s="89">
        <v>74489.204920000004</v>
      </c>
      <c r="I616" s="479">
        <v>12765.29783</v>
      </c>
      <c r="J616" s="479">
        <v>0</v>
      </c>
      <c r="K616" s="479">
        <v>0</v>
      </c>
      <c r="L616" s="479">
        <v>317.28086000000002</v>
      </c>
      <c r="M616" s="479">
        <v>2841.5171700000001</v>
      </c>
      <c r="N616" s="479">
        <v>17889.340769999999</v>
      </c>
      <c r="O616" s="479">
        <v>1223.13885</v>
      </c>
      <c r="P616" s="479">
        <v>3362.3445400000001</v>
      </c>
      <c r="Q616" s="479">
        <v>4242.67443</v>
      </c>
      <c r="R616" s="89">
        <v>42641.594449999997</v>
      </c>
      <c r="S616" s="479">
        <v>2432.78782</v>
      </c>
      <c r="T616" s="479">
        <v>7240.2775099999999</v>
      </c>
      <c r="U616" s="479">
        <v>1281.4997100000001</v>
      </c>
      <c r="V616" s="479">
        <v>29.73695</v>
      </c>
      <c r="W616" s="479">
        <v>0</v>
      </c>
      <c r="X616" s="479">
        <v>403.48399999999998</v>
      </c>
      <c r="Y616" s="479">
        <v>0</v>
      </c>
      <c r="Z616" s="479">
        <v>334.89246000000003</v>
      </c>
      <c r="AA616" s="479">
        <v>0</v>
      </c>
      <c r="AB616" s="479">
        <v>411.77352999999999</v>
      </c>
      <c r="AC616" s="479">
        <v>0</v>
      </c>
      <c r="AD616" s="479">
        <v>12134.45198</v>
      </c>
      <c r="AE616" s="479">
        <v>129265.25134999999</v>
      </c>
      <c r="AF616" s="236">
        <v>17889.340769999999</v>
      </c>
      <c r="AG616" s="236">
        <v>3188.5349799999999</v>
      </c>
      <c r="AH616" s="236">
        <v>0</v>
      </c>
      <c r="AI616" s="236">
        <v>0</v>
      </c>
      <c r="AJ616" s="484">
        <v>108187.37560000001</v>
      </c>
    </row>
    <row r="617" spans="1:36" s="42" customFormat="1" x14ac:dyDescent="0.25">
      <c r="A617" s="404"/>
      <c r="B617" s="115">
        <v>170205</v>
      </c>
      <c r="C617" s="189" t="s">
        <v>148</v>
      </c>
      <c r="D617" s="479">
        <v>1815.46685</v>
      </c>
      <c r="E617" s="479">
        <v>7257.0199599999996</v>
      </c>
      <c r="F617" s="479">
        <v>7596.2905600000004</v>
      </c>
      <c r="G617" s="479">
        <v>4211.7613499999998</v>
      </c>
      <c r="H617" s="89">
        <v>20880.53872</v>
      </c>
      <c r="I617" s="479">
        <v>7483.24604</v>
      </c>
      <c r="J617" s="479">
        <v>0</v>
      </c>
      <c r="K617" s="479">
        <v>0</v>
      </c>
      <c r="L617" s="479">
        <v>283.19074000000001</v>
      </c>
      <c r="M617" s="479">
        <v>1563.5109</v>
      </c>
      <c r="N617" s="479">
        <v>6640.6914900000002</v>
      </c>
      <c r="O617" s="479">
        <v>901.39362000000006</v>
      </c>
      <c r="P617" s="479">
        <v>3111.0908300000001</v>
      </c>
      <c r="Q617" s="479">
        <v>3069.00902</v>
      </c>
      <c r="R617" s="89">
        <v>23052.13264</v>
      </c>
      <c r="S617" s="479">
        <v>1496.36023</v>
      </c>
      <c r="T617" s="479">
        <v>300</v>
      </c>
      <c r="U617" s="479">
        <v>1079.6683399999999</v>
      </c>
      <c r="V617" s="479">
        <v>0</v>
      </c>
      <c r="W617" s="479">
        <v>0</v>
      </c>
      <c r="X617" s="479">
        <v>24.6</v>
      </c>
      <c r="Y617" s="479">
        <v>0</v>
      </c>
      <c r="Z617" s="479">
        <v>0</v>
      </c>
      <c r="AA617" s="479">
        <v>0</v>
      </c>
      <c r="AB617" s="479">
        <v>278.10604999999998</v>
      </c>
      <c r="AC617" s="479">
        <v>0</v>
      </c>
      <c r="AD617" s="479">
        <v>3178.7346199999997</v>
      </c>
      <c r="AE617" s="479">
        <v>47111.405980000003</v>
      </c>
      <c r="AF617" s="236">
        <v>6640.6914900000002</v>
      </c>
      <c r="AG617" s="236">
        <v>1846.70164</v>
      </c>
      <c r="AH617" s="236">
        <v>0</v>
      </c>
      <c r="AI617" s="236">
        <v>0</v>
      </c>
      <c r="AJ617" s="484">
        <v>38624.012849999999</v>
      </c>
    </row>
    <row r="618" spans="1:36" s="42" customFormat="1" x14ac:dyDescent="0.25">
      <c r="A618" s="404"/>
      <c r="B618" s="115">
        <v>170210</v>
      </c>
      <c r="C618" s="189" t="s">
        <v>153</v>
      </c>
      <c r="D618" s="479">
        <v>6079.0399900000002</v>
      </c>
      <c r="E618" s="479">
        <v>1387.0780600000001</v>
      </c>
      <c r="F618" s="479">
        <v>14763.941580000001</v>
      </c>
      <c r="G618" s="479">
        <v>2357.16201</v>
      </c>
      <c r="H618" s="89">
        <v>24587.22164</v>
      </c>
      <c r="I618" s="479">
        <v>3090.9868299999998</v>
      </c>
      <c r="J618" s="479">
        <v>0</v>
      </c>
      <c r="K618" s="479">
        <v>0</v>
      </c>
      <c r="L618" s="479">
        <v>0</v>
      </c>
      <c r="M618" s="479">
        <v>1267.25127</v>
      </c>
      <c r="N618" s="479">
        <v>4593.9037699999999</v>
      </c>
      <c r="O618" s="479">
        <v>321.74522999999999</v>
      </c>
      <c r="P618" s="479">
        <v>246.93270999999999</v>
      </c>
      <c r="Q618" s="479">
        <v>1173.6654100000001</v>
      </c>
      <c r="R618" s="89">
        <v>10694.485219999999</v>
      </c>
      <c r="S618" s="479">
        <v>936.42759000000001</v>
      </c>
      <c r="T618" s="479">
        <v>6383.15</v>
      </c>
      <c r="U618" s="479">
        <v>201.83136999999999</v>
      </c>
      <c r="V618" s="479">
        <v>0</v>
      </c>
      <c r="W618" s="479">
        <v>0</v>
      </c>
      <c r="X618" s="479">
        <v>245.398</v>
      </c>
      <c r="Y618" s="479">
        <v>0</v>
      </c>
      <c r="Z618" s="479">
        <v>334.89246000000003</v>
      </c>
      <c r="AA618" s="479">
        <v>0</v>
      </c>
      <c r="AB618" s="479">
        <v>133.66748000000001</v>
      </c>
      <c r="AC618" s="479">
        <v>0</v>
      </c>
      <c r="AD618" s="479">
        <v>8235.3668999999991</v>
      </c>
      <c r="AE618" s="479">
        <v>43517.073759999999</v>
      </c>
      <c r="AF618" s="236">
        <v>4593.9037699999999</v>
      </c>
      <c r="AG618" s="236">
        <v>1267.25127</v>
      </c>
      <c r="AH618" s="236">
        <v>0</v>
      </c>
      <c r="AI618" s="236">
        <v>0</v>
      </c>
      <c r="AJ618" s="484">
        <v>37655.918720000001</v>
      </c>
    </row>
    <row r="619" spans="1:36" s="42" customFormat="1" x14ac:dyDescent="0.25">
      <c r="A619" s="404"/>
      <c r="B619" s="115">
        <v>170215</v>
      </c>
      <c r="C619" s="189" t="s">
        <v>154</v>
      </c>
      <c r="D619" s="479">
        <v>0</v>
      </c>
      <c r="E619" s="479">
        <v>788.23195999999996</v>
      </c>
      <c r="F619" s="479">
        <v>108.128</v>
      </c>
      <c r="G619" s="479">
        <v>5.2249999999999996</v>
      </c>
      <c r="H619" s="89">
        <v>901.58496000000002</v>
      </c>
      <c r="I619" s="479">
        <v>91.223510000000005</v>
      </c>
      <c r="J619" s="479">
        <v>0</v>
      </c>
      <c r="K619" s="479">
        <v>0</v>
      </c>
      <c r="L619" s="479">
        <v>0</v>
      </c>
      <c r="M619" s="479">
        <v>10.055</v>
      </c>
      <c r="N619" s="479">
        <v>4944.5796600000003</v>
      </c>
      <c r="O619" s="479">
        <v>0</v>
      </c>
      <c r="P619" s="479">
        <v>0</v>
      </c>
      <c r="Q619" s="479">
        <v>0</v>
      </c>
      <c r="R619" s="89">
        <v>5045.8581700000004</v>
      </c>
      <c r="S619" s="479">
        <v>0</v>
      </c>
      <c r="T619" s="479">
        <v>0</v>
      </c>
      <c r="U619" s="479">
        <v>0</v>
      </c>
      <c r="V619" s="479">
        <v>0</v>
      </c>
      <c r="W619" s="479">
        <v>0</v>
      </c>
      <c r="X619" s="479">
        <v>0</v>
      </c>
      <c r="Y619" s="479">
        <v>0</v>
      </c>
      <c r="Z619" s="479">
        <v>0</v>
      </c>
      <c r="AA619" s="479">
        <v>0</v>
      </c>
      <c r="AB619" s="479">
        <v>0</v>
      </c>
      <c r="AC619" s="479">
        <v>0</v>
      </c>
      <c r="AD619" s="479">
        <v>0</v>
      </c>
      <c r="AE619" s="479">
        <v>5947.4431300000006</v>
      </c>
      <c r="AF619" s="236">
        <v>4944.5796600000003</v>
      </c>
      <c r="AG619" s="236">
        <v>10.055</v>
      </c>
      <c r="AH619" s="236">
        <v>0</v>
      </c>
      <c r="AI619" s="236">
        <v>0</v>
      </c>
      <c r="AJ619" s="484">
        <v>992.80847000000006</v>
      </c>
    </row>
    <row r="620" spans="1:36" s="42" customFormat="1" x14ac:dyDescent="0.25">
      <c r="A620" s="404"/>
      <c r="B620" s="115">
        <v>170220</v>
      </c>
      <c r="C620" s="189" t="s">
        <v>155</v>
      </c>
      <c r="D620" s="479">
        <v>363.79863</v>
      </c>
      <c r="E620" s="479">
        <v>8.5670400000000004</v>
      </c>
      <c r="F620" s="479">
        <v>274.89359999999999</v>
      </c>
      <c r="G620" s="479">
        <v>406.35993999999999</v>
      </c>
      <c r="H620" s="89">
        <v>1053.6192100000001</v>
      </c>
      <c r="I620" s="479">
        <v>90.364000000000004</v>
      </c>
      <c r="J620" s="479">
        <v>0</v>
      </c>
      <c r="K620" s="479">
        <v>0</v>
      </c>
      <c r="L620" s="479">
        <v>0</v>
      </c>
      <c r="M620" s="479">
        <v>0</v>
      </c>
      <c r="N620" s="479">
        <v>0</v>
      </c>
      <c r="O620" s="479">
        <v>0</v>
      </c>
      <c r="P620" s="479">
        <v>0</v>
      </c>
      <c r="Q620" s="479">
        <v>0</v>
      </c>
      <c r="R620" s="89">
        <v>90.364000000000004</v>
      </c>
      <c r="S620" s="479">
        <v>0</v>
      </c>
      <c r="T620" s="479">
        <v>173.08869999999999</v>
      </c>
      <c r="U620" s="479">
        <v>0</v>
      </c>
      <c r="V620" s="479">
        <v>29.73695</v>
      </c>
      <c r="W620" s="479">
        <v>0</v>
      </c>
      <c r="X620" s="479">
        <v>133.48599999999999</v>
      </c>
      <c r="Y620" s="479">
        <v>0</v>
      </c>
      <c r="Z620" s="479">
        <v>0</v>
      </c>
      <c r="AA620" s="479">
        <v>0</v>
      </c>
      <c r="AB620" s="479">
        <v>0</v>
      </c>
      <c r="AC620" s="479">
        <v>0</v>
      </c>
      <c r="AD620" s="479">
        <v>336.31164999999999</v>
      </c>
      <c r="AE620" s="479">
        <v>1480.29486</v>
      </c>
      <c r="AF620" s="236">
        <v>0</v>
      </c>
      <c r="AG620" s="236">
        <v>29.73695</v>
      </c>
      <c r="AH620" s="236">
        <v>0</v>
      </c>
      <c r="AI620" s="236">
        <v>0</v>
      </c>
      <c r="AJ620" s="484">
        <v>1450.55791</v>
      </c>
    </row>
    <row r="621" spans="1:36" s="42" customFormat="1" x14ac:dyDescent="0.25">
      <c r="A621" s="404"/>
      <c r="B621" s="115">
        <v>170225</v>
      </c>
      <c r="C621" s="189" t="s">
        <v>156</v>
      </c>
      <c r="D621" s="479">
        <v>17497.642540000001</v>
      </c>
      <c r="E621" s="479">
        <v>2089.2136399999999</v>
      </c>
      <c r="F621" s="479">
        <v>2840.6122599999999</v>
      </c>
      <c r="G621" s="479">
        <v>3262.4327499999999</v>
      </c>
      <c r="H621" s="89">
        <v>25689.901190000004</v>
      </c>
      <c r="I621" s="479">
        <v>1582.38</v>
      </c>
      <c r="J621" s="479">
        <v>0</v>
      </c>
      <c r="K621" s="479">
        <v>0</v>
      </c>
      <c r="L621" s="479">
        <v>0</v>
      </c>
      <c r="M621" s="479">
        <v>0</v>
      </c>
      <c r="N621" s="479">
        <v>210.16585000000001</v>
      </c>
      <c r="O621" s="479">
        <v>0</v>
      </c>
      <c r="P621" s="479">
        <v>0</v>
      </c>
      <c r="Q621" s="479">
        <v>0</v>
      </c>
      <c r="R621" s="89">
        <v>1792.5458500000002</v>
      </c>
      <c r="S621" s="479">
        <v>0</v>
      </c>
      <c r="T621" s="479">
        <v>384.03881000000001</v>
      </c>
      <c r="U621" s="479">
        <v>0</v>
      </c>
      <c r="V621" s="479">
        <v>0</v>
      </c>
      <c r="W621" s="479">
        <v>0</v>
      </c>
      <c r="X621" s="479">
        <v>0</v>
      </c>
      <c r="Y621" s="479">
        <v>0</v>
      </c>
      <c r="Z621" s="479">
        <v>0</v>
      </c>
      <c r="AA621" s="479">
        <v>0</v>
      </c>
      <c r="AB621" s="479">
        <v>0</v>
      </c>
      <c r="AC621" s="479">
        <v>0</v>
      </c>
      <c r="AD621" s="479">
        <v>384.03881000000001</v>
      </c>
      <c r="AE621" s="479">
        <v>27866.485850000005</v>
      </c>
      <c r="AF621" s="236">
        <v>210.16585000000001</v>
      </c>
      <c r="AG621" s="236">
        <v>0</v>
      </c>
      <c r="AH621" s="236">
        <v>0</v>
      </c>
      <c r="AI621" s="236">
        <v>0</v>
      </c>
      <c r="AJ621" s="484">
        <v>27656.320000000007</v>
      </c>
    </row>
    <row r="622" spans="1:36" s="42" customFormat="1" x14ac:dyDescent="0.25">
      <c r="A622" s="404"/>
      <c r="B622" s="115">
        <v>170230</v>
      </c>
      <c r="C622" s="189" t="s">
        <v>157</v>
      </c>
      <c r="D622" s="479">
        <v>0</v>
      </c>
      <c r="E622" s="479">
        <v>27.096209999999999</v>
      </c>
      <c r="F622" s="479">
        <v>726.08399999999995</v>
      </c>
      <c r="G622" s="479">
        <v>0</v>
      </c>
      <c r="H622" s="89">
        <v>753.18020999999999</v>
      </c>
      <c r="I622" s="479">
        <v>427.09744999999998</v>
      </c>
      <c r="J622" s="479">
        <v>0</v>
      </c>
      <c r="K622" s="479">
        <v>0</v>
      </c>
      <c r="L622" s="479">
        <v>0</v>
      </c>
      <c r="M622" s="479">
        <v>0</v>
      </c>
      <c r="N622" s="479">
        <v>1500</v>
      </c>
      <c r="O622" s="479">
        <v>0</v>
      </c>
      <c r="P622" s="479">
        <v>0</v>
      </c>
      <c r="Q622" s="479">
        <v>0</v>
      </c>
      <c r="R622" s="89">
        <v>1927.09745</v>
      </c>
      <c r="S622" s="479">
        <v>0</v>
      </c>
      <c r="T622" s="479">
        <v>0</v>
      </c>
      <c r="U622" s="479">
        <v>0</v>
      </c>
      <c r="V622" s="479">
        <v>0</v>
      </c>
      <c r="W622" s="479">
        <v>0</v>
      </c>
      <c r="X622" s="479">
        <v>0</v>
      </c>
      <c r="Y622" s="479">
        <v>0</v>
      </c>
      <c r="Z622" s="479">
        <v>0</v>
      </c>
      <c r="AA622" s="479">
        <v>0</v>
      </c>
      <c r="AB622" s="479">
        <v>0</v>
      </c>
      <c r="AC622" s="479">
        <v>0</v>
      </c>
      <c r="AD622" s="479">
        <v>0</v>
      </c>
      <c r="AE622" s="479">
        <v>2680.2776599999997</v>
      </c>
      <c r="AF622" s="236">
        <v>1500</v>
      </c>
      <c r="AG622" s="236">
        <v>0</v>
      </c>
      <c r="AH622" s="236">
        <v>0</v>
      </c>
      <c r="AI622" s="236">
        <v>0</v>
      </c>
      <c r="AJ622" s="484">
        <v>1180.27766</v>
      </c>
    </row>
    <row r="623" spans="1:36" s="42" customFormat="1" x14ac:dyDescent="0.25">
      <c r="A623" s="404"/>
      <c r="B623" s="115">
        <v>170235</v>
      </c>
      <c r="C623" s="189" t="s">
        <v>158</v>
      </c>
      <c r="D623" s="479">
        <v>0</v>
      </c>
      <c r="E623" s="479">
        <v>29.85033</v>
      </c>
      <c r="F623" s="479">
        <v>0</v>
      </c>
      <c r="G623" s="479">
        <v>0</v>
      </c>
      <c r="H623" s="89">
        <v>29.85033</v>
      </c>
      <c r="I623" s="479">
        <v>0</v>
      </c>
      <c r="J623" s="479">
        <v>0</v>
      </c>
      <c r="K623" s="479">
        <v>0</v>
      </c>
      <c r="L623" s="479">
        <v>33.543529999999997</v>
      </c>
      <c r="M623" s="479">
        <v>0</v>
      </c>
      <c r="N623" s="479">
        <v>0</v>
      </c>
      <c r="O623" s="479">
        <v>0</v>
      </c>
      <c r="P623" s="479">
        <v>0</v>
      </c>
      <c r="Q623" s="479">
        <v>0</v>
      </c>
      <c r="R623" s="89">
        <v>33.543529999999997</v>
      </c>
      <c r="S623" s="479">
        <v>0</v>
      </c>
      <c r="T623" s="479">
        <v>0</v>
      </c>
      <c r="U623" s="479">
        <v>0</v>
      </c>
      <c r="V623" s="479">
        <v>0</v>
      </c>
      <c r="W623" s="479">
        <v>0</v>
      </c>
      <c r="X623" s="479">
        <v>0</v>
      </c>
      <c r="Y623" s="479">
        <v>0</v>
      </c>
      <c r="Z623" s="479">
        <v>0</v>
      </c>
      <c r="AA623" s="479">
        <v>0</v>
      </c>
      <c r="AB623" s="479">
        <v>0</v>
      </c>
      <c r="AC623" s="479">
        <v>0</v>
      </c>
      <c r="AD623" s="479">
        <v>0</v>
      </c>
      <c r="AE623" s="479">
        <v>63.393859999999997</v>
      </c>
      <c r="AF623" s="236">
        <v>0</v>
      </c>
      <c r="AG623" s="236">
        <v>33.543529999999997</v>
      </c>
      <c r="AH623" s="236">
        <v>0</v>
      </c>
      <c r="AI623" s="236">
        <v>0</v>
      </c>
      <c r="AJ623" s="484">
        <v>29.85033</v>
      </c>
    </row>
    <row r="624" spans="1:36" s="42" customFormat="1" x14ac:dyDescent="0.25">
      <c r="A624" s="404"/>
      <c r="B624" s="115">
        <v>170240</v>
      </c>
      <c r="C624" s="189" t="s">
        <v>159</v>
      </c>
      <c r="D624" s="479">
        <v>0</v>
      </c>
      <c r="E624" s="479">
        <v>0</v>
      </c>
      <c r="F624" s="479">
        <v>0</v>
      </c>
      <c r="G624" s="479">
        <v>0</v>
      </c>
      <c r="H624" s="89">
        <v>0</v>
      </c>
      <c r="I624" s="479">
        <v>0</v>
      </c>
      <c r="J624" s="479">
        <v>0</v>
      </c>
      <c r="K624" s="479">
        <v>0</v>
      </c>
      <c r="L624" s="479">
        <v>0</v>
      </c>
      <c r="M624" s="479">
        <v>0</v>
      </c>
      <c r="N624" s="479">
        <v>0</v>
      </c>
      <c r="O624" s="479">
        <v>0</v>
      </c>
      <c r="P624" s="479">
        <v>0</v>
      </c>
      <c r="Q624" s="479">
        <v>0</v>
      </c>
      <c r="R624" s="89">
        <v>0</v>
      </c>
      <c r="S624" s="479">
        <v>0</v>
      </c>
      <c r="T624" s="479">
        <v>0</v>
      </c>
      <c r="U624" s="479">
        <v>0</v>
      </c>
      <c r="V624" s="479">
        <v>0</v>
      </c>
      <c r="W624" s="479">
        <v>0</v>
      </c>
      <c r="X624" s="479">
        <v>0</v>
      </c>
      <c r="Y624" s="479">
        <v>0</v>
      </c>
      <c r="Z624" s="479">
        <v>0</v>
      </c>
      <c r="AA624" s="479">
        <v>0</v>
      </c>
      <c r="AB624" s="479">
        <v>0</v>
      </c>
      <c r="AC624" s="479">
        <v>0</v>
      </c>
      <c r="AD624" s="479">
        <v>0</v>
      </c>
      <c r="AE624" s="479">
        <v>0</v>
      </c>
      <c r="AF624" s="236">
        <v>0</v>
      </c>
      <c r="AG624" s="236">
        <v>0</v>
      </c>
      <c r="AH624" s="236">
        <v>0</v>
      </c>
      <c r="AI624" s="236">
        <v>0</v>
      </c>
      <c r="AJ624" s="484">
        <v>0</v>
      </c>
    </row>
    <row r="625" spans="1:36" s="42" customFormat="1" x14ac:dyDescent="0.25">
      <c r="A625" s="404"/>
      <c r="B625" s="115">
        <v>170245</v>
      </c>
      <c r="C625" s="189" t="s">
        <v>160</v>
      </c>
      <c r="D625" s="479">
        <v>0</v>
      </c>
      <c r="E625" s="479">
        <v>0</v>
      </c>
      <c r="F625" s="479">
        <v>0</v>
      </c>
      <c r="G625" s="479">
        <v>0</v>
      </c>
      <c r="H625" s="89">
        <v>0</v>
      </c>
      <c r="I625" s="479">
        <v>0</v>
      </c>
      <c r="J625" s="479">
        <v>0</v>
      </c>
      <c r="K625" s="479">
        <v>0</v>
      </c>
      <c r="L625" s="479">
        <v>0</v>
      </c>
      <c r="M625" s="479">
        <v>0</v>
      </c>
      <c r="N625" s="479">
        <v>0</v>
      </c>
      <c r="O625" s="479">
        <v>0</v>
      </c>
      <c r="P625" s="479">
        <v>0</v>
      </c>
      <c r="Q625" s="479">
        <v>0</v>
      </c>
      <c r="R625" s="89">
        <v>0</v>
      </c>
      <c r="S625" s="479">
        <v>0</v>
      </c>
      <c r="T625" s="479">
        <v>0</v>
      </c>
      <c r="U625" s="479">
        <v>0</v>
      </c>
      <c r="V625" s="479">
        <v>0</v>
      </c>
      <c r="W625" s="479">
        <v>0</v>
      </c>
      <c r="X625" s="479">
        <v>0</v>
      </c>
      <c r="Y625" s="479">
        <v>0</v>
      </c>
      <c r="Z625" s="479">
        <v>0</v>
      </c>
      <c r="AA625" s="479">
        <v>0</v>
      </c>
      <c r="AB625" s="479">
        <v>0</v>
      </c>
      <c r="AC625" s="479">
        <v>0</v>
      </c>
      <c r="AD625" s="479">
        <v>0</v>
      </c>
      <c r="AE625" s="479">
        <v>0</v>
      </c>
      <c r="AF625" s="236">
        <v>0</v>
      </c>
      <c r="AG625" s="236">
        <v>0</v>
      </c>
      <c r="AH625" s="236">
        <v>0</v>
      </c>
      <c r="AI625" s="236">
        <v>0</v>
      </c>
      <c r="AJ625" s="484">
        <v>0</v>
      </c>
    </row>
    <row r="626" spans="1:36" s="42" customFormat="1" x14ac:dyDescent="0.25">
      <c r="A626" s="404"/>
      <c r="B626" s="115">
        <v>170250</v>
      </c>
      <c r="C626" s="189" t="s">
        <v>115</v>
      </c>
      <c r="D626" s="479">
        <v>0</v>
      </c>
      <c r="E626" s="479">
        <v>0</v>
      </c>
      <c r="F626" s="479">
        <v>0</v>
      </c>
      <c r="G626" s="479">
        <v>0</v>
      </c>
      <c r="H626" s="89">
        <v>0</v>
      </c>
      <c r="I626" s="479">
        <v>0</v>
      </c>
      <c r="J626" s="479">
        <v>0</v>
      </c>
      <c r="K626" s="479">
        <v>0</v>
      </c>
      <c r="L626" s="479">
        <v>0</v>
      </c>
      <c r="M626" s="479">
        <v>0</v>
      </c>
      <c r="N626" s="479">
        <v>0</v>
      </c>
      <c r="O626" s="479">
        <v>0</v>
      </c>
      <c r="P626" s="479">
        <v>0</v>
      </c>
      <c r="Q626" s="479">
        <v>0</v>
      </c>
      <c r="R626" s="89">
        <v>0</v>
      </c>
      <c r="S626" s="479">
        <v>0</v>
      </c>
      <c r="T626" s="479">
        <v>0</v>
      </c>
      <c r="U626" s="479">
        <v>0</v>
      </c>
      <c r="V626" s="479">
        <v>0</v>
      </c>
      <c r="W626" s="479">
        <v>0</v>
      </c>
      <c r="X626" s="479">
        <v>0</v>
      </c>
      <c r="Y626" s="479">
        <v>0</v>
      </c>
      <c r="Z626" s="479">
        <v>0</v>
      </c>
      <c r="AA626" s="479">
        <v>0</v>
      </c>
      <c r="AB626" s="479">
        <v>0</v>
      </c>
      <c r="AC626" s="479">
        <v>0</v>
      </c>
      <c r="AD626" s="479">
        <v>0</v>
      </c>
      <c r="AE626" s="479">
        <v>0</v>
      </c>
      <c r="AF626" s="236">
        <v>0</v>
      </c>
      <c r="AG626" s="236">
        <v>0</v>
      </c>
      <c r="AH626" s="236">
        <v>0</v>
      </c>
      <c r="AI626" s="236">
        <v>0</v>
      </c>
      <c r="AJ626" s="484">
        <v>0</v>
      </c>
    </row>
    <row r="627" spans="1:36" s="42" customFormat="1" x14ac:dyDescent="0.25">
      <c r="A627" s="404"/>
      <c r="B627" s="115">
        <v>170290</v>
      </c>
      <c r="C627" s="189" t="s">
        <v>53</v>
      </c>
      <c r="D627" s="479">
        <v>406.34917000000002</v>
      </c>
      <c r="E627" s="479">
        <v>0</v>
      </c>
      <c r="F627" s="479">
        <v>186.95948999999999</v>
      </c>
      <c r="G627" s="479">
        <v>0</v>
      </c>
      <c r="H627" s="89">
        <v>593.30866000000003</v>
      </c>
      <c r="I627" s="479">
        <v>0</v>
      </c>
      <c r="J627" s="479">
        <v>0</v>
      </c>
      <c r="K627" s="479">
        <v>0</v>
      </c>
      <c r="L627" s="479">
        <v>0.54659000000000002</v>
      </c>
      <c r="M627" s="479">
        <v>0.7</v>
      </c>
      <c r="N627" s="479">
        <v>0</v>
      </c>
      <c r="O627" s="479">
        <v>0</v>
      </c>
      <c r="P627" s="479">
        <v>4.3209999999999997</v>
      </c>
      <c r="Q627" s="479">
        <v>0</v>
      </c>
      <c r="R627" s="89">
        <v>5.5675899999999992</v>
      </c>
      <c r="S627" s="479">
        <v>0</v>
      </c>
      <c r="T627" s="479">
        <v>0</v>
      </c>
      <c r="U627" s="479">
        <v>0</v>
      </c>
      <c r="V627" s="479">
        <v>0</v>
      </c>
      <c r="W627" s="479">
        <v>0</v>
      </c>
      <c r="X627" s="479">
        <v>0</v>
      </c>
      <c r="Y627" s="479">
        <v>0</v>
      </c>
      <c r="Z627" s="479">
        <v>0</v>
      </c>
      <c r="AA627" s="479">
        <v>0</v>
      </c>
      <c r="AB627" s="479">
        <v>0</v>
      </c>
      <c r="AC627" s="479">
        <v>0</v>
      </c>
      <c r="AD627" s="479">
        <v>0</v>
      </c>
      <c r="AE627" s="479">
        <v>598.87625000000003</v>
      </c>
      <c r="AF627" s="236">
        <v>0</v>
      </c>
      <c r="AG627" s="236">
        <v>1.2465899999999999</v>
      </c>
      <c r="AH627" s="236">
        <v>0</v>
      </c>
      <c r="AI627" s="236">
        <v>0</v>
      </c>
      <c r="AJ627" s="484">
        <v>597.62966000000006</v>
      </c>
    </row>
    <row r="628" spans="1:36" s="42" customFormat="1" x14ac:dyDescent="0.25">
      <c r="A628" s="404"/>
      <c r="B628" s="115">
        <v>1703</v>
      </c>
      <c r="C628" s="189" t="s">
        <v>161</v>
      </c>
      <c r="D628" s="479">
        <v>0</v>
      </c>
      <c r="E628" s="479">
        <v>0</v>
      </c>
      <c r="F628" s="479">
        <v>0</v>
      </c>
      <c r="G628" s="479">
        <v>0</v>
      </c>
      <c r="H628" s="89">
        <v>0</v>
      </c>
      <c r="I628" s="479">
        <v>0</v>
      </c>
      <c r="J628" s="479">
        <v>0</v>
      </c>
      <c r="K628" s="479">
        <v>0</v>
      </c>
      <c r="L628" s="479">
        <v>0</v>
      </c>
      <c r="M628" s="479">
        <v>0</v>
      </c>
      <c r="N628" s="479">
        <v>0</v>
      </c>
      <c r="O628" s="479">
        <v>0</v>
      </c>
      <c r="P628" s="479">
        <v>0</v>
      </c>
      <c r="Q628" s="479">
        <v>0</v>
      </c>
      <c r="R628" s="89">
        <v>0</v>
      </c>
      <c r="S628" s="479">
        <v>0</v>
      </c>
      <c r="T628" s="479">
        <v>0</v>
      </c>
      <c r="U628" s="479">
        <v>0</v>
      </c>
      <c r="V628" s="479">
        <v>0</v>
      </c>
      <c r="W628" s="479">
        <v>0</v>
      </c>
      <c r="X628" s="479">
        <v>0</v>
      </c>
      <c r="Y628" s="479">
        <v>0</v>
      </c>
      <c r="Z628" s="479">
        <v>0</v>
      </c>
      <c r="AA628" s="479">
        <v>0</v>
      </c>
      <c r="AB628" s="479">
        <v>0</v>
      </c>
      <c r="AC628" s="479">
        <v>0</v>
      </c>
      <c r="AD628" s="479">
        <v>0</v>
      </c>
      <c r="AE628" s="479">
        <v>0</v>
      </c>
      <c r="AF628" s="236">
        <v>0</v>
      </c>
      <c r="AG628" s="236">
        <v>0</v>
      </c>
      <c r="AH628" s="236">
        <v>0</v>
      </c>
      <c r="AI628" s="236">
        <v>0</v>
      </c>
      <c r="AJ628" s="484">
        <v>0</v>
      </c>
    </row>
    <row r="629" spans="1:36" s="42" customFormat="1" x14ac:dyDescent="0.25">
      <c r="A629" s="404"/>
      <c r="B629" s="115">
        <v>170305</v>
      </c>
      <c r="C629" s="189" t="s">
        <v>162</v>
      </c>
      <c r="D629" s="479">
        <v>0</v>
      </c>
      <c r="E629" s="479">
        <v>0</v>
      </c>
      <c r="F629" s="479">
        <v>0</v>
      </c>
      <c r="G629" s="479">
        <v>0</v>
      </c>
      <c r="H629" s="89">
        <v>0</v>
      </c>
      <c r="I629" s="479">
        <v>0</v>
      </c>
      <c r="J629" s="479">
        <v>0</v>
      </c>
      <c r="K629" s="479">
        <v>0</v>
      </c>
      <c r="L629" s="479">
        <v>0</v>
      </c>
      <c r="M629" s="479">
        <v>0</v>
      </c>
      <c r="N629" s="479">
        <v>0</v>
      </c>
      <c r="O629" s="479">
        <v>0</v>
      </c>
      <c r="P629" s="479">
        <v>0</v>
      </c>
      <c r="Q629" s="479">
        <v>0</v>
      </c>
      <c r="R629" s="89">
        <v>0</v>
      </c>
      <c r="S629" s="479">
        <v>0</v>
      </c>
      <c r="T629" s="479">
        <v>0</v>
      </c>
      <c r="U629" s="479">
        <v>0</v>
      </c>
      <c r="V629" s="479">
        <v>0</v>
      </c>
      <c r="W629" s="479">
        <v>0</v>
      </c>
      <c r="X629" s="479">
        <v>0</v>
      </c>
      <c r="Y629" s="479">
        <v>0</v>
      </c>
      <c r="Z629" s="479">
        <v>0</v>
      </c>
      <c r="AA629" s="479">
        <v>0</v>
      </c>
      <c r="AB629" s="479">
        <v>0</v>
      </c>
      <c r="AC629" s="479">
        <v>0</v>
      </c>
      <c r="AD629" s="479">
        <v>0</v>
      </c>
      <c r="AE629" s="479">
        <v>0</v>
      </c>
      <c r="AF629" s="236">
        <v>0</v>
      </c>
      <c r="AG629" s="236">
        <v>0</v>
      </c>
      <c r="AH629" s="236">
        <v>0</v>
      </c>
      <c r="AI629" s="236">
        <v>0</v>
      </c>
      <c r="AJ629" s="484">
        <v>0</v>
      </c>
    </row>
    <row r="630" spans="1:36" s="42" customFormat="1" x14ac:dyDescent="0.25">
      <c r="A630" s="404"/>
      <c r="B630" s="115">
        <v>170310</v>
      </c>
      <c r="C630" s="189" t="s">
        <v>163</v>
      </c>
      <c r="D630" s="479">
        <v>0</v>
      </c>
      <c r="E630" s="479">
        <v>0</v>
      </c>
      <c r="F630" s="479">
        <v>0</v>
      </c>
      <c r="G630" s="479">
        <v>0</v>
      </c>
      <c r="H630" s="89">
        <v>0</v>
      </c>
      <c r="I630" s="479">
        <v>0</v>
      </c>
      <c r="J630" s="479">
        <v>0</v>
      </c>
      <c r="K630" s="479">
        <v>0</v>
      </c>
      <c r="L630" s="479">
        <v>0</v>
      </c>
      <c r="M630" s="479">
        <v>0</v>
      </c>
      <c r="N630" s="479">
        <v>0</v>
      </c>
      <c r="O630" s="479">
        <v>0</v>
      </c>
      <c r="P630" s="479">
        <v>0</v>
      </c>
      <c r="Q630" s="479">
        <v>0</v>
      </c>
      <c r="R630" s="89">
        <v>0</v>
      </c>
      <c r="S630" s="479">
        <v>0</v>
      </c>
      <c r="T630" s="479">
        <v>0</v>
      </c>
      <c r="U630" s="479">
        <v>0</v>
      </c>
      <c r="V630" s="479">
        <v>0</v>
      </c>
      <c r="W630" s="479">
        <v>0</v>
      </c>
      <c r="X630" s="479">
        <v>0</v>
      </c>
      <c r="Y630" s="479">
        <v>0</v>
      </c>
      <c r="Z630" s="479">
        <v>0</v>
      </c>
      <c r="AA630" s="479">
        <v>0</v>
      </c>
      <c r="AB630" s="479">
        <v>0</v>
      </c>
      <c r="AC630" s="479">
        <v>0</v>
      </c>
      <c r="AD630" s="479">
        <v>0</v>
      </c>
      <c r="AE630" s="479">
        <v>0</v>
      </c>
      <c r="AF630" s="236">
        <v>0</v>
      </c>
      <c r="AG630" s="236">
        <v>0</v>
      </c>
      <c r="AH630" s="236">
        <v>0</v>
      </c>
      <c r="AI630" s="236">
        <v>0</v>
      </c>
      <c r="AJ630" s="484">
        <v>0</v>
      </c>
    </row>
    <row r="631" spans="1:36" s="42" customFormat="1" x14ac:dyDescent="0.25">
      <c r="A631" s="404"/>
      <c r="B631" s="115">
        <v>1704</v>
      </c>
      <c r="C631" s="189" t="s">
        <v>164</v>
      </c>
      <c r="D631" s="479">
        <v>0</v>
      </c>
      <c r="E631" s="479">
        <v>0</v>
      </c>
      <c r="F631" s="479">
        <v>316.49268000000001</v>
      </c>
      <c r="G631" s="479">
        <v>24.144850000000002</v>
      </c>
      <c r="H631" s="89">
        <v>340.63753000000003</v>
      </c>
      <c r="I631" s="479">
        <v>0</v>
      </c>
      <c r="J631" s="479">
        <v>0</v>
      </c>
      <c r="K631" s="479">
        <v>0</v>
      </c>
      <c r="L631" s="479">
        <v>0</v>
      </c>
      <c r="M631" s="479">
        <v>0</v>
      </c>
      <c r="N631" s="479">
        <v>0</v>
      </c>
      <c r="O631" s="479">
        <v>0</v>
      </c>
      <c r="P631" s="479">
        <v>0</v>
      </c>
      <c r="Q631" s="479">
        <v>0</v>
      </c>
      <c r="R631" s="89">
        <v>0</v>
      </c>
      <c r="S631" s="479">
        <v>0</v>
      </c>
      <c r="T631" s="479">
        <v>0</v>
      </c>
      <c r="U631" s="479">
        <v>0</v>
      </c>
      <c r="V631" s="479">
        <v>0</v>
      </c>
      <c r="W631" s="479">
        <v>0</v>
      </c>
      <c r="X631" s="479">
        <v>0</v>
      </c>
      <c r="Y631" s="479">
        <v>0</v>
      </c>
      <c r="Z631" s="479">
        <v>0</v>
      </c>
      <c r="AA631" s="479">
        <v>0</v>
      </c>
      <c r="AB631" s="479">
        <v>0</v>
      </c>
      <c r="AC631" s="479">
        <v>0</v>
      </c>
      <c r="AD631" s="479">
        <v>0</v>
      </c>
      <c r="AE631" s="479">
        <v>340.63753000000003</v>
      </c>
      <c r="AF631" s="236">
        <v>0</v>
      </c>
      <c r="AG631" s="236">
        <v>0</v>
      </c>
      <c r="AH631" s="236">
        <v>0</v>
      </c>
      <c r="AI631" s="236">
        <v>0</v>
      </c>
      <c r="AJ631" s="484">
        <v>340.63753000000003</v>
      </c>
    </row>
    <row r="632" spans="1:36" s="42" customFormat="1" x14ac:dyDescent="0.25">
      <c r="A632" s="404"/>
      <c r="B632" s="115">
        <v>170405</v>
      </c>
      <c r="C632" s="189" t="s">
        <v>165</v>
      </c>
      <c r="D632" s="479">
        <v>0</v>
      </c>
      <c r="E632" s="479">
        <v>0</v>
      </c>
      <c r="F632" s="479">
        <v>115.39353</v>
      </c>
      <c r="G632" s="479">
        <v>0</v>
      </c>
      <c r="H632" s="89">
        <v>115.39353</v>
      </c>
      <c r="I632" s="479">
        <v>0</v>
      </c>
      <c r="J632" s="479">
        <v>0</v>
      </c>
      <c r="K632" s="479">
        <v>0</v>
      </c>
      <c r="L632" s="479">
        <v>0</v>
      </c>
      <c r="M632" s="479">
        <v>0</v>
      </c>
      <c r="N632" s="479">
        <v>0</v>
      </c>
      <c r="O632" s="479">
        <v>0</v>
      </c>
      <c r="P632" s="479">
        <v>0</v>
      </c>
      <c r="Q632" s="479">
        <v>0</v>
      </c>
      <c r="R632" s="89">
        <v>0</v>
      </c>
      <c r="S632" s="479">
        <v>0</v>
      </c>
      <c r="T632" s="479">
        <v>0</v>
      </c>
      <c r="U632" s="479">
        <v>0</v>
      </c>
      <c r="V632" s="479">
        <v>0</v>
      </c>
      <c r="W632" s="479">
        <v>0</v>
      </c>
      <c r="X632" s="479">
        <v>0</v>
      </c>
      <c r="Y632" s="479">
        <v>0</v>
      </c>
      <c r="Z632" s="479">
        <v>0</v>
      </c>
      <c r="AA632" s="479">
        <v>0</v>
      </c>
      <c r="AB632" s="479">
        <v>0</v>
      </c>
      <c r="AC632" s="479">
        <v>0</v>
      </c>
      <c r="AD632" s="479">
        <v>0</v>
      </c>
      <c r="AE632" s="479">
        <v>115.39353</v>
      </c>
      <c r="AF632" s="236">
        <v>0</v>
      </c>
      <c r="AG632" s="236">
        <v>0</v>
      </c>
      <c r="AH632" s="236">
        <v>0</v>
      </c>
      <c r="AI632" s="236">
        <v>0</v>
      </c>
      <c r="AJ632" s="484">
        <v>115.39353</v>
      </c>
    </row>
    <row r="633" spans="1:36" s="42" customFormat="1" x14ac:dyDescent="0.25">
      <c r="A633" s="404"/>
      <c r="B633" s="115">
        <v>170410</v>
      </c>
      <c r="C633" s="189" t="s">
        <v>166</v>
      </c>
      <c r="D633" s="479">
        <v>0</v>
      </c>
      <c r="E633" s="479">
        <v>0</v>
      </c>
      <c r="F633" s="479">
        <v>79.386790000000005</v>
      </c>
      <c r="G633" s="479">
        <v>0</v>
      </c>
      <c r="H633" s="89">
        <v>79.386790000000005</v>
      </c>
      <c r="I633" s="479">
        <v>0</v>
      </c>
      <c r="J633" s="479">
        <v>0</v>
      </c>
      <c r="K633" s="479">
        <v>0</v>
      </c>
      <c r="L633" s="479">
        <v>0</v>
      </c>
      <c r="M633" s="479">
        <v>0</v>
      </c>
      <c r="N633" s="479">
        <v>0</v>
      </c>
      <c r="O633" s="479">
        <v>0</v>
      </c>
      <c r="P633" s="479">
        <v>0</v>
      </c>
      <c r="Q633" s="479">
        <v>0</v>
      </c>
      <c r="R633" s="89">
        <v>0</v>
      </c>
      <c r="S633" s="479">
        <v>0</v>
      </c>
      <c r="T633" s="479">
        <v>0</v>
      </c>
      <c r="U633" s="479">
        <v>0</v>
      </c>
      <c r="V633" s="479">
        <v>0</v>
      </c>
      <c r="W633" s="479">
        <v>0</v>
      </c>
      <c r="X633" s="479">
        <v>0</v>
      </c>
      <c r="Y633" s="479">
        <v>0</v>
      </c>
      <c r="Z633" s="479">
        <v>0</v>
      </c>
      <c r="AA633" s="479">
        <v>0</v>
      </c>
      <c r="AB633" s="479">
        <v>0</v>
      </c>
      <c r="AC633" s="479">
        <v>0</v>
      </c>
      <c r="AD633" s="479">
        <v>0</v>
      </c>
      <c r="AE633" s="479">
        <v>79.386790000000005</v>
      </c>
      <c r="AF633" s="236">
        <v>0</v>
      </c>
      <c r="AG633" s="236">
        <v>0</v>
      </c>
      <c r="AH633" s="236">
        <v>0</v>
      </c>
      <c r="AI633" s="236">
        <v>0</v>
      </c>
      <c r="AJ633" s="484">
        <v>79.386790000000005</v>
      </c>
    </row>
    <row r="634" spans="1:36" s="42" customFormat="1" x14ac:dyDescent="0.25">
      <c r="A634" s="404"/>
      <c r="B634" s="115">
        <v>170415</v>
      </c>
      <c r="C634" s="189" t="s">
        <v>182</v>
      </c>
      <c r="D634" s="479">
        <v>0</v>
      </c>
      <c r="E634" s="479">
        <v>0</v>
      </c>
      <c r="F634" s="479">
        <v>0</v>
      </c>
      <c r="G634" s="479">
        <v>0</v>
      </c>
      <c r="H634" s="89">
        <v>0</v>
      </c>
      <c r="I634" s="479">
        <v>0</v>
      </c>
      <c r="J634" s="479">
        <v>0</v>
      </c>
      <c r="K634" s="479">
        <v>0</v>
      </c>
      <c r="L634" s="479">
        <v>0</v>
      </c>
      <c r="M634" s="479">
        <v>0</v>
      </c>
      <c r="N634" s="479">
        <v>0</v>
      </c>
      <c r="O634" s="479">
        <v>0</v>
      </c>
      <c r="P634" s="479">
        <v>0</v>
      </c>
      <c r="Q634" s="479">
        <v>0</v>
      </c>
      <c r="R634" s="89">
        <v>0</v>
      </c>
      <c r="S634" s="479">
        <v>0</v>
      </c>
      <c r="T634" s="479">
        <v>0</v>
      </c>
      <c r="U634" s="479">
        <v>0</v>
      </c>
      <c r="V634" s="479">
        <v>0</v>
      </c>
      <c r="W634" s="479">
        <v>0</v>
      </c>
      <c r="X634" s="479">
        <v>0</v>
      </c>
      <c r="Y634" s="479">
        <v>0</v>
      </c>
      <c r="Z634" s="479">
        <v>0</v>
      </c>
      <c r="AA634" s="479">
        <v>0</v>
      </c>
      <c r="AB634" s="479">
        <v>0</v>
      </c>
      <c r="AC634" s="479">
        <v>0</v>
      </c>
      <c r="AD634" s="479">
        <v>0</v>
      </c>
      <c r="AE634" s="479">
        <v>0</v>
      </c>
      <c r="AF634" s="236">
        <v>0</v>
      </c>
      <c r="AG634" s="236">
        <v>0</v>
      </c>
      <c r="AH634" s="236">
        <v>0</v>
      </c>
      <c r="AI634" s="236">
        <v>0</v>
      </c>
      <c r="AJ634" s="484">
        <v>0</v>
      </c>
    </row>
    <row r="635" spans="1:36" s="42" customFormat="1" x14ac:dyDescent="0.25">
      <c r="A635" s="404"/>
      <c r="B635" s="115">
        <v>170420</v>
      </c>
      <c r="C635" s="189" t="s">
        <v>155</v>
      </c>
      <c r="D635" s="479">
        <v>0</v>
      </c>
      <c r="E635" s="479">
        <v>0</v>
      </c>
      <c r="F635" s="479">
        <v>0</v>
      </c>
      <c r="G635" s="479">
        <v>24.144850000000002</v>
      </c>
      <c r="H635" s="89">
        <v>24.144850000000002</v>
      </c>
      <c r="I635" s="479">
        <v>0</v>
      </c>
      <c r="J635" s="479">
        <v>0</v>
      </c>
      <c r="K635" s="479">
        <v>0</v>
      </c>
      <c r="L635" s="479">
        <v>0</v>
      </c>
      <c r="M635" s="479">
        <v>0</v>
      </c>
      <c r="N635" s="479">
        <v>0</v>
      </c>
      <c r="O635" s="479">
        <v>0</v>
      </c>
      <c r="P635" s="479">
        <v>0</v>
      </c>
      <c r="Q635" s="479">
        <v>0</v>
      </c>
      <c r="R635" s="89">
        <v>0</v>
      </c>
      <c r="S635" s="479">
        <v>0</v>
      </c>
      <c r="T635" s="479">
        <v>0</v>
      </c>
      <c r="U635" s="479">
        <v>0</v>
      </c>
      <c r="V635" s="479">
        <v>0</v>
      </c>
      <c r="W635" s="479">
        <v>0</v>
      </c>
      <c r="X635" s="479">
        <v>0</v>
      </c>
      <c r="Y635" s="479">
        <v>0</v>
      </c>
      <c r="Z635" s="479">
        <v>0</v>
      </c>
      <c r="AA635" s="479">
        <v>0</v>
      </c>
      <c r="AB635" s="479">
        <v>0</v>
      </c>
      <c r="AC635" s="479">
        <v>0</v>
      </c>
      <c r="AD635" s="479">
        <v>0</v>
      </c>
      <c r="AE635" s="479">
        <v>24.144850000000002</v>
      </c>
      <c r="AF635" s="236">
        <v>0</v>
      </c>
      <c r="AG635" s="236">
        <v>0</v>
      </c>
      <c r="AH635" s="236">
        <v>0</v>
      </c>
      <c r="AI635" s="236">
        <v>0</v>
      </c>
      <c r="AJ635" s="484">
        <v>24.144850000000002</v>
      </c>
    </row>
    <row r="636" spans="1:36" s="42" customFormat="1" x14ac:dyDescent="0.25">
      <c r="A636" s="404"/>
      <c r="B636" s="115">
        <v>170425</v>
      </c>
      <c r="C636" s="189" t="s">
        <v>167</v>
      </c>
      <c r="D636" s="479">
        <v>0</v>
      </c>
      <c r="E636" s="479">
        <v>0</v>
      </c>
      <c r="F636" s="479">
        <v>0</v>
      </c>
      <c r="G636" s="479">
        <v>0</v>
      </c>
      <c r="H636" s="89">
        <v>0</v>
      </c>
      <c r="I636" s="479">
        <v>0</v>
      </c>
      <c r="J636" s="479">
        <v>0</v>
      </c>
      <c r="K636" s="479">
        <v>0</v>
      </c>
      <c r="L636" s="479">
        <v>0</v>
      </c>
      <c r="M636" s="479">
        <v>0</v>
      </c>
      <c r="N636" s="479">
        <v>0</v>
      </c>
      <c r="O636" s="479">
        <v>0</v>
      </c>
      <c r="P636" s="479">
        <v>0</v>
      </c>
      <c r="Q636" s="479">
        <v>0</v>
      </c>
      <c r="R636" s="89">
        <v>0</v>
      </c>
      <c r="S636" s="479">
        <v>0</v>
      </c>
      <c r="T636" s="479">
        <v>0</v>
      </c>
      <c r="U636" s="479">
        <v>0</v>
      </c>
      <c r="V636" s="479">
        <v>0</v>
      </c>
      <c r="W636" s="479">
        <v>0</v>
      </c>
      <c r="X636" s="479">
        <v>0</v>
      </c>
      <c r="Y636" s="479">
        <v>0</v>
      </c>
      <c r="Z636" s="479">
        <v>0</v>
      </c>
      <c r="AA636" s="479">
        <v>0</v>
      </c>
      <c r="AB636" s="479">
        <v>0</v>
      </c>
      <c r="AC636" s="479">
        <v>0</v>
      </c>
      <c r="AD636" s="479">
        <v>0</v>
      </c>
      <c r="AE636" s="479">
        <v>0</v>
      </c>
      <c r="AF636" s="236">
        <v>0</v>
      </c>
      <c r="AG636" s="236">
        <v>0</v>
      </c>
      <c r="AH636" s="236">
        <v>0</v>
      </c>
      <c r="AI636" s="236">
        <v>0</v>
      </c>
      <c r="AJ636" s="484">
        <v>0</v>
      </c>
    </row>
    <row r="637" spans="1:36" s="42" customFormat="1" x14ac:dyDescent="0.25">
      <c r="A637" s="404"/>
      <c r="B637" s="115">
        <v>170430</v>
      </c>
      <c r="C637" s="189" t="s">
        <v>168</v>
      </c>
      <c r="D637" s="479">
        <v>0</v>
      </c>
      <c r="E637" s="479">
        <v>0</v>
      </c>
      <c r="F637" s="479">
        <v>0</v>
      </c>
      <c r="G637" s="479">
        <v>0</v>
      </c>
      <c r="H637" s="89">
        <v>0</v>
      </c>
      <c r="I637" s="479">
        <v>0</v>
      </c>
      <c r="J637" s="479">
        <v>0</v>
      </c>
      <c r="K637" s="479">
        <v>0</v>
      </c>
      <c r="L637" s="479">
        <v>0</v>
      </c>
      <c r="M637" s="479">
        <v>0</v>
      </c>
      <c r="N637" s="479">
        <v>0</v>
      </c>
      <c r="O637" s="479">
        <v>0</v>
      </c>
      <c r="P637" s="479">
        <v>0</v>
      </c>
      <c r="Q637" s="479">
        <v>0</v>
      </c>
      <c r="R637" s="89">
        <v>0</v>
      </c>
      <c r="S637" s="479">
        <v>0</v>
      </c>
      <c r="T637" s="479">
        <v>0</v>
      </c>
      <c r="U637" s="479">
        <v>0</v>
      </c>
      <c r="V637" s="479">
        <v>0</v>
      </c>
      <c r="W637" s="479">
        <v>0</v>
      </c>
      <c r="X637" s="479">
        <v>0</v>
      </c>
      <c r="Y637" s="479">
        <v>0</v>
      </c>
      <c r="Z637" s="479">
        <v>0</v>
      </c>
      <c r="AA637" s="479">
        <v>0</v>
      </c>
      <c r="AB637" s="479">
        <v>0</v>
      </c>
      <c r="AC637" s="479">
        <v>0</v>
      </c>
      <c r="AD637" s="479">
        <v>0</v>
      </c>
      <c r="AE637" s="479">
        <v>0</v>
      </c>
      <c r="AF637" s="236">
        <v>0</v>
      </c>
      <c r="AG637" s="236">
        <v>0</v>
      </c>
      <c r="AH637" s="236">
        <v>0</v>
      </c>
      <c r="AI637" s="236">
        <v>0</v>
      </c>
      <c r="AJ637" s="484">
        <v>0</v>
      </c>
    </row>
    <row r="638" spans="1:36" s="42" customFormat="1" x14ac:dyDescent="0.25">
      <c r="A638" s="404"/>
      <c r="B638" s="115">
        <v>170490</v>
      </c>
      <c r="C638" s="189" t="s">
        <v>53</v>
      </c>
      <c r="D638" s="479">
        <v>0</v>
      </c>
      <c r="E638" s="479">
        <v>0</v>
      </c>
      <c r="F638" s="479">
        <v>121.71236</v>
      </c>
      <c r="G638" s="479">
        <v>0</v>
      </c>
      <c r="H638" s="89">
        <v>121.71236</v>
      </c>
      <c r="I638" s="479">
        <v>0</v>
      </c>
      <c r="J638" s="479">
        <v>0</v>
      </c>
      <c r="K638" s="479">
        <v>0</v>
      </c>
      <c r="L638" s="479">
        <v>0</v>
      </c>
      <c r="M638" s="479">
        <v>0</v>
      </c>
      <c r="N638" s="479">
        <v>0</v>
      </c>
      <c r="O638" s="479">
        <v>0</v>
      </c>
      <c r="P638" s="479">
        <v>0</v>
      </c>
      <c r="Q638" s="479">
        <v>0</v>
      </c>
      <c r="R638" s="89">
        <v>0</v>
      </c>
      <c r="S638" s="479">
        <v>0</v>
      </c>
      <c r="T638" s="479">
        <v>0</v>
      </c>
      <c r="U638" s="479">
        <v>0</v>
      </c>
      <c r="V638" s="479">
        <v>0</v>
      </c>
      <c r="W638" s="479">
        <v>0</v>
      </c>
      <c r="X638" s="479">
        <v>0</v>
      </c>
      <c r="Y638" s="479">
        <v>0</v>
      </c>
      <c r="Z638" s="479">
        <v>0</v>
      </c>
      <c r="AA638" s="479">
        <v>0</v>
      </c>
      <c r="AB638" s="479">
        <v>0</v>
      </c>
      <c r="AC638" s="479">
        <v>0</v>
      </c>
      <c r="AD638" s="479">
        <v>0</v>
      </c>
      <c r="AE638" s="479">
        <v>121.71236</v>
      </c>
      <c r="AF638" s="236">
        <v>0</v>
      </c>
      <c r="AG638" s="236">
        <v>0</v>
      </c>
      <c r="AH638" s="236">
        <v>0</v>
      </c>
      <c r="AI638" s="236">
        <v>0</v>
      </c>
      <c r="AJ638" s="484">
        <v>121.71236</v>
      </c>
    </row>
    <row r="639" spans="1:36" s="42" customFormat="1" x14ac:dyDescent="0.25">
      <c r="A639" s="404"/>
      <c r="B639" s="115">
        <v>1705</v>
      </c>
      <c r="C639" s="189" t="s">
        <v>169</v>
      </c>
      <c r="D639" s="479">
        <v>0</v>
      </c>
      <c r="E639" s="479">
        <v>0</v>
      </c>
      <c r="F639" s="479">
        <v>944.63499999999999</v>
      </c>
      <c r="G639" s="479">
        <v>7186.5442800000001</v>
      </c>
      <c r="H639" s="89">
        <v>8131.1792800000003</v>
      </c>
      <c r="I639" s="479">
        <v>0</v>
      </c>
      <c r="J639" s="479">
        <v>0</v>
      </c>
      <c r="K639" s="479">
        <v>0</v>
      </c>
      <c r="L639" s="479">
        <v>0</v>
      </c>
      <c r="M639" s="479">
        <v>0</v>
      </c>
      <c r="N639" s="479">
        <v>0</v>
      </c>
      <c r="O639" s="479">
        <v>0</v>
      </c>
      <c r="P639" s="479">
        <v>0</v>
      </c>
      <c r="Q639" s="479">
        <v>0</v>
      </c>
      <c r="R639" s="89">
        <v>0</v>
      </c>
      <c r="S639" s="479">
        <v>0</v>
      </c>
      <c r="T639" s="479">
        <v>0</v>
      </c>
      <c r="U639" s="479">
        <v>0</v>
      </c>
      <c r="V639" s="479">
        <v>0</v>
      </c>
      <c r="W639" s="479">
        <v>0</v>
      </c>
      <c r="X639" s="479">
        <v>0</v>
      </c>
      <c r="Y639" s="479">
        <v>0</v>
      </c>
      <c r="Z639" s="479">
        <v>0</v>
      </c>
      <c r="AA639" s="479">
        <v>0</v>
      </c>
      <c r="AB639" s="479">
        <v>0</v>
      </c>
      <c r="AC639" s="479">
        <v>0</v>
      </c>
      <c r="AD639" s="479">
        <v>0</v>
      </c>
      <c r="AE639" s="479">
        <v>8131.1792800000003</v>
      </c>
      <c r="AF639" s="236">
        <v>0</v>
      </c>
      <c r="AG639" s="236">
        <v>0</v>
      </c>
      <c r="AH639" s="236">
        <v>0</v>
      </c>
      <c r="AI639" s="236">
        <v>0</v>
      </c>
      <c r="AJ639" s="484">
        <v>8131.1792800000003</v>
      </c>
    </row>
    <row r="640" spans="1:36" s="42" customFormat="1" x14ac:dyDescent="0.25">
      <c r="A640" s="404"/>
      <c r="B640" s="115">
        <v>170505</v>
      </c>
      <c r="C640" s="189" t="s">
        <v>165</v>
      </c>
      <c r="D640" s="479">
        <v>0</v>
      </c>
      <c r="E640" s="479">
        <v>0</v>
      </c>
      <c r="F640" s="479">
        <v>3596.0007799999998</v>
      </c>
      <c r="G640" s="479">
        <v>8379.04198</v>
      </c>
      <c r="H640" s="89">
        <v>11975.04276</v>
      </c>
      <c r="I640" s="479">
        <v>0</v>
      </c>
      <c r="J640" s="479">
        <v>0</v>
      </c>
      <c r="K640" s="479">
        <v>0</v>
      </c>
      <c r="L640" s="479">
        <v>0</v>
      </c>
      <c r="M640" s="479">
        <v>0</v>
      </c>
      <c r="N640" s="479">
        <v>0</v>
      </c>
      <c r="O640" s="479">
        <v>0</v>
      </c>
      <c r="P640" s="479">
        <v>0</v>
      </c>
      <c r="Q640" s="479">
        <v>0</v>
      </c>
      <c r="R640" s="89">
        <v>0</v>
      </c>
      <c r="S640" s="479">
        <v>0</v>
      </c>
      <c r="T640" s="479">
        <v>0</v>
      </c>
      <c r="U640" s="479">
        <v>0</v>
      </c>
      <c r="V640" s="479">
        <v>0</v>
      </c>
      <c r="W640" s="479">
        <v>0</v>
      </c>
      <c r="X640" s="479">
        <v>0</v>
      </c>
      <c r="Y640" s="479">
        <v>0</v>
      </c>
      <c r="Z640" s="479">
        <v>0</v>
      </c>
      <c r="AA640" s="479">
        <v>0</v>
      </c>
      <c r="AB640" s="479">
        <v>0</v>
      </c>
      <c r="AC640" s="479">
        <v>0</v>
      </c>
      <c r="AD640" s="479">
        <v>0</v>
      </c>
      <c r="AE640" s="479">
        <v>11975.04276</v>
      </c>
      <c r="AF640" s="236">
        <v>0</v>
      </c>
      <c r="AG640" s="236">
        <v>0</v>
      </c>
      <c r="AH640" s="236">
        <v>0</v>
      </c>
      <c r="AI640" s="236">
        <v>0</v>
      </c>
      <c r="AJ640" s="484">
        <v>11975.04276</v>
      </c>
    </row>
    <row r="641" spans="1:36" s="42" customFormat="1" x14ac:dyDescent="0.25">
      <c r="A641" s="404"/>
      <c r="B641" s="115">
        <v>170510</v>
      </c>
      <c r="C641" s="189" t="s">
        <v>166</v>
      </c>
      <c r="D641" s="479">
        <v>0</v>
      </c>
      <c r="E641" s="479">
        <v>0</v>
      </c>
      <c r="F641" s="479">
        <v>116.64865</v>
      </c>
      <c r="G641" s="479">
        <v>0</v>
      </c>
      <c r="H641" s="89">
        <v>116.64865</v>
      </c>
      <c r="I641" s="479">
        <v>0</v>
      </c>
      <c r="J641" s="479">
        <v>0</v>
      </c>
      <c r="K641" s="479">
        <v>0</v>
      </c>
      <c r="L641" s="479">
        <v>0</v>
      </c>
      <c r="M641" s="479">
        <v>0</v>
      </c>
      <c r="N641" s="479">
        <v>0</v>
      </c>
      <c r="O641" s="479">
        <v>0</v>
      </c>
      <c r="P641" s="479">
        <v>0</v>
      </c>
      <c r="Q641" s="479">
        <v>0</v>
      </c>
      <c r="R641" s="89">
        <v>0</v>
      </c>
      <c r="S641" s="479">
        <v>0</v>
      </c>
      <c r="T641" s="479">
        <v>0</v>
      </c>
      <c r="U641" s="479">
        <v>0</v>
      </c>
      <c r="V641" s="479">
        <v>0</v>
      </c>
      <c r="W641" s="479">
        <v>0</v>
      </c>
      <c r="X641" s="479">
        <v>0</v>
      </c>
      <c r="Y641" s="479">
        <v>0</v>
      </c>
      <c r="Z641" s="479">
        <v>0</v>
      </c>
      <c r="AA641" s="479">
        <v>0</v>
      </c>
      <c r="AB641" s="479">
        <v>0</v>
      </c>
      <c r="AC641" s="479">
        <v>0</v>
      </c>
      <c r="AD641" s="479">
        <v>0</v>
      </c>
      <c r="AE641" s="479">
        <v>116.64865</v>
      </c>
      <c r="AF641" s="236">
        <v>0</v>
      </c>
      <c r="AG641" s="236">
        <v>0</v>
      </c>
      <c r="AH641" s="236">
        <v>0</v>
      </c>
      <c r="AI641" s="236">
        <v>0</v>
      </c>
      <c r="AJ641" s="484">
        <v>116.64865</v>
      </c>
    </row>
    <row r="642" spans="1:36" s="42" customFormat="1" x14ac:dyDescent="0.25">
      <c r="A642" s="404"/>
      <c r="B642" s="115">
        <v>170515</v>
      </c>
      <c r="C642" s="189" t="s">
        <v>182</v>
      </c>
      <c r="D642" s="479">
        <v>0</v>
      </c>
      <c r="E642" s="479">
        <v>0</v>
      </c>
      <c r="F642" s="479">
        <v>43.51153</v>
      </c>
      <c r="G642" s="479">
        <v>0</v>
      </c>
      <c r="H642" s="89">
        <v>43.51153</v>
      </c>
      <c r="I642" s="479">
        <v>0</v>
      </c>
      <c r="J642" s="479">
        <v>0</v>
      </c>
      <c r="K642" s="479">
        <v>0</v>
      </c>
      <c r="L642" s="479">
        <v>0</v>
      </c>
      <c r="M642" s="479">
        <v>0</v>
      </c>
      <c r="N642" s="479">
        <v>0</v>
      </c>
      <c r="O642" s="479">
        <v>0</v>
      </c>
      <c r="P642" s="479">
        <v>0</v>
      </c>
      <c r="Q642" s="479">
        <v>0</v>
      </c>
      <c r="R642" s="89">
        <v>0</v>
      </c>
      <c r="S642" s="479">
        <v>0</v>
      </c>
      <c r="T642" s="479">
        <v>0</v>
      </c>
      <c r="U642" s="479">
        <v>0</v>
      </c>
      <c r="V642" s="479">
        <v>0</v>
      </c>
      <c r="W642" s="479">
        <v>0</v>
      </c>
      <c r="X642" s="479">
        <v>0</v>
      </c>
      <c r="Y642" s="479">
        <v>0</v>
      </c>
      <c r="Z642" s="479">
        <v>0</v>
      </c>
      <c r="AA642" s="479">
        <v>0</v>
      </c>
      <c r="AB642" s="479">
        <v>0</v>
      </c>
      <c r="AC642" s="479">
        <v>0</v>
      </c>
      <c r="AD642" s="479">
        <v>0</v>
      </c>
      <c r="AE642" s="479">
        <v>43.51153</v>
      </c>
      <c r="AF642" s="236">
        <v>0</v>
      </c>
      <c r="AG642" s="236">
        <v>0</v>
      </c>
      <c r="AH642" s="236">
        <v>0</v>
      </c>
      <c r="AI642" s="236">
        <v>0</v>
      </c>
      <c r="AJ642" s="484">
        <v>43.51153</v>
      </c>
    </row>
    <row r="643" spans="1:36" s="42" customFormat="1" x14ac:dyDescent="0.25">
      <c r="A643" s="404"/>
      <c r="B643" s="115">
        <v>170520</v>
      </c>
      <c r="C643" s="189" t="s">
        <v>155</v>
      </c>
      <c r="D643" s="479">
        <v>0</v>
      </c>
      <c r="E643" s="479">
        <v>0</v>
      </c>
      <c r="F643" s="479">
        <v>0</v>
      </c>
      <c r="G643" s="479">
        <v>0</v>
      </c>
      <c r="H643" s="89">
        <v>0</v>
      </c>
      <c r="I643" s="479">
        <v>0</v>
      </c>
      <c r="J643" s="479">
        <v>0</v>
      </c>
      <c r="K643" s="479">
        <v>0</v>
      </c>
      <c r="L643" s="479">
        <v>0</v>
      </c>
      <c r="M643" s="479">
        <v>0</v>
      </c>
      <c r="N643" s="479">
        <v>0</v>
      </c>
      <c r="O643" s="479">
        <v>0</v>
      </c>
      <c r="P643" s="479">
        <v>0</v>
      </c>
      <c r="Q643" s="479">
        <v>0</v>
      </c>
      <c r="R643" s="89">
        <v>0</v>
      </c>
      <c r="S643" s="479">
        <v>0</v>
      </c>
      <c r="T643" s="479">
        <v>0</v>
      </c>
      <c r="U643" s="479">
        <v>0</v>
      </c>
      <c r="V643" s="479">
        <v>0</v>
      </c>
      <c r="W643" s="479">
        <v>0</v>
      </c>
      <c r="X643" s="479">
        <v>0</v>
      </c>
      <c r="Y643" s="479">
        <v>0</v>
      </c>
      <c r="Z643" s="479">
        <v>0</v>
      </c>
      <c r="AA643" s="479">
        <v>0</v>
      </c>
      <c r="AB643" s="479">
        <v>0</v>
      </c>
      <c r="AC643" s="479">
        <v>0</v>
      </c>
      <c r="AD643" s="479">
        <v>0</v>
      </c>
      <c r="AE643" s="479">
        <v>0</v>
      </c>
      <c r="AF643" s="236">
        <v>0</v>
      </c>
      <c r="AG643" s="236">
        <v>0</v>
      </c>
      <c r="AH643" s="236">
        <v>0</v>
      </c>
      <c r="AI643" s="236">
        <v>0</v>
      </c>
      <c r="AJ643" s="484">
        <v>0</v>
      </c>
    </row>
    <row r="644" spans="1:36" s="42" customFormat="1" x14ac:dyDescent="0.25">
      <c r="A644" s="404"/>
      <c r="B644" s="115">
        <v>170525</v>
      </c>
      <c r="C644" s="189" t="s">
        <v>167</v>
      </c>
      <c r="D644" s="479">
        <v>0</v>
      </c>
      <c r="E644" s="479">
        <v>0</v>
      </c>
      <c r="F644" s="479">
        <v>0</v>
      </c>
      <c r="G644" s="479">
        <v>0</v>
      </c>
      <c r="H644" s="89">
        <v>0</v>
      </c>
      <c r="I644" s="479">
        <v>0</v>
      </c>
      <c r="J644" s="479">
        <v>0</v>
      </c>
      <c r="K644" s="479">
        <v>0</v>
      </c>
      <c r="L644" s="479">
        <v>0</v>
      </c>
      <c r="M644" s="479">
        <v>0</v>
      </c>
      <c r="N644" s="479">
        <v>0</v>
      </c>
      <c r="O644" s="479">
        <v>0</v>
      </c>
      <c r="P644" s="479">
        <v>0</v>
      </c>
      <c r="Q644" s="479">
        <v>0</v>
      </c>
      <c r="R644" s="89">
        <v>0</v>
      </c>
      <c r="S644" s="479">
        <v>0</v>
      </c>
      <c r="T644" s="479">
        <v>0</v>
      </c>
      <c r="U644" s="479">
        <v>0</v>
      </c>
      <c r="V644" s="479">
        <v>0</v>
      </c>
      <c r="W644" s="479">
        <v>0</v>
      </c>
      <c r="X644" s="479">
        <v>0</v>
      </c>
      <c r="Y644" s="479">
        <v>0</v>
      </c>
      <c r="Z644" s="479">
        <v>0</v>
      </c>
      <c r="AA644" s="479">
        <v>0</v>
      </c>
      <c r="AB644" s="479">
        <v>0</v>
      </c>
      <c r="AC644" s="479">
        <v>0</v>
      </c>
      <c r="AD644" s="479">
        <v>0</v>
      </c>
      <c r="AE644" s="479">
        <v>0</v>
      </c>
      <c r="AF644" s="236">
        <v>0</v>
      </c>
      <c r="AG644" s="236">
        <v>0</v>
      </c>
      <c r="AH644" s="236">
        <v>0</v>
      </c>
      <c r="AI644" s="236">
        <v>0</v>
      </c>
      <c r="AJ644" s="484">
        <v>0</v>
      </c>
    </row>
    <row r="645" spans="1:36" s="42" customFormat="1" x14ac:dyDescent="0.25">
      <c r="A645" s="404"/>
      <c r="B645" s="115">
        <v>170530</v>
      </c>
      <c r="C645" s="189" t="s">
        <v>168</v>
      </c>
      <c r="D645" s="479">
        <v>0</v>
      </c>
      <c r="E645" s="479">
        <v>0</v>
      </c>
      <c r="F645" s="479">
        <v>0</v>
      </c>
      <c r="G645" s="479">
        <v>0</v>
      </c>
      <c r="H645" s="89">
        <v>0</v>
      </c>
      <c r="I645" s="479">
        <v>0</v>
      </c>
      <c r="J645" s="479">
        <v>0</v>
      </c>
      <c r="K645" s="479">
        <v>0</v>
      </c>
      <c r="L645" s="479">
        <v>0</v>
      </c>
      <c r="M645" s="479">
        <v>0</v>
      </c>
      <c r="N645" s="479">
        <v>0</v>
      </c>
      <c r="O645" s="479">
        <v>0</v>
      </c>
      <c r="P645" s="479">
        <v>0</v>
      </c>
      <c r="Q645" s="479">
        <v>0</v>
      </c>
      <c r="R645" s="89">
        <v>0</v>
      </c>
      <c r="S645" s="479">
        <v>0</v>
      </c>
      <c r="T645" s="479">
        <v>0</v>
      </c>
      <c r="U645" s="479">
        <v>0</v>
      </c>
      <c r="V645" s="479">
        <v>0</v>
      </c>
      <c r="W645" s="479">
        <v>0</v>
      </c>
      <c r="X645" s="479">
        <v>0</v>
      </c>
      <c r="Y645" s="479">
        <v>0</v>
      </c>
      <c r="Z645" s="479">
        <v>0</v>
      </c>
      <c r="AA645" s="479">
        <v>0</v>
      </c>
      <c r="AB645" s="479">
        <v>0</v>
      </c>
      <c r="AC645" s="479">
        <v>0</v>
      </c>
      <c r="AD645" s="479">
        <v>0</v>
      </c>
      <c r="AE645" s="479">
        <v>0</v>
      </c>
      <c r="AF645" s="236">
        <v>0</v>
      </c>
      <c r="AG645" s="236">
        <v>0</v>
      </c>
      <c r="AH645" s="236">
        <v>0</v>
      </c>
      <c r="AI645" s="236">
        <v>0</v>
      </c>
      <c r="AJ645" s="484">
        <v>0</v>
      </c>
    </row>
    <row r="646" spans="1:36" s="42" customFormat="1" x14ac:dyDescent="0.25">
      <c r="A646" s="404"/>
      <c r="B646" s="115">
        <v>170590</v>
      </c>
      <c r="C646" s="189" t="s">
        <v>53</v>
      </c>
      <c r="D646" s="479">
        <v>0</v>
      </c>
      <c r="E646" s="479">
        <v>0</v>
      </c>
      <c r="F646" s="479">
        <v>0</v>
      </c>
      <c r="G646" s="479">
        <v>0</v>
      </c>
      <c r="H646" s="89">
        <v>0</v>
      </c>
      <c r="I646" s="479">
        <v>0</v>
      </c>
      <c r="J646" s="479">
        <v>0</v>
      </c>
      <c r="K646" s="479">
        <v>0</v>
      </c>
      <c r="L646" s="479">
        <v>0</v>
      </c>
      <c r="M646" s="479">
        <v>0</v>
      </c>
      <c r="N646" s="479">
        <v>0</v>
      </c>
      <c r="O646" s="479">
        <v>0</v>
      </c>
      <c r="P646" s="479">
        <v>0</v>
      </c>
      <c r="Q646" s="479">
        <v>0</v>
      </c>
      <c r="R646" s="89">
        <v>0</v>
      </c>
      <c r="S646" s="479">
        <v>0</v>
      </c>
      <c r="T646" s="479">
        <v>0</v>
      </c>
      <c r="U646" s="479">
        <v>0</v>
      </c>
      <c r="V646" s="479">
        <v>0</v>
      </c>
      <c r="W646" s="479">
        <v>0</v>
      </c>
      <c r="X646" s="479">
        <v>0</v>
      </c>
      <c r="Y646" s="479">
        <v>0</v>
      </c>
      <c r="Z646" s="479">
        <v>0</v>
      </c>
      <c r="AA646" s="479">
        <v>0</v>
      </c>
      <c r="AB646" s="479">
        <v>0</v>
      </c>
      <c r="AC646" s="479">
        <v>0</v>
      </c>
      <c r="AD646" s="479">
        <v>0</v>
      </c>
      <c r="AE646" s="479">
        <v>0</v>
      </c>
      <c r="AF646" s="236">
        <v>0</v>
      </c>
      <c r="AG646" s="236">
        <v>0</v>
      </c>
      <c r="AH646" s="236">
        <v>0</v>
      </c>
      <c r="AI646" s="236">
        <v>0</v>
      </c>
      <c r="AJ646" s="484">
        <v>0</v>
      </c>
    </row>
    <row r="647" spans="1:36" s="42" customFormat="1" x14ac:dyDescent="0.25">
      <c r="A647" s="404"/>
      <c r="B647" s="115">
        <v>170599</v>
      </c>
      <c r="C647" s="189" t="s">
        <v>170</v>
      </c>
      <c r="D647" s="479">
        <v>0</v>
      </c>
      <c r="E647" s="479">
        <v>0</v>
      </c>
      <c r="F647" s="479">
        <v>-2811.5259599999999</v>
      </c>
      <c r="G647" s="479">
        <v>-1192.4976999999999</v>
      </c>
      <c r="H647" s="89">
        <v>-4004.0236599999998</v>
      </c>
      <c r="I647" s="479">
        <v>0</v>
      </c>
      <c r="J647" s="479">
        <v>0</v>
      </c>
      <c r="K647" s="479">
        <v>0</v>
      </c>
      <c r="L647" s="479">
        <v>0</v>
      </c>
      <c r="M647" s="479">
        <v>0</v>
      </c>
      <c r="N647" s="479">
        <v>0</v>
      </c>
      <c r="O647" s="479">
        <v>0</v>
      </c>
      <c r="P647" s="479">
        <v>0</v>
      </c>
      <c r="Q647" s="479">
        <v>0</v>
      </c>
      <c r="R647" s="89">
        <v>0</v>
      </c>
      <c r="S647" s="479">
        <v>0</v>
      </c>
      <c r="T647" s="479">
        <v>0</v>
      </c>
      <c r="U647" s="479">
        <v>0</v>
      </c>
      <c r="V647" s="479">
        <v>0</v>
      </c>
      <c r="W647" s="479">
        <v>0</v>
      </c>
      <c r="X647" s="479">
        <v>0</v>
      </c>
      <c r="Y647" s="479">
        <v>0</v>
      </c>
      <c r="Z647" s="479">
        <v>0</v>
      </c>
      <c r="AA647" s="479">
        <v>0</v>
      </c>
      <c r="AB647" s="479">
        <v>0</v>
      </c>
      <c r="AC647" s="479">
        <v>0</v>
      </c>
      <c r="AD647" s="479">
        <v>0</v>
      </c>
      <c r="AE647" s="479">
        <v>-4004.0236599999998</v>
      </c>
      <c r="AF647" s="236">
        <v>0</v>
      </c>
      <c r="AG647" s="236">
        <v>0</v>
      </c>
      <c r="AH647" s="236">
        <v>0</v>
      </c>
      <c r="AI647" s="236">
        <v>0</v>
      </c>
      <c r="AJ647" s="484">
        <v>-4004.0236599999998</v>
      </c>
    </row>
    <row r="648" spans="1:36" s="42" customFormat="1" x14ac:dyDescent="0.25">
      <c r="A648" s="404"/>
      <c r="B648" s="115">
        <v>1706</v>
      </c>
      <c r="C648" s="189" t="s">
        <v>171</v>
      </c>
      <c r="D648" s="479">
        <v>0</v>
      </c>
      <c r="E648" s="479">
        <v>7.3226699999999996</v>
      </c>
      <c r="F648" s="479">
        <v>13457.711660000001</v>
      </c>
      <c r="G648" s="479">
        <v>4919.6433299999999</v>
      </c>
      <c r="H648" s="89">
        <v>18384.677660000001</v>
      </c>
      <c r="I648" s="479">
        <v>8520.8574499999995</v>
      </c>
      <c r="J648" s="479">
        <v>370.75684000000001</v>
      </c>
      <c r="K648" s="479">
        <v>0</v>
      </c>
      <c r="L648" s="479">
        <v>0</v>
      </c>
      <c r="M648" s="479">
        <v>0</v>
      </c>
      <c r="N648" s="479">
        <v>1293.9153899999999</v>
      </c>
      <c r="O648" s="479">
        <v>300</v>
      </c>
      <c r="P648" s="479">
        <v>143.24794</v>
      </c>
      <c r="Q648" s="479">
        <v>385.69013999999999</v>
      </c>
      <c r="R648" s="89">
        <v>11014.46776</v>
      </c>
      <c r="S648" s="479">
        <v>0</v>
      </c>
      <c r="T648" s="479">
        <v>0</v>
      </c>
      <c r="U648" s="479">
        <v>300.3</v>
      </c>
      <c r="V648" s="479">
        <v>0</v>
      </c>
      <c r="W648" s="479">
        <v>26.300699999999999</v>
      </c>
      <c r="X648" s="479">
        <v>0</v>
      </c>
      <c r="Y648" s="479">
        <v>0</v>
      </c>
      <c r="Z648" s="479">
        <v>0</v>
      </c>
      <c r="AA648" s="479">
        <v>0</v>
      </c>
      <c r="AB648" s="479">
        <v>0</v>
      </c>
      <c r="AC648" s="479">
        <v>0</v>
      </c>
      <c r="AD648" s="479">
        <v>326.60070000000002</v>
      </c>
      <c r="AE648" s="479">
        <v>29725.74612</v>
      </c>
      <c r="AF648" s="236">
        <v>1293.9153899999999</v>
      </c>
      <c r="AG648" s="236">
        <v>0</v>
      </c>
      <c r="AH648" s="236">
        <v>0</v>
      </c>
      <c r="AI648" s="236">
        <v>0</v>
      </c>
      <c r="AJ648" s="484">
        <v>28431.830729999998</v>
      </c>
    </row>
    <row r="649" spans="1:36" s="42" customFormat="1" x14ac:dyDescent="0.25">
      <c r="A649" s="404"/>
      <c r="B649" s="115">
        <v>170605</v>
      </c>
      <c r="C649" s="189" t="s">
        <v>148</v>
      </c>
      <c r="D649" s="479">
        <v>0</v>
      </c>
      <c r="E649" s="479">
        <v>0</v>
      </c>
      <c r="F649" s="479">
        <v>11125.342259999999</v>
      </c>
      <c r="G649" s="479">
        <v>1050.5523499999999</v>
      </c>
      <c r="H649" s="89">
        <v>12175.894609999999</v>
      </c>
      <c r="I649" s="479">
        <v>8520.8564499999993</v>
      </c>
      <c r="J649" s="479">
        <v>370.75684000000001</v>
      </c>
      <c r="K649" s="479">
        <v>0</v>
      </c>
      <c r="L649" s="479">
        <v>0</v>
      </c>
      <c r="M649" s="479">
        <v>0</v>
      </c>
      <c r="N649" s="479">
        <v>196.44614999999999</v>
      </c>
      <c r="O649" s="479">
        <v>300</v>
      </c>
      <c r="P649" s="479">
        <v>0.44774000000000003</v>
      </c>
      <c r="Q649" s="479">
        <v>385.69013999999999</v>
      </c>
      <c r="R649" s="89">
        <v>9774.1973199999993</v>
      </c>
      <c r="S649" s="479">
        <v>0</v>
      </c>
      <c r="T649" s="479">
        <v>0</v>
      </c>
      <c r="U649" s="479">
        <v>300.3</v>
      </c>
      <c r="V649" s="479">
        <v>0</v>
      </c>
      <c r="W649" s="479">
        <v>26.300699999999999</v>
      </c>
      <c r="X649" s="479">
        <v>0</v>
      </c>
      <c r="Y649" s="479">
        <v>0</v>
      </c>
      <c r="Z649" s="479">
        <v>0</v>
      </c>
      <c r="AA649" s="479">
        <v>0</v>
      </c>
      <c r="AB649" s="479">
        <v>0</v>
      </c>
      <c r="AC649" s="479">
        <v>0</v>
      </c>
      <c r="AD649" s="479">
        <v>326.60070000000002</v>
      </c>
      <c r="AE649" s="479">
        <v>22276.692629999998</v>
      </c>
      <c r="AF649" s="236">
        <v>196.44614999999999</v>
      </c>
      <c r="AG649" s="236">
        <v>0</v>
      </c>
      <c r="AH649" s="236">
        <v>0</v>
      </c>
      <c r="AI649" s="236">
        <v>0</v>
      </c>
      <c r="AJ649" s="484">
        <v>22080.246479999994</v>
      </c>
    </row>
    <row r="650" spans="1:36" s="42" customFormat="1" x14ac:dyDescent="0.25">
      <c r="A650" s="404"/>
      <c r="B650" s="115">
        <v>170610</v>
      </c>
      <c r="C650" s="189" t="s">
        <v>172</v>
      </c>
      <c r="D650" s="479">
        <v>0</v>
      </c>
      <c r="E650" s="479">
        <v>10.31828</v>
      </c>
      <c r="F650" s="479">
        <v>6872.05656</v>
      </c>
      <c r="G650" s="479">
        <v>4723.7332100000003</v>
      </c>
      <c r="H650" s="89">
        <v>11606.108050000001</v>
      </c>
      <c r="I650" s="479">
        <v>1E-3</v>
      </c>
      <c r="J650" s="479">
        <v>0</v>
      </c>
      <c r="K650" s="479">
        <v>0</v>
      </c>
      <c r="L650" s="479">
        <v>0</v>
      </c>
      <c r="M650" s="479">
        <v>0</v>
      </c>
      <c r="N650" s="479">
        <v>14243.235979999999</v>
      </c>
      <c r="O650" s="479">
        <v>0</v>
      </c>
      <c r="P650" s="479">
        <v>0</v>
      </c>
      <c r="Q650" s="479">
        <v>0</v>
      </c>
      <c r="R650" s="89">
        <v>14243.23698</v>
      </c>
      <c r="S650" s="479">
        <v>0</v>
      </c>
      <c r="T650" s="479">
        <v>0</v>
      </c>
      <c r="U650" s="479">
        <v>0</v>
      </c>
      <c r="V650" s="479">
        <v>0</v>
      </c>
      <c r="W650" s="479">
        <v>0</v>
      </c>
      <c r="X650" s="479">
        <v>0</v>
      </c>
      <c r="Y650" s="479">
        <v>0</v>
      </c>
      <c r="Z650" s="479">
        <v>0</v>
      </c>
      <c r="AA650" s="479">
        <v>0</v>
      </c>
      <c r="AB650" s="479">
        <v>0</v>
      </c>
      <c r="AC650" s="479">
        <v>0</v>
      </c>
      <c r="AD650" s="479">
        <v>0</v>
      </c>
      <c r="AE650" s="479">
        <v>25849.34503</v>
      </c>
      <c r="AF650" s="236">
        <v>14243.235979999999</v>
      </c>
      <c r="AG650" s="236">
        <v>0</v>
      </c>
      <c r="AH650" s="236">
        <v>0</v>
      </c>
      <c r="AI650" s="236">
        <v>0</v>
      </c>
      <c r="AJ650" s="484">
        <v>11606.109050000001</v>
      </c>
    </row>
    <row r="651" spans="1:36" s="42" customFormat="1" x14ac:dyDescent="0.25">
      <c r="A651" s="404"/>
      <c r="B651" s="115">
        <v>170615</v>
      </c>
      <c r="C651" s="189" t="s">
        <v>173</v>
      </c>
      <c r="D651" s="479">
        <v>0</v>
      </c>
      <c r="E651" s="479">
        <v>0</v>
      </c>
      <c r="F651" s="479">
        <v>0</v>
      </c>
      <c r="G651" s="479">
        <v>0</v>
      </c>
      <c r="H651" s="89">
        <v>0</v>
      </c>
      <c r="I651" s="479">
        <v>0</v>
      </c>
      <c r="J651" s="479">
        <v>0</v>
      </c>
      <c r="K651" s="479">
        <v>0</v>
      </c>
      <c r="L651" s="479">
        <v>0</v>
      </c>
      <c r="M651" s="479">
        <v>0</v>
      </c>
      <c r="N651" s="479">
        <v>0</v>
      </c>
      <c r="O651" s="479">
        <v>0</v>
      </c>
      <c r="P651" s="479">
        <v>0</v>
      </c>
      <c r="Q651" s="479">
        <v>0</v>
      </c>
      <c r="R651" s="89">
        <v>0</v>
      </c>
      <c r="S651" s="479">
        <v>0</v>
      </c>
      <c r="T651" s="479">
        <v>0</v>
      </c>
      <c r="U651" s="479">
        <v>0</v>
      </c>
      <c r="V651" s="479">
        <v>0</v>
      </c>
      <c r="W651" s="479">
        <v>0</v>
      </c>
      <c r="X651" s="479">
        <v>0</v>
      </c>
      <c r="Y651" s="479">
        <v>0</v>
      </c>
      <c r="Z651" s="479">
        <v>0</v>
      </c>
      <c r="AA651" s="479">
        <v>0</v>
      </c>
      <c r="AB651" s="479">
        <v>0</v>
      </c>
      <c r="AC651" s="479">
        <v>0</v>
      </c>
      <c r="AD651" s="479">
        <v>0</v>
      </c>
      <c r="AE651" s="479">
        <v>0</v>
      </c>
      <c r="AF651" s="236">
        <v>0</v>
      </c>
      <c r="AG651" s="236">
        <v>0</v>
      </c>
      <c r="AH651" s="236">
        <v>0</v>
      </c>
      <c r="AI651" s="236">
        <v>0</v>
      </c>
      <c r="AJ651" s="484">
        <v>0</v>
      </c>
    </row>
    <row r="652" spans="1:36" s="42" customFormat="1" x14ac:dyDescent="0.25">
      <c r="A652" s="404"/>
      <c r="B652" s="115">
        <v>170620</v>
      </c>
      <c r="C652" s="189" t="s">
        <v>174</v>
      </c>
      <c r="D652" s="479">
        <v>0</v>
      </c>
      <c r="E652" s="479">
        <v>0</v>
      </c>
      <c r="F652" s="479">
        <v>0</v>
      </c>
      <c r="G652" s="479">
        <v>0</v>
      </c>
      <c r="H652" s="89">
        <v>0</v>
      </c>
      <c r="I652" s="479">
        <v>0</v>
      </c>
      <c r="J652" s="479">
        <v>0</v>
      </c>
      <c r="K652" s="479">
        <v>0</v>
      </c>
      <c r="L652" s="479">
        <v>0</v>
      </c>
      <c r="M652" s="479">
        <v>0</v>
      </c>
      <c r="N652" s="479">
        <v>0</v>
      </c>
      <c r="O652" s="479">
        <v>0</v>
      </c>
      <c r="P652" s="479">
        <v>0</v>
      </c>
      <c r="Q652" s="479">
        <v>0</v>
      </c>
      <c r="R652" s="89">
        <v>0</v>
      </c>
      <c r="S652" s="479">
        <v>0</v>
      </c>
      <c r="T652" s="479">
        <v>0</v>
      </c>
      <c r="U652" s="479">
        <v>0</v>
      </c>
      <c r="V652" s="479">
        <v>0</v>
      </c>
      <c r="W652" s="479">
        <v>0</v>
      </c>
      <c r="X652" s="479">
        <v>0</v>
      </c>
      <c r="Y652" s="479">
        <v>0</v>
      </c>
      <c r="Z652" s="479">
        <v>0</v>
      </c>
      <c r="AA652" s="479">
        <v>0</v>
      </c>
      <c r="AB652" s="479">
        <v>0</v>
      </c>
      <c r="AC652" s="479">
        <v>0</v>
      </c>
      <c r="AD652" s="479">
        <v>0</v>
      </c>
      <c r="AE652" s="479">
        <v>0</v>
      </c>
      <c r="AF652" s="236">
        <v>0</v>
      </c>
      <c r="AG652" s="236">
        <v>0</v>
      </c>
      <c r="AH652" s="236">
        <v>0</v>
      </c>
      <c r="AI652" s="236">
        <v>0</v>
      </c>
      <c r="AJ652" s="484">
        <v>0</v>
      </c>
    </row>
    <row r="653" spans="1:36" s="42" customFormat="1" x14ac:dyDescent="0.25">
      <c r="A653" s="404"/>
      <c r="B653" s="115">
        <v>170690</v>
      </c>
      <c r="C653" s="189" t="s">
        <v>53</v>
      </c>
      <c r="D653" s="479">
        <v>0</v>
      </c>
      <c r="E653" s="479">
        <v>1E-3</v>
      </c>
      <c r="F653" s="479">
        <v>0</v>
      </c>
      <c r="G653" s="479">
        <v>0</v>
      </c>
      <c r="H653" s="89">
        <v>1E-3</v>
      </c>
      <c r="I653" s="479">
        <v>0</v>
      </c>
      <c r="J653" s="479">
        <v>0</v>
      </c>
      <c r="K653" s="479">
        <v>0</v>
      </c>
      <c r="L653" s="479">
        <v>0</v>
      </c>
      <c r="M653" s="479">
        <v>0</v>
      </c>
      <c r="N653" s="479">
        <v>0</v>
      </c>
      <c r="O653" s="479">
        <v>0</v>
      </c>
      <c r="P653" s="479">
        <v>220.01589999999999</v>
      </c>
      <c r="Q653" s="479">
        <v>0</v>
      </c>
      <c r="R653" s="89">
        <v>220.01589999999999</v>
      </c>
      <c r="S653" s="479">
        <v>0</v>
      </c>
      <c r="T653" s="479">
        <v>0</v>
      </c>
      <c r="U653" s="479">
        <v>0</v>
      </c>
      <c r="V653" s="479">
        <v>0</v>
      </c>
      <c r="W653" s="479">
        <v>0</v>
      </c>
      <c r="X653" s="479">
        <v>0</v>
      </c>
      <c r="Y653" s="479">
        <v>0</v>
      </c>
      <c r="Z653" s="479">
        <v>0</v>
      </c>
      <c r="AA653" s="479">
        <v>0</v>
      </c>
      <c r="AB653" s="479">
        <v>0</v>
      </c>
      <c r="AC653" s="479">
        <v>0</v>
      </c>
      <c r="AD653" s="479">
        <v>0</v>
      </c>
      <c r="AE653" s="479">
        <v>220.01689999999999</v>
      </c>
      <c r="AF653" s="236">
        <v>0</v>
      </c>
      <c r="AG653" s="236">
        <v>0</v>
      </c>
      <c r="AH653" s="236">
        <v>0</v>
      </c>
      <c r="AI653" s="236">
        <v>0</v>
      </c>
      <c r="AJ653" s="484">
        <v>220.01689999999999</v>
      </c>
    </row>
    <row r="654" spans="1:36" s="42" customFormat="1" x14ac:dyDescent="0.25">
      <c r="A654" s="404"/>
      <c r="B654" s="115">
        <v>170699</v>
      </c>
      <c r="C654" s="189" t="s">
        <v>175</v>
      </c>
      <c r="D654" s="479">
        <v>0</v>
      </c>
      <c r="E654" s="479">
        <v>-2.99661</v>
      </c>
      <c r="F654" s="479">
        <v>-4539.6871600000004</v>
      </c>
      <c r="G654" s="479">
        <v>-854.64223000000004</v>
      </c>
      <c r="H654" s="89">
        <v>-5397.3260000000009</v>
      </c>
      <c r="I654" s="479">
        <v>0</v>
      </c>
      <c r="J654" s="479">
        <v>0</v>
      </c>
      <c r="K654" s="479">
        <v>0</v>
      </c>
      <c r="L654" s="479">
        <v>0</v>
      </c>
      <c r="M654" s="479">
        <v>0</v>
      </c>
      <c r="N654" s="479">
        <v>-13145.766739999999</v>
      </c>
      <c r="O654" s="479">
        <v>0</v>
      </c>
      <c r="P654" s="479">
        <v>-77.215699999999998</v>
      </c>
      <c r="Q654" s="479">
        <v>0</v>
      </c>
      <c r="R654" s="89">
        <v>-13222.98244</v>
      </c>
      <c r="S654" s="479">
        <v>0</v>
      </c>
      <c r="T654" s="479">
        <v>0</v>
      </c>
      <c r="U654" s="479">
        <v>0</v>
      </c>
      <c r="V654" s="479">
        <v>0</v>
      </c>
      <c r="W654" s="479">
        <v>0</v>
      </c>
      <c r="X654" s="479">
        <v>0</v>
      </c>
      <c r="Y654" s="479">
        <v>0</v>
      </c>
      <c r="Z654" s="479">
        <v>0</v>
      </c>
      <c r="AA654" s="479">
        <v>0</v>
      </c>
      <c r="AB654" s="479">
        <v>0</v>
      </c>
      <c r="AC654" s="479">
        <v>0</v>
      </c>
      <c r="AD654" s="479">
        <v>0</v>
      </c>
      <c r="AE654" s="479">
        <v>-18620.308440000001</v>
      </c>
      <c r="AF654" s="236">
        <v>-13145.766739999999</v>
      </c>
      <c r="AG654" s="236">
        <v>0</v>
      </c>
      <c r="AH654" s="236">
        <v>0</v>
      </c>
      <c r="AI654" s="236">
        <v>0</v>
      </c>
      <c r="AJ654" s="484">
        <v>-5474.5417000000007</v>
      </c>
    </row>
    <row r="655" spans="1:36" s="42" customFormat="1" x14ac:dyDescent="0.25">
      <c r="A655" s="404"/>
      <c r="B655" s="115">
        <v>1707</v>
      </c>
      <c r="C655" s="189" t="s">
        <v>824</v>
      </c>
      <c r="D655" s="479">
        <v>0</v>
      </c>
      <c r="E655" s="479">
        <v>0</v>
      </c>
      <c r="F655" s="479">
        <v>0</v>
      </c>
      <c r="G655" s="479">
        <v>0</v>
      </c>
      <c r="H655" s="89">
        <v>0</v>
      </c>
      <c r="I655" s="479">
        <v>0</v>
      </c>
      <c r="J655" s="479">
        <v>0</v>
      </c>
      <c r="K655" s="479">
        <v>0</v>
      </c>
      <c r="L655" s="479">
        <v>0</v>
      </c>
      <c r="M655" s="479">
        <v>0</v>
      </c>
      <c r="N655" s="479">
        <v>0</v>
      </c>
      <c r="O655" s="479">
        <v>0</v>
      </c>
      <c r="P655" s="479">
        <v>0</v>
      </c>
      <c r="Q655" s="479">
        <v>0</v>
      </c>
      <c r="R655" s="89">
        <v>0</v>
      </c>
      <c r="S655" s="479">
        <v>0</v>
      </c>
      <c r="T655" s="479">
        <v>0</v>
      </c>
      <c r="U655" s="479">
        <v>0</v>
      </c>
      <c r="V655" s="479">
        <v>0</v>
      </c>
      <c r="W655" s="479">
        <v>0</v>
      </c>
      <c r="X655" s="479">
        <v>0</v>
      </c>
      <c r="Y655" s="479">
        <v>0</v>
      </c>
      <c r="Z655" s="479">
        <v>0</v>
      </c>
      <c r="AA655" s="479">
        <v>0</v>
      </c>
      <c r="AB655" s="479">
        <v>0</v>
      </c>
      <c r="AC655" s="479">
        <v>0</v>
      </c>
      <c r="AD655" s="479">
        <v>0</v>
      </c>
      <c r="AE655" s="479">
        <v>0</v>
      </c>
      <c r="AF655" s="236">
        <v>0</v>
      </c>
      <c r="AG655" s="236">
        <v>0</v>
      </c>
      <c r="AH655" s="236">
        <v>0</v>
      </c>
      <c r="AI655" s="236">
        <v>0</v>
      </c>
      <c r="AJ655" s="484">
        <v>0</v>
      </c>
    </row>
    <row r="656" spans="1:36" s="42" customFormat="1" x14ac:dyDescent="0.25">
      <c r="A656" s="404"/>
      <c r="B656" s="115">
        <v>1799</v>
      </c>
      <c r="C656" s="189" t="s">
        <v>1574</v>
      </c>
      <c r="D656" s="479">
        <v>-1783.7003099999999</v>
      </c>
      <c r="E656" s="479">
        <v>-5554.0997699999998</v>
      </c>
      <c r="F656" s="479">
        <v>-18124.24899</v>
      </c>
      <c r="G656" s="479">
        <v>-7985.8959800000002</v>
      </c>
      <c r="H656" s="89">
        <v>-33447.945050000002</v>
      </c>
      <c r="I656" s="479">
        <v>-8100.3590000000004</v>
      </c>
      <c r="J656" s="479">
        <v>0</v>
      </c>
      <c r="K656" s="479">
        <v>0</v>
      </c>
      <c r="L656" s="479">
        <v>-317.28086000000002</v>
      </c>
      <c r="M656" s="479">
        <v>-2334.0532800000001</v>
      </c>
      <c r="N656" s="479">
        <v>-5508.3679400000001</v>
      </c>
      <c r="O656" s="479">
        <v>-782.01327000000003</v>
      </c>
      <c r="P656" s="479">
        <v>-832.53998999999999</v>
      </c>
      <c r="Q656" s="479">
        <v>-4220.5410899999997</v>
      </c>
      <c r="R656" s="89">
        <v>-22095.155430000003</v>
      </c>
      <c r="S656" s="479">
        <v>-1027.6860899999999</v>
      </c>
      <c r="T656" s="479">
        <v>-8.03904</v>
      </c>
      <c r="U656" s="479">
        <v>-292.20303999999999</v>
      </c>
      <c r="V656" s="479">
        <v>-19.11195</v>
      </c>
      <c r="W656" s="479">
        <v>0</v>
      </c>
      <c r="X656" s="479">
        <v>-380.51799999999997</v>
      </c>
      <c r="Y656" s="479">
        <v>0</v>
      </c>
      <c r="Z656" s="479">
        <v>0</v>
      </c>
      <c r="AA656" s="479">
        <v>0</v>
      </c>
      <c r="AB656" s="479">
        <v>-251.17760000000001</v>
      </c>
      <c r="AC656" s="479">
        <v>0</v>
      </c>
      <c r="AD656" s="479">
        <v>-1978.7357199999997</v>
      </c>
      <c r="AE656" s="479">
        <v>-57521.836200000005</v>
      </c>
      <c r="AF656" s="236">
        <v>-5508.3679400000001</v>
      </c>
      <c r="AG656" s="236">
        <v>-2670.4460899999999</v>
      </c>
      <c r="AH656" s="236">
        <v>0</v>
      </c>
      <c r="AI656" s="236">
        <v>0</v>
      </c>
      <c r="AJ656" s="484">
        <v>-49343.022170000011</v>
      </c>
    </row>
    <row r="657" spans="1:36" s="42" customFormat="1" x14ac:dyDescent="0.25">
      <c r="A657" s="404"/>
      <c r="B657" s="115">
        <v>179905</v>
      </c>
      <c r="C657" s="189" t="s">
        <v>176</v>
      </c>
      <c r="D657" s="479">
        <v>0</v>
      </c>
      <c r="E657" s="479">
        <v>0</v>
      </c>
      <c r="F657" s="479">
        <v>0</v>
      </c>
      <c r="G657" s="479">
        <v>0</v>
      </c>
      <c r="H657" s="89">
        <v>0</v>
      </c>
      <c r="I657" s="479">
        <v>0</v>
      </c>
      <c r="J657" s="479">
        <v>0</v>
      </c>
      <c r="K657" s="479">
        <v>0</v>
      </c>
      <c r="L657" s="479">
        <v>0</v>
      </c>
      <c r="M657" s="479">
        <v>0</v>
      </c>
      <c r="N657" s="479">
        <v>0</v>
      </c>
      <c r="O657" s="479">
        <v>0</v>
      </c>
      <c r="P657" s="479">
        <v>0</v>
      </c>
      <c r="Q657" s="479">
        <v>0</v>
      </c>
      <c r="R657" s="89">
        <v>0</v>
      </c>
      <c r="S657" s="479">
        <v>0</v>
      </c>
      <c r="T657" s="479">
        <v>0</v>
      </c>
      <c r="U657" s="479">
        <v>0</v>
      </c>
      <c r="V657" s="479">
        <v>0</v>
      </c>
      <c r="W657" s="479">
        <v>0</v>
      </c>
      <c r="X657" s="479">
        <v>0</v>
      </c>
      <c r="Y657" s="479">
        <v>0</v>
      </c>
      <c r="Z657" s="479">
        <v>0</v>
      </c>
      <c r="AA657" s="479">
        <v>0</v>
      </c>
      <c r="AB657" s="479">
        <v>0</v>
      </c>
      <c r="AC657" s="479">
        <v>0</v>
      </c>
      <c r="AD657" s="479">
        <v>0</v>
      </c>
      <c r="AE657" s="479">
        <v>0</v>
      </c>
      <c r="AF657" s="236">
        <v>0</v>
      </c>
      <c r="AG657" s="236">
        <v>0</v>
      </c>
      <c r="AH657" s="236">
        <v>0</v>
      </c>
      <c r="AI657" s="236">
        <v>0</v>
      </c>
      <c r="AJ657" s="484">
        <v>0</v>
      </c>
    </row>
    <row r="658" spans="1:36" s="42" customFormat="1" x14ac:dyDescent="0.25">
      <c r="A658" s="404"/>
      <c r="B658" s="115">
        <v>179910</v>
      </c>
      <c r="C658" s="189" t="s">
        <v>177</v>
      </c>
      <c r="D658" s="479">
        <v>-1783.7003099999999</v>
      </c>
      <c r="E658" s="479">
        <v>-5554.0997699999998</v>
      </c>
      <c r="F658" s="479">
        <v>-17807.756310000001</v>
      </c>
      <c r="G658" s="479">
        <v>-7971.8181299999997</v>
      </c>
      <c r="H658" s="89">
        <v>-33117.374519999998</v>
      </c>
      <c r="I658" s="479">
        <v>-8100.3590000000004</v>
      </c>
      <c r="J658" s="479">
        <v>0</v>
      </c>
      <c r="K658" s="479">
        <v>0</v>
      </c>
      <c r="L658" s="479">
        <v>-317.28086000000002</v>
      </c>
      <c r="M658" s="479">
        <v>-2334.0532800000001</v>
      </c>
      <c r="N658" s="479">
        <v>-5508.3679400000001</v>
      </c>
      <c r="O658" s="479">
        <v>-782.01327000000003</v>
      </c>
      <c r="P658" s="479">
        <v>-832.53998999999999</v>
      </c>
      <c r="Q658" s="479">
        <v>-4220.5410899999997</v>
      </c>
      <c r="R658" s="89">
        <v>-22095.155430000003</v>
      </c>
      <c r="S658" s="479">
        <v>-1027.6860899999999</v>
      </c>
      <c r="T658" s="479">
        <v>-8.03904</v>
      </c>
      <c r="U658" s="479">
        <v>-292.20303999999999</v>
      </c>
      <c r="V658" s="479">
        <v>-19.11195</v>
      </c>
      <c r="W658" s="479">
        <v>0</v>
      </c>
      <c r="X658" s="479">
        <v>-380.51799999999997</v>
      </c>
      <c r="Y658" s="479">
        <v>0</v>
      </c>
      <c r="Z658" s="479">
        <v>0</v>
      </c>
      <c r="AA658" s="479">
        <v>0</v>
      </c>
      <c r="AB658" s="479">
        <v>-251.17760000000001</v>
      </c>
      <c r="AC658" s="479">
        <v>0</v>
      </c>
      <c r="AD658" s="479">
        <v>-1978.7357199999997</v>
      </c>
      <c r="AE658" s="479">
        <v>-57191.265669999993</v>
      </c>
      <c r="AF658" s="236">
        <v>-5508.3679400000001</v>
      </c>
      <c r="AG658" s="236">
        <v>-2670.4460899999999</v>
      </c>
      <c r="AH658" s="236">
        <v>0</v>
      </c>
      <c r="AI658" s="236">
        <v>0</v>
      </c>
      <c r="AJ658" s="484">
        <v>-49012.451639999999</v>
      </c>
    </row>
    <row r="659" spans="1:36" s="42" customFormat="1" x14ac:dyDescent="0.25">
      <c r="A659" s="404"/>
      <c r="B659" s="115">
        <v>179915</v>
      </c>
      <c r="C659" s="189" t="s">
        <v>178</v>
      </c>
      <c r="D659" s="479">
        <v>0</v>
      </c>
      <c r="E659" s="479">
        <v>0</v>
      </c>
      <c r="F659" s="479">
        <v>-316.49268000000001</v>
      </c>
      <c r="G659" s="479">
        <v>-14.07785</v>
      </c>
      <c r="H659" s="89">
        <v>-330.57053000000002</v>
      </c>
      <c r="I659" s="479">
        <v>0</v>
      </c>
      <c r="J659" s="479">
        <v>0</v>
      </c>
      <c r="K659" s="479">
        <v>0</v>
      </c>
      <c r="L659" s="479">
        <v>0</v>
      </c>
      <c r="M659" s="479">
        <v>0</v>
      </c>
      <c r="N659" s="479">
        <v>0</v>
      </c>
      <c r="O659" s="479">
        <v>0</v>
      </c>
      <c r="P659" s="479">
        <v>0</v>
      </c>
      <c r="Q659" s="479">
        <v>0</v>
      </c>
      <c r="R659" s="89">
        <v>0</v>
      </c>
      <c r="S659" s="479">
        <v>0</v>
      </c>
      <c r="T659" s="479">
        <v>0</v>
      </c>
      <c r="U659" s="479">
        <v>0</v>
      </c>
      <c r="V659" s="479">
        <v>0</v>
      </c>
      <c r="W659" s="479">
        <v>0</v>
      </c>
      <c r="X659" s="479">
        <v>0</v>
      </c>
      <c r="Y659" s="479">
        <v>0</v>
      </c>
      <c r="Z659" s="479">
        <v>0</v>
      </c>
      <c r="AA659" s="479">
        <v>0</v>
      </c>
      <c r="AB659" s="479">
        <v>0</v>
      </c>
      <c r="AC659" s="479">
        <v>0</v>
      </c>
      <c r="AD659" s="479">
        <v>0</v>
      </c>
      <c r="AE659" s="479">
        <v>-330.57053000000002</v>
      </c>
      <c r="AF659" s="236">
        <v>0</v>
      </c>
      <c r="AG659" s="236">
        <v>0</v>
      </c>
      <c r="AH659" s="236">
        <v>0</v>
      </c>
      <c r="AI659" s="236">
        <v>0</v>
      </c>
      <c r="AJ659" s="484">
        <v>-330.57053000000002</v>
      </c>
    </row>
    <row r="660" spans="1:36" s="42" customFormat="1" x14ac:dyDescent="0.25">
      <c r="A660" s="404"/>
      <c r="B660" s="115">
        <v>179920</v>
      </c>
      <c r="C660" s="189" t="s">
        <v>179</v>
      </c>
      <c r="D660" s="479">
        <v>0</v>
      </c>
      <c r="E660" s="479">
        <v>0</v>
      </c>
      <c r="F660" s="479">
        <v>0</v>
      </c>
      <c r="G660" s="479">
        <v>0</v>
      </c>
      <c r="H660" s="89">
        <v>0</v>
      </c>
      <c r="I660" s="479">
        <v>0</v>
      </c>
      <c r="J660" s="479">
        <v>0</v>
      </c>
      <c r="K660" s="479">
        <v>0</v>
      </c>
      <c r="L660" s="479">
        <v>0</v>
      </c>
      <c r="M660" s="479">
        <v>0</v>
      </c>
      <c r="N660" s="479">
        <v>0</v>
      </c>
      <c r="O660" s="479">
        <v>0</v>
      </c>
      <c r="P660" s="479">
        <v>0</v>
      </c>
      <c r="Q660" s="479">
        <v>0</v>
      </c>
      <c r="R660" s="89">
        <v>0</v>
      </c>
      <c r="S660" s="479">
        <v>0</v>
      </c>
      <c r="T660" s="479">
        <v>0</v>
      </c>
      <c r="U660" s="479">
        <v>0</v>
      </c>
      <c r="V660" s="479">
        <v>0</v>
      </c>
      <c r="W660" s="479">
        <v>0</v>
      </c>
      <c r="X660" s="479">
        <v>0</v>
      </c>
      <c r="Y660" s="479">
        <v>0</v>
      </c>
      <c r="Z660" s="479">
        <v>0</v>
      </c>
      <c r="AA660" s="479">
        <v>0</v>
      </c>
      <c r="AB660" s="479">
        <v>0</v>
      </c>
      <c r="AC660" s="479">
        <v>0</v>
      </c>
      <c r="AD660" s="479">
        <v>0</v>
      </c>
      <c r="AE660" s="479">
        <v>0</v>
      </c>
      <c r="AF660" s="236">
        <v>0</v>
      </c>
      <c r="AG660" s="236">
        <v>0</v>
      </c>
      <c r="AH660" s="236">
        <v>0</v>
      </c>
      <c r="AI660" s="236">
        <v>0</v>
      </c>
      <c r="AJ660" s="484">
        <v>0</v>
      </c>
    </row>
    <row r="661" spans="1:36" s="40" customFormat="1" x14ac:dyDescent="0.25">
      <c r="A661" s="403"/>
      <c r="B661" s="114">
        <v>18</v>
      </c>
      <c r="C661" s="319" t="s">
        <v>180</v>
      </c>
      <c r="D661" s="480">
        <v>121417.41941</v>
      </c>
      <c r="E661" s="480">
        <v>120140.09082</v>
      </c>
      <c r="F661" s="480">
        <v>213971.50698000001</v>
      </c>
      <c r="G661" s="480">
        <v>64471.798880000002</v>
      </c>
      <c r="H661" s="26">
        <v>520000.81609000004</v>
      </c>
      <c r="I661" s="480">
        <v>33856.170819999999</v>
      </c>
      <c r="J661" s="480">
        <v>45292.89716</v>
      </c>
      <c r="K661" s="480">
        <v>594.01499999999999</v>
      </c>
      <c r="L661" s="480">
        <v>9467.8356500000009</v>
      </c>
      <c r="M661" s="480">
        <v>5456.6705400000001</v>
      </c>
      <c r="N661" s="480">
        <v>37799.043610000001</v>
      </c>
      <c r="O661" s="480">
        <v>7149.0546299999996</v>
      </c>
      <c r="P661" s="480">
        <v>12152.416230000001</v>
      </c>
      <c r="Q661" s="480">
        <v>9357.4032399999996</v>
      </c>
      <c r="R661" s="26">
        <v>161125.50688</v>
      </c>
      <c r="S661" s="480">
        <v>5792.2720399999998</v>
      </c>
      <c r="T661" s="480">
        <v>11365.854740000001</v>
      </c>
      <c r="U661" s="480">
        <v>3427.00927</v>
      </c>
      <c r="V661" s="480">
        <v>311.02226999999999</v>
      </c>
      <c r="W661" s="480">
        <v>2311.3652699999998</v>
      </c>
      <c r="X661" s="480">
        <v>6624.9751900000001</v>
      </c>
      <c r="Y661" s="480">
        <v>1211.45514</v>
      </c>
      <c r="Z661" s="480">
        <v>89.142799999999994</v>
      </c>
      <c r="AA661" s="480">
        <v>1459.2766300000001</v>
      </c>
      <c r="AB661" s="480">
        <v>4993.5192399999996</v>
      </c>
      <c r="AC661" s="480">
        <v>508.92687000000001</v>
      </c>
      <c r="AD661" s="480">
        <v>38094.819460000006</v>
      </c>
      <c r="AE661" s="480">
        <v>719221.14243000012</v>
      </c>
      <c r="AF661" s="482">
        <v>38393.05861</v>
      </c>
      <c r="AG661" s="482">
        <v>15235.528460000001</v>
      </c>
      <c r="AH661" s="482">
        <v>0</v>
      </c>
      <c r="AI661" s="482">
        <v>3179.6586400000006</v>
      </c>
      <c r="AJ661" s="483">
        <v>662412.89672000008</v>
      </c>
    </row>
    <row r="662" spans="1:36" s="42" customFormat="1" x14ac:dyDescent="0.25">
      <c r="A662" s="404"/>
      <c r="B662" s="115">
        <v>1801</v>
      </c>
      <c r="C662" s="189" t="s">
        <v>148</v>
      </c>
      <c r="D662" s="479">
        <v>18352.404289999999</v>
      </c>
      <c r="E662" s="479">
        <v>26717.807100000002</v>
      </c>
      <c r="F662" s="479">
        <v>44171.198400000001</v>
      </c>
      <c r="G662" s="479">
        <v>3279.2384699999998</v>
      </c>
      <c r="H662" s="89">
        <v>92520.648260000002</v>
      </c>
      <c r="I662" s="479">
        <v>16261.452069999999</v>
      </c>
      <c r="J662" s="479">
        <v>6194.6105100000004</v>
      </c>
      <c r="K662" s="479">
        <v>0</v>
      </c>
      <c r="L662" s="479">
        <v>1149.8336999999999</v>
      </c>
      <c r="M662" s="479">
        <v>360.52620999999999</v>
      </c>
      <c r="N662" s="479">
        <v>12455.09996</v>
      </c>
      <c r="O662" s="479">
        <v>2344.46144</v>
      </c>
      <c r="P662" s="479">
        <v>5000.5528000000004</v>
      </c>
      <c r="Q662" s="479">
        <v>1027.6752899999999</v>
      </c>
      <c r="R662" s="89">
        <v>44794.211979999993</v>
      </c>
      <c r="S662" s="479">
        <v>2086.8409999999999</v>
      </c>
      <c r="T662" s="479">
        <v>0</v>
      </c>
      <c r="U662" s="479">
        <v>704.55499999999995</v>
      </c>
      <c r="V662" s="479">
        <v>83.6447</v>
      </c>
      <c r="W662" s="479">
        <v>739.65860999999995</v>
      </c>
      <c r="X662" s="479">
        <v>336.87031000000002</v>
      </c>
      <c r="Y662" s="479">
        <v>0</v>
      </c>
      <c r="Z662" s="479">
        <v>0</v>
      </c>
      <c r="AA662" s="479">
        <v>438.35408000000001</v>
      </c>
      <c r="AB662" s="479">
        <v>1784.5716500000001</v>
      </c>
      <c r="AC662" s="479">
        <v>0</v>
      </c>
      <c r="AD662" s="479">
        <v>6174.4953499999992</v>
      </c>
      <c r="AE662" s="479">
        <v>143489.35559000002</v>
      </c>
      <c r="AF662" s="236">
        <v>12455.09996</v>
      </c>
      <c r="AG662" s="236">
        <v>1594.00461</v>
      </c>
      <c r="AH662" s="236">
        <v>0</v>
      </c>
      <c r="AI662" s="236">
        <v>438.35408000000001</v>
      </c>
      <c r="AJ662" s="484">
        <v>129001.89693999999</v>
      </c>
    </row>
    <row r="663" spans="1:36" s="42" customFormat="1" x14ac:dyDescent="0.25">
      <c r="A663" s="404"/>
      <c r="B663" s="115">
        <v>1802</v>
      </c>
      <c r="C663" s="189" t="s">
        <v>172</v>
      </c>
      <c r="D663" s="479">
        <v>121962.65298</v>
      </c>
      <c r="E663" s="479">
        <v>138328.84675999999</v>
      </c>
      <c r="F663" s="479">
        <v>580597.51003</v>
      </c>
      <c r="G663" s="479">
        <v>46930.233189999999</v>
      </c>
      <c r="H663" s="89">
        <v>887819.24295999995</v>
      </c>
      <c r="I663" s="479">
        <v>13998.94707</v>
      </c>
      <c r="J663" s="479">
        <v>50277.11116</v>
      </c>
      <c r="K663" s="479">
        <v>0</v>
      </c>
      <c r="L663" s="479">
        <v>401.05882000000003</v>
      </c>
      <c r="M663" s="479">
        <v>4803.0171200000004</v>
      </c>
      <c r="N663" s="479">
        <v>169155.41693000001</v>
      </c>
      <c r="O663" s="479">
        <v>12489.68507</v>
      </c>
      <c r="P663" s="479">
        <v>19125.279159999998</v>
      </c>
      <c r="Q663" s="479">
        <v>15984.69312</v>
      </c>
      <c r="R663" s="89">
        <v>286235.20845000003</v>
      </c>
      <c r="S663" s="479">
        <v>5604.7762899999998</v>
      </c>
      <c r="T663" s="479">
        <v>13722.44713</v>
      </c>
      <c r="U663" s="479">
        <v>3841.7703999999999</v>
      </c>
      <c r="V663" s="479">
        <v>393.97719000000001</v>
      </c>
      <c r="W663" s="479">
        <v>2083.73855</v>
      </c>
      <c r="X663" s="479">
        <v>6860.9084700000003</v>
      </c>
      <c r="Y663" s="479">
        <v>4333.5664100000004</v>
      </c>
      <c r="Z663" s="479">
        <v>0</v>
      </c>
      <c r="AA663" s="479">
        <v>627.97274000000004</v>
      </c>
      <c r="AB663" s="479">
        <v>5148.0807299999997</v>
      </c>
      <c r="AC663" s="479">
        <v>0</v>
      </c>
      <c r="AD663" s="479">
        <v>42617.237910000003</v>
      </c>
      <c r="AE663" s="479">
        <v>1216671.6893199999</v>
      </c>
      <c r="AF663" s="236">
        <v>169155.41693000001</v>
      </c>
      <c r="AG663" s="236">
        <v>5598.0531300000002</v>
      </c>
      <c r="AH663" s="236">
        <v>0</v>
      </c>
      <c r="AI663" s="236">
        <v>4961.5391500000005</v>
      </c>
      <c r="AJ663" s="484">
        <v>1036956.68011</v>
      </c>
    </row>
    <row r="664" spans="1:36" s="42" customFormat="1" x14ac:dyDescent="0.25">
      <c r="A664" s="404"/>
      <c r="B664" s="115">
        <v>1803</v>
      </c>
      <c r="C664" s="189" t="s">
        <v>181</v>
      </c>
      <c r="D664" s="479">
        <v>365.79617999999999</v>
      </c>
      <c r="E664" s="479">
        <v>0</v>
      </c>
      <c r="F664" s="479">
        <v>1867.1384700000001</v>
      </c>
      <c r="G664" s="479">
        <v>5691.1453600000004</v>
      </c>
      <c r="H664" s="89">
        <v>7924.0800100000006</v>
      </c>
      <c r="I664" s="479">
        <v>2815.5073299999999</v>
      </c>
      <c r="J664" s="479">
        <v>993.30355999999995</v>
      </c>
      <c r="K664" s="479">
        <v>111.80500000000001</v>
      </c>
      <c r="L664" s="479">
        <v>0</v>
      </c>
      <c r="M664" s="479">
        <v>0</v>
      </c>
      <c r="N664" s="479">
        <v>0</v>
      </c>
      <c r="O664" s="479">
        <v>0</v>
      </c>
      <c r="P664" s="479">
        <v>0</v>
      </c>
      <c r="Q664" s="479">
        <v>1569.2319600000001</v>
      </c>
      <c r="R664" s="89">
        <v>5489.8478500000001</v>
      </c>
      <c r="S664" s="479">
        <v>658.16526999999996</v>
      </c>
      <c r="T664" s="479">
        <v>0</v>
      </c>
      <c r="U664" s="479">
        <v>0</v>
      </c>
      <c r="V664" s="479">
        <v>0</v>
      </c>
      <c r="W664" s="479">
        <v>0</v>
      </c>
      <c r="X664" s="479">
        <v>0</v>
      </c>
      <c r="Y664" s="479">
        <v>0</v>
      </c>
      <c r="Z664" s="479">
        <v>0</v>
      </c>
      <c r="AA664" s="479">
        <v>7.8587999999999996</v>
      </c>
      <c r="AB664" s="479">
        <v>0</v>
      </c>
      <c r="AC664" s="479">
        <v>0</v>
      </c>
      <c r="AD664" s="479">
        <v>666.02406999999994</v>
      </c>
      <c r="AE664" s="479">
        <v>14079.951929999999</v>
      </c>
      <c r="AF664" s="236">
        <v>111.80500000000001</v>
      </c>
      <c r="AG664" s="236">
        <v>0</v>
      </c>
      <c r="AH664" s="236">
        <v>0</v>
      </c>
      <c r="AI664" s="236">
        <v>7.8587999999999996</v>
      </c>
      <c r="AJ664" s="484">
        <v>13960.288129999999</v>
      </c>
    </row>
    <row r="665" spans="1:36" s="42" customFormat="1" x14ac:dyDescent="0.25">
      <c r="A665" s="404"/>
      <c r="B665" s="115">
        <v>1804</v>
      </c>
      <c r="C665" s="189" t="s">
        <v>173</v>
      </c>
      <c r="D665" s="479">
        <v>0</v>
      </c>
      <c r="E665" s="479">
        <v>0</v>
      </c>
      <c r="F665" s="479">
        <v>0</v>
      </c>
      <c r="G665" s="479">
        <v>0</v>
      </c>
      <c r="H665" s="89">
        <v>0</v>
      </c>
      <c r="I665" s="479">
        <v>0</v>
      </c>
      <c r="J665" s="479">
        <v>0</v>
      </c>
      <c r="K665" s="479">
        <v>0</v>
      </c>
      <c r="L665" s="479">
        <v>0</v>
      </c>
      <c r="M665" s="479">
        <v>0</v>
      </c>
      <c r="N665" s="479">
        <v>0</v>
      </c>
      <c r="O665" s="479">
        <v>0</v>
      </c>
      <c r="P665" s="479">
        <v>0</v>
      </c>
      <c r="Q665" s="479">
        <v>0</v>
      </c>
      <c r="R665" s="89">
        <v>0</v>
      </c>
      <c r="S665" s="479">
        <v>0</v>
      </c>
      <c r="T665" s="479">
        <v>0</v>
      </c>
      <c r="U665" s="479">
        <v>0</v>
      </c>
      <c r="V665" s="479">
        <v>0</v>
      </c>
      <c r="W665" s="479">
        <v>0</v>
      </c>
      <c r="X665" s="479">
        <v>0</v>
      </c>
      <c r="Y665" s="479">
        <v>0</v>
      </c>
      <c r="Z665" s="479">
        <v>0</v>
      </c>
      <c r="AA665" s="479">
        <v>0</v>
      </c>
      <c r="AB665" s="479">
        <v>0</v>
      </c>
      <c r="AC665" s="479">
        <v>0</v>
      </c>
      <c r="AD665" s="479">
        <v>0</v>
      </c>
      <c r="AE665" s="479">
        <v>0</v>
      </c>
      <c r="AF665" s="236">
        <v>0</v>
      </c>
      <c r="AG665" s="236">
        <v>0</v>
      </c>
      <c r="AH665" s="236">
        <v>0</v>
      </c>
      <c r="AI665" s="236">
        <v>0</v>
      </c>
      <c r="AJ665" s="484">
        <v>0</v>
      </c>
    </row>
    <row r="666" spans="1:36" s="42" customFormat="1" x14ac:dyDescent="0.25">
      <c r="A666" s="404"/>
      <c r="B666" s="115">
        <v>1805</v>
      </c>
      <c r="C666" s="189" t="s">
        <v>166</v>
      </c>
      <c r="D666" s="479">
        <v>35390.51251</v>
      </c>
      <c r="E666" s="479">
        <v>15916.59503</v>
      </c>
      <c r="F666" s="479">
        <v>72327.771940000006</v>
      </c>
      <c r="G666" s="479">
        <v>14463.57008</v>
      </c>
      <c r="H666" s="89">
        <v>138098.44956000001</v>
      </c>
      <c r="I666" s="479">
        <v>6453.1421</v>
      </c>
      <c r="J666" s="479">
        <v>4606.5786600000001</v>
      </c>
      <c r="K666" s="479">
        <v>801.20699999999999</v>
      </c>
      <c r="L666" s="479">
        <v>9361.2691099999993</v>
      </c>
      <c r="M666" s="479">
        <v>4357.3041400000002</v>
      </c>
      <c r="N666" s="479">
        <v>13949.25439</v>
      </c>
      <c r="O666" s="479">
        <v>2336.7211900000002</v>
      </c>
      <c r="P666" s="479">
        <v>1552.6941300000001</v>
      </c>
      <c r="Q666" s="479">
        <v>4923.3797000000004</v>
      </c>
      <c r="R666" s="89">
        <v>48341.550420000007</v>
      </c>
      <c r="S666" s="479">
        <v>1640.8405399999999</v>
      </c>
      <c r="T666" s="479">
        <v>299.41638999999998</v>
      </c>
      <c r="U666" s="479">
        <v>813.92889000000002</v>
      </c>
      <c r="V666" s="479">
        <v>137.45972</v>
      </c>
      <c r="W666" s="479">
        <v>310.17083000000002</v>
      </c>
      <c r="X666" s="479">
        <v>1170.62697</v>
      </c>
      <c r="Y666" s="479">
        <v>342.68756999999999</v>
      </c>
      <c r="Z666" s="479">
        <v>95.499290000000002</v>
      </c>
      <c r="AA666" s="479">
        <v>298.53581000000003</v>
      </c>
      <c r="AB666" s="479">
        <v>1124.3477499999999</v>
      </c>
      <c r="AC666" s="479">
        <v>453.69029999999998</v>
      </c>
      <c r="AD666" s="479">
        <v>6687.20406</v>
      </c>
      <c r="AE666" s="479">
        <v>193127.20404000001</v>
      </c>
      <c r="AF666" s="236">
        <v>14750.46139</v>
      </c>
      <c r="AG666" s="236">
        <v>13856.03297</v>
      </c>
      <c r="AH666" s="236">
        <v>0</v>
      </c>
      <c r="AI666" s="236">
        <v>1094.9136800000001</v>
      </c>
      <c r="AJ666" s="484">
        <v>163425.796</v>
      </c>
    </row>
    <row r="667" spans="1:36" s="42" customFormat="1" x14ac:dyDescent="0.25">
      <c r="A667" s="404"/>
      <c r="B667" s="115">
        <v>1806</v>
      </c>
      <c r="C667" s="189" t="s">
        <v>182</v>
      </c>
      <c r="D667" s="479">
        <v>79082.108519999994</v>
      </c>
      <c r="E667" s="479">
        <v>42701.499620000002</v>
      </c>
      <c r="F667" s="479">
        <v>142369.69938999999</v>
      </c>
      <c r="G667" s="479">
        <v>40045.579210000004</v>
      </c>
      <c r="H667" s="89">
        <v>304198.88673999999</v>
      </c>
      <c r="I667" s="479">
        <v>5451.9250400000001</v>
      </c>
      <c r="J667" s="479">
        <v>7471.5780699999996</v>
      </c>
      <c r="K667" s="479">
        <v>1933.0540000000001</v>
      </c>
      <c r="L667" s="479">
        <v>16858.661230000002</v>
      </c>
      <c r="M667" s="479">
        <v>8578.4784999999993</v>
      </c>
      <c r="N667" s="479">
        <v>24330.553919999998</v>
      </c>
      <c r="O667" s="479">
        <v>4560.0039699999998</v>
      </c>
      <c r="P667" s="479">
        <v>1351.4276199999999</v>
      </c>
      <c r="Q667" s="479">
        <v>5004.3010899999999</v>
      </c>
      <c r="R667" s="89">
        <v>75539.983439999996</v>
      </c>
      <c r="S667" s="479">
        <v>494.82790999999997</v>
      </c>
      <c r="T667" s="479">
        <v>273.84228999999999</v>
      </c>
      <c r="U667" s="479">
        <v>887.09469999999999</v>
      </c>
      <c r="V667" s="479">
        <v>175.66596000000001</v>
      </c>
      <c r="W667" s="479">
        <v>1069.7419500000001</v>
      </c>
      <c r="X667" s="479">
        <v>1168.6898799999999</v>
      </c>
      <c r="Y667" s="479">
        <v>62.454320000000003</v>
      </c>
      <c r="Z667" s="479">
        <v>37.412799999999997</v>
      </c>
      <c r="AA667" s="479">
        <v>432.18214</v>
      </c>
      <c r="AB667" s="479">
        <v>1873.5478499999999</v>
      </c>
      <c r="AC667" s="479">
        <v>388.39627000000002</v>
      </c>
      <c r="AD667" s="479">
        <v>6863.8560699999998</v>
      </c>
      <c r="AE667" s="479">
        <v>386602.72624999995</v>
      </c>
      <c r="AF667" s="236">
        <v>26263.607919999999</v>
      </c>
      <c r="AG667" s="236">
        <v>25612.805690000001</v>
      </c>
      <c r="AH667" s="236">
        <v>0</v>
      </c>
      <c r="AI667" s="236">
        <v>883.03273000000002</v>
      </c>
      <c r="AJ667" s="484">
        <v>333843.27990999998</v>
      </c>
    </row>
    <row r="668" spans="1:36" s="42" customFormat="1" x14ac:dyDescent="0.25">
      <c r="A668" s="404"/>
      <c r="B668" s="115">
        <v>1807</v>
      </c>
      <c r="C668" s="189" t="s">
        <v>155</v>
      </c>
      <c r="D668" s="479">
        <v>740.63621000000001</v>
      </c>
      <c r="E668" s="479">
        <v>284.08884</v>
      </c>
      <c r="F668" s="479">
        <v>342.30889999999999</v>
      </c>
      <c r="G668" s="479">
        <v>2020.9709</v>
      </c>
      <c r="H668" s="89">
        <v>3388.0048500000003</v>
      </c>
      <c r="I668" s="479">
        <v>809.58756000000005</v>
      </c>
      <c r="J668" s="479">
        <v>801.32650000000001</v>
      </c>
      <c r="K668" s="479">
        <v>0</v>
      </c>
      <c r="L668" s="479">
        <v>318.86363999999998</v>
      </c>
      <c r="M668" s="479">
        <v>392.20823000000001</v>
      </c>
      <c r="N668" s="479">
        <v>877.85488999999995</v>
      </c>
      <c r="O668" s="479">
        <v>125.67643</v>
      </c>
      <c r="P668" s="479">
        <v>502.19013000000001</v>
      </c>
      <c r="Q668" s="479">
        <v>960.07438999999999</v>
      </c>
      <c r="R668" s="89">
        <v>4787.7817700000005</v>
      </c>
      <c r="S668" s="479">
        <v>597.32196999999996</v>
      </c>
      <c r="T668" s="479">
        <v>28</v>
      </c>
      <c r="U668" s="479">
        <v>48.963760000000001</v>
      </c>
      <c r="V668" s="479">
        <v>1E-3</v>
      </c>
      <c r="W668" s="479">
        <v>159.99015</v>
      </c>
      <c r="X668" s="479">
        <v>139.41819000000001</v>
      </c>
      <c r="Y668" s="479">
        <v>4.0000000000000001E-3</v>
      </c>
      <c r="Z668" s="479">
        <v>1E-3</v>
      </c>
      <c r="AA668" s="479">
        <v>6.1740399999999998</v>
      </c>
      <c r="AB668" s="479">
        <v>672.45585000000005</v>
      </c>
      <c r="AC668" s="479">
        <v>143.98500999999999</v>
      </c>
      <c r="AD668" s="479">
        <v>1796.3149699999999</v>
      </c>
      <c r="AE668" s="479">
        <v>9972.1015900000002</v>
      </c>
      <c r="AF668" s="236">
        <v>877.85488999999995</v>
      </c>
      <c r="AG668" s="236">
        <v>711.07286999999997</v>
      </c>
      <c r="AH668" s="236">
        <v>0</v>
      </c>
      <c r="AI668" s="236">
        <v>150.16305</v>
      </c>
      <c r="AJ668" s="484">
        <v>8233.0107800000005</v>
      </c>
    </row>
    <row r="669" spans="1:36" s="42" customFormat="1" x14ac:dyDescent="0.25">
      <c r="A669" s="404"/>
      <c r="B669" s="115">
        <v>1808</v>
      </c>
      <c r="C669" s="189" t="s">
        <v>167</v>
      </c>
      <c r="D669" s="479">
        <v>0</v>
      </c>
      <c r="E669" s="479">
        <v>0</v>
      </c>
      <c r="F669" s="479">
        <v>0</v>
      </c>
      <c r="G669" s="479">
        <v>0</v>
      </c>
      <c r="H669" s="89">
        <v>0</v>
      </c>
      <c r="I669" s="479">
        <v>0</v>
      </c>
      <c r="J669" s="479">
        <v>0</v>
      </c>
      <c r="K669" s="479">
        <v>0</v>
      </c>
      <c r="L669" s="479">
        <v>0</v>
      </c>
      <c r="M669" s="479">
        <v>0</v>
      </c>
      <c r="N669" s="479">
        <v>0</v>
      </c>
      <c r="O669" s="479">
        <v>0</v>
      </c>
      <c r="P669" s="479">
        <v>0</v>
      </c>
      <c r="Q669" s="479">
        <v>0</v>
      </c>
      <c r="R669" s="89">
        <v>0</v>
      </c>
      <c r="S669" s="479">
        <v>0</v>
      </c>
      <c r="T669" s="479">
        <v>0</v>
      </c>
      <c r="U669" s="479">
        <v>0</v>
      </c>
      <c r="V669" s="479">
        <v>0</v>
      </c>
      <c r="W669" s="479">
        <v>0</v>
      </c>
      <c r="X669" s="479">
        <v>0</v>
      </c>
      <c r="Y669" s="479">
        <v>0</v>
      </c>
      <c r="Z669" s="479">
        <v>0</v>
      </c>
      <c r="AA669" s="479">
        <v>0</v>
      </c>
      <c r="AB669" s="479">
        <v>0</v>
      </c>
      <c r="AC669" s="479">
        <v>0</v>
      </c>
      <c r="AD669" s="479">
        <v>0</v>
      </c>
      <c r="AE669" s="479">
        <v>0</v>
      </c>
      <c r="AF669" s="236">
        <v>0</v>
      </c>
      <c r="AG669" s="236">
        <v>0</v>
      </c>
      <c r="AH669" s="236">
        <v>0</v>
      </c>
      <c r="AI669" s="236">
        <v>0</v>
      </c>
      <c r="AJ669" s="484">
        <v>0</v>
      </c>
    </row>
    <row r="670" spans="1:36" s="42" customFormat="1" x14ac:dyDescent="0.25">
      <c r="A670" s="404"/>
      <c r="B670" s="115">
        <v>1809</v>
      </c>
      <c r="C670" s="189" t="s">
        <v>168</v>
      </c>
      <c r="D670" s="479">
        <v>0</v>
      </c>
      <c r="E670" s="479">
        <v>0</v>
      </c>
      <c r="F670" s="479">
        <v>0</v>
      </c>
      <c r="G670" s="479">
        <v>0</v>
      </c>
      <c r="H670" s="89">
        <v>0</v>
      </c>
      <c r="I670" s="479">
        <v>0</v>
      </c>
      <c r="J670" s="479">
        <v>0</v>
      </c>
      <c r="K670" s="479">
        <v>0</v>
      </c>
      <c r="L670" s="479">
        <v>0</v>
      </c>
      <c r="M670" s="479">
        <v>0</v>
      </c>
      <c r="N670" s="479">
        <v>0</v>
      </c>
      <c r="O670" s="479">
        <v>0</v>
      </c>
      <c r="P670" s="479">
        <v>0</v>
      </c>
      <c r="Q670" s="479">
        <v>0</v>
      </c>
      <c r="R670" s="89">
        <v>0</v>
      </c>
      <c r="S670" s="479">
        <v>0</v>
      </c>
      <c r="T670" s="479">
        <v>0</v>
      </c>
      <c r="U670" s="479">
        <v>0</v>
      </c>
      <c r="V670" s="479">
        <v>0</v>
      </c>
      <c r="W670" s="479">
        <v>0</v>
      </c>
      <c r="X670" s="479">
        <v>0</v>
      </c>
      <c r="Y670" s="479">
        <v>0</v>
      </c>
      <c r="Z670" s="479">
        <v>0</v>
      </c>
      <c r="AA670" s="479">
        <v>0</v>
      </c>
      <c r="AB670" s="479">
        <v>0</v>
      </c>
      <c r="AC670" s="479">
        <v>0</v>
      </c>
      <c r="AD670" s="479">
        <v>0</v>
      </c>
      <c r="AE670" s="479">
        <v>0</v>
      </c>
      <c r="AF670" s="236">
        <v>0</v>
      </c>
      <c r="AG670" s="236">
        <v>0</v>
      </c>
      <c r="AH670" s="236">
        <v>0</v>
      </c>
      <c r="AI670" s="236">
        <v>0</v>
      </c>
      <c r="AJ670" s="484">
        <v>0</v>
      </c>
    </row>
    <row r="671" spans="1:36" s="42" customFormat="1" x14ac:dyDescent="0.25">
      <c r="A671" s="404"/>
      <c r="B671" s="115">
        <v>1890</v>
      </c>
      <c r="C671" s="189" t="s">
        <v>53</v>
      </c>
      <c r="D671" s="479">
        <v>2159.7999799999998</v>
      </c>
      <c r="E671" s="479">
        <v>12637.797140000001</v>
      </c>
      <c r="F671" s="479">
        <v>980.72794999999996</v>
      </c>
      <c r="G671" s="479">
        <v>1051.75874</v>
      </c>
      <c r="H671" s="89">
        <v>16830.08381</v>
      </c>
      <c r="I671" s="479">
        <v>81.372969999999995</v>
      </c>
      <c r="J671" s="479">
        <v>384.43605000000002</v>
      </c>
      <c r="K671" s="479">
        <v>0.5</v>
      </c>
      <c r="L671" s="479">
        <v>1675.5514900000001</v>
      </c>
      <c r="M671" s="479">
        <v>39.988199999999999</v>
      </c>
      <c r="N671" s="479">
        <v>0</v>
      </c>
      <c r="O671" s="479">
        <v>457.17741000000001</v>
      </c>
      <c r="P671" s="479">
        <v>3757.5734400000001</v>
      </c>
      <c r="Q671" s="479">
        <v>609.41022999999996</v>
      </c>
      <c r="R671" s="89">
        <v>7006.0097900000001</v>
      </c>
      <c r="S671" s="479">
        <v>0</v>
      </c>
      <c r="T671" s="479">
        <v>733.23199999999997</v>
      </c>
      <c r="U671" s="479">
        <v>4.2849999999999999E-2</v>
      </c>
      <c r="V671" s="479">
        <v>97.033929999999998</v>
      </c>
      <c r="W671" s="479">
        <v>0</v>
      </c>
      <c r="X671" s="479">
        <v>3.0554100000000002</v>
      </c>
      <c r="Y671" s="479">
        <v>0</v>
      </c>
      <c r="Z671" s="479">
        <v>46.71848</v>
      </c>
      <c r="AA671" s="479">
        <v>492.2491</v>
      </c>
      <c r="AB671" s="479">
        <v>0</v>
      </c>
      <c r="AC671" s="479">
        <v>0</v>
      </c>
      <c r="AD671" s="479">
        <v>1372.3317700000002</v>
      </c>
      <c r="AE671" s="479">
        <v>25208.425370000001</v>
      </c>
      <c r="AF671" s="236">
        <v>0.5</v>
      </c>
      <c r="AG671" s="236">
        <v>1812.5736200000001</v>
      </c>
      <c r="AH671" s="236">
        <v>0</v>
      </c>
      <c r="AI671" s="236">
        <v>492.2491</v>
      </c>
      <c r="AJ671" s="484">
        <v>22903.102650000004</v>
      </c>
    </row>
    <row r="672" spans="1:36" s="42" customFormat="1" x14ac:dyDescent="0.25">
      <c r="A672" s="404"/>
      <c r="B672" s="115">
        <v>1899</v>
      </c>
      <c r="C672" s="189" t="s">
        <v>183</v>
      </c>
      <c r="D672" s="479">
        <v>-136636.49126000001</v>
      </c>
      <c r="E672" s="479">
        <v>-116446.54367</v>
      </c>
      <c r="F672" s="479">
        <v>-628684.84809999994</v>
      </c>
      <c r="G672" s="479">
        <v>-49010.697070000002</v>
      </c>
      <c r="H672" s="89">
        <v>-930778.5800999999</v>
      </c>
      <c r="I672" s="479">
        <v>-12015.76332</v>
      </c>
      <c r="J672" s="479">
        <v>-25436.047350000001</v>
      </c>
      <c r="K672" s="479">
        <v>-2252.5509999999999</v>
      </c>
      <c r="L672" s="479">
        <v>-20297.402340000001</v>
      </c>
      <c r="M672" s="479">
        <v>-13074.851860000001</v>
      </c>
      <c r="N672" s="479">
        <v>-182969.13647999999</v>
      </c>
      <c r="O672" s="479">
        <v>-15164.67088</v>
      </c>
      <c r="P672" s="479">
        <v>-19137.301049999998</v>
      </c>
      <c r="Q672" s="479">
        <v>-20721.362539999998</v>
      </c>
      <c r="R672" s="89">
        <v>-311069.08681999997</v>
      </c>
      <c r="S672" s="479">
        <v>-5290.5009399999999</v>
      </c>
      <c r="T672" s="479">
        <v>-3691.0830700000001</v>
      </c>
      <c r="U672" s="479">
        <v>-2869.3463299999999</v>
      </c>
      <c r="V672" s="479">
        <v>-576.76022999999998</v>
      </c>
      <c r="W672" s="479">
        <v>-2051.9348199999999</v>
      </c>
      <c r="X672" s="479">
        <v>-3054.5940399999999</v>
      </c>
      <c r="Y672" s="479">
        <v>-3527.2571600000001</v>
      </c>
      <c r="Z672" s="479">
        <v>-90.488770000000002</v>
      </c>
      <c r="AA672" s="479">
        <v>-844.05007999999998</v>
      </c>
      <c r="AB672" s="479">
        <v>-5609.48459</v>
      </c>
      <c r="AC672" s="479">
        <v>-477.14470999999998</v>
      </c>
      <c r="AD672" s="479">
        <v>-28082.644740000003</v>
      </c>
      <c r="AE672" s="479">
        <v>-1269930.3116599997</v>
      </c>
      <c r="AF672" s="236">
        <v>-185221.68747999999</v>
      </c>
      <c r="AG672" s="236">
        <v>-33949.014430000003</v>
      </c>
      <c r="AH672" s="236">
        <v>0</v>
      </c>
      <c r="AI672" s="236">
        <v>-4848.4519499999997</v>
      </c>
      <c r="AJ672" s="484">
        <v>-1045911.1578</v>
      </c>
    </row>
    <row r="673" spans="1:36" s="42" customFormat="1" x14ac:dyDescent="0.25">
      <c r="A673" s="404"/>
      <c r="B673" s="115">
        <v>189905</v>
      </c>
      <c r="C673" s="189" t="s">
        <v>184</v>
      </c>
      <c r="D673" s="479">
        <v>-43792.973680000003</v>
      </c>
      <c r="E673" s="479">
        <v>-86665.14172</v>
      </c>
      <c r="F673" s="479">
        <v>-481637.84172000003</v>
      </c>
      <c r="G673" s="479">
        <v>-7754.5064199999997</v>
      </c>
      <c r="H673" s="89">
        <v>-619850.46354000003</v>
      </c>
      <c r="I673" s="479">
        <v>-5829.5531600000004</v>
      </c>
      <c r="J673" s="479">
        <v>-19285.14516</v>
      </c>
      <c r="K673" s="479">
        <v>0</v>
      </c>
      <c r="L673" s="479">
        <v>-34.181060000000002</v>
      </c>
      <c r="M673" s="479">
        <v>-2532.4403400000001</v>
      </c>
      <c r="N673" s="479">
        <v>-152977.04746</v>
      </c>
      <c r="O673" s="479">
        <v>-9484.5312900000008</v>
      </c>
      <c r="P673" s="479">
        <v>-15495.95448</v>
      </c>
      <c r="Q673" s="479">
        <v>-12409.296</v>
      </c>
      <c r="R673" s="89">
        <v>-218048.14895000003</v>
      </c>
      <c r="S673" s="479">
        <v>-3658.4468999999999</v>
      </c>
      <c r="T673" s="479">
        <v>-3298.9233100000001</v>
      </c>
      <c r="U673" s="479">
        <v>-1473.3828100000001</v>
      </c>
      <c r="V673" s="479">
        <v>-292.46665999999999</v>
      </c>
      <c r="W673" s="479">
        <v>-1196.0857800000001</v>
      </c>
      <c r="X673" s="479">
        <v>-674.78249000000005</v>
      </c>
      <c r="Y673" s="479">
        <v>-3206.3890299999998</v>
      </c>
      <c r="Z673" s="479">
        <v>0</v>
      </c>
      <c r="AA673" s="479">
        <v>-121.94504000000001</v>
      </c>
      <c r="AB673" s="479">
        <v>-2476.4096800000002</v>
      </c>
      <c r="AC673" s="479">
        <v>0</v>
      </c>
      <c r="AD673" s="479">
        <v>-16398.831699999999</v>
      </c>
      <c r="AE673" s="479">
        <v>-854297.44419000007</v>
      </c>
      <c r="AF673" s="236">
        <v>-152977.04746</v>
      </c>
      <c r="AG673" s="236">
        <v>-2859.08806</v>
      </c>
      <c r="AH673" s="236">
        <v>0</v>
      </c>
      <c r="AI673" s="236">
        <v>-3328.3340699999999</v>
      </c>
      <c r="AJ673" s="484">
        <v>-695132.97459999984</v>
      </c>
    </row>
    <row r="674" spans="1:36" s="42" customFormat="1" x14ac:dyDescent="0.25">
      <c r="A674" s="404"/>
      <c r="B674" s="115">
        <v>189910</v>
      </c>
      <c r="C674" s="189" t="s">
        <v>185</v>
      </c>
      <c r="D674" s="479">
        <v>0</v>
      </c>
      <c r="E674" s="479">
        <v>0</v>
      </c>
      <c r="F674" s="479">
        <v>0</v>
      </c>
      <c r="G674" s="479">
        <v>0</v>
      </c>
      <c r="H674" s="89">
        <v>0</v>
      </c>
      <c r="I674" s="479">
        <v>0</v>
      </c>
      <c r="J674" s="479">
        <v>0</v>
      </c>
      <c r="K674" s="479">
        <v>0</v>
      </c>
      <c r="L674" s="479">
        <v>0</v>
      </c>
      <c r="M674" s="479">
        <v>0</v>
      </c>
      <c r="N674" s="479">
        <v>0</v>
      </c>
      <c r="O674" s="479">
        <v>0</v>
      </c>
      <c r="P674" s="479">
        <v>0</v>
      </c>
      <c r="Q674" s="479">
        <v>0</v>
      </c>
      <c r="R674" s="89">
        <v>0</v>
      </c>
      <c r="S674" s="479">
        <v>0</v>
      </c>
      <c r="T674" s="479">
        <v>0</v>
      </c>
      <c r="U674" s="479">
        <v>0</v>
      </c>
      <c r="V674" s="479">
        <v>0</v>
      </c>
      <c r="W674" s="479">
        <v>0</v>
      </c>
      <c r="X674" s="479">
        <v>0</v>
      </c>
      <c r="Y674" s="479">
        <v>0</v>
      </c>
      <c r="Z674" s="479">
        <v>0</v>
      </c>
      <c r="AA674" s="479">
        <v>0</v>
      </c>
      <c r="AB674" s="479">
        <v>0</v>
      </c>
      <c r="AC674" s="479">
        <v>0</v>
      </c>
      <c r="AD674" s="479">
        <v>0</v>
      </c>
      <c r="AE674" s="479">
        <v>0</v>
      </c>
      <c r="AF674" s="236">
        <v>0</v>
      </c>
      <c r="AG674" s="236">
        <v>0</v>
      </c>
      <c r="AH674" s="236">
        <v>0</v>
      </c>
      <c r="AI674" s="236">
        <v>0</v>
      </c>
      <c r="AJ674" s="484">
        <v>0</v>
      </c>
    </row>
    <row r="675" spans="1:36" s="42" customFormat="1" x14ac:dyDescent="0.25">
      <c r="A675" s="404"/>
      <c r="B675" s="115">
        <v>189915</v>
      </c>
      <c r="C675" s="189" t="s">
        <v>186</v>
      </c>
      <c r="D675" s="479">
        <v>-28466.405790000001</v>
      </c>
      <c r="E675" s="479">
        <v>-7272.3231599999999</v>
      </c>
      <c r="F675" s="479">
        <v>-45540.577709999998</v>
      </c>
      <c r="G675" s="479">
        <v>-9428.2161099999994</v>
      </c>
      <c r="H675" s="89">
        <v>-90707.522769999996</v>
      </c>
      <c r="I675" s="479">
        <v>-3586.9119300000002</v>
      </c>
      <c r="J675" s="479">
        <v>-2741.6866599999998</v>
      </c>
      <c r="K675" s="479">
        <v>-656.58600000000001</v>
      </c>
      <c r="L675" s="479">
        <v>-5755.1451100000004</v>
      </c>
      <c r="M675" s="479">
        <v>-3060.6050100000002</v>
      </c>
      <c r="N675" s="479">
        <v>-9753.3855500000009</v>
      </c>
      <c r="O675" s="479">
        <v>-1551.2753700000001</v>
      </c>
      <c r="P675" s="479">
        <v>-868.29157999999995</v>
      </c>
      <c r="Q675" s="479">
        <v>-2872.9453100000001</v>
      </c>
      <c r="R675" s="89">
        <v>-30846.83252</v>
      </c>
      <c r="S675" s="479">
        <v>-1167.5606399999999</v>
      </c>
      <c r="T675" s="479">
        <v>-170.56082000000001</v>
      </c>
      <c r="U675" s="479">
        <v>-647.30907999999999</v>
      </c>
      <c r="V675" s="479">
        <v>-101.04112000000001</v>
      </c>
      <c r="W675" s="479">
        <v>-190.97694000000001</v>
      </c>
      <c r="X675" s="479">
        <v>-1085.6910700000001</v>
      </c>
      <c r="Y675" s="479">
        <v>-278.36729000000003</v>
      </c>
      <c r="Z675" s="479">
        <v>-48.993549999999999</v>
      </c>
      <c r="AA675" s="479">
        <v>-172.47459000000001</v>
      </c>
      <c r="AB675" s="479">
        <v>-797.92993000000001</v>
      </c>
      <c r="AC675" s="479">
        <v>-202.81106</v>
      </c>
      <c r="AD675" s="479">
        <v>-4863.7160899999999</v>
      </c>
      <c r="AE675" s="479">
        <v>-126418.07137999999</v>
      </c>
      <c r="AF675" s="236">
        <v>-10409.97155</v>
      </c>
      <c r="AG675" s="236">
        <v>-8916.7912400000005</v>
      </c>
      <c r="AH675" s="236">
        <v>0</v>
      </c>
      <c r="AI675" s="236">
        <v>-653.65294000000006</v>
      </c>
      <c r="AJ675" s="484">
        <v>-106437.65565</v>
      </c>
    </row>
    <row r="676" spans="1:36" s="42" customFormat="1" x14ac:dyDescent="0.25">
      <c r="A676" s="404"/>
      <c r="B676" s="115">
        <v>189920</v>
      </c>
      <c r="C676" s="189" t="s">
        <v>187</v>
      </c>
      <c r="D676" s="479">
        <v>-63847.527119999999</v>
      </c>
      <c r="E676" s="479">
        <v>-15502.04473</v>
      </c>
      <c r="F676" s="479">
        <v>-101195.62903</v>
      </c>
      <c r="G676" s="479">
        <v>-30733.229630000002</v>
      </c>
      <c r="H676" s="89">
        <v>-211278.43050999998</v>
      </c>
      <c r="I676" s="479">
        <v>-2307.2966700000002</v>
      </c>
      <c r="J676" s="479">
        <v>-2960.4273600000001</v>
      </c>
      <c r="K676" s="479">
        <v>-1595.9649999999999</v>
      </c>
      <c r="L676" s="479">
        <v>-14281.75791</v>
      </c>
      <c r="M676" s="479">
        <v>-7253.3688899999997</v>
      </c>
      <c r="N676" s="479">
        <v>-19563.581610000001</v>
      </c>
      <c r="O676" s="479">
        <v>-3709.3458500000002</v>
      </c>
      <c r="P676" s="479">
        <v>-767.21615999999995</v>
      </c>
      <c r="Q676" s="479">
        <v>-4311.4721300000001</v>
      </c>
      <c r="R676" s="89">
        <v>-56750.431579999997</v>
      </c>
      <c r="S676" s="479">
        <v>-228.14524</v>
      </c>
      <c r="T676" s="479">
        <v>-201.53255999999999</v>
      </c>
      <c r="U676" s="479">
        <v>-699.69168000000002</v>
      </c>
      <c r="V676" s="479">
        <v>-118.7659</v>
      </c>
      <c r="W676" s="479">
        <v>-558.21195</v>
      </c>
      <c r="X676" s="479">
        <v>-1154.7062900000001</v>
      </c>
      <c r="Y676" s="479">
        <v>-42.496839999999999</v>
      </c>
      <c r="Z676" s="479">
        <v>-20.508839999999999</v>
      </c>
      <c r="AA676" s="479">
        <v>-319.71260000000001</v>
      </c>
      <c r="AB676" s="479">
        <v>-1707.99215</v>
      </c>
      <c r="AC676" s="479">
        <v>-197.74530999999999</v>
      </c>
      <c r="AD676" s="479">
        <v>-5249.50936</v>
      </c>
      <c r="AE676" s="479">
        <v>-273278.37144999998</v>
      </c>
      <c r="AF676" s="236">
        <v>-21159.546610000001</v>
      </c>
      <c r="AG676" s="236">
        <v>-21653.8927</v>
      </c>
      <c r="AH676" s="236">
        <v>0</v>
      </c>
      <c r="AI676" s="236">
        <v>-559.95474999999999</v>
      </c>
      <c r="AJ676" s="484">
        <v>-229904.97739000001</v>
      </c>
    </row>
    <row r="677" spans="1:36" s="42" customFormat="1" x14ac:dyDescent="0.25">
      <c r="A677" s="404"/>
      <c r="B677" s="115">
        <v>189925</v>
      </c>
      <c r="C677" s="189" t="s">
        <v>188</v>
      </c>
      <c r="D677" s="479">
        <v>-529.58466999999996</v>
      </c>
      <c r="E677" s="479">
        <v>-80.18432</v>
      </c>
      <c r="F677" s="479">
        <v>-278.52429000000001</v>
      </c>
      <c r="G677" s="479">
        <v>-1094.7449099999999</v>
      </c>
      <c r="H677" s="89">
        <v>-1983.0381899999998</v>
      </c>
      <c r="I677" s="479">
        <v>-292.00155999999998</v>
      </c>
      <c r="J677" s="479">
        <v>-429.07294000000002</v>
      </c>
      <c r="K677" s="479">
        <v>0</v>
      </c>
      <c r="L677" s="479">
        <v>-226.31826000000001</v>
      </c>
      <c r="M677" s="479">
        <v>-228.43762000000001</v>
      </c>
      <c r="N677" s="479">
        <v>-675.12185999999997</v>
      </c>
      <c r="O677" s="479">
        <v>-113.18956</v>
      </c>
      <c r="P677" s="479">
        <v>-177.99985000000001</v>
      </c>
      <c r="Q677" s="479">
        <v>-624.72401000000002</v>
      </c>
      <c r="R677" s="89">
        <v>-2766.8656599999999</v>
      </c>
      <c r="S677" s="479">
        <v>-236.34816000000001</v>
      </c>
      <c r="T677" s="479">
        <v>-20.066379999999999</v>
      </c>
      <c r="U677" s="479">
        <v>-48.962760000000003</v>
      </c>
      <c r="V677" s="479">
        <v>-1E-3</v>
      </c>
      <c r="W677" s="479">
        <v>-106.66015</v>
      </c>
      <c r="X677" s="479">
        <v>-139.41418999999999</v>
      </c>
      <c r="Y677" s="479">
        <v>-4.0000000000000001E-3</v>
      </c>
      <c r="Z677" s="479">
        <v>0</v>
      </c>
      <c r="AA677" s="479">
        <v>-3.7992900000000001</v>
      </c>
      <c r="AB677" s="479">
        <v>-627.15282999999999</v>
      </c>
      <c r="AC677" s="479">
        <v>-76.588340000000002</v>
      </c>
      <c r="AD677" s="479">
        <v>-1258.9971</v>
      </c>
      <c r="AE677" s="479">
        <v>-6008.9009499999993</v>
      </c>
      <c r="AF677" s="236">
        <v>-675.12185999999997</v>
      </c>
      <c r="AG677" s="236">
        <v>-454.75688000000002</v>
      </c>
      <c r="AH677" s="236">
        <v>0</v>
      </c>
      <c r="AI677" s="236">
        <v>-80.391630000000006</v>
      </c>
      <c r="AJ677" s="484">
        <v>-4798.63058</v>
      </c>
    </row>
    <row r="678" spans="1:36" s="42" customFormat="1" x14ac:dyDescent="0.25">
      <c r="A678" s="404"/>
      <c r="B678" s="115">
        <v>189930</v>
      </c>
      <c r="C678" s="189" t="s">
        <v>189</v>
      </c>
      <c r="D678" s="479">
        <v>0</v>
      </c>
      <c r="E678" s="479">
        <v>0</v>
      </c>
      <c r="F678" s="479">
        <v>0</v>
      </c>
      <c r="G678" s="479">
        <v>0</v>
      </c>
      <c r="H678" s="89">
        <v>0</v>
      </c>
      <c r="I678" s="479">
        <v>0</v>
      </c>
      <c r="J678" s="479">
        <v>0</v>
      </c>
      <c r="K678" s="479">
        <v>0</v>
      </c>
      <c r="L678" s="479">
        <v>0</v>
      </c>
      <c r="M678" s="479">
        <v>0</v>
      </c>
      <c r="N678" s="479">
        <v>0</v>
      </c>
      <c r="O678" s="479">
        <v>0</v>
      </c>
      <c r="P678" s="479">
        <v>0</v>
      </c>
      <c r="Q678" s="479">
        <v>0</v>
      </c>
      <c r="R678" s="89">
        <v>0</v>
      </c>
      <c r="S678" s="479">
        <v>0</v>
      </c>
      <c r="T678" s="479">
        <v>0</v>
      </c>
      <c r="U678" s="479">
        <v>0</v>
      </c>
      <c r="V678" s="479">
        <v>0</v>
      </c>
      <c r="W678" s="479">
        <v>0</v>
      </c>
      <c r="X678" s="479">
        <v>0</v>
      </c>
      <c r="Y678" s="479">
        <v>0</v>
      </c>
      <c r="Z678" s="479">
        <v>0</v>
      </c>
      <c r="AA678" s="479">
        <v>0</v>
      </c>
      <c r="AB678" s="479">
        <v>0</v>
      </c>
      <c r="AC678" s="479">
        <v>0</v>
      </c>
      <c r="AD678" s="479">
        <v>0</v>
      </c>
      <c r="AE678" s="479">
        <v>0</v>
      </c>
      <c r="AF678" s="236">
        <v>0</v>
      </c>
      <c r="AG678" s="236">
        <v>0</v>
      </c>
      <c r="AH678" s="236">
        <v>0</v>
      </c>
      <c r="AI678" s="236">
        <v>0</v>
      </c>
      <c r="AJ678" s="484">
        <v>0</v>
      </c>
    </row>
    <row r="679" spans="1:36" s="42" customFormat="1" x14ac:dyDescent="0.25">
      <c r="A679" s="404"/>
      <c r="B679" s="115">
        <v>189935</v>
      </c>
      <c r="C679" s="189" t="s">
        <v>190</v>
      </c>
      <c r="D679" s="479">
        <v>0</v>
      </c>
      <c r="E679" s="479">
        <v>0</v>
      </c>
      <c r="F679" s="479">
        <v>0</v>
      </c>
      <c r="G679" s="479">
        <v>0</v>
      </c>
      <c r="H679" s="89">
        <v>0</v>
      </c>
      <c r="I679" s="479">
        <v>0</v>
      </c>
      <c r="J679" s="479">
        <v>0</v>
      </c>
      <c r="K679" s="479">
        <v>0</v>
      </c>
      <c r="L679" s="479">
        <v>0</v>
      </c>
      <c r="M679" s="479">
        <v>0</v>
      </c>
      <c r="N679" s="479">
        <v>0</v>
      </c>
      <c r="O679" s="479">
        <v>0</v>
      </c>
      <c r="P679" s="479">
        <v>0</v>
      </c>
      <c r="Q679" s="479">
        <v>0</v>
      </c>
      <c r="R679" s="89">
        <v>0</v>
      </c>
      <c r="S679" s="479">
        <v>0</v>
      </c>
      <c r="T679" s="479">
        <v>0</v>
      </c>
      <c r="U679" s="479">
        <v>0</v>
      </c>
      <c r="V679" s="479">
        <v>0</v>
      </c>
      <c r="W679" s="479">
        <v>0</v>
      </c>
      <c r="X679" s="479">
        <v>0</v>
      </c>
      <c r="Y679" s="479">
        <v>0</v>
      </c>
      <c r="Z679" s="479">
        <v>0</v>
      </c>
      <c r="AA679" s="479">
        <v>0</v>
      </c>
      <c r="AB679" s="479">
        <v>0</v>
      </c>
      <c r="AC679" s="479">
        <v>0</v>
      </c>
      <c r="AD679" s="479">
        <v>0</v>
      </c>
      <c r="AE679" s="479">
        <v>0</v>
      </c>
      <c r="AF679" s="236">
        <v>0</v>
      </c>
      <c r="AG679" s="236">
        <v>0</v>
      </c>
      <c r="AH679" s="236">
        <v>0</v>
      </c>
      <c r="AI679" s="236">
        <v>0</v>
      </c>
      <c r="AJ679" s="484">
        <v>0</v>
      </c>
    </row>
    <row r="680" spans="1:36" s="42" customFormat="1" x14ac:dyDescent="0.25">
      <c r="A680" s="404"/>
      <c r="B680" s="115">
        <v>189940</v>
      </c>
      <c r="C680" s="189" t="s">
        <v>191</v>
      </c>
      <c r="D680" s="479">
        <v>0</v>
      </c>
      <c r="E680" s="479">
        <v>-6926.8497399999997</v>
      </c>
      <c r="F680" s="479">
        <v>-32.275350000000003</v>
      </c>
      <c r="G680" s="479">
        <v>0</v>
      </c>
      <c r="H680" s="89">
        <v>-6959.1250899999995</v>
      </c>
      <c r="I680" s="479">
        <v>0</v>
      </c>
      <c r="J680" s="479">
        <v>-19.715229999999998</v>
      </c>
      <c r="K680" s="479">
        <v>0</v>
      </c>
      <c r="L680" s="479">
        <v>0</v>
      </c>
      <c r="M680" s="479">
        <v>0</v>
      </c>
      <c r="N680" s="479">
        <v>0</v>
      </c>
      <c r="O680" s="479">
        <v>-306.32880999999998</v>
      </c>
      <c r="P680" s="479">
        <v>-1827.83898</v>
      </c>
      <c r="Q680" s="479">
        <v>-502.92509000000001</v>
      </c>
      <c r="R680" s="89">
        <v>-2656.8081100000004</v>
      </c>
      <c r="S680" s="479">
        <v>0</v>
      </c>
      <c r="T680" s="479">
        <v>0</v>
      </c>
      <c r="U680" s="479">
        <v>0</v>
      </c>
      <c r="V680" s="479">
        <v>-64.485550000000003</v>
      </c>
      <c r="W680" s="479">
        <v>0</v>
      </c>
      <c r="X680" s="479">
        <v>0</v>
      </c>
      <c r="Y680" s="479">
        <v>0</v>
      </c>
      <c r="Z680" s="479">
        <v>-20.98638</v>
      </c>
      <c r="AA680" s="479">
        <v>-226.11856</v>
      </c>
      <c r="AB680" s="479">
        <v>0</v>
      </c>
      <c r="AC680" s="479">
        <v>0</v>
      </c>
      <c r="AD680" s="479">
        <v>-311.59048999999999</v>
      </c>
      <c r="AE680" s="479">
        <v>-9927.52369</v>
      </c>
      <c r="AF680" s="236">
        <v>0</v>
      </c>
      <c r="AG680" s="236">
        <v>-64.485550000000003</v>
      </c>
      <c r="AH680" s="236">
        <v>0</v>
      </c>
      <c r="AI680" s="236">
        <v>-226.11856</v>
      </c>
      <c r="AJ680" s="484">
        <v>-9636.9195799999998</v>
      </c>
    </row>
    <row r="681" spans="1:36" s="40" customFormat="1" x14ac:dyDescent="0.25">
      <c r="A681" s="403"/>
      <c r="B681" s="114">
        <v>19</v>
      </c>
      <c r="C681" s="319" t="s">
        <v>192</v>
      </c>
      <c r="D681" s="480">
        <v>158617.22708000001</v>
      </c>
      <c r="E681" s="480">
        <v>290740.53668000002</v>
      </c>
      <c r="F681" s="480">
        <v>829072.04468000005</v>
      </c>
      <c r="G681" s="480">
        <v>215643.72292</v>
      </c>
      <c r="H681" s="26">
        <v>1494073.5313600001</v>
      </c>
      <c r="I681" s="480">
        <v>97688.161559999993</v>
      </c>
      <c r="J681" s="480">
        <v>93921.82948</v>
      </c>
      <c r="K681" s="480">
        <v>13528.891</v>
      </c>
      <c r="L681" s="480">
        <v>100596.6894</v>
      </c>
      <c r="M681" s="480">
        <v>26301.517739999999</v>
      </c>
      <c r="N681" s="480">
        <v>108625.70275</v>
      </c>
      <c r="O681" s="480">
        <v>14265.03025</v>
      </c>
      <c r="P681" s="480">
        <v>24203.868890000002</v>
      </c>
      <c r="Q681" s="480">
        <v>26248.452420000001</v>
      </c>
      <c r="R681" s="26">
        <v>505380.14348999993</v>
      </c>
      <c r="S681" s="480">
        <v>8542.8522200000007</v>
      </c>
      <c r="T681" s="480">
        <v>12548.38046</v>
      </c>
      <c r="U681" s="480">
        <v>2078.6473500000002</v>
      </c>
      <c r="V681" s="480">
        <v>2576.5374400000001</v>
      </c>
      <c r="W681" s="480">
        <v>3624.4265</v>
      </c>
      <c r="X681" s="480">
        <v>2666.0224499999999</v>
      </c>
      <c r="Y681" s="480">
        <v>2144.7775799999999</v>
      </c>
      <c r="Z681" s="480">
        <v>813.14261999999997</v>
      </c>
      <c r="AA681" s="480">
        <v>5116.00162</v>
      </c>
      <c r="AB681" s="480">
        <v>4522.3148600000004</v>
      </c>
      <c r="AC681" s="480">
        <v>1068.1615300000001</v>
      </c>
      <c r="AD681" s="480">
        <v>45701.264629999998</v>
      </c>
      <c r="AE681" s="480">
        <v>2045154.9394800002</v>
      </c>
      <c r="AF681" s="482">
        <v>122154.59375</v>
      </c>
      <c r="AG681" s="482">
        <v>129474.74458</v>
      </c>
      <c r="AH681" s="482">
        <v>0</v>
      </c>
      <c r="AI681" s="482">
        <v>8328.9407300000003</v>
      </c>
      <c r="AJ681" s="483">
        <v>1785196.6604200003</v>
      </c>
    </row>
    <row r="682" spans="1:36" s="42" customFormat="1" x14ac:dyDescent="0.25">
      <c r="A682" s="404"/>
      <c r="B682" s="115">
        <v>1901</v>
      </c>
      <c r="C682" s="189" t="s">
        <v>193</v>
      </c>
      <c r="D682" s="479">
        <v>4707.5798000000004</v>
      </c>
      <c r="E682" s="479">
        <v>30731.547849999999</v>
      </c>
      <c r="F682" s="479">
        <v>392777.41485</v>
      </c>
      <c r="G682" s="479">
        <v>13609.561089999999</v>
      </c>
      <c r="H682" s="89">
        <v>441826.10358999996</v>
      </c>
      <c r="I682" s="479">
        <v>18614.555250000001</v>
      </c>
      <c r="J682" s="479">
        <v>3360.88213</v>
      </c>
      <c r="K682" s="479">
        <v>570.51599999999996</v>
      </c>
      <c r="L682" s="479">
        <v>21144.911189999999</v>
      </c>
      <c r="M682" s="479">
        <v>0</v>
      </c>
      <c r="N682" s="479">
        <v>3689.5745499999998</v>
      </c>
      <c r="O682" s="479">
        <v>433.33091999999999</v>
      </c>
      <c r="P682" s="479">
        <v>2.7177500000000001</v>
      </c>
      <c r="Q682" s="479">
        <v>0</v>
      </c>
      <c r="R682" s="89">
        <v>47816.487790000006</v>
      </c>
      <c r="S682" s="479">
        <v>0</v>
      </c>
      <c r="T682" s="479">
        <v>84.820260000000005</v>
      </c>
      <c r="U682" s="479">
        <v>0</v>
      </c>
      <c r="V682" s="479">
        <v>0</v>
      </c>
      <c r="W682" s="479">
        <v>0</v>
      </c>
      <c r="X682" s="479">
        <v>0</v>
      </c>
      <c r="Y682" s="479">
        <v>0</v>
      </c>
      <c r="Z682" s="479">
        <v>0</v>
      </c>
      <c r="AA682" s="479">
        <v>0</v>
      </c>
      <c r="AB682" s="479">
        <v>0</v>
      </c>
      <c r="AC682" s="479">
        <v>0</v>
      </c>
      <c r="AD682" s="479">
        <v>84.820260000000005</v>
      </c>
      <c r="AE682" s="479">
        <v>489727.41163999995</v>
      </c>
      <c r="AF682" s="236">
        <v>4260.0905499999999</v>
      </c>
      <c r="AG682" s="236">
        <v>21144.911189999999</v>
      </c>
      <c r="AH682" s="236">
        <v>0</v>
      </c>
      <c r="AI682" s="236">
        <v>0</v>
      </c>
      <c r="AJ682" s="484">
        <v>464322.40989999991</v>
      </c>
    </row>
    <row r="683" spans="1:36" s="42" customFormat="1" x14ac:dyDescent="0.25">
      <c r="A683" s="404"/>
      <c r="B683" s="115">
        <v>190105</v>
      </c>
      <c r="C683" s="189" t="s">
        <v>194</v>
      </c>
      <c r="D683" s="479">
        <v>0</v>
      </c>
      <c r="E683" s="479">
        <v>26436.40468</v>
      </c>
      <c r="F683" s="479">
        <v>375711.26474000001</v>
      </c>
      <c r="G683" s="479">
        <v>7542.0607600000003</v>
      </c>
      <c r="H683" s="89">
        <v>409689.73018000001</v>
      </c>
      <c r="I683" s="479">
        <v>18614.555250000001</v>
      </c>
      <c r="J683" s="479">
        <v>0</v>
      </c>
      <c r="K683" s="479">
        <v>0</v>
      </c>
      <c r="L683" s="479">
        <v>12928.676359999999</v>
      </c>
      <c r="M683" s="479">
        <v>0</v>
      </c>
      <c r="N683" s="479">
        <v>2789.9843799999999</v>
      </c>
      <c r="O683" s="479">
        <v>0</v>
      </c>
      <c r="P683" s="479">
        <v>0</v>
      </c>
      <c r="Q683" s="479">
        <v>0</v>
      </c>
      <c r="R683" s="89">
        <v>34333.215990000004</v>
      </c>
      <c r="S683" s="479">
        <v>0</v>
      </c>
      <c r="T683" s="479">
        <v>0</v>
      </c>
      <c r="U683" s="479">
        <v>0</v>
      </c>
      <c r="V683" s="479">
        <v>0</v>
      </c>
      <c r="W683" s="479">
        <v>0</v>
      </c>
      <c r="X683" s="479">
        <v>0</v>
      </c>
      <c r="Y683" s="479">
        <v>0</v>
      </c>
      <c r="Z683" s="479">
        <v>0</v>
      </c>
      <c r="AA683" s="479">
        <v>0</v>
      </c>
      <c r="AB683" s="479">
        <v>0</v>
      </c>
      <c r="AC683" s="479">
        <v>0</v>
      </c>
      <c r="AD683" s="479">
        <v>0</v>
      </c>
      <c r="AE683" s="479">
        <v>444022.94617000001</v>
      </c>
      <c r="AF683" s="236">
        <v>2789.9843799999999</v>
      </c>
      <c r="AG683" s="236">
        <v>12928.676359999999</v>
      </c>
      <c r="AH683" s="236">
        <v>0</v>
      </c>
      <c r="AI683" s="236">
        <v>0</v>
      </c>
      <c r="AJ683" s="484">
        <v>428304.28542999999</v>
      </c>
    </row>
    <row r="684" spans="1:36" s="42" customFormat="1" x14ac:dyDescent="0.25">
      <c r="A684" s="404"/>
      <c r="B684" s="115">
        <v>190110</v>
      </c>
      <c r="C684" s="189" t="s">
        <v>195</v>
      </c>
      <c r="D684" s="479">
        <v>85.809830000000005</v>
      </c>
      <c r="E684" s="479">
        <v>1001.9574699999999</v>
      </c>
      <c r="F684" s="479">
        <v>15400.19016</v>
      </c>
      <c r="G684" s="479">
        <v>5246.7849999999999</v>
      </c>
      <c r="H684" s="89">
        <v>21734.742460000001</v>
      </c>
      <c r="I684" s="479">
        <v>0</v>
      </c>
      <c r="J684" s="479">
        <v>0</v>
      </c>
      <c r="K684" s="479">
        <v>0</v>
      </c>
      <c r="L684" s="479">
        <v>6933.7930900000001</v>
      </c>
      <c r="M684" s="479">
        <v>0</v>
      </c>
      <c r="N684" s="479">
        <v>0</v>
      </c>
      <c r="O684" s="479">
        <v>0</v>
      </c>
      <c r="P684" s="479">
        <v>0</v>
      </c>
      <c r="Q684" s="479">
        <v>0</v>
      </c>
      <c r="R684" s="89">
        <v>6933.7930900000001</v>
      </c>
      <c r="S684" s="479">
        <v>0</v>
      </c>
      <c r="T684" s="479">
        <v>0</v>
      </c>
      <c r="U684" s="479">
        <v>0</v>
      </c>
      <c r="V684" s="479">
        <v>0</v>
      </c>
      <c r="W684" s="479">
        <v>0</v>
      </c>
      <c r="X684" s="479">
        <v>0</v>
      </c>
      <c r="Y684" s="479">
        <v>0</v>
      </c>
      <c r="Z684" s="479">
        <v>0</v>
      </c>
      <c r="AA684" s="479">
        <v>0</v>
      </c>
      <c r="AB684" s="479">
        <v>0</v>
      </c>
      <c r="AC684" s="479">
        <v>0</v>
      </c>
      <c r="AD684" s="479">
        <v>0</v>
      </c>
      <c r="AE684" s="479">
        <v>28668.535550000001</v>
      </c>
      <c r="AF684" s="236">
        <v>0</v>
      </c>
      <c r="AG684" s="236">
        <v>6933.7930900000001</v>
      </c>
      <c r="AH684" s="236">
        <v>0</v>
      </c>
      <c r="AI684" s="236">
        <v>0</v>
      </c>
      <c r="AJ684" s="484">
        <v>21734.742460000001</v>
      </c>
    </row>
    <row r="685" spans="1:36" s="42" customFormat="1" x14ac:dyDescent="0.25">
      <c r="A685" s="404"/>
      <c r="B685" s="115">
        <v>190115</v>
      </c>
      <c r="C685" s="189" t="s">
        <v>196</v>
      </c>
      <c r="D685" s="479">
        <v>496.49599999999998</v>
      </c>
      <c r="E685" s="479">
        <v>8.5556999999999999</v>
      </c>
      <c r="F685" s="479">
        <v>84.366020000000006</v>
      </c>
      <c r="G685" s="479">
        <v>0</v>
      </c>
      <c r="H685" s="89">
        <v>589.41772000000003</v>
      </c>
      <c r="I685" s="479">
        <v>0</v>
      </c>
      <c r="J685" s="479">
        <v>15</v>
      </c>
      <c r="K685" s="479">
        <v>0</v>
      </c>
      <c r="L685" s="479">
        <v>3.2280000000000003E-2</v>
      </c>
      <c r="M685" s="479">
        <v>0</v>
      </c>
      <c r="N685" s="479">
        <v>0</v>
      </c>
      <c r="O685" s="479">
        <v>80.380660000000006</v>
      </c>
      <c r="P685" s="479">
        <v>2.7177500000000001</v>
      </c>
      <c r="Q685" s="479">
        <v>0</v>
      </c>
      <c r="R685" s="89">
        <v>98.130690000000001</v>
      </c>
      <c r="S685" s="479">
        <v>0</v>
      </c>
      <c r="T685" s="479">
        <v>3.8000000000000002E-4</v>
      </c>
      <c r="U685" s="479">
        <v>0</v>
      </c>
      <c r="V685" s="479">
        <v>0</v>
      </c>
      <c r="W685" s="479">
        <v>0</v>
      </c>
      <c r="X685" s="479">
        <v>0</v>
      </c>
      <c r="Y685" s="479">
        <v>0</v>
      </c>
      <c r="Z685" s="479">
        <v>0</v>
      </c>
      <c r="AA685" s="479">
        <v>0</v>
      </c>
      <c r="AB685" s="479">
        <v>0</v>
      </c>
      <c r="AC685" s="479">
        <v>0</v>
      </c>
      <c r="AD685" s="479">
        <v>3.8000000000000002E-4</v>
      </c>
      <c r="AE685" s="479">
        <v>687.54878999999994</v>
      </c>
      <c r="AF685" s="236">
        <v>0</v>
      </c>
      <c r="AG685" s="236">
        <v>3.2280000000000003E-2</v>
      </c>
      <c r="AH685" s="236">
        <v>0</v>
      </c>
      <c r="AI685" s="236">
        <v>0</v>
      </c>
      <c r="AJ685" s="484">
        <v>687.51651000000004</v>
      </c>
    </row>
    <row r="686" spans="1:36" s="42" customFormat="1" x14ac:dyDescent="0.25">
      <c r="A686" s="404"/>
      <c r="B686" s="115">
        <v>190120</v>
      </c>
      <c r="C686" s="189" t="s">
        <v>197</v>
      </c>
      <c r="D686" s="479">
        <v>4125.2739700000002</v>
      </c>
      <c r="E686" s="479">
        <v>3284.63</v>
      </c>
      <c r="F686" s="479">
        <v>1581.59393</v>
      </c>
      <c r="G686" s="479">
        <v>820.71532999999999</v>
      </c>
      <c r="H686" s="89">
        <v>9812.2132300000012</v>
      </c>
      <c r="I686" s="479">
        <v>0</v>
      </c>
      <c r="J686" s="479">
        <v>3345.88213</v>
      </c>
      <c r="K686" s="479">
        <v>570.51599999999996</v>
      </c>
      <c r="L686" s="479">
        <v>1282.4094600000001</v>
      </c>
      <c r="M686" s="479">
        <v>0</v>
      </c>
      <c r="N686" s="479">
        <v>899.59016999999994</v>
      </c>
      <c r="O686" s="479">
        <v>352.95026000000001</v>
      </c>
      <c r="P686" s="479">
        <v>0</v>
      </c>
      <c r="Q686" s="479">
        <v>0</v>
      </c>
      <c r="R686" s="89">
        <v>6451.3480199999995</v>
      </c>
      <c r="S686" s="479">
        <v>0</v>
      </c>
      <c r="T686" s="479">
        <v>84.819879999999998</v>
      </c>
      <c r="U686" s="479">
        <v>0</v>
      </c>
      <c r="V686" s="479">
        <v>0</v>
      </c>
      <c r="W686" s="479">
        <v>0</v>
      </c>
      <c r="X686" s="479">
        <v>0</v>
      </c>
      <c r="Y686" s="479">
        <v>0</v>
      </c>
      <c r="Z686" s="479">
        <v>0</v>
      </c>
      <c r="AA686" s="479">
        <v>0</v>
      </c>
      <c r="AB686" s="479">
        <v>0</v>
      </c>
      <c r="AC686" s="479">
        <v>0</v>
      </c>
      <c r="AD686" s="479">
        <v>84.819879999999998</v>
      </c>
      <c r="AE686" s="479">
        <v>16348.38113</v>
      </c>
      <c r="AF686" s="236">
        <v>1470.10617</v>
      </c>
      <c r="AG686" s="236">
        <v>1282.4094600000001</v>
      </c>
      <c r="AH686" s="236">
        <v>0</v>
      </c>
      <c r="AI686" s="236">
        <v>0</v>
      </c>
      <c r="AJ686" s="484">
        <v>13595.8655</v>
      </c>
    </row>
    <row r="687" spans="1:36" s="42" customFormat="1" x14ac:dyDescent="0.25">
      <c r="A687" s="404"/>
      <c r="B687" s="115">
        <v>190125</v>
      </c>
      <c r="C687" s="189" t="s">
        <v>198</v>
      </c>
      <c r="D687" s="479">
        <v>0</v>
      </c>
      <c r="E687" s="479">
        <v>0</v>
      </c>
      <c r="F687" s="479">
        <v>0</v>
      </c>
      <c r="G687" s="479">
        <v>0</v>
      </c>
      <c r="H687" s="89">
        <v>0</v>
      </c>
      <c r="I687" s="479">
        <v>0</v>
      </c>
      <c r="J687" s="479">
        <v>0</v>
      </c>
      <c r="K687" s="479">
        <v>0</v>
      </c>
      <c r="L687" s="479">
        <v>0</v>
      </c>
      <c r="M687" s="479">
        <v>0</v>
      </c>
      <c r="N687" s="479">
        <v>0</v>
      </c>
      <c r="O687" s="479">
        <v>0</v>
      </c>
      <c r="P687" s="479">
        <v>0</v>
      </c>
      <c r="Q687" s="479">
        <v>0</v>
      </c>
      <c r="R687" s="89">
        <v>0</v>
      </c>
      <c r="S687" s="479">
        <v>0</v>
      </c>
      <c r="T687" s="479">
        <v>0</v>
      </c>
      <c r="U687" s="479">
        <v>0</v>
      </c>
      <c r="V687" s="479">
        <v>0</v>
      </c>
      <c r="W687" s="479">
        <v>0</v>
      </c>
      <c r="X687" s="479">
        <v>0</v>
      </c>
      <c r="Y687" s="479">
        <v>0</v>
      </c>
      <c r="Z687" s="479">
        <v>0</v>
      </c>
      <c r="AA687" s="479">
        <v>0</v>
      </c>
      <c r="AB687" s="479">
        <v>0</v>
      </c>
      <c r="AC687" s="479">
        <v>0</v>
      </c>
      <c r="AD687" s="479">
        <v>0</v>
      </c>
      <c r="AE687" s="479">
        <v>0</v>
      </c>
      <c r="AF687" s="236">
        <v>0</v>
      </c>
      <c r="AG687" s="236">
        <v>0</v>
      </c>
      <c r="AH687" s="236">
        <v>0</v>
      </c>
      <c r="AI687" s="236">
        <v>0</v>
      </c>
      <c r="AJ687" s="484">
        <v>0</v>
      </c>
    </row>
    <row r="688" spans="1:36" s="42" customFormat="1" x14ac:dyDescent="0.25">
      <c r="A688" s="404"/>
      <c r="B688" s="115">
        <v>1902</v>
      </c>
      <c r="C688" s="189" t="s">
        <v>156</v>
      </c>
      <c r="D688" s="479">
        <v>108263.83894</v>
      </c>
      <c r="E688" s="479">
        <v>140044.26394</v>
      </c>
      <c r="F688" s="479">
        <v>291175.40841999999</v>
      </c>
      <c r="G688" s="479">
        <v>112602.87671</v>
      </c>
      <c r="H688" s="89">
        <v>652086.38801</v>
      </c>
      <c r="I688" s="479">
        <v>39484.563190000001</v>
      </c>
      <c r="J688" s="479">
        <v>57753.127489999999</v>
      </c>
      <c r="K688" s="479">
        <v>11074.806</v>
      </c>
      <c r="L688" s="479">
        <v>42944.895120000001</v>
      </c>
      <c r="M688" s="479">
        <v>14750.050639999999</v>
      </c>
      <c r="N688" s="479">
        <v>62687.08453</v>
      </c>
      <c r="O688" s="479">
        <v>9558.8269</v>
      </c>
      <c r="P688" s="479">
        <v>14457.8963</v>
      </c>
      <c r="Q688" s="479">
        <v>14441.07789</v>
      </c>
      <c r="R688" s="89">
        <v>267152.32805999997</v>
      </c>
      <c r="S688" s="479">
        <v>5382.0597200000002</v>
      </c>
      <c r="T688" s="479">
        <v>3732.4227799999999</v>
      </c>
      <c r="U688" s="479">
        <v>2202.7701200000001</v>
      </c>
      <c r="V688" s="479">
        <v>638.27795000000003</v>
      </c>
      <c r="W688" s="479">
        <v>2837.72489</v>
      </c>
      <c r="X688" s="479">
        <v>855.721</v>
      </c>
      <c r="Y688" s="479">
        <v>1145.64345</v>
      </c>
      <c r="Z688" s="479">
        <v>445.42905999999999</v>
      </c>
      <c r="AA688" s="479">
        <v>765.02713000000006</v>
      </c>
      <c r="AB688" s="479">
        <v>2559.29216</v>
      </c>
      <c r="AC688" s="479">
        <v>315.89053999999999</v>
      </c>
      <c r="AD688" s="479">
        <v>20880.258799999996</v>
      </c>
      <c r="AE688" s="479">
        <v>940118.97486999992</v>
      </c>
      <c r="AF688" s="236">
        <v>73761.890530000004</v>
      </c>
      <c r="AG688" s="236">
        <v>58333.223710000006</v>
      </c>
      <c r="AH688" s="236">
        <v>0</v>
      </c>
      <c r="AI688" s="236">
        <v>2226.5611199999998</v>
      </c>
      <c r="AJ688" s="484">
        <v>805797.29950999992</v>
      </c>
    </row>
    <row r="689" spans="1:36" s="42" customFormat="1" x14ac:dyDescent="0.25">
      <c r="A689" s="404"/>
      <c r="B689" s="115">
        <v>190205</v>
      </c>
      <c r="C689" s="189" t="s">
        <v>199</v>
      </c>
      <c r="D689" s="479">
        <v>26083.22148</v>
      </c>
      <c r="E689" s="479">
        <v>474.99504999999999</v>
      </c>
      <c r="F689" s="479">
        <v>59.58231</v>
      </c>
      <c r="G689" s="479">
        <v>91.377030000000005</v>
      </c>
      <c r="H689" s="89">
        <v>26709.175870000003</v>
      </c>
      <c r="I689" s="479">
        <v>98.407960000000003</v>
      </c>
      <c r="J689" s="479">
        <v>607.66057000000001</v>
      </c>
      <c r="K689" s="479">
        <v>59.774999999999999</v>
      </c>
      <c r="L689" s="479">
        <v>53.603839999999998</v>
      </c>
      <c r="M689" s="479">
        <v>0</v>
      </c>
      <c r="N689" s="479">
        <v>59.421460000000003</v>
      </c>
      <c r="O689" s="479">
        <v>52.26782</v>
      </c>
      <c r="P689" s="479">
        <v>110.94651</v>
      </c>
      <c r="Q689" s="479">
        <v>51.87632</v>
      </c>
      <c r="R689" s="89">
        <v>1093.9594800000002</v>
      </c>
      <c r="S689" s="479">
        <v>54.817540000000001</v>
      </c>
      <c r="T689" s="479">
        <v>55</v>
      </c>
      <c r="U689" s="479">
        <v>0</v>
      </c>
      <c r="V689" s="479">
        <v>0</v>
      </c>
      <c r="W689" s="479">
        <v>60</v>
      </c>
      <c r="X689" s="479">
        <v>0</v>
      </c>
      <c r="Y689" s="479">
        <v>59.815469999999998</v>
      </c>
      <c r="Z689" s="479">
        <v>0</v>
      </c>
      <c r="AA689" s="479">
        <v>59.60472</v>
      </c>
      <c r="AB689" s="479">
        <v>0</v>
      </c>
      <c r="AC689" s="479">
        <v>0</v>
      </c>
      <c r="AD689" s="479">
        <v>289.23773</v>
      </c>
      <c r="AE689" s="479">
        <v>28092.373080000005</v>
      </c>
      <c r="AF689" s="236">
        <v>119.19646</v>
      </c>
      <c r="AG689" s="236">
        <v>53.603839999999998</v>
      </c>
      <c r="AH689" s="236">
        <v>0</v>
      </c>
      <c r="AI689" s="236">
        <v>119.42018999999999</v>
      </c>
      <c r="AJ689" s="484">
        <v>27800.152590000005</v>
      </c>
    </row>
    <row r="690" spans="1:36" s="42" customFormat="1" x14ac:dyDescent="0.25">
      <c r="A690" s="404"/>
      <c r="B690" s="115">
        <v>190210</v>
      </c>
      <c r="C690" s="189" t="s">
        <v>200</v>
      </c>
      <c r="D690" s="479">
        <v>0</v>
      </c>
      <c r="E690" s="479">
        <v>0</v>
      </c>
      <c r="F690" s="479">
        <v>0</v>
      </c>
      <c r="G690" s="479">
        <v>181.33553000000001</v>
      </c>
      <c r="H690" s="89">
        <v>181.33553000000001</v>
      </c>
      <c r="I690" s="479">
        <v>0</v>
      </c>
      <c r="J690" s="479">
        <v>0</v>
      </c>
      <c r="K690" s="479">
        <v>0</v>
      </c>
      <c r="L690" s="479">
        <v>0</v>
      </c>
      <c r="M690" s="479">
        <v>128.12450999999999</v>
      </c>
      <c r="N690" s="479">
        <v>2951.7547599999998</v>
      </c>
      <c r="O690" s="479">
        <v>0</v>
      </c>
      <c r="P690" s="479">
        <v>0</v>
      </c>
      <c r="Q690" s="479">
        <v>0</v>
      </c>
      <c r="R690" s="89">
        <v>3079.8792699999999</v>
      </c>
      <c r="S690" s="479">
        <v>0</v>
      </c>
      <c r="T690" s="479">
        <v>0</v>
      </c>
      <c r="U690" s="479">
        <v>375.13702999999998</v>
      </c>
      <c r="V690" s="479">
        <v>58.386890000000001</v>
      </c>
      <c r="W690" s="479">
        <v>0</v>
      </c>
      <c r="X690" s="479">
        <v>163.74968000000001</v>
      </c>
      <c r="Y690" s="479">
        <v>0</v>
      </c>
      <c r="Z690" s="479">
        <v>56.865810000000003</v>
      </c>
      <c r="AA690" s="479">
        <v>0</v>
      </c>
      <c r="AB690" s="479">
        <v>62.936750000000004</v>
      </c>
      <c r="AC690" s="479">
        <v>111.34293</v>
      </c>
      <c r="AD690" s="479">
        <v>828.41908999999998</v>
      </c>
      <c r="AE690" s="479">
        <v>4089.6338899999996</v>
      </c>
      <c r="AF690" s="236">
        <v>2951.7547599999998</v>
      </c>
      <c r="AG690" s="236">
        <v>186.51139999999998</v>
      </c>
      <c r="AH690" s="236">
        <v>0</v>
      </c>
      <c r="AI690" s="236">
        <v>111.34293</v>
      </c>
      <c r="AJ690" s="484">
        <v>840.02479999999991</v>
      </c>
    </row>
    <row r="691" spans="1:36" s="42" customFormat="1" x14ac:dyDescent="0.25">
      <c r="A691" s="404"/>
      <c r="B691" s="115">
        <v>190215</v>
      </c>
      <c r="C691" s="189" t="s">
        <v>201</v>
      </c>
      <c r="D691" s="479">
        <v>0</v>
      </c>
      <c r="E691" s="479">
        <v>0</v>
      </c>
      <c r="F691" s="479">
        <v>0</v>
      </c>
      <c r="G691" s="479">
        <v>0</v>
      </c>
      <c r="H691" s="89">
        <v>0</v>
      </c>
      <c r="I691" s="479">
        <v>0</v>
      </c>
      <c r="J691" s="479">
        <v>0</v>
      </c>
      <c r="K691" s="479">
        <v>0</v>
      </c>
      <c r="L691" s="479">
        <v>0</v>
      </c>
      <c r="M691" s="479">
        <v>0</v>
      </c>
      <c r="N691" s="479">
        <v>0</v>
      </c>
      <c r="O691" s="479">
        <v>0</v>
      </c>
      <c r="P691" s="479">
        <v>0</v>
      </c>
      <c r="Q691" s="479">
        <v>0</v>
      </c>
      <c r="R691" s="89">
        <v>0</v>
      </c>
      <c r="S691" s="479">
        <v>0</v>
      </c>
      <c r="T691" s="479">
        <v>0</v>
      </c>
      <c r="U691" s="479">
        <v>0</v>
      </c>
      <c r="V691" s="479">
        <v>0</v>
      </c>
      <c r="W691" s="479">
        <v>0</v>
      </c>
      <c r="X691" s="479">
        <v>0</v>
      </c>
      <c r="Y691" s="479">
        <v>0</v>
      </c>
      <c r="Z691" s="479">
        <v>0</v>
      </c>
      <c r="AA691" s="479">
        <v>0</v>
      </c>
      <c r="AB691" s="479">
        <v>0</v>
      </c>
      <c r="AC691" s="479">
        <v>0</v>
      </c>
      <c r="AD691" s="479">
        <v>0</v>
      </c>
      <c r="AE691" s="479">
        <v>0</v>
      </c>
      <c r="AF691" s="236">
        <v>0</v>
      </c>
      <c r="AG691" s="236">
        <v>0</v>
      </c>
      <c r="AH691" s="236">
        <v>0</v>
      </c>
      <c r="AI691" s="236">
        <v>0</v>
      </c>
      <c r="AJ691" s="484">
        <v>0</v>
      </c>
    </row>
    <row r="692" spans="1:36" s="42" customFormat="1" x14ac:dyDescent="0.25">
      <c r="A692" s="404"/>
      <c r="B692" s="115">
        <v>190220</v>
      </c>
      <c r="C692" s="189" t="s">
        <v>202</v>
      </c>
      <c r="D692" s="479">
        <v>0</v>
      </c>
      <c r="E692" s="479">
        <v>0</v>
      </c>
      <c r="F692" s="479">
        <v>0</v>
      </c>
      <c r="G692" s="479">
        <v>0</v>
      </c>
      <c r="H692" s="89">
        <v>0</v>
      </c>
      <c r="I692" s="479">
        <v>0</v>
      </c>
      <c r="J692" s="479">
        <v>0</v>
      </c>
      <c r="K692" s="479">
        <v>0</v>
      </c>
      <c r="L692" s="479">
        <v>0</v>
      </c>
      <c r="M692" s="479">
        <v>0</v>
      </c>
      <c r="N692" s="479">
        <v>0</v>
      </c>
      <c r="O692" s="479">
        <v>0</v>
      </c>
      <c r="P692" s="479">
        <v>0</v>
      </c>
      <c r="Q692" s="479">
        <v>0</v>
      </c>
      <c r="R692" s="89">
        <v>0</v>
      </c>
      <c r="S692" s="479">
        <v>0</v>
      </c>
      <c r="T692" s="479">
        <v>0</v>
      </c>
      <c r="U692" s="479">
        <v>0</v>
      </c>
      <c r="V692" s="479">
        <v>0</v>
      </c>
      <c r="W692" s="479">
        <v>0</v>
      </c>
      <c r="X692" s="479">
        <v>0</v>
      </c>
      <c r="Y692" s="479">
        <v>0</v>
      </c>
      <c r="Z692" s="479">
        <v>0</v>
      </c>
      <c r="AA692" s="479">
        <v>0</v>
      </c>
      <c r="AB692" s="479">
        <v>0</v>
      </c>
      <c r="AC692" s="479">
        <v>0</v>
      </c>
      <c r="AD692" s="479">
        <v>0</v>
      </c>
      <c r="AE692" s="479">
        <v>0</v>
      </c>
      <c r="AF692" s="236">
        <v>0</v>
      </c>
      <c r="AG692" s="236">
        <v>0</v>
      </c>
      <c r="AH692" s="236">
        <v>0</v>
      </c>
      <c r="AI692" s="236">
        <v>0</v>
      </c>
      <c r="AJ692" s="484">
        <v>0</v>
      </c>
    </row>
    <row r="693" spans="1:36" s="42" customFormat="1" x14ac:dyDescent="0.25">
      <c r="A693" s="404"/>
      <c r="B693" s="115">
        <v>190221</v>
      </c>
      <c r="C693" s="189" t="s">
        <v>1575</v>
      </c>
      <c r="D693" s="479">
        <v>0</v>
      </c>
      <c r="E693" s="479">
        <v>0</v>
      </c>
      <c r="F693" s="479">
        <v>0</v>
      </c>
      <c r="G693" s="479">
        <v>0</v>
      </c>
      <c r="H693" s="89">
        <v>0</v>
      </c>
      <c r="I693" s="479">
        <v>2378.1858699999998</v>
      </c>
      <c r="J693" s="479">
        <v>0</v>
      </c>
      <c r="K693" s="479">
        <v>0</v>
      </c>
      <c r="L693" s="479">
        <v>0</v>
      </c>
      <c r="M693" s="479">
        <v>0</v>
      </c>
      <c r="N693" s="479">
        <v>0</v>
      </c>
      <c r="O693" s="479">
        <v>0</v>
      </c>
      <c r="P693" s="479">
        <v>0</v>
      </c>
      <c r="Q693" s="479">
        <v>0</v>
      </c>
      <c r="R693" s="89">
        <v>2378.1858699999998</v>
      </c>
      <c r="S693" s="479">
        <v>0</v>
      </c>
      <c r="T693" s="479">
        <v>0</v>
      </c>
      <c r="U693" s="479">
        <v>0</v>
      </c>
      <c r="V693" s="479">
        <v>0</v>
      </c>
      <c r="W693" s="479">
        <v>0</v>
      </c>
      <c r="X693" s="479">
        <v>0</v>
      </c>
      <c r="Y693" s="479">
        <v>0</v>
      </c>
      <c r="Z693" s="479">
        <v>0</v>
      </c>
      <c r="AA693" s="479">
        <v>0</v>
      </c>
      <c r="AB693" s="479">
        <v>0</v>
      </c>
      <c r="AC693" s="479">
        <v>0</v>
      </c>
      <c r="AD693" s="479">
        <v>0</v>
      </c>
      <c r="AE693" s="479">
        <v>2378.1858699999998</v>
      </c>
      <c r="AF693" s="236">
        <v>0</v>
      </c>
      <c r="AG693" s="236">
        <v>0</v>
      </c>
      <c r="AH693" s="236">
        <v>0</v>
      </c>
      <c r="AI693" s="236">
        <v>0</v>
      </c>
      <c r="AJ693" s="484">
        <v>2378.1858699999998</v>
      </c>
    </row>
    <row r="694" spans="1:36" s="42" customFormat="1" x14ac:dyDescent="0.25">
      <c r="A694" s="404"/>
      <c r="B694" s="115">
        <v>190225</v>
      </c>
      <c r="C694" s="189" t="s">
        <v>1576</v>
      </c>
      <c r="D694" s="479">
        <v>0</v>
      </c>
      <c r="E694" s="479">
        <v>0</v>
      </c>
      <c r="F694" s="479">
        <v>0</v>
      </c>
      <c r="G694" s="479">
        <v>0</v>
      </c>
      <c r="H694" s="89">
        <v>0</v>
      </c>
      <c r="I694" s="479">
        <v>0</v>
      </c>
      <c r="J694" s="479">
        <v>0</v>
      </c>
      <c r="K694" s="479">
        <v>0</v>
      </c>
      <c r="L694" s="479">
        <v>0</v>
      </c>
      <c r="M694" s="479">
        <v>0</v>
      </c>
      <c r="N694" s="479">
        <v>0</v>
      </c>
      <c r="O694" s="479">
        <v>0</v>
      </c>
      <c r="P694" s="479">
        <v>0</v>
      </c>
      <c r="Q694" s="479">
        <v>0</v>
      </c>
      <c r="R694" s="89">
        <v>0</v>
      </c>
      <c r="S694" s="479">
        <v>0</v>
      </c>
      <c r="T694" s="479">
        <v>0</v>
      </c>
      <c r="U694" s="479">
        <v>0</v>
      </c>
      <c r="V694" s="479">
        <v>0</v>
      </c>
      <c r="W694" s="479">
        <v>0</v>
      </c>
      <c r="X694" s="479">
        <v>0</v>
      </c>
      <c r="Y694" s="479">
        <v>0</v>
      </c>
      <c r="Z694" s="479">
        <v>0</v>
      </c>
      <c r="AA694" s="479">
        <v>0</v>
      </c>
      <c r="AB694" s="479">
        <v>0</v>
      </c>
      <c r="AC694" s="479">
        <v>0</v>
      </c>
      <c r="AD694" s="479">
        <v>0</v>
      </c>
      <c r="AE694" s="479">
        <v>0</v>
      </c>
      <c r="AF694" s="236">
        <v>0</v>
      </c>
      <c r="AG694" s="236">
        <v>0</v>
      </c>
      <c r="AH694" s="236">
        <v>0</v>
      </c>
      <c r="AI694" s="236">
        <v>0</v>
      </c>
      <c r="AJ694" s="484">
        <v>0</v>
      </c>
    </row>
    <row r="695" spans="1:36" s="42" customFormat="1" x14ac:dyDescent="0.25">
      <c r="A695" s="404"/>
      <c r="B695" s="115">
        <v>190226</v>
      </c>
      <c r="C695" s="189" t="s">
        <v>1577</v>
      </c>
      <c r="D695" s="479">
        <v>0</v>
      </c>
      <c r="E695" s="479">
        <v>0</v>
      </c>
      <c r="F695" s="479">
        <v>0</v>
      </c>
      <c r="G695" s="479">
        <v>0</v>
      </c>
      <c r="H695" s="89">
        <v>0</v>
      </c>
      <c r="I695" s="479">
        <v>22.09976</v>
      </c>
      <c r="J695" s="479">
        <v>0</v>
      </c>
      <c r="K695" s="479">
        <v>0</v>
      </c>
      <c r="L695" s="479">
        <v>0</v>
      </c>
      <c r="M695" s="479">
        <v>0</v>
      </c>
      <c r="N695" s="479">
        <v>0</v>
      </c>
      <c r="O695" s="479">
        <v>0</v>
      </c>
      <c r="P695" s="479">
        <v>0</v>
      </c>
      <c r="Q695" s="479">
        <v>0</v>
      </c>
      <c r="R695" s="89">
        <v>22.09976</v>
      </c>
      <c r="S695" s="479">
        <v>0</v>
      </c>
      <c r="T695" s="479">
        <v>0</v>
      </c>
      <c r="U695" s="479">
        <v>0</v>
      </c>
      <c r="V695" s="479">
        <v>0</v>
      </c>
      <c r="W695" s="479">
        <v>0</v>
      </c>
      <c r="X695" s="479">
        <v>0</v>
      </c>
      <c r="Y695" s="479">
        <v>0</v>
      </c>
      <c r="Z695" s="479">
        <v>0</v>
      </c>
      <c r="AA695" s="479">
        <v>0</v>
      </c>
      <c r="AB695" s="479">
        <v>0</v>
      </c>
      <c r="AC695" s="479">
        <v>0</v>
      </c>
      <c r="AD695" s="479">
        <v>0</v>
      </c>
      <c r="AE695" s="479">
        <v>22.09976</v>
      </c>
      <c r="AF695" s="236">
        <v>0</v>
      </c>
      <c r="AG695" s="236">
        <v>0</v>
      </c>
      <c r="AH695" s="236">
        <v>0</v>
      </c>
      <c r="AI695" s="236">
        <v>0</v>
      </c>
      <c r="AJ695" s="484">
        <v>22.09976</v>
      </c>
    </row>
    <row r="696" spans="1:36" s="42" customFormat="1" x14ac:dyDescent="0.25">
      <c r="A696" s="404"/>
      <c r="B696" s="115">
        <v>190230</v>
      </c>
      <c r="C696" s="189" t="s">
        <v>206</v>
      </c>
      <c r="D696" s="479">
        <v>0</v>
      </c>
      <c r="E696" s="479">
        <v>0</v>
      </c>
      <c r="F696" s="479">
        <v>0</v>
      </c>
      <c r="G696" s="479">
        <v>0</v>
      </c>
      <c r="H696" s="89">
        <v>0</v>
      </c>
      <c r="I696" s="479">
        <v>1206.01017</v>
      </c>
      <c r="J696" s="479">
        <v>0</v>
      </c>
      <c r="K696" s="479">
        <v>0</v>
      </c>
      <c r="L696" s="479">
        <v>0</v>
      </c>
      <c r="M696" s="479">
        <v>0</v>
      </c>
      <c r="N696" s="479">
        <v>0</v>
      </c>
      <c r="O696" s="479">
        <v>0</v>
      </c>
      <c r="P696" s="479">
        <v>0</v>
      </c>
      <c r="Q696" s="479">
        <v>0</v>
      </c>
      <c r="R696" s="89">
        <v>1206.01017</v>
      </c>
      <c r="S696" s="479">
        <v>0</v>
      </c>
      <c r="T696" s="479">
        <v>0</v>
      </c>
      <c r="U696" s="479">
        <v>875.73875999999996</v>
      </c>
      <c r="V696" s="479">
        <v>0</v>
      </c>
      <c r="W696" s="479">
        <v>0</v>
      </c>
      <c r="X696" s="479">
        <v>0</v>
      </c>
      <c r="Y696" s="479">
        <v>0</v>
      </c>
      <c r="Z696" s="479">
        <v>0</v>
      </c>
      <c r="AA696" s="479">
        <v>0</v>
      </c>
      <c r="AB696" s="479">
        <v>0</v>
      </c>
      <c r="AC696" s="479">
        <v>0</v>
      </c>
      <c r="AD696" s="479">
        <v>875.73875999999996</v>
      </c>
      <c r="AE696" s="479">
        <v>2081.7489299999997</v>
      </c>
      <c r="AF696" s="236">
        <v>0</v>
      </c>
      <c r="AG696" s="236">
        <v>0</v>
      </c>
      <c r="AH696" s="236">
        <v>0</v>
      </c>
      <c r="AI696" s="236">
        <v>0</v>
      </c>
      <c r="AJ696" s="484">
        <v>2081.7489299999997</v>
      </c>
    </row>
    <row r="697" spans="1:36" s="42" customFormat="1" x14ac:dyDescent="0.25">
      <c r="A697" s="404"/>
      <c r="B697" s="115">
        <v>190231</v>
      </c>
      <c r="C697" s="189" t="s">
        <v>207</v>
      </c>
      <c r="D697" s="479">
        <v>0</v>
      </c>
      <c r="E697" s="479">
        <v>0</v>
      </c>
      <c r="F697" s="479">
        <v>0</v>
      </c>
      <c r="G697" s="479">
        <v>0</v>
      </c>
      <c r="H697" s="89">
        <v>0</v>
      </c>
      <c r="I697" s="479">
        <v>0</v>
      </c>
      <c r="J697" s="479">
        <v>0</v>
      </c>
      <c r="K697" s="479">
        <v>0</v>
      </c>
      <c r="L697" s="479">
        <v>0</v>
      </c>
      <c r="M697" s="479">
        <v>0</v>
      </c>
      <c r="N697" s="479">
        <v>0</v>
      </c>
      <c r="O697" s="479">
        <v>0</v>
      </c>
      <c r="P697" s="479">
        <v>0</v>
      </c>
      <c r="Q697" s="479">
        <v>0</v>
      </c>
      <c r="R697" s="89">
        <v>0</v>
      </c>
      <c r="S697" s="479">
        <v>0</v>
      </c>
      <c r="T697" s="479">
        <v>0</v>
      </c>
      <c r="U697" s="479">
        <v>105.7</v>
      </c>
      <c r="V697" s="479">
        <v>0</v>
      </c>
      <c r="W697" s="479">
        <v>0</v>
      </c>
      <c r="X697" s="479">
        <v>0</v>
      </c>
      <c r="Y697" s="479">
        <v>0</v>
      </c>
      <c r="Z697" s="479">
        <v>0</v>
      </c>
      <c r="AA697" s="479">
        <v>0</v>
      </c>
      <c r="AB697" s="479">
        <v>0</v>
      </c>
      <c r="AC697" s="479">
        <v>0</v>
      </c>
      <c r="AD697" s="479">
        <v>105.7</v>
      </c>
      <c r="AE697" s="479">
        <v>105.7</v>
      </c>
      <c r="AF697" s="236">
        <v>0</v>
      </c>
      <c r="AG697" s="236">
        <v>0</v>
      </c>
      <c r="AH697" s="236">
        <v>0</v>
      </c>
      <c r="AI697" s="236">
        <v>0</v>
      </c>
      <c r="AJ697" s="484">
        <v>105.7</v>
      </c>
    </row>
    <row r="698" spans="1:36" s="42" customFormat="1" x14ac:dyDescent="0.25">
      <c r="A698" s="404"/>
      <c r="B698" s="115">
        <v>190235</v>
      </c>
      <c r="C698" s="189" t="s">
        <v>208</v>
      </c>
      <c r="D698" s="479">
        <v>0</v>
      </c>
      <c r="E698" s="479">
        <v>0</v>
      </c>
      <c r="F698" s="479">
        <v>0</v>
      </c>
      <c r="G698" s="479">
        <v>0</v>
      </c>
      <c r="H698" s="89">
        <v>0</v>
      </c>
      <c r="I698" s="479">
        <v>33.351799999999997</v>
      </c>
      <c r="J698" s="479">
        <v>0</v>
      </c>
      <c r="K698" s="479">
        <v>0</v>
      </c>
      <c r="L698" s="479">
        <v>0</v>
      </c>
      <c r="M698" s="479">
        <v>0</v>
      </c>
      <c r="N698" s="479">
        <v>0</v>
      </c>
      <c r="O698" s="479">
        <v>0</v>
      </c>
      <c r="P698" s="479">
        <v>0</v>
      </c>
      <c r="Q698" s="479">
        <v>0</v>
      </c>
      <c r="R698" s="89">
        <v>33.351799999999997</v>
      </c>
      <c r="S698" s="479">
        <v>0</v>
      </c>
      <c r="T698" s="479">
        <v>0</v>
      </c>
      <c r="U698" s="479">
        <v>0</v>
      </c>
      <c r="V698" s="479">
        <v>0</v>
      </c>
      <c r="W698" s="479">
        <v>0</v>
      </c>
      <c r="X698" s="479">
        <v>0</v>
      </c>
      <c r="Y698" s="479">
        <v>0</v>
      </c>
      <c r="Z698" s="479">
        <v>0</v>
      </c>
      <c r="AA698" s="479">
        <v>0</v>
      </c>
      <c r="AB698" s="479">
        <v>0</v>
      </c>
      <c r="AC698" s="479">
        <v>0</v>
      </c>
      <c r="AD698" s="479">
        <v>0</v>
      </c>
      <c r="AE698" s="479">
        <v>33.351799999999997</v>
      </c>
      <c r="AF698" s="236">
        <v>0</v>
      </c>
      <c r="AG698" s="236">
        <v>0</v>
      </c>
      <c r="AH698" s="236">
        <v>0</v>
      </c>
      <c r="AI698" s="236">
        <v>0</v>
      </c>
      <c r="AJ698" s="484">
        <v>33.351799999999997</v>
      </c>
    </row>
    <row r="699" spans="1:36" s="42" customFormat="1" x14ac:dyDescent="0.25">
      <c r="A699" s="404"/>
      <c r="B699" s="115">
        <v>190240</v>
      </c>
      <c r="C699" s="189" t="s">
        <v>116</v>
      </c>
      <c r="D699" s="479">
        <v>0</v>
      </c>
      <c r="E699" s="479">
        <v>0</v>
      </c>
      <c r="F699" s="479">
        <v>0</v>
      </c>
      <c r="G699" s="479">
        <v>0</v>
      </c>
      <c r="H699" s="89">
        <v>0</v>
      </c>
      <c r="I699" s="479">
        <v>0</v>
      </c>
      <c r="J699" s="479">
        <v>0</v>
      </c>
      <c r="K699" s="479">
        <v>0</v>
      </c>
      <c r="L699" s="479">
        <v>0</v>
      </c>
      <c r="M699" s="479">
        <v>0</v>
      </c>
      <c r="N699" s="479">
        <v>0</v>
      </c>
      <c r="O699" s="479">
        <v>0</v>
      </c>
      <c r="P699" s="479">
        <v>0</v>
      </c>
      <c r="Q699" s="479">
        <v>0</v>
      </c>
      <c r="R699" s="89">
        <v>0</v>
      </c>
      <c r="S699" s="479">
        <v>0</v>
      </c>
      <c r="T699" s="479">
        <v>0</v>
      </c>
      <c r="U699" s="479">
        <v>0</v>
      </c>
      <c r="V699" s="479">
        <v>0</v>
      </c>
      <c r="W699" s="479">
        <v>0</v>
      </c>
      <c r="X699" s="479">
        <v>0</v>
      </c>
      <c r="Y699" s="479">
        <v>0</v>
      </c>
      <c r="Z699" s="479">
        <v>0</v>
      </c>
      <c r="AA699" s="479">
        <v>0</v>
      </c>
      <c r="AB699" s="479">
        <v>0</v>
      </c>
      <c r="AC699" s="479">
        <v>0</v>
      </c>
      <c r="AD699" s="479">
        <v>0</v>
      </c>
      <c r="AE699" s="479">
        <v>0</v>
      </c>
      <c r="AF699" s="236">
        <v>0</v>
      </c>
      <c r="AG699" s="236">
        <v>0</v>
      </c>
      <c r="AH699" s="236">
        <v>0</v>
      </c>
      <c r="AI699" s="236">
        <v>0</v>
      </c>
      <c r="AJ699" s="484">
        <v>0</v>
      </c>
    </row>
    <row r="700" spans="1:36" s="42" customFormat="1" x14ac:dyDescent="0.25">
      <c r="A700" s="404"/>
      <c r="B700" s="115">
        <v>190245</v>
      </c>
      <c r="C700" s="189" t="s">
        <v>209</v>
      </c>
      <c r="D700" s="479">
        <v>0</v>
      </c>
      <c r="E700" s="479">
        <v>0</v>
      </c>
      <c r="F700" s="479">
        <v>0</v>
      </c>
      <c r="G700" s="479">
        <v>2509.8649999999998</v>
      </c>
      <c r="H700" s="89">
        <v>2509.8649999999998</v>
      </c>
      <c r="I700" s="479">
        <v>5.5416999999999996</v>
      </c>
      <c r="J700" s="479">
        <v>1</v>
      </c>
      <c r="K700" s="479">
        <v>0</v>
      </c>
      <c r="L700" s="479">
        <v>0</v>
      </c>
      <c r="M700" s="479">
        <v>0</v>
      </c>
      <c r="N700" s="479">
        <v>0</v>
      </c>
      <c r="O700" s="479">
        <v>0</v>
      </c>
      <c r="P700" s="479">
        <v>2.4298000000000002</v>
      </c>
      <c r="Q700" s="479">
        <v>0</v>
      </c>
      <c r="R700" s="89">
        <v>8.9714999999999989</v>
      </c>
      <c r="S700" s="479">
        <v>0</v>
      </c>
      <c r="T700" s="479">
        <v>3.6034799999999998</v>
      </c>
      <c r="U700" s="479">
        <v>0</v>
      </c>
      <c r="V700" s="479">
        <v>0</v>
      </c>
      <c r="W700" s="479">
        <v>0</v>
      </c>
      <c r="X700" s="479">
        <v>1.26735</v>
      </c>
      <c r="Y700" s="479">
        <v>0</v>
      </c>
      <c r="Z700" s="479">
        <v>0</v>
      </c>
      <c r="AA700" s="479">
        <v>0</v>
      </c>
      <c r="AB700" s="479">
        <v>0</v>
      </c>
      <c r="AC700" s="479">
        <v>0</v>
      </c>
      <c r="AD700" s="479">
        <v>4.8708299999999998</v>
      </c>
      <c r="AE700" s="479">
        <v>2523.7073299999997</v>
      </c>
      <c r="AF700" s="236">
        <v>0</v>
      </c>
      <c r="AG700" s="236">
        <v>0</v>
      </c>
      <c r="AH700" s="236">
        <v>0</v>
      </c>
      <c r="AI700" s="236">
        <v>0</v>
      </c>
      <c r="AJ700" s="484">
        <v>2523.7073300000002</v>
      </c>
    </row>
    <row r="701" spans="1:36" s="42" customFormat="1" x14ac:dyDescent="0.25">
      <c r="A701" s="404"/>
      <c r="B701" s="115">
        <v>190250</v>
      </c>
      <c r="C701" s="189" t="s">
        <v>147</v>
      </c>
      <c r="D701" s="479">
        <v>0</v>
      </c>
      <c r="E701" s="479">
        <v>0</v>
      </c>
      <c r="F701" s="479">
        <v>0</v>
      </c>
      <c r="G701" s="479">
        <v>0</v>
      </c>
      <c r="H701" s="89">
        <v>0</v>
      </c>
      <c r="I701" s="479">
        <v>0</v>
      </c>
      <c r="J701" s="479">
        <v>0</v>
      </c>
      <c r="K701" s="479">
        <v>0</v>
      </c>
      <c r="L701" s="479">
        <v>0</v>
      </c>
      <c r="M701" s="479">
        <v>0</v>
      </c>
      <c r="N701" s="479">
        <v>0</v>
      </c>
      <c r="O701" s="479">
        <v>0</v>
      </c>
      <c r="P701" s="479">
        <v>0</v>
      </c>
      <c r="Q701" s="479">
        <v>0</v>
      </c>
      <c r="R701" s="89">
        <v>0</v>
      </c>
      <c r="S701" s="479">
        <v>0</v>
      </c>
      <c r="T701" s="479">
        <v>0</v>
      </c>
      <c r="U701" s="479">
        <v>0</v>
      </c>
      <c r="V701" s="479">
        <v>0</v>
      </c>
      <c r="W701" s="479">
        <v>0</v>
      </c>
      <c r="X701" s="479">
        <v>0</v>
      </c>
      <c r="Y701" s="479">
        <v>0</v>
      </c>
      <c r="Z701" s="479">
        <v>0</v>
      </c>
      <c r="AA701" s="479">
        <v>0</v>
      </c>
      <c r="AB701" s="479">
        <v>0</v>
      </c>
      <c r="AC701" s="479">
        <v>0</v>
      </c>
      <c r="AD701" s="479">
        <v>0</v>
      </c>
      <c r="AE701" s="479">
        <v>0</v>
      </c>
      <c r="AF701" s="236">
        <v>0</v>
      </c>
      <c r="AG701" s="236">
        <v>0</v>
      </c>
      <c r="AH701" s="236">
        <v>0</v>
      </c>
      <c r="AI701" s="236">
        <v>0</v>
      </c>
      <c r="AJ701" s="484">
        <v>0</v>
      </c>
    </row>
    <row r="702" spans="1:36" s="42" customFormat="1" x14ac:dyDescent="0.25">
      <c r="A702" s="404"/>
      <c r="B702" s="115">
        <v>190255</v>
      </c>
      <c r="C702" s="189" t="s">
        <v>152</v>
      </c>
      <c r="D702" s="479">
        <v>0</v>
      </c>
      <c r="E702" s="479">
        <v>0</v>
      </c>
      <c r="F702" s="479">
        <v>0</v>
      </c>
      <c r="G702" s="479">
        <v>0</v>
      </c>
      <c r="H702" s="89">
        <v>0</v>
      </c>
      <c r="I702" s="479">
        <v>0</v>
      </c>
      <c r="J702" s="479">
        <v>0</v>
      </c>
      <c r="K702" s="479">
        <v>0</v>
      </c>
      <c r="L702" s="479">
        <v>0</v>
      </c>
      <c r="M702" s="479">
        <v>0</v>
      </c>
      <c r="N702" s="479">
        <v>0</v>
      </c>
      <c r="O702" s="479">
        <v>0</v>
      </c>
      <c r="P702" s="479">
        <v>0</v>
      </c>
      <c r="Q702" s="479">
        <v>6062.1147199999996</v>
      </c>
      <c r="R702" s="89">
        <v>6062.1147199999996</v>
      </c>
      <c r="S702" s="479">
        <v>0</v>
      </c>
      <c r="T702" s="479">
        <v>0</v>
      </c>
      <c r="U702" s="479">
        <v>0</v>
      </c>
      <c r="V702" s="479">
        <v>0</v>
      </c>
      <c r="W702" s="479">
        <v>0</v>
      </c>
      <c r="X702" s="479">
        <v>0</v>
      </c>
      <c r="Y702" s="479">
        <v>0</v>
      </c>
      <c r="Z702" s="479">
        <v>0</v>
      </c>
      <c r="AA702" s="479">
        <v>0</v>
      </c>
      <c r="AB702" s="479">
        <v>0</v>
      </c>
      <c r="AC702" s="479">
        <v>0</v>
      </c>
      <c r="AD702" s="479">
        <v>0</v>
      </c>
      <c r="AE702" s="479">
        <v>6062.1147199999996</v>
      </c>
      <c r="AF702" s="236">
        <v>0</v>
      </c>
      <c r="AG702" s="236">
        <v>0</v>
      </c>
      <c r="AH702" s="236">
        <v>0</v>
      </c>
      <c r="AI702" s="236">
        <v>0</v>
      </c>
      <c r="AJ702" s="484">
        <v>6062.1147199999996</v>
      </c>
    </row>
    <row r="703" spans="1:36" s="42" customFormat="1" x14ac:dyDescent="0.25">
      <c r="A703" s="404"/>
      <c r="B703" s="115">
        <v>190260</v>
      </c>
      <c r="C703" s="189" t="s">
        <v>164</v>
      </c>
      <c r="D703" s="479">
        <v>0</v>
      </c>
      <c r="E703" s="479">
        <v>0</v>
      </c>
      <c r="F703" s="479">
        <v>0</v>
      </c>
      <c r="G703" s="479">
        <v>0</v>
      </c>
      <c r="H703" s="89">
        <v>0</v>
      </c>
      <c r="I703" s="479">
        <v>0</v>
      </c>
      <c r="J703" s="479">
        <v>0</v>
      </c>
      <c r="K703" s="479">
        <v>0</v>
      </c>
      <c r="L703" s="479">
        <v>0</v>
      </c>
      <c r="M703" s="479">
        <v>0</v>
      </c>
      <c r="N703" s="479">
        <v>0</v>
      </c>
      <c r="O703" s="479">
        <v>0</v>
      </c>
      <c r="P703" s="479">
        <v>0</v>
      </c>
      <c r="Q703" s="479">
        <v>0</v>
      </c>
      <c r="R703" s="89">
        <v>0</v>
      </c>
      <c r="S703" s="479">
        <v>0</v>
      </c>
      <c r="T703" s="479">
        <v>0</v>
      </c>
      <c r="U703" s="479">
        <v>0</v>
      </c>
      <c r="V703" s="479">
        <v>0</v>
      </c>
      <c r="W703" s="479">
        <v>0</v>
      </c>
      <c r="X703" s="479">
        <v>0</v>
      </c>
      <c r="Y703" s="479">
        <v>0</v>
      </c>
      <c r="Z703" s="479">
        <v>0</v>
      </c>
      <c r="AA703" s="479">
        <v>0</v>
      </c>
      <c r="AB703" s="479">
        <v>0</v>
      </c>
      <c r="AC703" s="479">
        <v>0</v>
      </c>
      <c r="AD703" s="479">
        <v>0</v>
      </c>
      <c r="AE703" s="479">
        <v>0</v>
      </c>
      <c r="AF703" s="236">
        <v>0</v>
      </c>
      <c r="AG703" s="236">
        <v>0</v>
      </c>
      <c r="AH703" s="236">
        <v>0</v>
      </c>
      <c r="AI703" s="236">
        <v>0</v>
      </c>
      <c r="AJ703" s="484">
        <v>0</v>
      </c>
    </row>
    <row r="704" spans="1:36" s="42" customFormat="1" x14ac:dyDescent="0.25">
      <c r="A704" s="404"/>
      <c r="B704" s="115">
        <v>190265</v>
      </c>
      <c r="C704" s="189" t="s">
        <v>171</v>
      </c>
      <c r="D704" s="479">
        <v>0</v>
      </c>
      <c r="E704" s="479">
        <v>0</v>
      </c>
      <c r="F704" s="479">
        <v>0</v>
      </c>
      <c r="G704" s="479">
        <v>0</v>
      </c>
      <c r="H704" s="89">
        <v>0</v>
      </c>
      <c r="I704" s="479">
        <v>0</v>
      </c>
      <c r="J704" s="479">
        <v>0</v>
      </c>
      <c r="K704" s="479">
        <v>0</v>
      </c>
      <c r="L704" s="479">
        <v>0</v>
      </c>
      <c r="M704" s="479">
        <v>0</v>
      </c>
      <c r="N704" s="479">
        <v>0</v>
      </c>
      <c r="O704" s="479">
        <v>0</v>
      </c>
      <c r="P704" s="479">
        <v>0</v>
      </c>
      <c r="Q704" s="479">
        <v>0</v>
      </c>
      <c r="R704" s="89">
        <v>0</v>
      </c>
      <c r="S704" s="479">
        <v>0</v>
      </c>
      <c r="T704" s="479">
        <v>0</v>
      </c>
      <c r="U704" s="479">
        <v>0</v>
      </c>
      <c r="V704" s="479">
        <v>0</v>
      </c>
      <c r="W704" s="479">
        <v>0</v>
      </c>
      <c r="X704" s="479">
        <v>0</v>
      </c>
      <c r="Y704" s="479">
        <v>0</v>
      </c>
      <c r="Z704" s="479">
        <v>0</v>
      </c>
      <c r="AA704" s="479">
        <v>0</v>
      </c>
      <c r="AB704" s="479">
        <v>0</v>
      </c>
      <c r="AC704" s="479">
        <v>0</v>
      </c>
      <c r="AD704" s="479">
        <v>0</v>
      </c>
      <c r="AE704" s="479">
        <v>0</v>
      </c>
      <c r="AF704" s="236">
        <v>0</v>
      </c>
      <c r="AG704" s="236">
        <v>0</v>
      </c>
      <c r="AH704" s="236">
        <v>0</v>
      </c>
      <c r="AI704" s="236">
        <v>0</v>
      </c>
      <c r="AJ704" s="484">
        <v>0</v>
      </c>
    </row>
    <row r="705" spans="1:36" s="42" customFormat="1" x14ac:dyDescent="0.25">
      <c r="A705" s="404"/>
      <c r="B705" s="115">
        <v>190270</v>
      </c>
      <c r="C705" s="189" t="s">
        <v>437</v>
      </c>
      <c r="D705" s="479">
        <v>0</v>
      </c>
      <c r="E705" s="479">
        <v>0</v>
      </c>
      <c r="F705" s="479">
        <v>37964.585599999999</v>
      </c>
      <c r="G705" s="479">
        <v>29753.01196</v>
      </c>
      <c r="H705" s="89">
        <v>67717.597559999995</v>
      </c>
      <c r="I705" s="479">
        <v>0</v>
      </c>
      <c r="J705" s="479">
        <v>0</v>
      </c>
      <c r="K705" s="479">
        <v>0</v>
      </c>
      <c r="L705" s="479">
        <v>21054.227640000001</v>
      </c>
      <c r="M705" s="479">
        <v>0</v>
      </c>
      <c r="N705" s="479">
        <v>0</v>
      </c>
      <c r="O705" s="479">
        <v>0</v>
      </c>
      <c r="P705" s="479">
        <v>0</v>
      </c>
      <c r="Q705" s="479">
        <v>0</v>
      </c>
      <c r="R705" s="89">
        <v>21054.227640000001</v>
      </c>
      <c r="S705" s="479">
        <v>0</v>
      </c>
      <c r="T705" s="479">
        <v>0</v>
      </c>
      <c r="U705" s="479">
        <v>0</v>
      </c>
      <c r="V705" s="479">
        <v>0</v>
      </c>
      <c r="W705" s="479">
        <v>0</v>
      </c>
      <c r="X705" s="479">
        <v>0</v>
      </c>
      <c r="Y705" s="479">
        <v>0</v>
      </c>
      <c r="Z705" s="479">
        <v>0</v>
      </c>
      <c r="AA705" s="479">
        <v>0</v>
      </c>
      <c r="AB705" s="479">
        <v>0</v>
      </c>
      <c r="AC705" s="479">
        <v>0</v>
      </c>
      <c r="AD705" s="479">
        <v>0</v>
      </c>
      <c r="AE705" s="479">
        <v>88771.825199999992</v>
      </c>
      <c r="AF705" s="236">
        <v>0</v>
      </c>
      <c r="AG705" s="236">
        <v>21054.227640000001</v>
      </c>
      <c r="AH705" s="236">
        <v>0</v>
      </c>
      <c r="AI705" s="236">
        <v>0</v>
      </c>
      <c r="AJ705" s="484">
        <v>67717.597559999995</v>
      </c>
    </row>
    <row r="706" spans="1:36" s="42" customFormat="1" x14ac:dyDescent="0.25">
      <c r="A706" s="404"/>
      <c r="B706" s="115">
        <v>190275</v>
      </c>
      <c r="C706" s="189" t="s">
        <v>210</v>
      </c>
      <c r="D706" s="479">
        <v>0</v>
      </c>
      <c r="E706" s="479">
        <v>0</v>
      </c>
      <c r="F706" s="479">
        <v>14</v>
      </c>
      <c r="G706" s="479">
        <v>1</v>
      </c>
      <c r="H706" s="89">
        <v>15</v>
      </c>
      <c r="I706" s="479">
        <v>0</v>
      </c>
      <c r="J706" s="479">
        <v>0</v>
      </c>
      <c r="K706" s="479">
        <v>0</v>
      </c>
      <c r="L706" s="479">
        <v>568.70610999999997</v>
      </c>
      <c r="M706" s="479">
        <v>0</v>
      </c>
      <c r="N706" s="479">
        <v>1</v>
      </c>
      <c r="O706" s="479">
        <v>2</v>
      </c>
      <c r="P706" s="479">
        <v>0</v>
      </c>
      <c r="Q706" s="479">
        <v>0</v>
      </c>
      <c r="R706" s="89">
        <v>571.70610999999997</v>
      </c>
      <c r="S706" s="479">
        <v>0</v>
      </c>
      <c r="T706" s="479">
        <v>0</v>
      </c>
      <c r="U706" s="479">
        <v>0</v>
      </c>
      <c r="V706" s="479">
        <v>0</v>
      </c>
      <c r="W706" s="479">
        <v>0</v>
      </c>
      <c r="X706" s="479">
        <v>0</v>
      </c>
      <c r="Y706" s="479">
        <v>0</v>
      </c>
      <c r="Z706" s="479">
        <v>0</v>
      </c>
      <c r="AA706" s="479">
        <v>0</v>
      </c>
      <c r="AB706" s="479">
        <v>0</v>
      </c>
      <c r="AC706" s="479">
        <v>0</v>
      </c>
      <c r="AD706" s="479">
        <v>0</v>
      </c>
      <c r="AE706" s="479">
        <v>586.70610999999997</v>
      </c>
      <c r="AF706" s="236">
        <v>1</v>
      </c>
      <c r="AG706" s="236">
        <v>568.70610999999997</v>
      </c>
      <c r="AH706" s="236">
        <v>0</v>
      </c>
      <c r="AI706" s="236">
        <v>0</v>
      </c>
      <c r="AJ706" s="484">
        <v>17</v>
      </c>
    </row>
    <row r="707" spans="1:36" s="42" customFormat="1" x14ac:dyDescent="0.25">
      <c r="A707" s="404"/>
      <c r="B707" s="115">
        <v>190280</v>
      </c>
      <c r="C707" s="189" t="s">
        <v>193</v>
      </c>
      <c r="D707" s="479">
        <v>0</v>
      </c>
      <c r="E707" s="479">
        <v>0</v>
      </c>
      <c r="F707" s="479">
        <v>71987.280209999997</v>
      </c>
      <c r="G707" s="479">
        <v>0</v>
      </c>
      <c r="H707" s="89">
        <v>71987.280209999997</v>
      </c>
      <c r="I707" s="479">
        <v>0</v>
      </c>
      <c r="J707" s="479">
        <v>0</v>
      </c>
      <c r="K707" s="479">
        <v>0</v>
      </c>
      <c r="L707" s="479">
        <v>0</v>
      </c>
      <c r="M707" s="479">
        <v>0</v>
      </c>
      <c r="N707" s="479">
        <v>0</v>
      </c>
      <c r="O707" s="479">
        <v>0</v>
      </c>
      <c r="P707" s="479">
        <v>0</v>
      </c>
      <c r="Q707" s="479">
        <v>0</v>
      </c>
      <c r="R707" s="89">
        <v>0</v>
      </c>
      <c r="S707" s="479">
        <v>0</v>
      </c>
      <c r="T707" s="479">
        <v>0</v>
      </c>
      <c r="U707" s="479">
        <v>0</v>
      </c>
      <c r="V707" s="479">
        <v>0</v>
      </c>
      <c r="W707" s="479">
        <v>0</v>
      </c>
      <c r="X707" s="479">
        <v>0</v>
      </c>
      <c r="Y707" s="479">
        <v>0</v>
      </c>
      <c r="Z707" s="479">
        <v>0</v>
      </c>
      <c r="AA707" s="479">
        <v>0</v>
      </c>
      <c r="AB707" s="479">
        <v>0</v>
      </c>
      <c r="AC707" s="479">
        <v>0</v>
      </c>
      <c r="AD707" s="479">
        <v>0</v>
      </c>
      <c r="AE707" s="479">
        <v>71987.280209999997</v>
      </c>
      <c r="AF707" s="236">
        <v>0</v>
      </c>
      <c r="AG707" s="236">
        <v>0</v>
      </c>
      <c r="AH707" s="236">
        <v>0</v>
      </c>
      <c r="AI707" s="236">
        <v>0</v>
      </c>
      <c r="AJ707" s="484">
        <v>71987.280209999997</v>
      </c>
    </row>
    <row r="708" spans="1:36" s="42" customFormat="1" x14ac:dyDescent="0.25">
      <c r="A708" s="404"/>
      <c r="B708" s="115">
        <v>190285</v>
      </c>
      <c r="C708" s="189" t="s">
        <v>825</v>
      </c>
      <c r="D708" s="479">
        <v>0</v>
      </c>
      <c r="E708" s="479">
        <v>50953.976309999998</v>
      </c>
      <c r="F708" s="479">
        <v>1</v>
      </c>
      <c r="G708" s="479">
        <v>727.33883000000003</v>
      </c>
      <c r="H708" s="89">
        <v>51682.315139999999</v>
      </c>
      <c r="I708" s="479">
        <v>1257.5851399999999</v>
      </c>
      <c r="J708" s="479">
        <v>0</v>
      </c>
      <c r="K708" s="479">
        <v>0</v>
      </c>
      <c r="L708" s="479">
        <v>0</v>
      </c>
      <c r="M708" s="479">
        <v>0.5</v>
      </c>
      <c r="N708" s="479">
        <v>0</v>
      </c>
      <c r="O708" s="479">
        <v>0</v>
      </c>
      <c r="P708" s="479">
        <v>0</v>
      </c>
      <c r="Q708" s="479">
        <v>1</v>
      </c>
      <c r="R708" s="89">
        <v>1259.0851399999999</v>
      </c>
      <c r="S708" s="479">
        <v>0</v>
      </c>
      <c r="T708" s="479">
        <v>0</v>
      </c>
      <c r="U708" s="479">
        <v>0</v>
      </c>
      <c r="V708" s="479">
        <v>0</v>
      </c>
      <c r="W708" s="479">
        <v>0</v>
      </c>
      <c r="X708" s="479">
        <v>0</v>
      </c>
      <c r="Y708" s="479">
        <v>0</v>
      </c>
      <c r="Z708" s="479">
        <v>0</v>
      </c>
      <c r="AA708" s="479">
        <v>0</v>
      </c>
      <c r="AB708" s="479">
        <v>0</v>
      </c>
      <c r="AC708" s="479">
        <v>0</v>
      </c>
      <c r="AD708" s="479">
        <v>0</v>
      </c>
      <c r="AE708" s="479">
        <v>52941.400280000002</v>
      </c>
      <c r="AF708" s="236">
        <v>0</v>
      </c>
      <c r="AG708" s="236">
        <v>0.5</v>
      </c>
      <c r="AH708" s="236">
        <v>0</v>
      </c>
      <c r="AI708" s="236">
        <v>0</v>
      </c>
      <c r="AJ708" s="484">
        <v>52940.900280000002</v>
      </c>
    </row>
    <row r="709" spans="1:36" s="42" customFormat="1" x14ac:dyDescent="0.25">
      <c r="A709" s="404"/>
      <c r="B709" s="115">
        <v>190286</v>
      </c>
      <c r="C709" s="189" t="s">
        <v>211</v>
      </c>
      <c r="D709" s="479">
        <v>82180.617459999994</v>
      </c>
      <c r="E709" s="479">
        <v>88615.292579999994</v>
      </c>
      <c r="F709" s="479">
        <v>181148.96030000001</v>
      </c>
      <c r="G709" s="479">
        <v>79338.948359999995</v>
      </c>
      <c r="H709" s="89">
        <v>431283.8187</v>
      </c>
      <c r="I709" s="479">
        <v>34483.380790000003</v>
      </c>
      <c r="J709" s="479">
        <v>57144.466919999999</v>
      </c>
      <c r="K709" s="479">
        <v>11015.031000000001</v>
      </c>
      <c r="L709" s="479">
        <v>21268.357530000001</v>
      </c>
      <c r="M709" s="479">
        <v>14621.42613</v>
      </c>
      <c r="N709" s="479">
        <v>59674.908309999999</v>
      </c>
      <c r="O709" s="479">
        <v>9504.5590800000009</v>
      </c>
      <c r="P709" s="479">
        <v>14344.519990000001</v>
      </c>
      <c r="Q709" s="479">
        <v>8326.0868499999997</v>
      </c>
      <c r="R709" s="89">
        <v>230382.7366</v>
      </c>
      <c r="S709" s="479">
        <v>5327.2421800000002</v>
      </c>
      <c r="T709" s="479">
        <v>3673.8193000000001</v>
      </c>
      <c r="U709" s="479">
        <v>846.19433000000004</v>
      </c>
      <c r="V709" s="479">
        <v>579.89106000000004</v>
      </c>
      <c r="W709" s="479">
        <v>2777.72489</v>
      </c>
      <c r="X709" s="479">
        <v>690.70397000000003</v>
      </c>
      <c r="Y709" s="479">
        <v>1085.82798</v>
      </c>
      <c r="Z709" s="479">
        <v>388.56324999999998</v>
      </c>
      <c r="AA709" s="479">
        <v>705.42241000000001</v>
      </c>
      <c r="AB709" s="479">
        <v>2496.3554100000001</v>
      </c>
      <c r="AC709" s="479">
        <v>204.54760999999999</v>
      </c>
      <c r="AD709" s="479">
        <v>18776.292390000002</v>
      </c>
      <c r="AE709" s="479">
        <v>680442.84768999997</v>
      </c>
      <c r="AF709" s="236">
        <v>70689.939310000002</v>
      </c>
      <c r="AG709" s="236">
        <v>36469.674720000003</v>
      </c>
      <c r="AH709" s="236">
        <v>0</v>
      </c>
      <c r="AI709" s="236">
        <v>1995.7980000000002</v>
      </c>
      <c r="AJ709" s="484">
        <v>571287.43565999984</v>
      </c>
    </row>
    <row r="710" spans="1:36" s="42" customFormat="1" x14ac:dyDescent="0.25">
      <c r="A710" s="404"/>
      <c r="B710" s="115">
        <v>1903</v>
      </c>
      <c r="C710" s="189" t="s">
        <v>212</v>
      </c>
      <c r="D710" s="479">
        <v>0</v>
      </c>
      <c r="E710" s="479">
        <v>0</v>
      </c>
      <c r="F710" s="479">
        <v>0</v>
      </c>
      <c r="G710" s="479">
        <v>0</v>
      </c>
      <c r="H710" s="89">
        <v>0</v>
      </c>
      <c r="I710" s="479">
        <v>0</v>
      </c>
      <c r="J710" s="479">
        <v>0</v>
      </c>
      <c r="K710" s="479">
        <v>0</v>
      </c>
      <c r="L710" s="479">
        <v>0</v>
      </c>
      <c r="M710" s="479">
        <v>0</v>
      </c>
      <c r="N710" s="479">
        <v>0</v>
      </c>
      <c r="O710" s="479">
        <v>0</v>
      </c>
      <c r="P710" s="479">
        <v>0</v>
      </c>
      <c r="Q710" s="479">
        <v>0</v>
      </c>
      <c r="R710" s="89">
        <v>0</v>
      </c>
      <c r="S710" s="479">
        <v>0</v>
      </c>
      <c r="T710" s="479">
        <v>0</v>
      </c>
      <c r="U710" s="479">
        <v>0</v>
      </c>
      <c r="V710" s="479">
        <v>0</v>
      </c>
      <c r="W710" s="479">
        <v>0</v>
      </c>
      <c r="X710" s="479">
        <v>0</v>
      </c>
      <c r="Y710" s="479">
        <v>0</v>
      </c>
      <c r="Z710" s="479">
        <v>0</v>
      </c>
      <c r="AA710" s="479">
        <v>0</v>
      </c>
      <c r="AB710" s="479">
        <v>0</v>
      </c>
      <c r="AC710" s="479">
        <v>0</v>
      </c>
      <c r="AD710" s="479">
        <v>0</v>
      </c>
      <c r="AE710" s="479">
        <v>0</v>
      </c>
      <c r="AF710" s="236">
        <v>0</v>
      </c>
      <c r="AG710" s="236">
        <v>0</v>
      </c>
      <c r="AH710" s="236">
        <v>0</v>
      </c>
      <c r="AI710" s="236">
        <v>0</v>
      </c>
      <c r="AJ710" s="484">
        <v>0</v>
      </c>
    </row>
    <row r="711" spans="1:36" s="42" customFormat="1" x14ac:dyDescent="0.25">
      <c r="A711" s="404"/>
      <c r="B711" s="115">
        <v>190305</v>
      </c>
      <c r="C711" s="189" t="s">
        <v>213</v>
      </c>
      <c r="D711" s="479">
        <v>0</v>
      </c>
      <c r="E711" s="479">
        <v>0</v>
      </c>
      <c r="F711" s="479">
        <v>0</v>
      </c>
      <c r="G711" s="479">
        <v>0</v>
      </c>
      <c r="H711" s="89">
        <v>0</v>
      </c>
      <c r="I711" s="479">
        <v>0</v>
      </c>
      <c r="J711" s="479">
        <v>0</v>
      </c>
      <c r="K711" s="479">
        <v>0</v>
      </c>
      <c r="L711" s="479">
        <v>0</v>
      </c>
      <c r="M711" s="479">
        <v>0</v>
      </c>
      <c r="N711" s="479">
        <v>0</v>
      </c>
      <c r="O711" s="479">
        <v>0</v>
      </c>
      <c r="P711" s="479">
        <v>0</v>
      </c>
      <c r="Q711" s="479">
        <v>0</v>
      </c>
      <c r="R711" s="89">
        <v>0</v>
      </c>
      <c r="S711" s="479">
        <v>0</v>
      </c>
      <c r="T711" s="479">
        <v>0</v>
      </c>
      <c r="U711" s="479">
        <v>0</v>
      </c>
      <c r="V711" s="479">
        <v>0</v>
      </c>
      <c r="W711" s="479">
        <v>0</v>
      </c>
      <c r="X711" s="479">
        <v>0</v>
      </c>
      <c r="Y711" s="479">
        <v>0</v>
      </c>
      <c r="Z711" s="479">
        <v>0</v>
      </c>
      <c r="AA711" s="479">
        <v>0</v>
      </c>
      <c r="AB711" s="479">
        <v>0</v>
      </c>
      <c r="AC711" s="479">
        <v>0</v>
      </c>
      <c r="AD711" s="479">
        <v>0</v>
      </c>
      <c r="AE711" s="479">
        <v>0</v>
      </c>
      <c r="AF711" s="236">
        <v>0</v>
      </c>
      <c r="AG711" s="236">
        <v>0</v>
      </c>
      <c r="AH711" s="236">
        <v>0</v>
      </c>
      <c r="AI711" s="236">
        <v>0</v>
      </c>
      <c r="AJ711" s="484">
        <v>0</v>
      </c>
    </row>
    <row r="712" spans="1:36" s="42" customFormat="1" x14ac:dyDescent="0.25">
      <c r="A712" s="404"/>
      <c r="B712" s="115">
        <v>190310</v>
      </c>
      <c r="C712" s="189" t="s">
        <v>214</v>
      </c>
      <c r="D712" s="479">
        <v>0</v>
      </c>
      <c r="E712" s="479">
        <v>0</v>
      </c>
      <c r="F712" s="479">
        <v>0</v>
      </c>
      <c r="G712" s="479">
        <v>0</v>
      </c>
      <c r="H712" s="89">
        <v>0</v>
      </c>
      <c r="I712" s="479">
        <v>0</v>
      </c>
      <c r="J712" s="479">
        <v>0</v>
      </c>
      <c r="K712" s="479">
        <v>0</v>
      </c>
      <c r="L712" s="479">
        <v>0</v>
      </c>
      <c r="M712" s="479">
        <v>0</v>
      </c>
      <c r="N712" s="479">
        <v>0</v>
      </c>
      <c r="O712" s="479">
        <v>0</v>
      </c>
      <c r="P712" s="479">
        <v>0</v>
      </c>
      <c r="Q712" s="479">
        <v>0</v>
      </c>
      <c r="R712" s="89">
        <v>0</v>
      </c>
      <c r="S712" s="479">
        <v>0</v>
      </c>
      <c r="T712" s="479">
        <v>0</v>
      </c>
      <c r="U712" s="479">
        <v>0</v>
      </c>
      <c r="V712" s="479">
        <v>0</v>
      </c>
      <c r="W712" s="479">
        <v>0</v>
      </c>
      <c r="X712" s="479">
        <v>0</v>
      </c>
      <c r="Y712" s="479">
        <v>0</v>
      </c>
      <c r="Z712" s="479">
        <v>0</v>
      </c>
      <c r="AA712" s="479">
        <v>0</v>
      </c>
      <c r="AB712" s="479">
        <v>0</v>
      </c>
      <c r="AC712" s="479">
        <v>0</v>
      </c>
      <c r="AD712" s="479">
        <v>0</v>
      </c>
      <c r="AE712" s="479">
        <v>0</v>
      </c>
      <c r="AF712" s="236">
        <v>0</v>
      </c>
      <c r="AG712" s="236">
        <v>0</v>
      </c>
      <c r="AH712" s="236">
        <v>0</v>
      </c>
      <c r="AI712" s="236">
        <v>0</v>
      </c>
      <c r="AJ712" s="484">
        <v>0</v>
      </c>
    </row>
    <row r="713" spans="1:36" s="42" customFormat="1" x14ac:dyDescent="0.25">
      <c r="A713" s="404"/>
      <c r="B713" s="115">
        <v>1904</v>
      </c>
      <c r="C713" s="189" t="s">
        <v>215</v>
      </c>
      <c r="D713" s="479">
        <v>12878.65575</v>
      </c>
      <c r="E713" s="479">
        <v>67497.901180000001</v>
      </c>
      <c r="F713" s="479">
        <v>39763.973819999999</v>
      </c>
      <c r="G713" s="479">
        <v>31608.223119999999</v>
      </c>
      <c r="H713" s="89">
        <v>151748.75387000002</v>
      </c>
      <c r="I713" s="479">
        <v>28416.917949999999</v>
      </c>
      <c r="J713" s="479">
        <v>9481.8699899999992</v>
      </c>
      <c r="K713" s="479">
        <v>28.363</v>
      </c>
      <c r="L713" s="479">
        <v>24429.317930000001</v>
      </c>
      <c r="M713" s="479">
        <v>3234.65715</v>
      </c>
      <c r="N713" s="479">
        <v>6316.74755</v>
      </c>
      <c r="O713" s="479">
        <v>456.32396999999997</v>
      </c>
      <c r="P713" s="479">
        <v>5453.5424800000001</v>
      </c>
      <c r="Q713" s="479">
        <v>2787.2910900000002</v>
      </c>
      <c r="R713" s="89">
        <v>80605.031109999996</v>
      </c>
      <c r="S713" s="479">
        <v>1602.0489399999999</v>
      </c>
      <c r="T713" s="479">
        <v>4234.23405</v>
      </c>
      <c r="U713" s="479">
        <v>30</v>
      </c>
      <c r="V713" s="479">
        <v>306.80853000000002</v>
      </c>
      <c r="W713" s="479">
        <v>412.86369000000002</v>
      </c>
      <c r="X713" s="479">
        <v>76.403880000000001</v>
      </c>
      <c r="Y713" s="479">
        <v>443.17320000000001</v>
      </c>
      <c r="Z713" s="479">
        <v>170.76403999999999</v>
      </c>
      <c r="AA713" s="479">
        <v>194.38133999999999</v>
      </c>
      <c r="AB713" s="479">
        <v>529.37414000000001</v>
      </c>
      <c r="AC713" s="479">
        <v>153.46207999999999</v>
      </c>
      <c r="AD713" s="479">
        <v>8153.5138900000002</v>
      </c>
      <c r="AE713" s="479">
        <v>240507.29887</v>
      </c>
      <c r="AF713" s="236">
        <v>6345.1105500000003</v>
      </c>
      <c r="AG713" s="236">
        <v>27970.783609999999</v>
      </c>
      <c r="AH713" s="236">
        <v>0</v>
      </c>
      <c r="AI713" s="236">
        <v>791.01661999999999</v>
      </c>
      <c r="AJ713" s="484">
        <v>205400.38809000005</v>
      </c>
    </row>
    <row r="714" spans="1:36" s="42" customFormat="1" x14ac:dyDescent="0.25">
      <c r="A714" s="404"/>
      <c r="B714" s="115">
        <v>190405</v>
      </c>
      <c r="C714" s="189" t="s">
        <v>1556</v>
      </c>
      <c r="D714" s="479">
        <v>5862.4301100000002</v>
      </c>
      <c r="E714" s="479">
        <v>54.561279999999996</v>
      </c>
      <c r="F714" s="479">
        <v>3280.3155299999999</v>
      </c>
      <c r="G714" s="479">
        <v>35.326830000000001</v>
      </c>
      <c r="H714" s="89">
        <v>9232.6337499999991</v>
      </c>
      <c r="I714" s="479">
        <v>481.58051999999998</v>
      </c>
      <c r="J714" s="479">
        <v>0</v>
      </c>
      <c r="K714" s="479">
        <v>0</v>
      </c>
      <c r="L714" s="479">
        <v>0</v>
      </c>
      <c r="M714" s="479">
        <v>0</v>
      </c>
      <c r="N714" s="479">
        <v>0</v>
      </c>
      <c r="O714" s="479">
        <v>0</v>
      </c>
      <c r="P714" s="479">
        <v>0</v>
      </c>
      <c r="Q714" s="479">
        <v>0</v>
      </c>
      <c r="R714" s="89">
        <v>481.58051999999998</v>
      </c>
      <c r="S714" s="479">
        <v>0</v>
      </c>
      <c r="T714" s="479">
        <v>0</v>
      </c>
      <c r="U714" s="479">
        <v>0</v>
      </c>
      <c r="V714" s="479">
        <v>0</v>
      </c>
      <c r="W714" s="479">
        <v>0</v>
      </c>
      <c r="X714" s="479">
        <v>0</v>
      </c>
      <c r="Y714" s="479">
        <v>0</v>
      </c>
      <c r="Z714" s="479">
        <v>0</v>
      </c>
      <c r="AA714" s="479">
        <v>0</v>
      </c>
      <c r="AB714" s="479">
        <v>0</v>
      </c>
      <c r="AC714" s="479">
        <v>0</v>
      </c>
      <c r="AD714" s="479">
        <v>0</v>
      </c>
      <c r="AE714" s="479">
        <v>9714.2142699999986</v>
      </c>
      <c r="AF714" s="236">
        <v>0</v>
      </c>
      <c r="AG714" s="236">
        <v>0</v>
      </c>
      <c r="AH714" s="236">
        <v>0</v>
      </c>
      <c r="AI714" s="236">
        <v>0</v>
      </c>
      <c r="AJ714" s="484">
        <v>9714.2142699999986</v>
      </c>
    </row>
    <row r="715" spans="1:36" s="42" customFormat="1" x14ac:dyDescent="0.25">
      <c r="A715" s="404"/>
      <c r="B715" s="115">
        <v>190410</v>
      </c>
      <c r="C715" s="189" t="s">
        <v>216</v>
      </c>
      <c r="D715" s="479">
        <v>227.56238999999999</v>
      </c>
      <c r="E715" s="479">
        <v>11275.3835</v>
      </c>
      <c r="F715" s="479">
        <v>22597.608820000001</v>
      </c>
      <c r="G715" s="479">
        <v>16673.020039999999</v>
      </c>
      <c r="H715" s="89">
        <v>50773.57475</v>
      </c>
      <c r="I715" s="479">
        <v>9498.1565399999999</v>
      </c>
      <c r="J715" s="479">
        <v>2682.6121499999999</v>
      </c>
      <c r="K715" s="479">
        <v>0</v>
      </c>
      <c r="L715" s="479">
        <v>17921.854050000002</v>
      </c>
      <c r="M715" s="479">
        <v>988.24965999999995</v>
      </c>
      <c r="N715" s="479">
        <v>936.79569000000004</v>
      </c>
      <c r="O715" s="479">
        <v>422.86331999999999</v>
      </c>
      <c r="P715" s="479">
        <v>4477.1700300000002</v>
      </c>
      <c r="Q715" s="479">
        <v>617.91490999999996</v>
      </c>
      <c r="R715" s="89">
        <v>37545.616350000004</v>
      </c>
      <c r="S715" s="479">
        <v>245.80215999999999</v>
      </c>
      <c r="T715" s="479">
        <v>3351.3329600000002</v>
      </c>
      <c r="U715" s="479">
        <v>30</v>
      </c>
      <c r="V715" s="479">
        <v>231.93768</v>
      </c>
      <c r="W715" s="479">
        <v>3.84</v>
      </c>
      <c r="X715" s="479">
        <v>1E-3</v>
      </c>
      <c r="Y715" s="479">
        <v>20.729299999999999</v>
      </c>
      <c r="Z715" s="479">
        <v>129.47492</v>
      </c>
      <c r="AA715" s="479">
        <v>96.883120000000005</v>
      </c>
      <c r="AB715" s="479">
        <v>214.42402000000001</v>
      </c>
      <c r="AC715" s="479">
        <v>115.1391</v>
      </c>
      <c r="AD715" s="479">
        <v>4439.5642600000019</v>
      </c>
      <c r="AE715" s="479">
        <v>92758.755359999996</v>
      </c>
      <c r="AF715" s="236">
        <v>936.79569000000004</v>
      </c>
      <c r="AG715" s="236">
        <v>19142.041390000002</v>
      </c>
      <c r="AH715" s="236">
        <v>0</v>
      </c>
      <c r="AI715" s="236">
        <v>232.75152</v>
      </c>
      <c r="AJ715" s="484">
        <v>72447.166760000007</v>
      </c>
    </row>
    <row r="716" spans="1:36" s="42" customFormat="1" x14ac:dyDescent="0.25">
      <c r="A716" s="404"/>
      <c r="B716" s="115">
        <v>190490</v>
      </c>
      <c r="C716" s="189" t="s">
        <v>53</v>
      </c>
      <c r="D716" s="479">
        <v>13669.040290000001</v>
      </c>
      <c r="E716" s="479">
        <v>71271.18432</v>
      </c>
      <c r="F716" s="479">
        <v>39603.527000000002</v>
      </c>
      <c r="G716" s="479">
        <v>24166.171869999998</v>
      </c>
      <c r="H716" s="89">
        <v>148709.92348</v>
      </c>
      <c r="I716" s="479">
        <v>18437.18089</v>
      </c>
      <c r="J716" s="479">
        <v>6799.2578400000002</v>
      </c>
      <c r="K716" s="479">
        <v>28.363</v>
      </c>
      <c r="L716" s="479">
        <v>6507.4638800000002</v>
      </c>
      <c r="M716" s="479">
        <v>2728.2101699999998</v>
      </c>
      <c r="N716" s="479">
        <v>6820.8188600000003</v>
      </c>
      <c r="O716" s="479">
        <v>33.460650000000001</v>
      </c>
      <c r="P716" s="479">
        <v>2321.4214499999998</v>
      </c>
      <c r="Q716" s="479">
        <v>2169.3761800000002</v>
      </c>
      <c r="R716" s="89">
        <v>45845.552920000002</v>
      </c>
      <c r="S716" s="479">
        <v>3643.2210500000001</v>
      </c>
      <c r="T716" s="479">
        <v>882.90108999999995</v>
      </c>
      <c r="U716" s="479">
        <v>0</v>
      </c>
      <c r="V716" s="479">
        <v>208.30753000000001</v>
      </c>
      <c r="W716" s="479">
        <v>724.80173000000002</v>
      </c>
      <c r="X716" s="479">
        <v>76.402879999999996</v>
      </c>
      <c r="Y716" s="479">
        <v>996.37341000000004</v>
      </c>
      <c r="Z716" s="479">
        <v>129.42352</v>
      </c>
      <c r="AA716" s="479">
        <v>109.44998</v>
      </c>
      <c r="AB716" s="479">
        <v>418.96733</v>
      </c>
      <c r="AC716" s="479">
        <v>83.029250000000005</v>
      </c>
      <c r="AD716" s="479">
        <v>7272.877770000001</v>
      </c>
      <c r="AE716" s="479">
        <v>201828.35416999998</v>
      </c>
      <c r="AF716" s="236">
        <v>6849.1818600000006</v>
      </c>
      <c r="AG716" s="236">
        <v>9443.9815799999997</v>
      </c>
      <c r="AH716" s="236">
        <v>0</v>
      </c>
      <c r="AI716" s="236">
        <v>1188.8526400000001</v>
      </c>
      <c r="AJ716" s="484">
        <v>184346.33809</v>
      </c>
    </row>
    <row r="717" spans="1:36" s="42" customFormat="1" x14ac:dyDescent="0.25">
      <c r="A717" s="404"/>
      <c r="B717" s="115">
        <v>190499</v>
      </c>
      <c r="C717" s="189" t="s">
        <v>217</v>
      </c>
      <c r="D717" s="479">
        <v>-6880.3770400000003</v>
      </c>
      <c r="E717" s="479">
        <v>-15103.227919999999</v>
      </c>
      <c r="F717" s="479">
        <v>-25717.47753</v>
      </c>
      <c r="G717" s="479">
        <v>-9266.2956200000008</v>
      </c>
      <c r="H717" s="89">
        <v>-56967.378110000005</v>
      </c>
      <c r="I717" s="479">
        <v>0</v>
      </c>
      <c r="J717" s="479">
        <v>0</v>
      </c>
      <c r="K717" s="479">
        <v>0</v>
      </c>
      <c r="L717" s="479">
        <v>0</v>
      </c>
      <c r="M717" s="479">
        <v>-481.80268000000001</v>
      </c>
      <c r="N717" s="479">
        <v>-1440.867</v>
      </c>
      <c r="O717" s="479">
        <v>0</v>
      </c>
      <c r="P717" s="479">
        <v>-1345.049</v>
      </c>
      <c r="Q717" s="479">
        <v>0</v>
      </c>
      <c r="R717" s="89">
        <v>-3267.7186799999999</v>
      </c>
      <c r="S717" s="479">
        <v>-2286.9742700000002</v>
      </c>
      <c r="T717" s="479">
        <v>0</v>
      </c>
      <c r="U717" s="479">
        <v>0</v>
      </c>
      <c r="V717" s="479">
        <v>-133.43668</v>
      </c>
      <c r="W717" s="479">
        <v>-315.77803999999998</v>
      </c>
      <c r="X717" s="479">
        <v>0</v>
      </c>
      <c r="Y717" s="479">
        <v>-573.92951000000005</v>
      </c>
      <c r="Z717" s="479">
        <v>-88.134399999999999</v>
      </c>
      <c r="AA717" s="479">
        <v>-11.95176</v>
      </c>
      <c r="AB717" s="479">
        <v>-104.01721000000001</v>
      </c>
      <c r="AC717" s="479">
        <v>-44.706270000000004</v>
      </c>
      <c r="AD717" s="479">
        <v>-3558.92814</v>
      </c>
      <c r="AE717" s="479">
        <v>-63794.02493</v>
      </c>
      <c r="AF717" s="236">
        <v>-1440.867</v>
      </c>
      <c r="AG717" s="236">
        <v>-615.23936000000003</v>
      </c>
      <c r="AH717" s="236">
        <v>0</v>
      </c>
      <c r="AI717" s="236">
        <v>-630.5875400000001</v>
      </c>
      <c r="AJ717" s="484">
        <v>-61107.331030000001</v>
      </c>
    </row>
    <row r="718" spans="1:36" s="42" customFormat="1" x14ac:dyDescent="0.25">
      <c r="A718" s="404"/>
      <c r="B718" s="115">
        <v>1905</v>
      </c>
      <c r="C718" s="189" t="s">
        <v>218</v>
      </c>
      <c r="D718" s="479">
        <v>14948.16683</v>
      </c>
      <c r="E718" s="479">
        <v>37578.390879999999</v>
      </c>
      <c r="F718" s="479">
        <v>40449.214460000003</v>
      </c>
      <c r="G718" s="479">
        <v>47036.637710000003</v>
      </c>
      <c r="H718" s="89">
        <v>140012.40988000002</v>
      </c>
      <c r="I718" s="479">
        <v>3353.4043999999999</v>
      </c>
      <c r="J718" s="479">
        <v>11279.553389999999</v>
      </c>
      <c r="K718" s="479">
        <v>249.38200000000001</v>
      </c>
      <c r="L718" s="479">
        <v>707.63661999999999</v>
      </c>
      <c r="M718" s="479">
        <v>5862.6032299999997</v>
      </c>
      <c r="N718" s="479">
        <v>7502.2852400000002</v>
      </c>
      <c r="O718" s="479">
        <v>298.83866</v>
      </c>
      <c r="P718" s="479">
        <v>2731.3364499999998</v>
      </c>
      <c r="Q718" s="479">
        <v>3125.0901100000001</v>
      </c>
      <c r="R718" s="89">
        <v>35110.130099999995</v>
      </c>
      <c r="S718" s="479">
        <v>583.34483</v>
      </c>
      <c r="T718" s="479">
        <v>1792.3914199999999</v>
      </c>
      <c r="U718" s="479">
        <v>135.80732</v>
      </c>
      <c r="V718" s="479">
        <v>1343.5842700000001</v>
      </c>
      <c r="W718" s="479">
        <v>48.6004</v>
      </c>
      <c r="X718" s="479">
        <v>1570.68463</v>
      </c>
      <c r="Y718" s="479">
        <v>69.354079999999996</v>
      </c>
      <c r="Z718" s="479">
        <v>94.130619999999993</v>
      </c>
      <c r="AA718" s="479">
        <v>2432.08808</v>
      </c>
      <c r="AB718" s="479">
        <v>616.81784000000005</v>
      </c>
      <c r="AC718" s="479">
        <v>295.05340000000001</v>
      </c>
      <c r="AD718" s="479">
        <v>8981.8568900000009</v>
      </c>
      <c r="AE718" s="479">
        <v>184104.39687</v>
      </c>
      <c r="AF718" s="236">
        <v>7751.6672399999998</v>
      </c>
      <c r="AG718" s="236">
        <v>7913.8241199999993</v>
      </c>
      <c r="AH718" s="236">
        <v>0</v>
      </c>
      <c r="AI718" s="236">
        <v>2796.4955600000003</v>
      </c>
      <c r="AJ718" s="484">
        <v>165642.40995</v>
      </c>
    </row>
    <row r="719" spans="1:36" s="42" customFormat="1" x14ac:dyDescent="0.25">
      <c r="A719" s="404"/>
      <c r="B719" s="115">
        <v>190505</v>
      </c>
      <c r="C719" s="189" t="s">
        <v>219</v>
      </c>
      <c r="D719" s="479">
        <v>0</v>
      </c>
      <c r="E719" s="479">
        <v>3797.1626200000001</v>
      </c>
      <c r="F719" s="479">
        <v>0</v>
      </c>
      <c r="G719" s="479">
        <v>1.9872000000000001</v>
      </c>
      <c r="H719" s="89">
        <v>3799.1498200000001</v>
      </c>
      <c r="I719" s="479">
        <v>78.709879999999998</v>
      </c>
      <c r="J719" s="479">
        <v>0</v>
      </c>
      <c r="K719" s="479">
        <v>0</v>
      </c>
      <c r="L719" s="479">
        <v>0</v>
      </c>
      <c r="M719" s="479">
        <v>0</v>
      </c>
      <c r="N719" s="479">
        <v>0</v>
      </c>
      <c r="O719" s="479">
        <v>0</v>
      </c>
      <c r="P719" s="479">
        <v>0</v>
      </c>
      <c r="Q719" s="479">
        <v>0</v>
      </c>
      <c r="R719" s="89">
        <v>78.709879999999998</v>
      </c>
      <c r="S719" s="479">
        <v>0</v>
      </c>
      <c r="T719" s="479">
        <v>0</v>
      </c>
      <c r="U719" s="479">
        <v>0</v>
      </c>
      <c r="V719" s="479">
        <v>32.589959999999998</v>
      </c>
      <c r="W719" s="479">
        <v>0</v>
      </c>
      <c r="X719" s="479">
        <v>0</v>
      </c>
      <c r="Y719" s="479">
        <v>0</v>
      </c>
      <c r="Z719" s="479">
        <v>0</v>
      </c>
      <c r="AA719" s="479">
        <v>0</v>
      </c>
      <c r="AB719" s="479">
        <v>0</v>
      </c>
      <c r="AC719" s="479">
        <v>0</v>
      </c>
      <c r="AD719" s="479">
        <v>32.589959999999998</v>
      </c>
      <c r="AE719" s="479">
        <v>3910.4496599999998</v>
      </c>
      <c r="AF719" s="236">
        <v>0</v>
      </c>
      <c r="AG719" s="236">
        <v>32.589959999999998</v>
      </c>
      <c r="AH719" s="236">
        <v>0</v>
      </c>
      <c r="AI719" s="236">
        <v>0</v>
      </c>
      <c r="AJ719" s="484">
        <v>3877.8597</v>
      </c>
    </row>
    <row r="720" spans="1:36" s="42" customFormat="1" x14ac:dyDescent="0.25">
      <c r="A720" s="404"/>
      <c r="B720" s="115">
        <v>190510</v>
      </c>
      <c r="C720" s="189" t="s">
        <v>220</v>
      </c>
      <c r="D720" s="479">
        <v>2353.42148</v>
      </c>
      <c r="E720" s="479">
        <v>0</v>
      </c>
      <c r="F720" s="479">
        <v>0</v>
      </c>
      <c r="G720" s="479">
        <v>0</v>
      </c>
      <c r="H720" s="89">
        <v>2353.42148</v>
      </c>
      <c r="I720" s="479">
        <v>0</v>
      </c>
      <c r="J720" s="479">
        <v>341.03097000000002</v>
      </c>
      <c r="K720" s="479">
        <v>0</v>
      </c>
      <c r="L720" s="479">
        <v>0</v>
      </c>
      <c r="M720" s="479">
        <v>0</v>
      </c>
      <c r="N720" s="479">
        <v>862.92</v>
      </c>
      <c r="O720" s="479">
        <v>0</v>
      </c>
      <c r="P720" s="479">
        <v>0</v>
      </c>
      <c r="Q720" s="479">
        <v>4627.8446700000004</v>
      </c>
      <c r="R720" s="89">
        <v>5831.7956400000003</v>
      </c>
      <c r="S720" s="479">
        <v>781.77856999999995</v>
      </c>
      <c r="T720" s="479">
        <v>268.88943</v>
      </c>
      <c r="U720" s="479">
        <v>0</v>
      </c>
      <c r="V720" s="479">
        <v>59.045099999999998</v>
      </c>
      <c r="W720" s="479">
        <v>215.13961</v>
      </c>
      <c r="X720" s="479">
        <v>0</v>
      </c>
      <c r="Y720" s="479">
        <v>0</v>
      </c>
      <c r="Z720" s="479">
        <v>0</v>
      </c>
      <c r="AA720" s="479">
        <v>0</v>
      </c>
      <c r="AB720" s="479">
        <v>236.63193999999999</v>
      </c>
      <c r="AC720" s="479">
        <v>0</v>
      </c>
      <c r="AD720" s="479">
        <v>1561.4846499999999</v>
      </c>
      <c r="AE720" s="479">
        <v>9746.7017699999997</v>
      </c>
      <c r="AF720" s="236">
        <v>862.92</v>
      </c>
      <c r="AG720" s="236">
        <v>59.045099999999998</v>
      </c>
      <c r="AH720" s="236">
        <v>0</v>
      </c>
      <c r="AI720" s="236">
        <v>0</v>
      </c>
      <c r="AJ720" s="484">
        <v>8824.7366699999984</v>
      </c>
    </row>
    <row r="721" spans="1:36" s="42" customFormat="1" x14ac:dyDescent="0.25">
      <c r="A721" s="404"/>
      <c r="B721" s="115">
        <v>190515</v>
      </c>
      <c r="C721" s="189" t="s">
        <v>221</v>
      </c>
      <c r="D721" s="479">
        <v>0</v>
      </c>
      <c r="E721" s="479">
        <v>0</v>
      </c>
      <c r="F721" s="479">
        <v>60036.930970000001</v>
      </c>
      <c r="G721" s="479">
        <v>8.4</v>
      </c>
      <c r="H721" s="89">
        <v>60045.330970000003</v>
      </c>
      <c r="I721" s="479">
        <v>0</v>
      </c>
      <c r="J721" s="479">
        <v>0</v>
      </c>
      <c r="K721" s="479">
        <v>0</v>
      </c>
      <c r="L721" s="479">
        <v>0</v>
      </c>
      <c r="M721" s="479">
        <v>0</v>
      </c>
      <c r="N721" s="479">
        <v>0</v>
      </c>
      <c r="O721" s="479">
        <v>0</v>
      </c>
      <c r="P721" s="479">
        <v>47.88</v>
      </c>
      <c r="Q721" s="479">
        <v>0</v>
      </c>
      <c r="R721" s="89">
        <v>47.88</v>
      </c>
      <c r="S721" s="479">
        <v>0</v>
      </c>
      <c r="T721" s="479">
        <v>0</v>
      </c>
      <c r="U721" s="479">
        <v>0</v>
      </c>
      <c r="V721" s="479">
        <v>0</v>
      </c>
      <c r="W721" s="479">
        <v>0</v>
      </c>
      <c r="X721" s="479">
        <v>0</v>
      </c>
      <c r="Y721" s="479">
        <v>0</v>
      </c>
      <c r="Z721" s="479">
        <v>0</v>
      </c>
      <c r="AA721" s="479">
        <v>0</v>
      </c>
      <c r="AB721" s="479">
        <v>0</v>
      </c>
      <c r="AC721" s="479">
        <v>0</v>
      </c>
      <c r="AD721" s="479">
        <v>0</v>
      </c>
      <c r="AE721" s="479">
        <v>60093.21097</v>
      </c>
      <c r="AF721" s="236">
        <v>0</v>
      </c>
      <c r="AG721" s="236">
        <v>0</v>
      </c>
      <c r="AH721" s="236">
        <v>0</v>
      </c>
      <c r="AI721" s="236">
        <v>0</v>
      </c>
      <c r="AJ721" s="484">
        <v>60093.21097</v>
      </c>
    </row>
    <row r="722" spans="1:36" s="42" customFormat="1" x14ac:dyDescent="0.25">
      <c r="A722" s="404"/>
      <c r="B722" s="115">
        <v>190520</v>
      </c>
      <c r="C722" s="189" t="s">
        <v>222</v>
      </c>
      <c r="D722" s="479">
        <v>12726.96272</v>
      </c>
      <c r="E722" s="479">
        <v>23724.360260000001</v>
      </c>
      <c r="F722" s="479">
        <v>7705.8832599999996</v>
      </c>
      <c r="G722" s="479">
        <v>32049.97265</v>
      </c>
      <c r="H722" s="89">
        <v>76207.178889999996</v>
      </c>
      <c r="I722" s="479">
        <v>3264.0708399999999</v>
      </c>
      <c r="J722" s="479">
        <v>5023.2533899999999</v>
      </c>
      <c r="K722" s="479">
        <v>0</v>
      </c>
      <c r="L722" s="479">
        <v>509.8245</v>
      </c>
      <c r="M722" s="479">
        <v>10192.195750000001</v>
      </c>
      <c r="N722" s="479">
        <v>9647.1720000000005</v>
      </c>
      <c r="O722" s="479">
        <v>552.40058999999997</v>
      </c>
      <c r="P722" s="479">
        <v>2882.9888299999998</v>
      </c>
      <c r="Q722" s="479">
        <v>2083.34638</v>
      </c>
      <c r="R722" s="89">
        <v>34155.252280000001</v>
      </c>
      <c r="S722" s="479">
        <v>215.26462000000001</v>
      </c>
      <c r="T722" s="479">
        <v>847.26941999999997</v>
      </c>
      <c r="U722" s="479">
        <v>14.59775</v>
      </c>
      <c r="V722" s="479">
        <v>1119.7072499999999</v>
      </c>
      <c r="W722" s="479">
        <v>0</v>
      </c>
      <c r="X722" s="479">
        <v>4090.3421800000001</v>
      </c>
      <c r="Y722" s="479">
        <v>177.12809999999999</v>
      </c>
      <c r="Z722" s="479">
        <v>83.084729999999993</v>
      </c>
      <c r="AA722" s="479">
        <v>2649.0207399999999</v>
      </c>
      <c r="AB722" s="479">
        <v>353.65517</v>
      </c>
      <c r="AC722" s="479">
        <v>165.21573000000001</v>
      </c>
      <c r="AD722" s="479">
        <v>9715.2856899999988</v>
      </c>
      <c r="AE722" s="479">
        <v>120077.71686</v>
      </c>
      <c r="AF722" s="236">
        <v>9647.1720000000005</v>
      </c>
      <c r="AG722" s="236">
        <v>11821.727500000001</v>
      </c>
      <c r="AH722" s="236">
        <v>0</v>
      </c>
      <c r="AI722" s="236">
        <v>2991.3645699999997</v>
      </c>
      <c r="AJ722" s="484">
        <v>95617.45279000001</v>
      </c>
    </row>
    <row r="723" spans="1:36" s="42" customFormat="1" x14ac:dyDescent="0.25">
      <c r="A723" s="404"/>
      <c r="B723" s="115">
        <v>190525</v>
      </c>
      <c r="C723" s="189" t="s">
        <v>223</v>
      </c>
      <c r="D723" s="479">
        <v>17123.225030000001</v>
      </c>
      <c r="E723" s="479">
        <v>29298.562409999999</v>
      </c>
      <c r="F723" s="479">
        <v>4660.0679</v>
      </c>
      <c r="G723" s="479">
        <v>26617.787049999999</v>
      </c>
      <c r="H723" s="89">
        <v>77699.642389999994</v>
      </c>
      <c r="I723" s="479">
        <v>5393.8600699999997</v>
      </c>
      <c r="J723" s="479">
        <v>6206.0037300000004</v>
      </c>
      <c r="K723" s="479">
        <v>3267.79</v>
      </c>
      <c r="L723" s="479">
        <v>1896.77125</v>
      </c>
      <c r="M723" s="479">
        <v>3662.4846499999999</v>
      </c>
      <c r="N723" s="479">
        <v>5637.2842000000001</v>
      </c>
      <c r="O723" s="479">
        <v>89.678489999999996</v>
      </c>
      <c r="P723" s="479">
        <v>3241.24566</v>
      </c>
      <c r="Q723" s="479">
        <v>10938.489240000001</v>
      </c>
      <c r="R723" s="89">
        <v>40333.60729</v>
      </c>
      <c r="S723" s="479">
        <v>0</v>
      </c>
      <c r="T723" s="479">
        <v>0</v>
      </c>
      <c r="U723" s="479">
        <v>0</v>
      </c>
      <c r="V723" s="479">
        <v>226.36445000000001</v>
      </c>
      <c r="W723" s="479">
        <v>0</v>
      </c>
      <c r="X723" s="479">
        <v>999.76891999999998</v>
      </c>
      <c r="Y723" s="479">
        <v>92.102149999999995</v>
      </c>
      <c r="Z723" s="479">
        <v>223.42992000000001</v>
      </c>
      <c r="AA723" s="479">
        <v>171.28738000000001</v>
      </c>
      <c r="AB723" s="479">
        <v>0</v>
      </c>
      <c r="AC723" s="479">
        <v>379.26816000000002</v>
      </c>
      <c r="AD723" s="479">
        <v>2092.2209800000001</v>
      </c>
      <c r="AE723" s="479">
        <v>120125.47065999999</v>
      </c>
      <c r="AF723" s="236">
        <v>8905.0741999999991</v>
      </c>
      <c r="AG723" s="236">
        <v>5785.6203499999992</v>
      </c>
      <c r="AH723" s="236">
        <v>0</v>
      </c>
      <c r="AI723" s="236">
        <v>642.65769</v>
      </c>
      <c r="AJ723" s="484">
        <v>104792.11841999998</v>
      </c>
    </row>
    <row r="724" spans="1:36" s="42" customFormat="1" x14ac:dyDescent="0.25">
      <c r="A724" s="404"/>
      <c r="B724" s="115">
        <v>190530</v>
      </c>
      <c r="C724" s="189" t="s">
        <v>224</v>
      </c>
      <c r="D724" s="479">
        <v>0</v>
      </c>
      <c r="E724" s="479">
        <v>0</v>
      </c>
      <c r="F724" s="479">
        <v>303.24308000000002</v>
      </c>
      <c r="G724" s="479">
        <v>17251.5406</v>
      </c>
      <c r="H724" s="89">
        <v>17554.78368</v>
      </c>
      <c r="I724" s="479">
        <v>0</v>
      </c>
      <c r="J724" s="479">
        <v>0</v>
      </c>
      <c r="K724" s="479">
        <v>0</v>
      </c>
      <c r="L724" s="479">
        <v>0</v>
      </c>
      <c r="M724" s="479">
        <v>0</v>
      </c>
      <c r="N724" s="479">
        <v>0</v>
      </c>
      <c r="O724" s="479">
        <v>0</v>
      </c>
      <c r="P724" s="479">
        <v>0</v>
      </c>
      <c r="Q724" s="479">
        <v>0</v>
      </c>
      <c r="R724" s="89">
        <v>0</v>
      </c>
      <c r="S724" s="479">
        <v>0</v>
      </c>
      <c r="T724" s="479">
        <v>0</v>
      </c>
      <c r="U724" s="479">
        <v>0</v>
      </c>
      <c r="V724" s="479">
        <v>0</v>
      </c>
      <c r="W724" s="479">
        <v>0</v>
      </c>
      <c r="X724" s="479">
        <v>0</v>
      </c>
      <c r="Y724" s="479">
        <v>0</v>
      </c>
      <c r="Z724" s="479">
        <v>0</v>
      </c>
      <c r="AA724" s="479">
        <v>0</v>
      </c>
      <c r="AB724" s="479">
        <v>0</v>
      </c>
      <c r="AC724" s="479">
        <v>0</v>
      </c>
      <c r="AD724" s="479">
        <v>0</v>
      </c>
      <c r="AE724" s="479">
        <v>17554.78368</v>
      </c>
      <c r="AF724" s="236">
        <v>0</v>
      </c>
      <c r="AG724" s="236">
        <v>0</v>
      </c>
      <c r="AH724" s="236">
        <v>0</v>
      </c>
      <c r="AI724" s="236">
        <v>0</v>
      </c>
      <c r="AJ724" s="484">
        <v>17554.78368</v>
      </c>
    </row>
    <row r="725" spans="1:36" s="42" customFormat="1" x14ac:dyDescent="0.25">
      <c r="A725" s="404"/>
      <c r="B725" s="115">
        <v>190590</v>
      </c>
      <c r="C725" s="189" t="s">
        <v>53</v>
      </c>
      <c r="D725" s="479">
        <v>2379.5166599999998</v>
      </c>
      <c r="E725" s="479">
        <v>60.097639999999998</v>
      </c>
      <c r="F725" s="479">
        <v>0</v>
      </c>
      <c r="G725" s="479">
        <v>1929.2440999999999</v>
      </c>
      <c r="H725" s="89">
        <v>4368.8583999999992</v>
      </c>
      <c r="I725" s="479">
        <v>0</v>
      </c>
      <c r="J725" s="479">
        <v>11375.25282</v>
      </c>
      <c r="K725" s="479">
        <v>0</v>
      </c>
      <c r="L725" s="479">
        <v>0</v>
      </c>
      <c r="M725" s="479">
        <v>2882.7564600000001</v>
      </c>
      <c r="N725" s="479">
        <v>0</v>
      </c>
      <c r="O725" s="479">
        <v>0</v>
      </c>
      <c r="P725" s="479">
        <v>0</v>
      </c>
      <c r="Q725" s="479">
        <v>0</v>
      </c>
      <c r="R725" s="89">
        <v>14258.00928</v>
      </c>
      <c r="S725" s="479">
        <v>625.53273999999999</v>
      </c>
      <c r="T725" s="479">
        <v>1260.15409</v>
      </c>
      <c r="U725" s="479">
        <v>121.20957</v>
      </c>
      <c r="V725" s="479">
        <v>382.12164000000001</v>
      </c>
      <c r="W725" s="479">
        <v>0</v>
      </c>
      <c r="X725" s="479">
        <v>329.37495999999999</v>
      </c>
      <c r="Y725" s="479">
        <v>0</v>
      </c>
      <c r="Z725" s="479">
        <v>19.649999999999999</v>
      </c>
      <c r="AA725" s="479">
        <v>545.06502</v>
      </c>
      <c r="AB725" s="479">
        <v>356.33699999999999</v>
      </c>
      <c r="AC725" s="479">
        <v>0</v>
      </c>
      <c r="AD725" s="479">
        <v>3639.4450200000001</v>
      </c>
      <c r="AE725" s="479">
        <v>22266.312699999999</v>
      </c>
      <c r="AF725" s="236">
        <v>0</v>
      </c>
      <c r="AG725" s="236">
        <v>3264.8780999999999</v>
      </c>
      <c r="AH725" s="236">
        <v>0</v>
      </c>
      <c r="AI725" s="236">
        <v>545.06502</v>
      </c>
      <c r="AJ725" s="484">
        <v>18456.369579999999</v>
      </c>
    </row>
    <row r="726" spans="1:36" s="42" customFormat="1" x14ac:dyDescent="0.25">
      <c r="A726" s="404"/>
      <c r="B726" s="115">
        <v>190599</v>
      </c>
      <c r="C726" s="189" t="s">
        <v>225</v>
      </c>
      <c r="D726" s="479">
        <v>-19634.959060000001</v>
      </c>
      <c r="E726" s="479">
        <v>-19301.79205</v>
      </c>
      <c r="F726" s="479">
        <v>-32256.910749999999</v>
      </c>
      <c r="G726" s="479">
        <v>-30822.293890000001</v>
      </c>
      <c r="H726" s="89">
        <v>-102015.95574999999</v>
      </c>
      <c r="I726" s="479">
        <v>-5383.23639</v>
      </c>
      <c r="J726" s="479">
        <v>-11665.987520000001</v>
      </c>
      <c r="K726" s="479">
        <v>-3018.4079999999999</v>
      </c>
      <c r="L726" s="479">
        <v>-1698.95913</v>
      </c>
      <c r="M726" s="479">
        <v>-10874.833629999999</v>
      </c>
      <c r="N726" s="479">
        <v>-8645.0909599999995</v>
      </c>
      <c r="O726" s="479">
        <v>-343.24041999999997</v>
      </c>
      <c r="P726" s="479">
        <v>-3440.7780400000001</v>
      </c>
      <c r="Q726" s="479">
        <v>-14524.590179999999</v>
      </c>
      <c r="R726" s="89">
        <v>-59595.12427</v>
      </c>
      <c r="S726" s="479">
        <v>-1039.2311</v>
      </c>
      <c r="T726" s="479">
        <v>-583.92151999999999</v>
      </c>
      <c r="U726" s="479">
        <v>0</v>
      </c>
      <c r="V726" s="479">
        <v>-476.24412999999998</v>
      </c>
      <c r="W726" s="479">
        <v>-166.53921</v>
      </c>
      <c r="X726" s="479">
        <v>-3848.80143</v>
      </c>
      <c r="Y726" s="479">
        <v>-199.87617</v>
      </c>
      <c r="Z726" s="479">
        <v>-232.03403</v>
      </c>
      <c r="AA726" s="479">
        <v>-933.28506000000004</v>
      </c>
      <c r="AB726" s="479">
        <v>-329.80626999999998</v>
      </c>
      <c r="AC726" s="479">
        <v>-249.43048999999999</v>
      </c>
      <c r="AD726" s="479">
        <v>-8059.1694099999995</v>
      </c>
      <c r="AE726" s="479">
        <v>-169670.24943</v>
      </c>
      <c r="AF726" s="236">
        <v>-11663.498959999999</v>
      </c>
      <c r="AG726" s="236">
        <v>-13050.036889999999</v>
      </c>
      <c r="AH726" s="236">
        <v>0</v>
      </c>
      <c r="AI726" s="236">
        <v>-1382.5917200000001</v>
      </c>
      <c r="AJ726" s="484">
        <v>-143574.12186000001</v>
      </c>
    </row>
    <row r="727" spans="1:36" s="42" customFormat="1" x14ac:dyDescent="0.25">
      <c r="A727" s="404"/>
      <c r="B727" s="115">
        <v>1906</v>
      </c>
      <c r="C727" s="189" t="s">
        <v>226</v>
      </c>
      <c r="D727" s="479">
        <v>2507.6419099999998</v>
      </c>
      <c r="E727" s="479">
        <v>3457.1372500000002</v>
      </c>
      <c r="F727" s="479">
        <v>0</v>
      </c>
      <c r="G727" s="479">
        <v>751.79006000000004</v>
      </c>
      <c r="H727" s="89">
        <v>6716.5692200000003</v>
      </c>
      <c r="I727" s="479">
        <v>2675.5036100000002</v>
      </c>
      <c r="J727" s="479">
        <v>682.76702999999998</v>
      </c>
      <c r="K727" s="479">
        <v>0</v>
      </c>
      <c r="L727" s="479">
        <v>1043.5786800000001</v>
      </c>
      <c r="M727" s="479">
        <v>170.44049000000001</v>
      </c>
      <c r="N727" s="479">
        <v>221.65782999999999</v>
      </c>
      <c r="O727" s="479">
        <v>0</v>
      </c>
      <c r="P727" s="479">
        <v>83.658559999999994</v>
      </c>
      <c r="Q727" s="479">
        <v>70.138639999999995</v>
      </c>
      <c r="R727" s="89">
        <v>4947.7448400000003</v>
      </c>
      <c r="S727" s="479">
        <v>50.812809999999999</v>
      </c>
      <c r="T727" s="479">
        <v>12.21128</v>
      </c>
      <c r="U727" s="479">
        <v>33.691609999999997</v>
      </c>
      <c r="V727" s="479">
        <v>62.459859999999999</v>
      </c>
      <c r="W727" s="479">
        <v>40.675150000000002</v>
      </c>
      <c r="X727" s="479">
        <v>17.891719999999999</v>
      </c>
      <c r="Y727" s="479">
        <v>0</v>
      </c>
      <c r="Z727" s="479">
        <v>0</v>
      </c>
      <c r="AA727" s="479">
        <v>45.337519999999998</v>
      </c>
      <c r="AB727" s="479">
        <v>49.487990000000003</v>
      </c>
      <c r="AC727" s="479">
        <v>45.114789999999999</v>
      </c>
      <c r="AD727" s="479">
        <v>357.68272999999999</v>
      </c>
      <c r="AE727" s="479">
        <v>12021.996790000001</v>
      </c>
      <c r="AF727" s="236">
        <v>221.65782999999999</v>
      </c>
      <c r="AG727" s="236">
        <v>1276.47903</v>
      </c>
      <c r="AH727" s="236">
        <v>0</v>
      </c>
      <c r="AI727" s="236">
        <v>90.452309999999997</v>
      </c>
      <c r="AJ727" s="484">
        <v>10433.407619999996</v>
      </c>
    </row>
    <row r="728" spans="1:36" s="42" customFormat="1" x14ac:dyDescent="0.25">
      <c r="A728" s="404"/>
      <c r="B728" s="115">
        <v>190605</v>
      </c>
      <c r="C728" s="189" t="s">
        <v>227</v>
      </c>
      <c r="D728" s="479">
        <v>0</v>
      </c>
      <c r="E728" s="479">
        <v>0</v>
      </c>
      <c r="F728" s="479">
        <v>0</v>
      </c>
      <c r="G728" s="479">
        <v>0</v>
      </c>
      <c r="H728" s="89">
        <v>0</v>
      </c>
      <c r="I728" s="479">
        <v>0</v>
      </c>
      <c r="J728" s="479">
        <v>0</v>
      </c>
      <c r="K728" s="479">
        <v>0</v>
      </c>
      <c r="L728" s="479">
        <v>0</v>
      </c>
      <c r="M728" s="479">
        <v>0</v>
      </c>
      <c r="N728" s="479">
        <v>0</v>
      </c>
      <c r="O728" s="479">
        <v>0</v>
      </c>
      <c r="P728" s="479">
        <v>0</v>
      </c>
      <c r="Q728" s="479">
        <v>0</v>
      </c>
      <c r="R728" s="89">
        <v>0</v>
      </c>
      <c r="S728" s="479">
        <v>0</v>
      </c>
      <c r="T728" s="479">
        <v>0</v>
      </c>
      <c r="U728" s="479">
        <v>0</v>
      </c>
      <c r="V728" s="479">
        <v>0</v>
      </c>
      <c r="W728" s="479">
        <v>0</v>
      </c>
      <c r="X728" s="479">
        <v>0</v>
      </c>
      <c r="Y728" s="479">
        <v>0</v>
      </c>
      <c r="Z728" s="479">
        <v>0</v>
      </c>
      <c r="AA728" s="479">
        <v>0</v>
      </c>
      <c r="AB728" s="479">
        <v>0</v>
      </c>
      <c r="AC728" s="479">
        <v>0</v>
      </c>
      <c r="AD728" s="479">
        <v>0</v>
      </c>
      <c r="AE728" s="479">
        <v>0</v>
      </c>
      <c r="AF728" s="236">
        <v>0</v>
      </c>
      <c r="AG728" s="236">
        <v>0</v>
      </c>
      <c r="AH728" s="236">
        <v>0</v>
      </c>
      <c r="AI728" s="236">
        <v>0</v>
      </c>
      <c r="AJ728" s="484">
        <v>0</v>
      </c>
    </row>
    <row r="729" spans="1:36" s="42" customFormat="1" x14ac:dyDescent="0.25">
      <c r="A729" s="404"/>
      <c r="B729" s="115">
        <v>190610</v>
      </c>
      <c r="C729" s="189" t="s">
        <v>228</v>
      </c>
      <c r="D729" s="479">
        <v>0</v>
      </c>
      <c r="E729" s="479">
        <v>0</v>
      </c>
      <c r="F729" s="479">
        <v>0</v>
      </c>
      <c r="G729" s="479">
        <v>0</v>
      </c>
      <c r="H729" s="89">
        <v>0</v>
      </c>
      <c r="I729" s="479">
        <v>0</v>
      </c>
      <c r="J729" s="479">
        <v>0</v>
      </c>
      <c r="K729" s="479">
        <v>0</v>
      </c>
      <c r="L729" s="479">
        <v>0</v>
      </c>
      <c r="M729" s="479">
        <v>0</v>
      </c>
      <c r="N729" s="479">
        <v>0</v>
      </c>
      <c r="O729" s="479">
        <v>0</v>
      </c>
      <c r="P729" s="479">
        <v>0</v>
      </c>
      <c r="Q729" s="479">
        <v>0</v>
      </c>
      <c r="R729" s="89">
        <v>0</v>
      </c>
      <c r="S729" s="479">
        <v>0</v>
      </c>
      <c r="T729" s="479">
        <v>0</v>
      </c>
      <c r="U729" s="479">
        <v>0</v>
      </c>
      <c r="V729" s="479">
        <v>0</v>
      </c>
      <c r="W729" s="479">
        <v>0</v>
      </c>
      <c r="X729" s="479">
        <v>0</v>
      </c>
      <c r="Y729" s="479">
        <v>0</v>
      </c>
      <c r="Z729" s="479">
        <v>0</v>
      </c>
      <c r="AA729" s="479">
        <v>0</v>
      </c>
      <c r="AB729" s="479">
        <v>0</v>
      </c>
      <c r="AC729" s="479">
        <v>0</v>
      </c>
      <c r="AD729" s="479">
        <v>0</v>
      </c>
      <c r="AE729" s="479">
        <v>0</v>
      </c>
      <c r="AF729" s="236">
        <v>0</v>
      </c>
      <c r="AG729" s="236">
        <v>0</v>
      </c>
      <c r="AH729" s="236">
        <v>0</v>
      </c>
      <c r="AI729" s="236">
        <v>0</v>
      </c>
      <c r="AJ729" s="484">
        <v>0</v>
      </c>
    </row>
    <row r="730" spans="1:36" s="42" customFormat="1" x14ac:dyDescent="0.25">
      <c r="A730" s="404"/>
      <c r="B730" s="115">
        <v>190615</v>
      </c>
      <c r="C730" s="189" t="s">
        <v>826</v>
      </c>
      <c r="D730" s="479">
        <v>2507.6419099999998</v>
      </c>
      <c r="E730" s="479">
        <v>3457.1372500000002</v>
      </c>
      <c r="F730" s="479">
        <v>0</v>
      </c>
      <c r="G730" s="479">
        <v>751.79006000000004</v>
      </c>
      <c r="H730" s="89">
        <v>6716.5692200000003</v>
      </c>
      <c r="I730" s="479">
        <v>2675.5036100000002</v>
      </c>
      <c r="J730" s="479">
        <v>682.76702999999998</v>
      </c>
      <c r="K730" s="479">
        <v>0</v>
      </c>
      <c r="L730" s="479">
        <v>1043.5786800000001</v>
      </c>
      <c r="M730" s="479">
        <v>170.44049000000001</v>
      </c>
      <c r="N730" s="479">
        <v>221.65782999999999</v>
      </c>
      <c r="O730" s="479">
        <v>0</v>
      </c>
      <c r="P730" s="479">
        <v>83.658559999999994</v>
      </c>
      <c r="Q730" s="479">
        <v>70.138639999999995</v>
      </c>
      <c r="R730" s="89">
        <v>4947.7448400000003</v>
      </c>
      <c r="S730" s="479">
        <v>50.812809999999999</v>
      </c>
      <c r="T730" s="479">
        <v>12.21128</v>
      </c>
      <c r="U730" s="479">
        <v>33.691609999999997</v>
      </c>
      <c r="V730" s="479">
        <v>62.459859999999999</v>
      </c>
      <c r="W730" s="479">
        <v>40.675150000000002</v>
      </c>
      <c r="X730" s="479">
        <v>17.891719999999999</v>
      </c>
      <c r="Y730" s="479">
        <v>0</v>
      </c>
      <c r="Z730" s="479">
        <v>0</v>
      </c>
      <c r="AA730" s="479">
        <v>45.337519999999998</v>
      </c>
      <c r="AB730" s="479">
        <v>49.487990000000003</v>
      </c>
      <c r="AC730" s="479">
        <v>45.114789999999999</v>
      </c>
      <c r="AD730" s="479">
        <v>357.68272999999999</v>
      </c>
      <c r="AE730" s="479">
        <v>12021.996790000001</v>
      </c>
      <c r="AF730" s="236">
        <v>221.65782999999999</v>
      </c>
      <c r="AG730" s="236">
        <v>1276.47903</v>
      </c>
      <c r="AH730" s="236">
        <v>0</v>
      </c>
      <c r="AI730" s="236">
        <v>90.452309999999997</v>
      </c>
      <c r="AJ730" s="484">
        <v>10433.407619999996</v>
      </c>
    </row>
    <row r="731" spans="1:36" s="42" customFormat="1" x14ac:dyDescent="0.25">
      <c r="A731" s="404"/>
      <c r="B731" s="115">
        <v>1907</v>
      </c>
      <c r="C731" s="189" t="s">
        <v>334</v>
      </c>
      <c r="D731" s="479">
        <v>0</v>
      </c>
      <c r="E731" s="479">
        <v>0</v>
      </c>
      <c r="F731" s="479">
        <v>0</v>
      </c>
      <c r="G731" s="479">
        <v>0</v>
      </c>
      <c r="H731" s="89">
        <v>0</v>
      </c>
      <c r="I731" s="479">
        <v>0</v>
      </c>
      <c r="J731" s="479">
        <v>0</v>
      </c>
      <c r="K731" s="479">
        <v>0</v>
      </c>
      <c r="L731" s="479">
        <v>0</v>
      </c>
      <c r="M731" s="479">
        <v>0</v>
      </c>
      <c r="N731" s="479">
        <v>0</v>
      </c>
      <c r="O731" s="479">
        <v>0</v>
      </c>
      <c r="P731" s="479">
        <v>0</v>
      </c>
      <c r="Q731" s="479">
        <v>0</v>
      </c>
      <c r="R731" s="89">
        <v>0</v>
      </c>
      <c r="S731" s="479">
        <v>0</v>
      </c>
      <c r="T731" s="479">
        <v>0</v>
      </c>
      <c r="U731" s="479">
        <v>0</v>
      </c>
      <c r="V731" s="479">
        <v>0</v>
      </c>
      <c r="W731" s="479">
        <v>0</v>
      </c>
      <c r="X731" s="479">
        <v>0</v>
      </c>
      <c r="Y731" s="479">
        <v>0</v>
      </c>
      <c r="Z731" s="479">
        <v>0</v>
      </c>
      <c r="AA731" s="479">
        <v>0</v>
      </c>
      <c r="AB731" s="479">
        <v>0</v>
      </c>
      <c r="AC731" s="479">
        <v>0</v>
      </c>
      <c r="AD731" s="479">
        <v>0</v>
      </c>
      <c r="AE731" s="479">
        <v>0</v>
      </c>
      <c r="AF731" s="236">
        <v>0</v>
      </c>
      <c r="AG731" s="236">
        <v>0</v>
      </c>
      <c r="AH731" s="236">
        <v>0</v>
      </c>
      <c r="AI731" s="236">
        <v>0</v>
      </c>
      <c r="AJ731" s="484">
        <v>0</v>
      </c>
    </row>
    <row r="732" spans="1:36" s="42" customFormat="1" x14ac:dyDescent="0.25">
      <c r="A732" s="404"/>
      <c r="B732" s="115">
        <v>1908</v>
      </c>
      <c r="C732" s="189" t="s">
        <v>229</v>
      </c>
      <c r="D732" s="479">
        <v>0</v>
      </c>
      <c r="E732" s="479">
        <v>0</v>
      </c>
      <c r="F732" s="479">
        <v>0</v>
      </c>
      <c r="G732" s="479">
        <v>0.35750999999999999</v>
      </c>
      <c r="H732" s="89">
        <v>0.35750999999999999</v>
      </c>
      <c r="I732" s="479">
        <v>0</v>
      </c>
      <c r="J732" s="479">
        <v>0</v>
      </c>
      <c r="K732" s="479">
        <v>0</v>
      </c>
      <c r="L732" s="479">
        <v>0</v>
      </c>
      <c r="M732" s="479">
        <v>517.54238999999995</v>
      </c>
      <c r="N732" s="479">
        <v>0</v>
      </c>
      <c r="O732" s="479">
        <v>0</v>
      </c>
      <c r="P732" s="479">
        <v>0</v>
      </c>
      <c r="Q732" s="479">
        <v>0</v>
      </c>
      <c r="R732" s="89">
        <v>517.54238999999995</v>
      </c>
      <c r="S732" s="479">
        <v>0</v>
      </c>
      <c r="T732" s="479">
        <v>0</v>
      </c>
      <c r="U732" s="479">
        <v>0</v>
      </c>
      <c r="V732" s="479">
        <v>0</v>
      </c>
      <c r="W732" s="479">
        <v>0</v>
      </c>
      <c r="X732" s="479">
        <v>0</v>
      </c>
      <c r="Y732" s="479">
        <v>0</v>
      </c>
      <c r="Z732" s="479">
        <v>0</v>
      </c>
      <c r="AA732" s="479">
        <v>0</v>
      </c>
      <c r="AB732" s="479">
        <v>0</v>
      </c>
      <c r="AC732" s="479">
        <v>0</v>
      </c>
      <c r="AD732" s="479">
        <v>0</v>
      </c>
      <c r="AE732" s="479">
        <v>517.8999</v>
      </c>
      <c r="AF732" s="236">
        <v>0</v>
      </c>
      <c r="AG732" s="236">
        <v>517.54238999999995</v>
      </c>
      <c r="AH732" s="236">
        <v>0</v>
      </c>
      <c r="AI732" s="236">
        <v>0</v>
      </c>
      <c r="AJ732" s="484">
        <v>0.35750999999999999</v>
      </c>
    </row>
    <row r="733" spans="1:36" s="42" customFormat="1" x14ac:dyDescent="0.25">
      <c r="A733" s="404"/>
      <c r="B733" s="115">
        <v>1909</v>
      </c>
      <c r="C733" s="189" t="s">
        <v>827</v>
      </c>
      <c r="D733" s="479">
        <v>0</v>
      </c>
      <c r="E733" s="479">
        <v>0</v>
      </c>
      <c r="F733" s="479">
        <v>0</v>
      </c>
      <c r="G733" s="479">
        <v>0</v>
      </c>
      <c r="H733" s="89">
        <v>0</v>
      </c>
      <c r="I733" s="479">
        <v>0</v>
      </c>
      <c r="J733" s="479">
        <v>0</v>
      </c>
      <c r="K733" s="479">
        <v>0</v>
      </c>
      <c r="L733" s="479">
        <v>0</v>
      </c>
      <c r="M733" s="479">
        <v>0</v>
      </c>
      <c r="N733" s="479">
        <v>0</v>
      </c>
      <c r="O733" s="479">
        <v>0</v>
      </c>
      <c r="P733" s="479">
        <v>0</v>
      </c>
      <c r="Q733" s="479">
        <v>0</v>
      </c>
      <c r="R733" s="89">
        <v>0</v>
      </c>
      <c r="S733" s="479">
        <v>0</v>
      </c>
      <c r="T733" s="479">
        <v>0</v>
      </c>
      <c r="U733" s="479">
        <v>0</v>
      </c>
      <c r="V733" s="479">
        <v>0</v>
      </c>
      <c r="W733" s="479">
        <v>0</v>
      </c>
      <c r="X733" s="479">
        <v>0</v>
      </c>
      <c r="Y733" s="479">
        <v>0</v>
      </c>
      <c r="Z733" s="479">
        <v>0</v>
      </c>
      <c r="AA733" s="479">
        <v>0</v>
      </c>
      <c r="AB733" s="479">
        <v>0</v>
      </c>
      <c r="AC733" s="479">
        <v>0</v>
      </c>
      <c r="AD733" s="479">
        <v>0</v>
      </c>
      <c r="AE733" s="479">
        <v>0</v>
      </c>
      <c r="AF733" s="236">
        <v>0</v>
      </c>
      <c r="AG733" s="236">
        <v>0</v>
      </c>
      <c r="AH733" s="236">
        <v>0</v>
      </c>
      <c r="AI733" s="236">
        <v>0</v>
      </c>
      <c r="AJ733" s="484">
        <v>0</v>
      </c>
    </row>
    <row r="734" spans="1:36" s="42" customFormat="1" x14ac:dyDescent="0.25">
      <c r="A734" s="404"/>
      <c r="B734" s="115">
        <v>190905</v>
      </c>
      <c r="C734" s="189" t="s">
        <v>828</v>
      </c>
      <c r="D734" s="479">
        <v>0</v>
      </c>
      <c r="E734" s="479">
        <v>0</v>
      </c>
      <c r="F734" s="479">
        <v>0</v>
      </c>
      <c r="G734" s="479">
        <v>0</v>
      </c>
      <c r="H734" s="89">
        <v>0</v>
      </c>
      <c r="I734" s="479">
        <v>0</v>
      </c>
      <c r="J734" s="479">
        <v>0</v>
      </c>
      <c r="K734" s="479">
        <v>0</v>
      </c>
      <c r="L734" s="479">
        <v>0</v>
      </c>
      <c r="M734" s="479">
        <v>0</v>
      </c>
      <c r="N734" s="479">
        <v>0</v>
      </c>
      <c r="O734" s="479">
        <v>0</v>
      </c>
      <c r="P734" s="479">
        <v>0</v>
      </c>
      <c r="Q734" s="479">
        <v>0</v>
      </c>
      <c r="R734" s="89">
        <v>0</v>
      </c>
      <c r="S734" s="479">
        <v>0</v>
      </c>
      <c r="T734" s="479">
        <v>0</v>
      </c>
      <c r="U734" s="479">
        <v>0</v>
      </c>
      <c r="V734" s="479">
        <v>0</v>
      </c>
      <c r="W734" s="479">
        <v>0</v>
      </c>
      <c r="X734" s="479">
        <v>0</v>
      </c>
      <c r="Y734" s="479">
        <v>0</v>
      </c>
      <c r="Z734" s="479">
        <v>0</v>
      </c>
      <c r="AA734" s="479">
        <v>0</v>
      </c>
      <c r="AB734" s="479">
        <v>0</v>
      </c>
      <c r="AC734" s="479">
        <v>0</v>
      </c>
      <c r="AD734" s="479">
        <v>0</v>
      </c>
      <c r="AE734" s="479">
        <v>0</v>
      </c>
      <c r="AF734" s="236">
        <v>0</v>
      </c>
      <c r="AG734" s="236">
        <v>0</v>
      </c>
      <c r="AH734" s="236">
        <v>0</v>
      </c>
      <c r="AI734" s="236">
        <v>0</v>
      </c>
      <c r="AJ734" s="484">
        <v>0</v>
      </c>
    </row>
    <row r="735" spans="1:36" s="42" customFormat="1" x14ac:dyDescent="0.25">
      <c r="A735" s="404"/>
      <c r="B735" s="115">
        <v>190910</v>
      </c>
      <c r="C735" s="189" t="s">
        <v>829</v>
      </c>
      <c r="D735" s="479">
        <v>0</v>
      </c>
      <c r="E735" s="479">
        <v>0</v>
      </c>
      <c r="F735" s="479">
        <v>0</v>
      </c>
      <c r="G735" s="479">
        <v>0</v>
      </c>
      <c r="H735" s="89">
        <v>0</v>
      </c>
      <c r="I735" s="479">
        <v>0</v>
      </c>
      <c r="J735" s="479">
        <v>0</v>
      </c>
      <c r="K735" s="479">
        <v>0</v>
      </c>
      <c r="L735" s="479">
        <v>0</v>
      </c>
      <c r="M735" s="479">
        <v>0</v>
      </c>
      <c r="N735" s="479">
        <v>0</v>
      </c>
      <c r="O735" s="479">
        <v>0</v>
      </c>
      <c r="P735" s="479">
        <v>0</v>
      </c>
      <c r="Q735" s="479">
        <v>0</v>
      </c>
      <c r="R735" s="89">
        <v>0</v>
      </c>
      <c r="S735" s="479">
        <v>0</v>
      </c>
      <c r="T735" s="479">
        <v>0</v>
      </c>
      <c r="U735" s="479">
        <v>0</v>
      </c>
      <c r="V735" s="479">
        <v>0</v>
      </c>
      <c r="W735" s="479">
        <v>0</v>
      </c>
      <c r="X735" s="479">
        <v>0</v>
      </c>
      <c r="Y735" s="479">
        <v>0</v>
      </c>
      <c r="Z735" s="479">
        <v>0</v>
      </c>
      <c r="AA735" s="479">
        <v>0</v>
      </c>
      <c r="AB735" s="479">
        <v>0</v>
      </c>
      <c r="AC735" s="479">
        <v>0</v>
      </c>
      <c r="AD735" s="479">
        <v>0</v>
      </c>
      <c r="AE735" s="479">
        <v>0</v>
      </c>
      <c r="AF735" s="236">
        <v>0</v>
      </c>
      <c r="AG735" s="236">
        <v>0</v>
      </c>
      <c r="AH735" s="236">
        <v>0</v>
      </c>
      <c r="AI735" s="236">
        <v>0</v>
      </c>
      <c r="AJ735" s="484">
        <v>0</v>
      </c>
    </row>
    <row r="736" spans="1:36" s="42" customFormat="1" x14ac:dyDescent="0.25">
      <c r="A736" s="404"/>
      <c r="B736" s="115">
        <v>1910</v>
      </c>
      <c r="C736" s="189" t="s">
        <v>230</v>
      </c>
      <c r="D736" s="479">
        <v>0</v>
      </c>
      <c r="E736" s="479">
        <v>0</v>
      </c>
      <c r="F736" s="479">
        <v>0</v>
      </c>
      <c r="G736" s="479">
        <v>0</v>
      </c>
      <c r="H736" s="89">
        <v>0</v>
      </c>
      <c r="I736" s="479">
        <v>0</v>
      </c>
      <c r="J736" s="479">
        <v>0</v>
      </c>
      <c r="K736" s="479">
        <v>0</v>
      </c>
      <c r="L736" s="479">
        <v>0</v>
      </c>
      <c r="M736" s="479">
        <v>0</v>
      </c>
      <c r="N736" s="479">
        <v>0</v>
      </c>
      <c r="O736" s="479">
        <v>0</v>
      </c>
      <c r="P736" s="479">
        <v>0</v>
      </c>
      <c r="Q736" s="479">
        <v>0</v>
      </c>
      <c r="R736" s="89">
        <v>0</v>
      </c>
      <c r="S736" s="479">
        <v>0</v>
      </c>
      <c r="T736" s="479">
        <v>0</v>
      </c>
      <c r="U736" s="479">
        <v>0</v>
      </c>
      <c r="V736" s="479">
        <v>0</v>
      </c>
      <c r="W736" s="479">
        <v>0</v>
      </c>
      <c r="X736" s="479">
        <v>0</v>
      </c>
      <c r="Y736" s="479">
        <v>0</v>
      </c>
      <c r="Z736" s="479">
        <v>0</v>
      </c>
      <c r="AA736" s="479">
        <v>0</v>
      </c>
      <c r="AB736" s="479">
        <v>0</v>
      </c>
      <c r="AC736" s="479">
        <v>0</v>
      </c>
      <c r="AD736" s="479">
        <v>0</v>
      </c>
      <c r="AE736" s="479">
        <v>0</v>
      </c>
      <c r="AF736" s="236">
        <v>0</v>
      </c>
      <c r="AG736" s="236">
        <v>0</v>
      </c>
      <c r="AH736" s="236">
        <v>0</v>
      </c>
      <c r="AI736" s="236">
        <v>0</v>
      </c>
      <c r="AJ736" s="484">
        <v>0</v>
      </c>
    </row>
    <row r="737" spans="1:36" s="42" customFormat="1" x14ac:dyDescent="0.25">
      <c r="A737" s="404"/>
      <c r="B737" s="115">
        <v>1990</v>
      </c>
      <c r="C737" s="189" t="s">
        <v>53</v>
      </c>
      <c r="D737" s="479">
        <v>15358.06163</v>
      </c>
      <c r="E737" s="479">
        <v>14504.73302</v>
      </c>
      <c r="F737" s="479">
        <v>113078.4642</v>
      </c>
      <c r="G737" s="479">
        <v>10447.620650000001</v>
      </c>
      <c r="H737" s="89">
        <v>153388.87950000001</v>
      </c>
      <c r="I737" s="479">
        <v>9847.9315600000009</v>
      </c>
      <c r="J737" s="479">
        <v>11470.825210000001</v>
      </c>
      <c r="K737" s="479">
        <v>1614.9590000000001</v>
      </c>
      <c r="L737" s="479">
        <v>10468.290789999999</v>
      </c>
      <c r="M737" s="479">
        <v>1829.56223</v>
      </c>
      <c r="N737" s="479">
        <v>30303.201850000001</v>
      </c>
      <c r="O737" s="479">
        <v>3706.1122</v>
      </c>
      <c r="P737" s="479">
        <v>1521.9445599999999</v>
      </c>
      <c r="Q737" s="479">
        <v>6078.8987800000004</v>
      </c>
      <c r="R737" s="89">
        <v>76841.726180000012</v>
      </c>
      <c r="S737" s="479">
        <v>925.00588000000005</v>
      </c>
      <c r="T737" s="479">
        <v>2780.0442699999999</v>
      </c>
      <c r="U737" s="479">
        <v>277.7405</v>
      </c>
      <c r="V737" s="479">
        <v>251.05994000000001</v>
      </c>
      <c r="W737" s="479">
        <v>294.39675</v>
      </c>
      <c r="X737" s="479">
        <v>147.16614000000001</v>
      </c>
      <c r="Y737" s="479">
        <v>487.58</v>
      </c>
      <c r="Z737" s="479">
        <v>113.40371</v>
      </c>
      <c r="AA737" s="479">
        <v>1707.69785</v>
      </c>
      <c r="AB737" s="479">
        <v>907.30983000000003</v>
      </c>
      <c r="AC737" s="479">
        <v>304.33429999999998</v>
      </c>
      <c r="AD737" s="479">
        <v>8195.7391700000007</v>
      </c>
      <c r="AE737" s="479">
        <v>238426.34485000005</v>
      </c>
      <c r="AF737" s="236">
        <v>31918.16085</v>
      </c>
      <c r="AG737" s="236">
        <v>12548.912959999998</v>
      </c>
      <c r="AH737" s="236">
        <v>0</v>
      </c>
      <c r="AI737" s="236">
        <v>2499.6121499999999</v>
      </c>
      <c r="AJ737" s="484">
        <v>191459.65889000008</v>
      </c>
    </row>
    <row r="738" spans="1:36" s="42" customFormat="1" x14ac:dyDescent="0.25">
      <c r="A738" s="404"/>
      <c r="B738" s="115">
        <v>199005</v>
      </c>
      <c r="C738" s="189" t="s">
        <v>231</v>
      </c>
      <c r="D738" s="479">
        <v>1038.24854</v>
      </c>
      <c r="E738" s="479">
        <v>0</v>
      </c>
      <c r="F738" s="479">
        <v>2543.4441999999999</v>
      </c>
      <c r="G738" s="479">
        <v>2093.9828699999998</v>
      </c>
      <c r="H738" s="89">
        <v>5675.6756100000002</v>
      </c>
      <c r="I738" s="479">
        <v>1526.71958</v>
      </c>
      <c r="J738" s="479">
        <v>376.13591000000002</v>
      </c>
      <c r="K738" s="479">
        <v>848.47199999999998</v>
      </c>
      <c r="L738" s="479">
        <v>0</v>
      </c>
      <c r="M738" s="479">
        <v>1712.7636</v>
      </c>
      <c r="N738" s="479">
        <v>431.87549000000001</v>
      </c>
      <c r="O738" s="479">
        <v>36.683259999999997</v>
      </c>
      <c r="P738" s="479">
        <v>7.9549500000000002</v>
      </c>
      <c r="Q738" s="479">
        <v>25.295470000000002</v>
      </c>
      <c r="R738" s="89">
        <v>4965.9002600000003</v>
      </c>
      <c r="S738" s="479">
        <v>0</v>
      </c>
      <c r="T738" s="479">
        <v>370.62464999999997</v>
      </c>
      <c r="U738" s="479">
        <v>15.605779999999999</v>
      </c>
      <c r="V738" s="479">
        <v>11.86872</v>
      </c>
      <c r="W738" s="479">
        <v>0</v>
      </c>
      <c r="X738" s="479">
        <v>42.152279999999998</v>
      </c>
      <c r="Y738" s="479">
        <v>9.3379499999999993</v>
      </c>
      <c r="Z738" s="479">
        <v>23.20242</v>
      </c>
      <c r="AA738" s="479">
        <v>9.9087099999999992</v>
      </c>
      <c r="AB738" s="479">
        <v>0</v>
      </c>
      <c r="AC738" s="479">
        <v>4.9228100000000001</v>
      </c>
      <c r="AD738" s="479">
        <v>487.62331999999998</v>
      </c>
      <c r="AE738" s="479">
        <v>11129.199190000001</v>
      </c>
      <c r="AF738" s="236">
        <v>1280.3474900000001</v>
      </c>
      <c r="AG738" s="236">
        <v>1724.6323199999999</v>
      </c>
      <c r="AH738" s="236">
        <v>0</v>
      </c>
      <c r="AI738" s="236">
        <v>24.169469999999997</v>
      </c>
      <c r="AJ738" s="484">
        <v>8100.0499099999997</v>
      </c>
    </row>
    <row r="739" spans="1:36" s="42" customFormat="1" x14ac:dyDescent="0.25">
      <c r="A739" s="404"/>
      <c r="B739" s="115">
        <v>199010</v>
      </c>
      <c r="C739" s="189" t="s">
        <v>232</v>
      </c>
      <c r="D739" s="479">
        <v>8892.0617500000008</v>
      </c>
      <c r="E739" s="479">
        <v>0</v>
      </c>
      <c r="F739" s="479">
        <v>36051.31624</v>
      </c>
      <c r="G739" s="479">
        <v>0</v>
      </c>
      <c r="H739" s="89">
        <v>44943.377990000001</v>
      </c>
      <c r="I739" s="479">
        <v>0</v>
      </c>
      <c r="J739" s="479">
        <v>4624.3006299999997</v>
      </c>
      <c r="K739" s="479">
        <v>423.48</v>
      </c>
      <c r="L739" s="479">
        <v>8764.9733400000005</v>
      </c>
      <c r="M739" s="479">
        <v>0</v>
      </c>
      <c r="N739" s="479">
        <v>0</v>
      </c>
      <c r="O739" s="479">
        <v>815.40548000000001</v>
      </c>
      <c r="P739" s="479">
        <v>1224.1710800000001</v>
      </c>
      <c r="Q739" s="479">
        <v>5722.6493200000004</v>
      </c>
      <c r="R739" s="89">
        <v>21574.97985</v>
      </c>
      <c r="S739" s="479">
        <v>895.48406999999997</v>
      </c>
      <c r="T739" s="479">
        <v>0</v>
      </c>
      <c r="U739" s="479">
        <v>3.7890199999999998</v>
      </c>
      <c r="V739" s="479">
        <v>126.50972</v>
      </c>
      <c r="W739" s="479">
        <v>264.38457</v>
      </c>
      <c r="X739" s="479">
        <v>86.638499999999993</v>
      </c>
      <c r="Y739" s="479">
        <v>439.02737000000002</v>
      </c>
      <c r="Z739" s="479">
        <v>76.601839999999996</v>
      </c>
      <c r="AA739" s="479">
        <v>1416.74011</v>
      </c>
      <c r="AB739" s="479">
        <v>573.64009999999996</v>
      </c>
      <c r="AC739" s="479">
        <v>254.27169000000001</v>
      </c>
      <c r="AD739" s="479">
        <v>4137.0869899999998</v>
      </c>
      <c r="AE739" s="479">
        <v>70655.444829999993</v>
      </c>
      <c r="AF739" s="236">
        <v>423.48</v>
      </c>
      <c r="AG739" s="236">
        <v>8891.4830600000005</v>
      </c>
      <c r="AH739" s="236">
        <v>0</v>
      </c>
      <c r="AI739" s="236">
        <v>2110.03917</v>
      </c>
      <c r="AJ739" s="484">
        <v>59230.442600000002</v>
      </c>
    </row>
    <row r="740" spans="1:36" s="42" customFormat="1" x14ac:dyDescent="0.25">
      <c r="A740" s="404"/>
      <c r="B740" s="115">
        <v>199015</v>
      </c>
      <c r="C740" s="189" t="s">
        <v>233</v>
      </c>
      <c r="D740" s="479">
        <v>683.49888999999996</v>
      </c>
      <c r="E740" s="479">
        <v>191.04168000000001</v>
      </c>
      <c r="F740" s="479">
        <v>607.88562999999999</v>
      </c>
      <c r="G740" s="479">
        <v>4990.2910199999997</v>
      </c>
      <c r="H740" s="89">
        <v>6472.7172199999995</v>
      </c>
      <c r="I740" s="479">
        <v>149.84959000000001</v>
      </c>
      <c r="J740" s="479">
        <v>115.17934</v>
      </c>
      <c r="K740" s="479">
        <v>0</v>
      </c>
      <c r="L740" s="479">
        <v>0</v>
      </c>
      <c r="M740" s="479">
        <v>88.167559999999995</v>
      </c>
      <c r="N740" s="479">
        <v>5675.2558399999998</v>
      </c>
      <c r="O740" s="479">
        <v>0</v>
      </c>
      <c r="P740" s="479">
        <v>62.884970000000003</v>
      </c>
      <c r="Q740" s="479">
        <v>227.9461</v>
      </c>
      <c r="R740" s="89">
        <v>6319.2834000000003</v>
      </c>
      <c r="S740" s="479">
        <v>29.425809999999998</v>
      </c>
      <c r="T740" s="479">
        <v>8</v>
      </c>
      <c r="U740" s="479">
        <v>0</v>
      </c>
      <c r="V740" s="479">
        <v>16.084890000000001</v>
      </c>
      <c r="W740" s="479">
        <v>7.7411199999999996</v>
      </c>
      <c r="X740" s="479">
        <v>18.375360000000001</v>
      </c>
      <c r="Y740" s="479">
        <v>37.5</v>
      </c>
      <c r="Z740" s="479">
        <v>2.8</v>
      </c>
      <c r="AA740" s="479">
        <v>51.853529999999999</v>
      </c>
      <c r="AB740" s="479">
        <v>139.40173999999999</v>
      </c>
      <c r="AC740" s="479">
        <v>44.934800000000003</v>
      </c>
      <c r="AD740" s="479">
        <v>356.11725000000001</v>
      </c>
      <c r="AE740" s="479">
        <v>13148.117869999998</v>
      </c>
      <c r="AF740" s="236">
        <v>5675.2558399999998</v>
      </c>
      <c r="AG740" s="236">
        <v>104.25245</v>
      </c>
      <c r="AH740" s="236">
        <v>0</v>
      </c>
      <c r="AI740" s="236">
        <v>134.28833</v>
      </c>
      <c r="AJ740" s="484">
        <v>7234.3212499999991</v>
      </c>
    </row>
    <row r="741" spans="1:36" s="42" customFormat="1" x14ac:dyDescent="0.25">
      <c r="A741" s="404"/>
      <c r="B741" s="115">
        <v>199020</v>
      </c>
      <c r="C741" s="189" t="s">
        <v>234</v>
      </c>
      <c r="D741" s="479">
        <v>0</v>
      </c>
      <c r="E741" s="479">
        <v>0</v>
      </c>
      <c r="F741" s="479">
        <v>0</v>
      </c>
      <c r="G741" s="479">
        <v>0</v>
      </c>
      <c r="H741" s="89">
        <v>0</v>
      </c>
      <c r="I741" s="479">
        <v>0</v>
      </c>
      <c r="J741" s="479">
        <v>0</v>
      </c>
      <c r="K741" s="479">
        <v>0</v>
      </c>
      <c r="L741" s="479">
        <v>0</v>
      </c>
      <c r="M741" s="479">
        <v>0</v>
      </c>
      <c r="N741" s="479">
        <v>0</v>
      </c>
      <c r="O741" s="479">
        <v>0</v>
      </c>
      <c r="P741" s="479">
        <v>0</v>
      </c>
      <c r="Q741" s="479">
        <v>0</v>
      </c>
      <c r="R741" s="89">
        <v>0</v>
      </c>
      <c r="S741" s="479">
        <v>0</v>
      </c>
      <c r="T741" s="479">
        <v>0</v>
      </c>
      <c r="U741" s="479">
        <v>0</v>
      </c>
      <c r="V741" s="479">
        <v>0</v>
      </c>
      <c r="W741" s="479">
        <v>0</v>
      </c>
      <c r="X741" s="479">
        <v>0</v>
      </c>
      <c r="Y741" s="479">
        <v>0</v>
      </c>
      <c r="Z741" s="479">
        <v>0</v>
      </c>
      <c r="AA741" s="479">
        <v>0</v>
      </c>
      <c r="AB741" s="479">
        <v>0</v>
      </c>
      <c r="AC741" s="479">
        <v>0</v>
      </c>
      <c r="AD741" s="479">
        <v>0</v>
      </c>
      <c r="AE741" s="479">
        <v>0</v>
      </c>
      <c r="AF741" s="236">
        <v>0</v>
      </c>
      <c r="AG741" s="236">
        <v>0</v>
      </c>
      <c r="AH741" s="236">
        <v>0</v>
      </c>
      <c r="AI741" s="236">
        <v>0</v>
      </c>
      <c r="AJ741" s="484">
        <v>0</v>
      </c>
    </row>
    <row r="742" spans="1:36" s="42" customFormat="1" x14ac:dyDescent="0.25">
      <c r="A742" s="404"/>
      <c r="B742" s="115">
        <v>199025</v>
      </c>
      <c r="C742" s="189" t="s">
        <v>235</v>
      </c>
      <c r="D742" s="479">
        <v>29.074190000000002</v>
      </c>
      <c r="E742" s="479">
        <v>1444.6736100000001</v>
      </c>
      <c r="F742" s="479">
        <v>207.04400000000001</v>
      </c>
      <c r="G742" s="479">
        <v>0.84614</v>
      </c>
      <c r="H742" s="89">
        <v>1681.6379400000003</v>
      </c>
      <c r="I742" s="479">
        <v>59.999650000000003</v>
      </c>
      <c r="J742" s="479">
        <v>36.530790000000003</v>
      </c>
      <c r="K742" s="479">
        <v>0</v>
      </c>
      <c r="L742" s="479">
        <v>0</v>
      </c>
      <c r="M742" s="479">
        <v>0</v>
      </c>
      <c r="N742" s="479">
        <v>2.7763300000000002</v>
      </c>
      <c r="O742" s="479">
        <v>0.45</v>
      </c>
      <c r="P742" s="479">
        <v>1.3402000000000001</v>
      </c>
      <c r="Q742" s="479">
        <v>0.20058000000000001</v>
      </c>
      <c r="R742" s="89">
        <v>101.29755</v>
      </c>
      <c r="S742" s="479">
        <v>9.6000000000000002E-2</v>
      </c>
      <c r="T742" s="479">
        <v>0.11322</v>
      </c>
      <c r="U742" s="479">
        <v>24.204999999999998</v>
      </c>
      <c r="V742" s="479">
        <v>27.35942</v>
      </c>
      <c r="W742" s="479">
        <v>0</v>
      </c>
      <c r="X742" s="479">
        <v>0</v>
      </c>
      <c r="Y742" s="479">
        <v>0.5</v>
      </c>
      <c r="Z742" s="479">
        <v>0.57428000000000001</v>
      </c>
      <c r="AA742" s="479">
        <v>0.39602999999999999</v>
      </c>
      <c r="AB742" s="479">
        <v>0</v>
      </c>
      <c r="AC742" s="479">
        <v>0</v>
      </c>
      <c r="AD742" s="479">
        <v>53.243950000000005</v>
      </c>
      <c r="AE742" s="479">
        <v>1836.1794400000003</v>
      </c>
      <c r="AF742" s="236">
        <v>2.7763300000000002</v>
      </c>
      <c r="AG742" s="236">
        <v>27.35942</v>
      </c>
      <c r="AH742" s="236">
        <v>0</v>
      </c>
      <c r="AI742" s="236">
        <v>0.89602999999999999</v>
      </c>
      <c r="AJ742" s="484">
        <v>1805.1476600000003</v>
      </c>
    </row>
    <row r="743" spans="1:36" s="42" customFormat="1" x14ac:dyDescent="0.25">
      <c r="A743" s="404"/>
      <c r="B743" s="115">
        <v>199090</v>
      </c>
      <c r="C743" s="189" t="s">
        <v>236</v>
      </c>
      <c r="D743" s="479">
        <v>1732.0532599999999</v>
      </c>
      <c r="E743" s="479">
        <v>12869.01773</v>
      </c>
      <c r="F743" s="479">
        <v>27432.192029999998</v>
      </c>
      <c r="G743" s="479">
        <v>3362.5006199999998</v>
      </c>
      <c r="H743" s="89">
        <v>45395.763639999997</v>
      </c>
      <c r="I743" s="479">
        <v>8111.3627399999996</v>
      </c>
      <c r="J743" s="479">
        <v>6318.6785399999999</v>
      </c>
      <c r="K743" s="479">
        <v>343.00700000000001</v>
      </c>
      <c r="L743" s="479">
        <v>1703.31745</v>
      </c>
      <c r="M743" s="479">
        <v>28.631070000000001</v>
      </c>
      <c r="N743" s="479">
        <v>24193.294190000001</v>
      </c>
      <c r="O743" s="479">
        <v>2853.5734600000001</v>
      </c>
      <c r="P743" s="479">
        <v>225.59335999999999</v>
      </c>
      <c r="Q743" s="479">
        <v>102.80731</v>
      </c>
      <c r="R743" s="89">
        <v>43880.265119999989</v>
      </c>
      <c r="S743" s="479">
        <v>0</v>
      </c>
      <c r="T743" s="479">
        <v>2401.3063999999999</v>
      </c>
      <c r="U743" s="479">
        <v>234.14070000000001</v>
      </c>
      <c r="V743" s="479">
        <v>69.237189999999998</v>
      </c>
      <c r="W743" s="479">
        <v>22.271059999999999</v>
      </c>
      <c r="X743" s="479">
        <v>0</v>
      </c>
      <c r="Y743" s="479">
        <v>1.21468</v>
      </c>
      <c r="Z743" s="479">
        <v>10.22517</v>
      </c>
      <c r="AA743" s="479">
        <v>228.79947000000001</v>
      </c>
      <c r="AB743" s="479">
        <v>194.26799</v>
      </c>
      <c r="AC743" s="479">
        <v>0.20499999999999999</v>
      </c>
      <c r="AD743" s="479">
        <v>3161.6676599999996</v>
      </c>
      <c r="AE743" s="479">
        <v>92437.696419999993</v>
      </c>
      <c r="AF743" s="236">
        <v>24536.301190000002</v>
      </c>
      <c r="AG743" s="236">
        <v>1801.18571</v>
      </c>
      <c r="AH743" s="236">
        <v>0</v>
      </c>
      <c r="AI743" s="236">
        <v>230.21915000000001</v>
      </c>
      <c r="AJ743" s="484">
        <v>65869.990369999985</v>
      </c>
    </row>
    <row r="744" spans="1:36" s="42" customFormat="1" x14ac:dyDescent="0.25">
      <c r="A744" s="404"/>
      <c r="B744" s="115">
        <v>1999</v>
      </c>
      <c r="C744" s="189" t="s">
        <v>237</v>
      </c>
      <c r="D744" s="479">
        <v>-46.717779999999998</v>
      </c>
      <c r="E744" s="479">
        <v>-3073.4374400000002</v>
      </c>
      <c r="F744" s="479">
        <v>-48172.431069999999</v>
      </c>
      <c r="G744" s="479">
        <v>-413.34393</v>
      </c>
      <c r="H744" s="89">
        <v>-51705.930220000002</v>
      </c>
      <c r="I744" s="479">
        <v>-4704.7143999999998</v>
      </c>
      <c r="J744" s="479">
        <v>-107.19576000000001</v>
      </c>
      <c r="K744" s="479">
        <v>-9.1349999999999998</v>
      </c>
      <c r="L744" s="479">
        <v>-141.94093000000001</v>
      </c>
      <c r="M744" s="479">
        <v>-63.338389999999997</v>
      </c>
      <c r="N744" s="479">
        <v>-2094.8488000000002</v>
      </c>
      <c r="O744" s="479">
        <v>-188.4024</v>
      </c>
      <c r="P744" s="479">
        <v>-47.227209999999999</v>
      </c>
      <c r="Q744" s="479">
        <v>-254.04409000000001</v>
      </c>
      <c r="R744" s="89">
        <v>-7610.8469799999993</v>
      </c>
      <c r="S744" s="479">
        <v>-0.41996</v>
      </c>
      <c r="T744" s="479">
        <v>-87.743600000000001</v>
      </c>
      <c r="U744" s="479">
        <v>-601.36220000000003</v>
      </c>
      <c r="V744" s="479">
        <v>-25.653110000000002</v>
      </c>
      <c r="W744" s="479">
        <v>-9.8343799999999995</v>
      </c>
      <c r="X744" s="479">
        <v>-1.8449199999999999</v>
      </c>
      <c r="Y744" s="479">
        <v>-0.97314999999999996</v>
      </c>
      <c r="Z744" s="479">
        <v>-10.584809999999999</v>
      </c>
      <c r="AA744" s="479">
        <v>-28.5303</v>
      </c>
      <c r="AB744" s="479">
        <v>-139.96709999999999</v>
      </c>
      <c r="AC744" s="479">
        <v>-45.693579999999997</v>
      </c>
      <c r="AD744" s="479">
        <v>-952.60710999999992</v>
      </c>
      <c r="AE744" s="479">
        <v>-60269.384310000001</v>
      </c>
      <c r="AF744" s="236">
        <v>-2103.9838000000004</v>
      </c>
      <c r="AG744" s="236">
        <v>-230.93243000000001</v>
      </c>
      <c r="AH744" s="236">
        <v>0</v>
      </c>
      <c r="AI744" s="236">
        <v>-75.197029999999998</v>
      </c>
      <c r="AJ744" s="484">
        <v>-57859.27105000001</v>
      </c>
    </row>
    <row r="745" spans="1:36" s="42" customFormat="1" x14ac:dyDescent="0.25">
      <c r="A745" s="404"/>
      <c r="B745" s="115">
        <v>199905</v>
      </c>
      <c r="C745" s="189" t="s">
        <v>238</v>
      </c>
      <c r="D745" s="479">
        <v>0</v>
      </c>
      <c r="E745" s="479">
        <v>-1E-3</v>
      </c>
      <c r="F745" s="479">
        <v>-16214.264999999999</v>
      </c>
      <c r="G745" s="479">
        <v>-91.289460000000005</v>
      </c>
      <c r="H745" s="89">
        <v>-16305.55546</v>
      </c>
      <c r="I745" s="479">
        <v>-227.80301</v>
      </c>
      <c r="J745" s="479">
        <v>-33.608820000000001</v>
      </c>
      <c r="K745" s="479">
        <v>-5.7050000000000001</v>
      </c>
      <c r="L745" s="479">
        <v>-109.94083000000001</v>
      </c>
      <c r="M745" s="479">
        <v>0</v>
      </c>
      <c r="N745" s="479">
        <v>-26.215029999999999</v>
      </c>
      <c r="O745" s="479">
        <v>0</v>
      </c>
      <c r="P745" s="479">
        <v>0</v>
      </c>
      <c r="Q745" s="479">
        <v>0</v>
      </c>
      <c r="R745" s="89">
        <v>-403.27269000000001</v>
      </c>
      <c r="S745" s="479">
        <v>0</v>
      </c>
      <c r="T745" s="479">
        <v>0</v>
      </c>
      <c r="U745" s="479">
        <v>0</v>
      </c>
      <c r="V745" s="479">
        <v>0</v>
      </c>
      <c r="W745" s="479">
        <v>0</v>
      </c>
      <c r="X745" s="479">
        <v>0</v>
      </c>
      <c r="Y745" s="479">
        <v>0</v>
      </c>
      <c r="Z745" s="479">
        <v>0</v>
      </c>
      <c r="AA745" s="479">
        <v>0</v>
      </c>
      <c r="AB745" s="479">
        <v>0</v>
      </c>
      <c r="AC745" s="479">
        <v>0</v>
      </c>
      <c r="AD745" s="479">
        <v>0</v>
      </c>
      <c r="AE745" s="479">
        <v>-16708.828150000001</v>
      </c>
      <c r="AF745" s="236">
        <v>-31.920029999999997</v>
      </c>
      <c r="AG745" s="236">
        <v>-109.94083000000001</v>
      </c>
      <c r="AH745" s="236">
        <v>0</v>
      </c>
      <c r="AI745" s="236">
        <v>0</v>
      </c>
      <c r="AJ745" s="484">
        <v>-16566.967290000001</v>
      </c>
    </row>
    <row r="746" spans="1:36" s="42" customFormat="1" x14ac:dyDescent="0.25">
      <c r="A746" s="404"/>
      <c r="B746" s="115">
        <v>199910</v>
      </c>
      <c r="C746" s="189" t="s">
        <v>239</v>
      </c>
      <c r="D746" s="479">
        <v>0</v>
      </c>
      <c r="E746" s="479">
        <v>0</v>
      </c>
      <c r="F746" s="479">
        <v>-11.32023</v>
      </c>
      <c r="G746" s="479">
        <v>-27.17398</v>
      </c>
      <c r="H746" s="89">
        <v>-38.494210000000002</v>
      </c>
      <c r="I746" s="479">
        <v>-3639.6475999999998</v>
      </c>
      <c r="J746" s="479">
        <v>-0.01</v>
      </c>
      <c r="K746" s="479">
        <v>0</v>
      </c>
      <c r="L746" s="479">
        <v>0</v>
      </c>
      <c r="M746" s="479">
        <v>-1.28125</v>
      </c>
      <c r="N746" s="479">
        <v>-38.999519999999997</v>
      </c>
      <c r="O746" s="479">
        <v>0</v>
      </c>
      <c r="P746" s="479">
        <v>-11.67188</v>
      </c>
      <c r="Q746" s="479">
        <v>0</v>
      </c>
      <c r="R746" s="89">
        <v>-3691.6102499999997</v>
      </c>
      <c r="S746" s="479">
        <v>0</v>
      </c>
      <c r="T746" s="479">
        <v>0</v>
      </c>
      <c r="U746" s="479">
        <v>-596.42033000000004</v>
      </c>
      <c r="V746" s="479">
        <v>-0.58387</v>
      </c>
      <c r="W746" s="479">
        <v>0</v>
      </c>
      <c r="X746" s="479">
        <v>-1.65126</v>
      </c>
      <c r="Y746" s="479">
        <v>-0.59814999999999996</v>
      </c>
      <c r="Z746" s="479">
        <v>-0.91503000000000001</v>
      </c>
      <c r="AA746" s="479">
        <v>0</v>
      </c>
      <c r="AB746" s="479">
        <v>-0.62936000000000003</v>
      </c>
      <c r="AC746" s="479">
        <v>-1.1134299999999999</v>
      </c>
      <c r="AD746" s="479">
        <v>-601.91143000000011</v>
      </c>
      <c r="AE746" s="479">
        <v>-4332.0158899999997</v>
      </c>
      <c r="AF746" s="236">
        <v>-38.999519999999997</v>
      </c>
      <c r="AG746" s="236">
        <v>-1.8651200000000001</v>
      </c>
      <c r="AH746" s="236">
        <v>0</v>
      </c>
      <c r="AI746" s="236">
        <v>-1.7115799999999999</v>
      </c>
      <c r="AJ746" s="484">
        <v>-4289.4396699999998</v>
      </c>
    </row>
    <row r="747" spans="1:36" s="42" customFormat="1" x14ac:dyDescent="0.25">
      <c r="A747" s="404"/>
      <c r="B747" s="115">
        <v>199990</v>
      </c>
      <c r="C747" s="189" t="s">
        <v>240</v>
      </c>
      <c r="D747" s="479">
        <v>-46.717779999999998</v>
      </c>
      <c r="E747" s="479">
        <v>-3073.4364399999999</v>
      </c>
      <c r="F747" s="479">
        <v>-31946.845840000002</v>
      </c>
      <c r="G747" s="479">
        <v>-294.88049000000001</v>
      </c>
      <c r="H747" s="89">
        <v>-35361.880550000002</v>
      </c>
      <c r="I747" s="479">
        <v>-837.26378999999997</v>
      </c>
      <c r="J747" s="479">
        <v>-73.576939999999993</v>
      </c>
      <c r="K747" s="479">
        <v>-3.43</v>
      </c>
      <c r="L747" s="479">
        <v>-32.000100000000003</v>
      </c>
      <c r="M747" s="479">
        <v>-62.057139999999997</v>
      </c>
      <c r="N747" s="479">
        <v>-2029.6342500000001</v>
      </c>
      <c r="O747" s="479">
        <v>-188.4024</v>
      </c>
      <c r="P747" s="479">
        <v>-35.555329999999998</v>
      </c>
      <c r="Q747" s="479">
        <v>-254.04409000000001</v>
      </c>
      <c r="R747" s="89">
        <v>-3515.9640399999998</v>
      </c>
      <c r="S747" s="479">
        <v>-0.41996</v>
      </c>
      <c r="T747" s="479">
        <v>-87.743600000000001</v>
      </c>
      <c r="U747" s="479">
        <v>-4.9418699999999998</v>
      </c>
      <c r="V747" s="479">
        <v>-25.069240000000001</v>
      </c>
      <c r="W747" s="479">
        <v>-9.8343799999999995</v>
      </c>
      <c r="X747" s="479">
        <v>-0.19366</v>
      </c>
      <c r="Y747" s="479">
        <v>-0.375</v>
      </c>
      <c r="Z747" s="479">
        <v>-9.6697799999999994</v>
      </c>
      <c r="AA747" s="479">
        <v>-28.5303</v>
      </c>
      <c r="AB747" s="479">
        <v>-139.33774</v>
      </c>
      <c r="AC747" s="479">
        <v>-44.580150000000003</v>
      </c>
      <c r="AD747" s="479">
        <v>-350.69568000000004</v>
      </c>
      <c r="AE747" s="479">
        <v>-39228.540269999998</v>
      </c>
      <c r="AF747" s="236">
        <v>-2033.0642500000001</v>
      </c>
      <c r="AG747" s="236">
        <v>-119.12648</v>
      </c>
      <c r="AH747" s="236">
        <v>0</v>
      </c>
      <c r="AI747" s="236">
        <v>-73.48545</v>
      </c>
      <c r="AJ747" s="484">
        <v>-37002.864090000003</v>
      </c>
    </row>
    <row r="748" spans="1:36" s="40" customFormat="1" x14ac:dyDescent="0.25">
      <c r="A748" s="403"/>
      <c r="B748" s="114">
        <v>1</v>
      </c>
      <c r="C748" s="319" t="s">
        <v>1892</v>
      </c>
      <c r="D748" s="480">
        <v>6061894.2184600001</v>
      </c>
      <c r="E748" s="480">
        <v>6888763.8546500001</v>
      </c>
      <c r="F748" s="480">
        <v>12880713.297010001</v>
      </c>
      <c r="G748" s="480">
        <v>5691673.0750700003</v>
      </c>
      <c r="H748" s="26">
        <v>31523044.445190001</v>
      </c>
      <c r="I748" s="480">
        <v>2240257.7233199999</v>
      </c>
      <c r="J748" s="480">
        <v>4099041.9260999998</v>
      </c>
      <c r="K748" s="480">
        <v>697441.93200000003</v>
      </c>
      <c r="L748" s="480">
        <v>2238989.6919800001</v>
      </c>
      <c r="M748" s="480">
        <v>949460.82897999999</v>
      </c>
      <c r="N748" s="480">
        <v>4207516.2380900001</v>
      </c>
      <c r="O748" s="480">
        <v>613242.22186000005</v>
      </c>
      <c r="P748" s="480">
        <v>928149.67972000001</v>
      </c>
      <c r="Q748" s="480">
        <v>778196.55292000005</v>
      </c>
      <c r="R748" s="26">
        <v>16752296.794970002</v>
      </c>
      <c r="S748" s="480">
        <v>551560.27572000003</v>
      </c>
      <c r="T748" s="480">
        <v>252427.05420000001</v>
      </c>
      <c r="U748" s="480">
        <v>61060.399729999997</v>
      </c>
      <c r="V748" s="480">
        <v>38814.605369999997</v>
      </c>
      <c r="W748" s="480">
        <v>193439.72646999999</v>
      </c>
      <c r="X748" s="480">
        <v>32044.90263</v>
      </c>
      <c r="Y748" s="480">
        <v>91848.920209999997</v>
      </c>
      <c r="Z748" s="480">
        <v>32180.250029999999</v>
      </c>
      <c r="AA748" s="480">
        <v>114101.43876</v>
      </c>
      <c r="AB748" s="480">
        <v>218180.07831000001</v>
      </c>
      <c r="AC748" s="480">
        <v>86184.543669999999</v>
      </c>
      <c r="AD748" s="480">
        <v>1671842.1950999999</v>
      </c>
      <c r="AE748" s="480">
        <v>49947183.435260005</v>
      </c>
      <c r="AF748" s="482">
        <v>4904958.1700900001</v>
      </c>
      <c r="AG748" s="482">
        <v>3227265.1263300003</v>
      </c>
      <c r="AH748" s="482">
        <v>0</v>
      </c>
      <c r="AI748" s="482">
        <v>292134.90263999999</v>
      </c>
      <c r="AJ748" s="483">
        <v>41522825.236200005</v>
      </c>
    </row>
    <row r="749" spans="1:36" s="40" customFormat="1" x14ac:dyDescent="0.25">
      <c r="A749" s="403"/>
      <c r="B749" s="114"/>
      <c r="C749" s="319"/>
      <c r="D749" s="480"/>
      <c r="E749" s="480"/>
      <c r="F749" s="480"/>
      <c r="G749" s="480"/>
      <c r="H749" s="89"/>
      <c r="I749" s="480"/>
      <c r="J749" s="480"/>
      <c r="K749" s="480"/>
      <c r="L749" s="480"/>
      <c r="M749" s="480"/>
      <c r="N749" s="480"/>
      <c r="O749" s="480"/>
      <c r="P749" s="480"/>
      <c r="Q749" s="480"/>
      <c r="R749" s="89"/>
      <c r="S749" s="480"/>
      <c r="T749" s="480"/>
      <c r="U749" s="480"/>
      <c r="V749" s="480"/>
      <c r="W749" s="480"/>
      <c r="X749" s="480"/>
      <c r="Y749" s="480"/>
      <c r="Z749" s="480"/>
      <c r="AA749" s="480"/>
      <c r="AB749" s="480"/>
      <c r="AC749" s="480"/>
      <c r="AD749" s="479"/>
      <c r="AE749" s="479"/>
      <c r="AF749" s="236"/>
      <c r="AG749" s="236"/>
      <c r="AH749" s="236"/>
      <c r="AI749" s="236"/>
      <c r="AJ749" s="484"/>
    </row>
    <row r="750" spans="1:36" s="40" customFormat="1" x14ac:dyDescent="0.25">
      <c r="A750" s="403"/>
      <c r="B750" s="114">
        <v>4</v>
      </c>
      <c r="C750" s="319" t="s">
        <v>241</v>
      </c>
      <c r="D750" s="480">
        <v>406467.9596</v>
      </c>
      <c r="E750" s="480">
        <v>544590.01014999999</v>
      </c>
      <c r="F750" s="480">
        <v>991446.03998</v>
      </c>
      <c r="G750" s="480">
        <v>374847.80082</v>
      </c>
      <c r="H750" s="26">
        <v>2317351.8105500001</v>
      </c>
      <c r="I750" s="480">
        <v>158589.6569</v>
      </c>
      <c r="J750" s="480">
        <v>208761.78091999999</v>
      </c>
      <c r="K750" s="480">
        <v>25700.835999999999</v>
      </c>
      <c r="L750" s="480">
        <v>313581.57143000001</v>
      </c>
      <c r="M750" s="480">
        <v>76669.694709999996</v>
      </c>
      <c r="N750" s="480">
        <v>206708.42280999999</v>
      </c>
      <c r="O750" s="480">
        <v>41897.039920000003</v>
      </c>
      <c r="P750" s="480">
        <v>55052.343280000001</v>
      </c>
      <c r="Q750" s="480">
        <v>103154.84286999999</v>
      </c>
      <c r="R750" s="26">
        <v>1190116.18884</v>
      </c>
      <c r="S750" s="480">
        <v>36825.412680000001</v>
      </c>
      <c r="T750" s="480">
        <v>16500.060109999999</v>
      </c>
      <c r="U750" s="480">
        <v>4036.1095399999999</v>
      </c>
      <c r="V750" s="480">
        <v>3217.3536899999999</v>
      </c>
      <c r="W750" s="480">
        <v>8197.9628799999991</v>
      </c>
      <c r="X750" s="480">
        <v>3816.5474899999999</v>
      </c>
      <c r="Y750" s="480">
        <v>18657.254649999999</v>
      </c>
      <c r="Z750" s="480">
        <v>4989.23542</v>
      </c>
      <c r="AA750" s="480">
        <v>15367.91028</v>
      </c>
      <c r="AB750" s="480">
        <v>25091.624680000001</v>
      </c>
      <c r="AC750" s="480">
        <v>12888.101640000001</v>
      </c>
      <c r="AD750" s="480">
        <v>149587.57306</v>
      </c>
      <c r="AE750" s="480">
        <v>3657055.5724499999</v>
      </c>
      <c r="AF750" s="482">
        <v>232409.25881</v>
      </c>
      <c r="AG750" s="482">
        <v>393468.61983000004</v>
      </c>
      <c r="AH750" s="482">
        <v>0</v>
      </c>
      <c r="AI750" s="482">
        <v>46913.26657</v>
      </c>
      <c r="AJ750" s="483">
        <v>2984264.4272399992</v>
      </c>
    </row>
    <row r="751" spans="1:36" s="40" customFormat="1" x14ac:dyDescent="0.25">
      <c r="A751" s="403"/>
      <c r="B751" s="114"/>
      <c r="C751" s="319"/>
      <c r="D751" s="480"/>
      <c r="E751" s="480"/>
      <c r="F751" s="480"/>
      <c r="G751" s="480"/>
      <c r="H751" s="89"/>
      <c r="I751" s="480"/>
      <c r="J751" s="480"/>
      <c r="K751" s="480"/>
      <c r="L751" s="480"/>
      <c r="M751" s="480"/>
      <c r="N751" s="480"/>
      <c r="O751" s="480"/>
      <c r="P751" s="480"/>
      <c r="Q751" s="480"/>
      <c r="R751" s="89"/>
      <c r="S751" s="480"/>
      <c r="T751" s="480"/>
      <c r="U751" s="480"/>
      <c r="V751" s="480"/>
      <c r="W751" s="480"/>
      <c r="X751" s="480"/>
      <c r="Y751" s="480"/>
      <c r="Z751" s="480"/>
      <c r="AA751" s="480"/>
      <c r="AB751" s="480"/>
      <c r="AC751" s="480"/>
      <c r="AD751" s="479"/>
      <c r="AE751" s="479"/>
      <c r="AF751" s="236"/>
      <c r="AG751" s="236"/>
      <c r="AH751" s="236"/>
      <c r="AI751" s="236"/>
      <c r="AJ751" s="484"/>
    </row>
    <row r="752" spans="1:36" s="40" customFormat="1" x14ac:dyDescent="0.25">
      <c r="A752" s="403"/>
      <c r="B752" s="350" t="s">
        <v>1231</v>
      </c>
      <c r="C752" s="319" t="s">
        <v>242</v>
      </c>
      <c r="D752" s="480">
        <v>6468362.1780599998</v>
      </c>
      <c r="E752" s="480">
        <v>7433353.8647999996</v>
      </c>
      <c r="F752" s="480">
        <v>13872159.336990001</v>
      </c>
      <c r="G752" s="480">
        <v>6066520.8758899998</v>
      </c>
      <c r="H752" s="26">
        <v>33840396.255740002</v>
      </c>
      <c r="I752" s="480">
        <v>2398847.3802200002</v>
      </c>
      <c r="J752" s="480">
        <v>4307803.7070199996</v>
      </c>
      <c r="K752" s="480">
        <v>723142.76800000004</v>
      </c>
      <c r="L752" s="480">
        <v>2552571.2634100001</v>
      </c>
      <c r="M752" s="480">
        <v>1026130.5236899999</v>
      </c>
      <c r="N752" s="480">
        <v>4414224.6608999996</v>
      </c>
      <c r="O752" s="480">
        <v>655139.26177999994</v>
      </c>
      <c r="P752" s="480">
        <v>983202.02300000004</v>
      </c>
      <c r="Q752" s="480">
        <v>881351.39578999998</v>
      </c>
      <c r="R752" s="26">
        <v>17942412.98381</v>
      </c>
      <c r="S752" s="480">
        <v>588385.68839999998</v>
      </c>
      <c r="T752" s="480">
        <v>268927.11430999998</v>
      </c>
      <c r="U752" s="480">
        <v>65096.509270000002</v>
      </c>
      <c r="V752" s="480">
        <v>42031.959060000001</v>
      </c>
      <c r="W752" s="480">
        <v>201637.68935</v>
      </c>
      <c r="X752" s="480">
        <v>35861.450120000001</v>
      </c>
      <c r="Y752" s="480">
        <v>110506.17486</v>
      </c>
      <c r="Z752" s="480">
        <v>37169.48545</v>
      </c>
      <c r="AA752" s="480">
        <v>129469.34904</v>
      </c>
      <c r="AB752" s="480">
        <v>243271.70298999999</v>
      </c>
      <c r="AC752" s="480">
        <v>99072.645310000007</v>
      </c>
      <c r="AD752" s="480">
        <v>1821429.76816</v>
      </c>
      <c r="AE752" s="480">
        <v>53604239.007710002</v>
      </c>
      <c r="AF752" s="487">
        <v>5137367.4288999997</v>
      </c>
      <c r="AG752" s="487">
        <v>3620733.7461600006</v>
      </c>
      <c r="AH752" s="487">
        <v>0</v>
      </c>
      <c r="AI752" s="487">
        <v>339048.16920999996</v>
      </c>
      <c r="AJ752" s="487">
        <v>44507089.663440004</v>
      </c>
    </row>
    <row r="753" spans="1:55" s="40" customFormat="1" x14ac:dyDescent="0.25">
      <c r="A753" s="403"/>
      <c r="B753" s="114"/>
      <c r="C753" s="319"/>
      <c r="D753" s="480"/>
      <c r="E753" s="480"/>
      <c r="F753" s="480"/>
      <c r="G753" s="480"/>
      <c r="H753" s="89"/>
      <c r="I753" s="480"/>
      <c r="J753" s="480"/>
      <c r="K753" s="480"/>
      <c r="L753" s="480"/>
      <c r="M753" s="480"/>
      <c r="N753" s="480"/>
      <c r="O753" s="480"/>
      <c r="P753" s="480"/>
      <c r="Q753" s="480"/>
      <c r="R753" s="89"/>
      <c r="S753" s="480"/>
      <c r="T753" s="480"/>
      <c r="U753" s="480"/>
      <c r="V753" s="480"/>
      <c r="W753" s="480"/>
      <c r="X753" s="480"/>
      <c r="Y753" s="480"/>
      <c r="Z753" s="480"/>
      <c r="AA753" s="480"/>
      <c r="AB753" s="480"/>
      <c r="AC753" s="480"/>
      <c r="AD753" s="479"/>
      <c r="AE753" s="479"/>
      <c r="AF753" s="236"/>
      <c r="AG753" s="236"/>
      <c r="AH753" s="236"/>
      <c r="AI753" s="236"/>
      <c r="AJ753" s="484"/>
    </row>
    <row r="754" spans="1:55" s="40" customFormat="1" x14ac:dyDescent="0.25">
      <c r="A754" s="403"/>
      <c r="B754" s="114"/>
      <c r="C754" s="319" t="s">
        <v>1</v>
      </c>
      <c r="D754" s="480"/>
      <c r="E754" s="480"/>
      <c r="F754" s="480"/>
      <c r="G754" s="480"/>
      <c r="H754" s="26"/>
      <c r="I754" s="480"/>
      <c r="J754" s="480"/>
      <c r="K754" s="480"/>
      <c r="L754" s="480"/>
      <c r="M754" s="480"/>
      <c r="N754" s="480"/>
      <c r="O754" s="480"/>
      <c r="P754" s="480"/>
      <c r="Q754" s="480"/>
      <c r="R754" s="26"/>
      <c r="S754" s="480"/>
      <c r="T754" s="480"/>
      <c r="U754" s="480"/>
      <c r="V754" s="480"/>
      <c r="W754" s="480"/>
      <c r="X754" s="480"/>
      <c r="Y754" s="480"/>
      <c r="Z754" s="480"/>
      <c r="AA754" s="480"/>
      <c r="AB754" s="480"/>
      <c r="AC754" s="480"/>
      <c r="AD754" s="480"/>
      <c r="AE754" s="480"/>
      <c r="AF754" s="482"/>
      <c r="AG754" s="482"/>
      <c r="AH754" s="482"/>
      <c r="AI754" s="482"/>
      <c r="AJ754" s="483"/>
    </row>
    <row r="755" spans="1:55" s="40" customFormat="1" x14ac:dyDescent="0.25">
      <c r="A755" s="403"/>
      <c r="B755" s="114">
        <v>21</v>
      </c>
      <c r="C755" s="319" t="s">
        <v>830</v>
      </c>
      <c r="D755" s="480">
        <v>4745313.1869999999</v>
      </c>
      <c r="E755" s="480">
        <v>5285900.61094</v>
      </c>
      <c r="F755" s="480">
        <v>10490686.77867</v>
      </c>
      <c r="G755" s="480">
        <v>4471008.9864600003</v>
      </c>
      <c r="H755" s="26">
        <v>24992909.563069999</v>
      </c>
      <c r="I755" s="480">
        <v>1983089.63454</v>
      </c>
      <c r="J755" s="480">
        <v>3297453.9137900001</v>
      </c>
      <c r="K755" s="480">
        <v>570934.59100000001</v>
      </c>
      <c r="L755" s="480">
        <v>1131826.44637</v>
      </c>
      <c r="M755" s="480">
        <v>790386.01959000004</v>
      </c>
      <c r="N755" s="480">
        <v>3539131.6341300001</v>
      </c>
      <c r="O755" s="480">
        <v>526478.69010000001</v>
      </c>
      <c r="P755" s="480">
        <v>801441.00257999997</v>
      </c>
      <c r="Q755" s="480">
        <v>382868.12154999998</v>
      </c>
      <c r="R755" s="26">
        <v>13023610.053649999</v>
      </c>
      <c r="S755" s="480">
        <v>297545.66753999999</v>
      </c>
      <c r="T755" s="480">
        <v>206658.89736999999</v>
      </c>
      <c r="U755" s="480">
        <v>47181.096859999998</v>
      </c>
      <c r="V755" s="480">
        <v>26035.84978</v>
      </c>
      <c r="W755" s="480">
        <v>158120.13636999999</v>
      </c>
      <c r="X755" s="480">
        <v>24347.808059999999</v>
      </c>
      <c r="Y755" s="480">
        <v>68352.253599999996</v>
      </c>
      <c r="Z755" s="480">
        <v>18179.380529999999</v>
      </c>
      <c r="AA755" s="480">
        <v>40899.219859999997</v>
      </c>
      <c r="AB755" s="480">
        <v>159005.42679999999</v>
      </c>
      <c r="AC755" s="480">
        <v>14665.233550000001</v>
      </c>
      <c r="AD755" s="480">
        <v>1060990.9703199998</v>
      </c>
      <c r="AE755" s="480">
        <v>39077510.58704</v>
      </c>
      <c r="AF755" s="482">
        <v>4110066.2251300002</v>
      </c>
      <c r="AG755" s="482">
        <v>1948248.31574</v>
      </c>
      <c r="AH755" s="482">
        <v>0</v>
      </c>
      <c r="AI755" s="482">
        <v>123916.70701</v>
      </c>
      <c r="AJ755" s="483">
        <v>32895279.339159995</v>
      </c>
    </row>
    <row r="756" spans="1:55" s="42" customFormat="1" x14ac:dyDescent="0.25">
      <c r="A756" s="404"/>
      <c r="B756" s="115">
        <v>2101</v>
      </c>
      <c r="C756" s="189" t="s">
        <v>243</v>
      </c>
      <c r="D756" s="242">
        <v>2856498.0656900001</v>
      </c>
      <c r="E756" s="242">
        <v>2749213.2825199999</v>
      </c>
      <c r="F756" s="242">
        <v>7406447.5251099998</v>
      </c>
      <c r="G756" s="242">
        <v>2785456.64066</v>
      </c>
      <c r="H756" s="89">
        <v>15797615.513979997</v>
      </c>
      <c r="I756" s="242">
        <v>968967.64341999998</v>
      </c>
      <c r="J756" s="242">
        <v>2112057.5801499998</v>
      </c>
      <c r="K756" s="242">
        <v>570414.79099999997</v>
      </c>
      <c r="L756" s="242">
        <v>10921.00801</v>
      </c>
      <c r="M756" s="242">
        <v>340611.43137000001</v>
      </c>
      <c r="N756" s="242">
        <v>2216841.6771999998</v>
      </c>
      <c r="O756" s="242">
        <v>294425.29200000002</v>
      </c>
      <c r="P756" s="242">
        <v>440566.51282</v>
      </c>
      <c r="Q756" s="242">
        <v>77438.987210000007</v>
      </c>
      <c r="R756" s="89">
        <v>7032244.9231799999</v>
      </c>
      <c r="S756" s="242">
        <v>172140.76976</v>
      </c>
      <c r="T756" s="242">
        <v>67388.861529999995</v>
      </c>
      <c r="U756" s="242">
        <v>35160.010309999998</v>
      </c>
      <c r="V756" s="242">
        <v>10089.627130000001</v>
      </c>
      <c r="W756" s="242">
        <v>114056.17964</v>
      </c>
      <c r="X756" s="242">
        <v>2671.95642</v>
      </c>
      <c r="Y756" s="242">
        <v>6812.3116300000002</v>
      </c>
      <c r="Z756" s="242">
        <v>9453.4453099999992</v>
      </c>
      <c r="AA756" s="242">
        <v>6064.4594800000004</v>
      </c>
      <c r="AB756" s="242">
        <v>64064.660709999996</v>
      </c>
      <c r="AC756" s="242">
        <v>4592.5237500000003</v>
      </c>
      <c r="AD756" s="479">
        <v>492494.80566999997</v>
      </c>
      <c r="AE756" s="479">
        <v>23322355.242829997</v>
      </c>
      <c r="AF756" s="482">
        <v>2787256.4682</v>
      </c>
      <c r="AG756" s="482">
        <v>361622.06651000003</v>
      </c>
      <c r="AH756" s="482">
        <v>0</v>
      </c>
      <c r="AI756" s="482">
        <v>17469.294860000002</v>
      </c>
      <c r="AJ756" s="483">
        <v>20156007.413260002</v>
      </c>
      <c r="AK756" s="40"/>
      <c r="AL756" s="40"/>
      <c r="AM756" s="40"/>
      <c r="AN756" s="40"/>
      <c r="AO756" s="40"/>
      <c r="AP756" s="40"/>
      <c r="AQ756" s="40"/>
      <c r="AR756" s="40"/>
      <c r="AS756" s="40"/>
      <c r="AT756" s="40"/>
      <c r="AU756" s="40"/>
      <c r="AV756" s="40"/>
      <c r="AW756" s="40"/>
      <c r="AX756" s="40"/>
      <c r="AY756" s="40"/>
      <c r="AZ756" s="40"/>
      <c r="BA756" s="40"/>
      <c r="BB756" s="40"/>
      <c r="BC756" s="40"/>
    </row>
    <row r="757" spans="1:55" s="42" customFormat="1" x14ac:dyDescent="0.25">
      <c r="A757" s="404"/>
      <c r="B757" s="115">
        <v>210105</v>
      </c>
      <c r="C757" s="189" t="s">
        <v>1579</v>
      </c>
      <c r="D757" s="479">
        <v>655471.30963000003</v>
      </c>
      <c r="E757" s="479">
        <v>594855.23673</v>
      </c>
      <c r="F757" s="479">
        <v>506850.87469999999</v>
      </c>
      <c r="G757" s="479">
        <v>6770.7713999999996</v>
      </c>
      <c r="H757" s="89">
        <v>1763948.19246</v>
      </c>
      <c r="I757" s="479">
        <v>60784.458500000001</v>
      </c>
      <c r="J757" s="479">
        <v>408473.82621000003</v>
      </c>
      <c r="K757" s="479">
        <v>74144.732000000004</v>
      </c>
      <c r="L757" s="479">
        <v>0</v>
      </c>
      <c r="M757" s="479">
        <v>50212.09532</v>
      </c>
      <c r="N757" s="479">
        <v>1144182.0664900001</v>
      </c>
      <c r="O757" s="479">
        <v>0</v>
      </c>
      <c r="P757" s="479">
        <v>113.15375</v>
      </c>
      <c r="Q757" s="479">
        <v>10548.100710000001</v>
      </c>
      <c r="R757" s="89">
        <v>1748458.43298</v>
      </c>
      <c r="S757" s="479">
        <v>54445.613290000001</v>
      </c>
      <c r="T757" s="479">
        <v>0</v>
      </c>
      <c r="U757" s="479">
        <v>6104.8455999999996</v>
      </c>
      <c r="V757" s="479">
        <v>0</v>
      </c>
      <c r="W757" s="479">
        <v>0</v>
      </c>
      <c r="X757" s="479">
        <v>797.14380000000006</v>
      </c>
      <c r="Y757" s="479">
        <v>0</v>
      </c>
      <c r="Z757" s="479">
        <v>0</v>
      </c>
      <c r="AA757" s="479">
        <v>0</v>
      </c>
      <c r="AB757" s="479">
        <v>4546.6539199999997</v>
      </c>
      <c r="AC757" s="479">
        <v>0</v>
      </c>
      <c r="AD757" s="479">
        <v>65894.256609999997</v>
      </c>
      <c r="AE757" s="479">
        <v>3578300.8820500001</v>
      </c>
      <c r="AF757" s="482">
        <v>1218326.7984900002</v>
      </c>
      <c r="AG757" s="482">
        <v>50212.09532</v>
      </c>
      <c r="AH757" s="482">
        <v>0</v>
      </c>
      <c r="AI757" s="482">
        <v>0</v>
      </c>
      <c r="AJ757" s="483">
        <v>2309761.9882399999</v>
      </c>
      <c r="AK757" s="40"/>
      <c r="AL757" s="40"/>
      <c r="AM757" s="40"/>
      <c r="AN757" s="40"/>
      <c r="AO757" s="40"/>
      <c r="AP757" s="40"/>
      <c r="AQ757" s="40"/>
      <c r="AR757" s="40"/>
      <c r="AS757" s="40"/>
      <c r="AT757" s="40"/>
      <c r="AU757" s="40"/>
      <c r="AV757" s="40"/>
      <c r="AW757" s="40"/>
      <c r="AX757" s="40"/>
      <c r="AY757" s="40"/>
      <c r="AZ757" s="40"/>
      <c r="BA757" s="40"/>
      <c r="BB757" s="40"/>
      <c r="BC757" s="40"/>
    </row>
    <row r="758" spans="1:55" s="42" customFormat="1" x14ac:dyDescent="0.25">
      <c r="A758" s="404"/>
      <c r="B758" s="115">
        <v>210110</v>
      </c>
      <c r="C758" s="189" t="s">
        <v>1580</v>
      </c>
      <c r="D758" s="479">
        <v>844631.39443999995</v>
      </c>
      <c r="E758" s="479">
        <v>899533.64613000001</v>
      </c>
      <c r="F758" s="479">
        <v>2762445.1027099998</v>
      </c>
      <c r="G758" s="479">
        <v>1475565.85304</v>
      </c>
      <c r="H758" s="89">
        <v>5982175.9963199999</v>
      </c>
      <c r="I758" s="479">
        <v>175066.19773000001</v>
      </c>
      <c r="J758" s="479">
        <v>768105.50075999997</v>
      </c>
      <c r="K758" s="479">
        <v>488365.64799999999</v>
      </c>
      <c r="L758" s="479">
        <v>0</v>
      </c>
      <c r="M758" s="479">
        <v>40212.223680000003</v>
      </c>
      <c r="N758" s="479">
        <v>157890.00088000001</v>
      </c>
      <c r="O758" s="479">
        <v>72464.645839999997</v>
      </c>
      <c r="P758" s="479">
        <v>149499.58290000001</v>
      </c>
      <c r="Q758" s="479">
        <v>37.159880000000001</v>
      </c>
      <c r="R758" s="89">
        <v>1851640.9596699998</v>
      </c>
      <c r="S758" s="479">
        <v>0</v>
      </c>
      <c r="T758" s="479">
        <v>29404.73101</v>
      </c>
      <c r="U758" s="479">
        <v>6886.1713</v>
      </c>
      <c r="V758" s="479">
        <v>4816.6976800000002</v>
      </c>
      <c r="W758" s="479">
        <v>293.03998000000001</v>
      </c>
      <c r="X758" s="479">
        <v>37.004570000000001</v>
      </c>
      <c r="Y758" s="479">
        <v>0</v>
      </c>
      <c r="Z758" s="479">
        <v>2546.5059999999999</v>
      </c>
      <c r="AA758" s="479">
        <v>0</v>
      </c>
      <c r="AB758" s="479">
        <v>0</v>
      </c>
      <c r="AC758" s="479">
        <v>0</v>
      </c>
      <c r="AD758" s="479">
        <v>43984.150539999995</v>
      </c>
      <c r="AE758" s="479">
        <v>7877801.1065299995</v>
      </c>
      <c r="AF758" s="482">
        <v>646255.64887999999</v>
      </c>
      <c r="AG758" s="482">
        <v>45028.92136</v>
      </c>
      <c r="AH758" s="482">
        <v>0</v>
      </c>
      <c r="AI758" s="482">
        <v>0</v>
      </c>
      <c r="AJ758" s="483">
        <v>7186516.5362900002</v>
      </c>
      <c r="AK758" s="40"/>
      <c r="AL758" s="40"/>
      <c r="AM758" s="40"/>
      <c r="AN758" s="40"/>
      <c r="AO758" s="40"/>
      <c r="AP758" s="40"/>
      <c r="AQ758" s="40"/>
      <c r="AR758" s="40"/>
      <c r="AS758" s="40"/>
      <c r="AT758" s="40"/>
      <c r="AU758" s="40"/>
      <c r="AV758" s="40"/>
      <c r="AW758" s="40"/>
      <c r="AX758" s="40"/>
      <c r="AY758" s="40"/>
      <c r="AZ758" s="40"/>
      <c r="BA758" s="40"/>
      <c r="BB758" s="40"/>
      <c r="BC758" s="40"/>
    </row>
    <row r="759" spans="1:55" s="42" customFormat="1" x14ac:dyDescent="0.25">
      <c r="A759" s="404"/>
      <c r="B759" s="115">
        <v>210115</v>
      </c>
      <c r="C759" s="189" t="s">
        <v>246</v>
      </c>
      <c r="D759" s="479">
        <v>132643.56383999999</v>
      </c>
      <c r="E759" s="479">
        <v>10929.00325</v>
      </c>
      <c r="F759" s="479">
        <v>162974.3321</v>
      </c>
      <c r="G759" s="479">
        <v>78783.806190000003</v>
      </c>
      <c r="H759" s="89">
        <v>385330.70538000006</v>
      </c>
      <c r="I759" s="479">
        <v>78639.667619999993</v>
      </c>
      <c r="J759" s="479">
        <v>208031.52064999999</v>
      </c>
      <c r="K759" s="479">
        <v>1157.104</v>
      </c>
      <c r="L759" s="479">
        <v>0</v>
      </c>
      <c r="M759" s="479">
        <v>3719.0933500000001</v>
      </c>
      <c r="N759" s="479">
        <v>191104.52400999999</v>
      </c>
      <c r="O759" s="479">
        <v>1931.5064600000001</v>
      </c>
      <c r="P759" s="479">
        <v>28697.824789999999</v>
      </c>
      <c r="Q759" s="479">
        <v>15.14486</v>
      </c>
      <c r="R759" s="89">
        <v>513296.38573999994</v>
      </c>
      <c r="S759" s="479">
        <v>153.04058000000001</v>
      </c>
      <c r="T759" s="479">
        <v>911.08010000000002</v>
      </c>
      <c r="U759" s="479">
        <v>0.26213999999999998</v>
      </c>
      <c r="V759" s="479">
        <v>0</v>
      </c>
      <c r="W759" s="479">
        <v>0</v>
      </c>
      <c r="X759" s="479">
        <v>0</v>
      </c>
      <c r="Y759" s="479">
        <v>0</v>
      </c>
      <c r="Z759" s="479">
        <v>0</v>
      </c>
      <c r="AA759" s="479">
        <v>0</v>
      </c>
      <c r="AB759" s="479">
        <v>907.71355000000005</v>
      </c>
      <c r="AC759" s="479">
        <v>0</v>
      </c>
      <c r="AD759" s="479">
        <v>1972.0963700000002</v>
      </c>
      <c r="AE759" s="479">
        <v>900599.18749000004</v>
      </c>
      <c r="AF759" s="482">
        <v>192261.62800999999</v>
      </c>
      <c r="AG759" s="482">
        <v>3719.0933500000001</v>
      </c>
      <c r="AH759" s="482">
        <v>0</v>
      </c>
      <c r="AI759" s="482">
        <v>0</v>
      </c>
      <c r="AJ759" s="483">
        <v>704618.46612999996</v>
      </c>
      <c r="AK759" s="40"/>
      <c r="AL759" s="40"/>
      <c r="AM759" s="40"/>
      <c r="AN759" s="40"/>
      <c r="AO759" s="40"/>
      <c r="AP759" s="40"/>
      <c r="AQ759" s="40"/>
      <c r="AR759" s="40"/>
      <c r="AS759" s="40"/>
      <c r="AT759" s="40"/>
      <c r="AU759" s="40"/>
      <c r="AV759" s="40"/>
      <c r="AW759" s="40"/>
      <c r="AX759" s="40"/>
      <c r="AY759" s="40"/>
      <c r="AZ759" s="40"/>
      <c r="BA759" s="40"/>
      <c r="BB759" s="40"/>
      <c r="BC759" s="40"/>
    </row>
    <row r="760" spans="1:55" s="42" customFormat="1" x14ac:dyDescent="0.25">
      <c r="A760" s="404"/>
      <c r="B760" s="115">
        <v>210120</v>
      </c>
      <c r="C760" s="189" t="s">
        <v>1581</v>
      </c>
      <c r="D760" s="479">
        <v>1290.9203</v>
      </c>
      <c r="E760" s="479">
        <v>5.0000000000000002E-5</v>
      </c>
      <c r="F760" s="479">
        <v>0</v>
      </c>
      <c r="G760" s="479">
        <v>0</v>
      </c>
      <c r="H760" s="89">
        <v>1290.9203500000001</v>
      </c>
      <c r="I760" s="479">
        <v>0</v>
      </c>
      <c r="J760" s="479">
        <v>3639.5707499999999</v>
      </c>
      <c r="K760" s="479">
        <v>0</v>
      </c>
      <c r="L760" s="479">
        <v>0</v>
      </c>
      <c r="M760" s="479">
        <v>0</v>
      </c>
      <c r="N760" s="479">
        <v>0</v>
      </c>
      <c r="O760" s="479">
        <v>248.47838999999999</v>
      </c>
      <c r="P760" s="479">
        <v>374.56774000000001</v>
      </c>
      <c r="Q760" s="479">
        <v>0</v>
      </c>
      <c r="R760" s="89">
        <v>4262.6168800000005</v>
      </c>
      <c r="S760" s="479">
        <v>0</v>
      </c>
      <c r="T760" s="479">
        <v>0</v>
      </c>
      <c r="U760" s="479">
        <v>0</v>
      </c>
      <c r="V760" s="479">
        <v>0</v>
      </c>
      <c r="W760" s="479">
        <v>0</v>
      </c>
      <c r="X760" s="479">
        <v>0</v>
      </c>
      <c r="Y760" s="479">
        <v>0</v>
      </c>
      <c r="Z760" s="479">
        <v>0</v>
      </c>
      <c r="AA760" s="479">
        <v>0</v>
      </c>
      <c r="AB760" s="479">
        <v>0</v>
      </c>
      <c r="AC760" s="479">
        <v>0</v>
      </c>
      <c r="AD760" s="479">
        <v>0</v>
      </c>
      <c r="AE760" s="479">
        <v>5553.5372300000008</v>
      </c>
      <c r="AF760" s="482">
        <v>0</v>
      </c>
      <c r="AG760" s="482">
        <v>0</v>
      </c>
      <c r="AH760" s="482">
        <v>0</v>
      </c>
      <c r="AI760" s="482">
        <v>0</v>
      </c>
      <c r="AJ760" s="483">
        <v>5553.5372300000008</v>
      </c>
      <c r="AK760" s="40"/>
      <c r="AL760" s="40"/>
      <c r="AM760" s="40"/>
      <c r="AN760" s="40"/>
      <c r="AO760" s="40"/>
      <c r="AP760" s="40"/>
      <c r="AQ760" s="40"/>
      <c r="AR760" s="40"/>
      <c r="AS760" s="40"/>
      <c r="AT760" s="40"/>
      <c r="AU760" s="40"/>
      <c r="AV760" s="40"/>
      <c r="AW760" s="40"/>
      <c r="AX760" s="40"/>
      <c r="AY760" s="40"/>
      <c r="AZ760" s="40"/>
      <c r="BA760" s="40"/>
      <c r="BB760" s="40"/>
      <c r="BC760" s="40"/>
    </row>
    <row r="761" spans="1:55" s="42" customFormat="1" x14ac:dyDescent="0.25">
      <c r="A761" s="404"/>
      <c r="B761" s="115">
        <v>210125</v>
      </c>
      <c r="C761" s="189" t="s">
        <v>247</v>
      </c>
      <c r="D761" s="479">
        <v>0</v>
      </c>
      <c r="E761" s="479">
        <v>0</v>
      </c>
      <c r="F761" s="479">
        <v>0</v>
      </c>
      <c r="G761" s="479">
        <v>0</v>
      </c>
      <c r="H761" s="89">
        <v>0</v>
      </c>
      <c r="I761" s="479">
        <v>0</v>
      </c>
      <c r="J761" s="479">
        <v>0</v>
      </c>
      <c r="K761" s="479">
        <v>0</v>
      </c>
      <c r="L761" s="479">
        <v>0</v>
      </c>
      <c r="M761" s="479">
        <v>0</v>
      </c>
      <c r="N761" s="479">
        <v>0</v>
      </c>
      <c r="O761" s="479">
        <v>0</v>
      </c>
      <c r="P761" s="479">
        <v>0</v>
      </c>
      <c r="Q761" s="479">
        <v>0</v>
      </c>
      <c r="R761" s="89">
        <v>0</v>
      </c>
      <c r="S761" s="479">
        <v>0</v>
      </c>
      <c r="T761" s="479">
        <v>0</v>
      </c>
      <c r="U761" s="479">
        <v>0</v>
      </c>
      <c r="V761" s="479">
        <v>0</v>
      </c>
      <c r="W761" s="479">
        <v>0</v>
      </c>
      <c r="X761" s="479">
        <v>0</v>
      </c>
      <c r="Y761" s="479">
        <v>0</v>
      </c>
      <c r="Z761" s="479">
        <v>0</v>
      </c>
      <c r="AA761" s="479">
        <v>0</v>
      </c>
      <c r="AB761" s="479">
        <v>0</v>
      </c>
      <c r="AC761" s="479">
        <v>0</v>
      </c>
      <c r="AD761" s="479">
        <v>0</v>
      </c>
      <c r="AE761" s="479">
        <v>0</v>
      </c>
      <c r="AF761" s="482">
        <v>0</v>
      </c>
      <c r="AG761" s="482">
        <v>0</v>
      </c>
      <c r="AH761" s="482">
        <v>0</v>
      </c>
      <c r="AI761" s="482">
        <v>0</v>
      </c>
      <c r="AJ761" s="483">
        <v>0</v>
      </c>
      <c r="AK761" s="40"/>
      <c r="AL761" s="40"/>
      <c r="AM761" s="40"/>
      <c r="AN761" s="40"/>
      <c r="AO761" s="40"/>
      <c r="AP761" s="40"/>
      <c r="AQ761" s="40"/>
      <c r="AR761" s="40"/>
      <c r="AS761" s="40"/>
      <c r="AT761" s="40"/>
      <c r="AU761" s="40"/>
      <c r="AV761" s="40"/>
      <c r="AW761" s="40"/>
      <c r="AX761" s="40"/>
      <c r="AY761" s="40"/>
      <c r="AZ761" s="40"/>
      <c r="BA761" s="40"/>
      <c r="BB761" s="40"/>
      <c r="BC761" s="40"/>
    </row>
    <row r="762" spans="1:55" s="42" customFormat="1" x14ac:dyDescent="0.25">
      <c r="A762" s="404"/>
      <c r="B762" s="115">
        <v>210130</v>
      </c>
      <c r="C762" s="189" t="s">
        <v>248</v>
      </c>
      <c r="D762" s="479">
        <v>6946.9246300000004</v>
      </c>
      <c r="E762" s="479">
        <v>9132.4179399999994</v>
      </c>
      <c r="F762" s="479">
        <v>30879.683489999999</v>
      </c>
      <c r="G762" s="479">
        <v>8891.2753400000001</v>
      </c>
      <c r="H762" s="89">
        <v>55850.301400000004</v>
      </c>
      <c r="I762" s="479">
        <v>1746.05629</v>
      </c>
      <c r="J762" s="479">
        <v>7115.2303199999997</v>
      </c>
      <c r="K762" s="479">
        <v>3193.2530000000002</v>
      </c>
      <c r="L762" s="479">
        <v>0</v>
      </c>
      <c r="M762" s="479">
        <v>273.50506000000001</v>
      </c>
      <c r="N762" s="479">
        <v>5020.2483000000002</v>
      </c>
      <c r="O762" s="479">
        <v>494.49653000000001</v>
      </c>
      <c r="P762" s="479">
        <v>1453.1057599999999</v>
      </c>
      <c r="Q762" s="479">
        <v>43.203530000000001</v>
      </c>
      <c r="R762" s="89">
        <v>19339.098789999996</v>
      </c>
      <c r="S762" s="479">
        <v>132.07337999999999</v>
      </c>
      <c r="T762" s="479">
        <v>49.764139999999998</v>
      </c>
      <c r="U762" s="479">
        <v>58.898510000000002</v>
      </c>
      <c r="V762" s="479">
        <v>223.12593000000001</v>
      </c>
      <c r="W762" s="479">
        <v>0</v>
      </c>
      <c r="X762" s="479">
        <v>66.548779999999994</v>
      </c>
      <c r="Y762" s="479">
        <v>0</v>
      </c>
      <c r="Z762" s="479">
        <v>12.88325</v>
      </c>
      <c r="AA762" s="479">
        <v>0</v>
      </c>
      <c r="AB762" s="479">
        <v>0.53944999999999999</v>
      </c>
      <c r="AC762" s="479">
        <v>0</v>
      </c>
      <c r="AD762" s="479">
        <v>543.83343999999988</v>
      </c>
      <c r="AE762" s="479">
        <v>75733.233630000002</v>
      </c>
      <c r="AF762" s="482">
        <v>8213.5012999999999</v>
      </c>
      <c r="AG762" s="482">
        <v>496.63099</v>
      </c>
      <c r="AH762" s="482">
        <v>0</v>
      </c>
      <c r="AI762" s="482">
        <v>0</v>
      </c>
      <c r="AJ762" s="483">
        <v>67023.101339999994</v>
      </c>
      <c r="AK762" s="40"/>
      <c r="AL762" s="40"/>
      <c r="AM762" s="40"/>
      <c r="AN762" s="40"/>
      <c r="AO762" s="40"/>
      <c r="AP762" s="40"/>
      <c r="AQ762" s="40"/>
      <c r="AR762" s="40"/>
      <c r="AS762" s="40"/>
      <c r="AT762" s="40"/>
      <c r="AU762" s="40"/>
      <c r="AV762" s="40"/>
      <c r="AW762" s="40"/>
      <c r="AX762" s="40"/>
      <c r="AY762" s="40"/>
      <c r="AZ762" s="40"/>
      <c r="BA762" s="40"/>
      <c r="BB762" s="40"/>
      <c r="BC762" s="40"/>
    </row>
    <row r="763" spans="1:55" s="42" customFormat="1" x14ac:dyDescent="0.25">
      <c r="A763" s="404"/>
      <c r="B763" s="115">
        <v>210131</v>
      </c>
      <c r="C763" s="189" t="s">
        <v>831</v>
      </c>
      <c r="D763" s="479">
        <v>5642.6721500000003</v>
      </c>
      <c r="E763" s="479">
        <v>0</v>
      </c>
      <c r="F763" s="479">
        <v>8397.3590199999999</v>
      </c>
      <c r="G763" s="479">
        <v>8056.5034699999997</v>
      </c>
      <c r="H763" s="89">
        <v>22096.534639999998</v>
      </c>
      <c r="I763" s="479">
        <v>1335.9846</v>
      </c>
      <c r="J763" s="479">
        <v>4695.9438700000001</v>
      </c>
      <c r="K763" s="479">
        <v>173.22900000000001</v>
      </c>
      <c r="L763" s="479">
        <v>0</v>
      </c>
      <c r="M763" s="479">
        <v>980.21047999999996</v>
      </c>
      <c r="N763" s="479">
        <v>4471.3225599999996</v>
      </c>
      <c r="O763" s="479">
        <v>46.631810000000002</v>
      </c>
      <c r="P763" s="479">
        <v>290.96370000000002</v>
      </c>
      <c r="Q763" s="479">
        <v>390.09456</v>
      </c>
      <c r="R763" s="89">
        <v>12384.380580000001</v>
      </c>
      <c r="S763" s="479">
        <v>534.22447999999997</v>
      </c>
      <c r="T763" s="479">
        <v>0</v>
      </c>
      <c r="U763" s="479">
        <v>15</v>
      </c>
      <c r="V763" s="479">
        <v>193.97049999999999</v>
      </c>
      <c r="W763" s="479">
        <v>215.68958000000001</v>
      </c>
      <c r="X763" s="479">
        <v>0</v>
      </c>
      <c r="Y763" s="479">
        <v>0</v>
      </c>
      <c r="Z763" s="479">
        <v>44.092030000000001</v>
      </c>
      <c r="AA763" s="479">
        <v>0</v>
      </c>
      <c r="AB763" s="479">
        <v>0</v>
      </c>
      <c r="AC763" s="479">
        <v>0</v>
      </c>
      <c r="AD763" s="479">
        <v>1002.97659</v>
      </c>
      <c r="AE763" s="479">
        <v>35483.891809999994</v>
      </c>
      <c r="AF763" s="482">
        <v>4644.5515599999999</v>
      </c>
      <c r="AG763" s="482">
        <v>1174.1809799999999</v>
      </c>
      <c r="AH763" s="482">
        <v>0</v>
      </c>
      <c r="AI763" s="482">
        <v>0</v>
      </c>
      <c r="AJ763" s="483">
        <v>29665.159269999996</v>
      </c>
      <c r="AK763" s="40"/>
      <c r="AL763" s="40"/>
      <c r="AM763" s="40"/>
      <c r="AN763" s="40"/>
      <c r="AO763" s="40"/>
      <c r="AP763" s="40"/>
      <c r="AQ763" s="40"/>
      <c r="AR763" s="40"/>
      <c r="AS763" s="40"/>
      <c r="AT763" s="40"/>
      <c r="AU763" s="40"/>
      <c r="AV763" s="40"/>
      <c r="AW763" s="40"/>
      <c r="AX763" s="40"/>
      <c r="AY763" s="40"/>
      <c r="AZ763" s="40"/>
      <c r="BA763" s="40"/>
      <c r="BB763" s="40"/>
      <c r="BC763" s="40"/>
    </row>
    <row r="764" spans="1:55" s="42" customFormat="1" x14ac:dyDescent="0.25">
      <c r="A764" s="404"/>
      <c r="B764" s="115">
        <v>210135</v>
      </c>
      <c r="C764" s="189" t="s">
        <v>249</v>
      </c>
      <c r="D764" s="479">
        <v>1152934.8194899999</v>
      </c>
      <c r="E764" s="479">
        <v>1153691.10045</v>
      </c>
      <c r="F764" s="479">
        <v>3840011.1630500001</v>
      </c>
      <c r="G764" s="479">
        <v>1157610.12308</v>
      </c>
      <c r="H764" s="89">
        <v>7304247.2060700003</v>
      </c>
      <c r="I764" s="479">
        <v>641806.79238</v>
      </c>
      <c r="J764" s="479">
        <v>662024.40573999996</v>
      </c>
      <c r="K764" s="479">
        <v>0</v>
      </c>
      <c r="L764" s="479">
        <v>0</v>
      </c>
      <c r="M764" s="479">
        <v>241865.34624000001</v>
      </c>
      <c r="N764" s="479">
        <v>686066.42105</v>
      </c>
      <c r="O764" s="479">
        <v>217109.37559000001</v>
      </c>
      <c r="P764" s="479">
        <v>256345.04475999999</v>
      </c>
      <c r="Q764" s="479">
        <v>63314.935030000001</v>
      </c>
      <c r="R764" s="89">
        <v>2768532.3207899993</v>
      </c>
      <c r="S764" s="479">
        <v>115856.88378</v>
      </c>
      <c r="T764" s="479">
        <v>34446.9012</v>
      </c>
      <c r="U764" s="479">
        <v>21866.83396</v>
      </c>
      <c r="V764" s="479">
        <v>4732.5403399999996</v>
      </c>
      <c r="W764" s="479">
        <v>113458.9904</v>
      </c>
      <c r="X764" s="479">
        <v>1709.27568</v>
      </c>
      <c r="Y764" s="479">
        <v>6347.1427800000001</v>
      </c>
      <c r="Z764" s="479">
        <v>6255.0230600000004</v>
      </c>
      <c r="AA764" s="479">
        <v>6064.4594800000004</v>
      </c>
      <c r="AB764" s="479">
        <v>58367.985569999997</v>
      </c>
      <c r="AC764" s="479">
        <v>4581.63544</v>
      </c>
      <c r="AD764" s="479">
        <v>373687.67168999999</v>
      </c>
      <c r="AE764" s="479">
        <v>10446467.198549999</v>
      </c>
      <c r="AF764" s="482">
        <v>686066.42105</v>
      </c>
      <c r="AG764" s="482">
        <v>246597.88658000002</v>
      </c>
      <c r="AH764" s="482">
        <v>0</v>
      </c>
      <c r="AI764" s="482">
        <v>16993.237699999998</v>
      </c>
      <c r="AJ764" s="483">
        <v>9496809.6532200016</v>
      </c>
      <c r="AK764" s="40"/>
      <c r="AL764" s="40"/>
      <c r="AM764" s="40"/>
      <c r="AN764" s="40"/>
      <c r="AO764" s="40"/>
      <c r="AP764" s="40"/>
      <c r="AQ764" s="40"/>
      <c r="AR764" s="40"/>
      <c r="AS764" s="40"/>
      <c r="AT764" s="40"/>
      <c r="AU764" s="40"/>
      <c r="AV764" s="40"/>
      <c r="AW764" s="40"/>
      <c r="AX764" s="40"/>
      <c r="AY764" s="40"/>
      <c r="AZ764" s="40"/>
      <c r="BA764" s="40"/>
      <c r="BB764" s="40"/>
      <c r="BC764" s="40"/>
    </row>
    <row r="765" spans="1:55" s="42" customFormat="1" x14ac:dyDescent="0.25">
      <c r="A765" s="404"/>
      <c r="B765" s="115">
        <v>210140</v>
      </c>
      <c r="C765" s="189" t="s">
        <v>250</v>
      </c>
      <c r="D765" s="479">
        <v>33.439</v>
      </c>
      <c r="E765" s="479">
        <v>53747.522749999996</v>
      </c>
      <c r="F765" s="479">
        <v>18933.102289999999</v>
      </c>
      <c r="G765" s="479">
        <v>16731.982550000001</v>
      </c>
      <c r="H765" s="89">
        <v>89446.046589999998</v>
      </c>
      <c r="I765" s="479">
        <v>24.80791</v>
      </c>
      <c r="J765" s="479">
        <v>17921.13781</v>
      </c>
      <c r="K765" s="479">
        <v>500</v>
      </c>
      <c r="L765" s="479">
        <v>3577.5621599999999</v>
      </c>
      <c r="M765" s="479">
        <v>2050.14615</v>
      </c>
      <c r="N765" s="479">
        <v>825.63304000000005</v>
      </c>
      <c r="O765" s="479">
        <v>965.69506999999999</v>
      </c>
      <c r="P765" s="479">
        <v>273.93788999999998</v>
      </c>
      <c r="Q765" s="479">
        <v>2485.2150999999999</v>
      </c>
      <c r="R765" s="89">
        <v>28624.135130000006</v>
      </c>
      <c r="S765" s="479">
        <v>18</v>
      </c>
      <c r="T765" s="479">
        <v>1970.17461</v>
      </c>
      <c r="U765" s="479">
        <v>2.71882</v>
      </c>
      <c r="V765" s="479">
        <v>110.96857</v>
      </c>
      <c r="W765" s="479">
        <v>0</v>
      </c>
      <c r="X765" s="479">
        <v>61.98359</v>
      </c>
      <c r="Y765" s="479">
        <v>463.56047000000001</v>
      </c>
      <c r="Z765" s="479">
        <v>571.32786999999996</v>
      </c>
      <c r="AA765" s="479">
        <v>0</v>
      </c>
      <c r="AB765" s="479">
        <v>64.976640000000003</v>
      </c>
      <c r="AC765" s="479">
        <v>10.888310000000001</v>
      </c>
      <c r="AD765" s="479">
        <v>3274.5988799999996</v>
      </c>
      <c r="AE765" s="479">
        <v>121344.78060000001</v>
      </c>
      <c r="AF765" s="482">
        <v>1325.6330400000002</v>
      </c>
      <c r="AG765" s="482">
        <v>5738.67688</v>
      </c>
      <c r="AH765" s="482">
        <v>0</v>
      </c>
      <c r="AI765" s="482">
        <v>474.44878</v>
      </c>
      <c r="AJ765" s="483">
        <v>113806.02189999999</v>
      </c>
      <c r="AK765" s="40"/>
      <c r="AL765" s="40"/>
      <c r="AM765" s="40"/>
      <c r="AN765" s="40"/>
      <c r="AO765" s="40"/>
      <c r="AP765" s="40"/>
      <c r="AQ765" s="40"/>
      <c r="AR765" s="40"/>
      <c r="AS765" s="40"/>
      <c r="AT765" s="40"/>
      <c r="AU765" s="40"/>
      <c r="AV765" s="40"/>
      <c r="AW765" s="40"/>
      <c r="AX765" s="40"/>
      <c r="AY765" s="40"/>
      <c r="AZ765" s="40"/>
      <c r="BA765" s="40"/>
      <c r="BB765" s="40"/>
      <c r="BC765" s="40"/>
    </row>
    <row r="766" spans="1:55" s="42" customFormat="1" x14ac:dyDescent="0.25">
      <c r="A766" s="404"/>
      <c r="B766" s="115">
        <v>210145</v>
      </c>
      <c r="C766" s="189" t="s">
        <v>251</v>
      </c>
      <c r="D766" s="479">
        <v>8098.0020699999995</v>
      </c>
      <c r="E766" s="479">
        <v>10350.27722</v>
      </c>
      <c r="F766" s="479">
        <v>5035.2445399999997</v>
      </c>
      <c r="G766" s="479">
        <v>5544.8311400000002</v>
      </c>
      <c r="H766" s="89">
        <v>29028.35497</v>
      </c>
      <c r="I766" s="479">
        <v>1579.8165300000001</v>
      </c>
      <c r="J766" s="479">
        <v>1214.7720899999999</v>
      </c>
      <c r="K766" s="479">
        <v>0</v>
      </c>
      <c r="L766" s="479">
        <v>7343.4458500000001</v>
      </c>
      <c r="M766" s="479">
        <v>342.14145000000002</v>
      </c>
      <c r="N766" s="479">
        <v>1316.3959299999999</v>
      </c>
      <c r="O766" s="479">
        <v>93.447980000000001</v>
      </c>
      <c r="P766" s="479">
        <v>168.10461000000001</v>
      </c>
      <c r="Q766" s="479">
        <v>515.40372000000002</v>
      </c>
      <c r="R766" s="89">
        <v>12573.528160000002</v>
      </c>
      <c r="S766" s="479">
        <v>0</v>
      </c>
      <c r="T766" s="479">
        <v>142.81929</v>
      </c>
      <c r="U766" s="479">
        <v>0</v>
      </c>
      <c r="V766" s="479">
        <v>0</v>
      </c>
      <c r="W766" s="479">
        <v>0</v>
      </c>
      <c r="X766" s="479">
        <v>0</v>
      </c>
      <c r="Y766" s="479">
        <v>0</v>
      </c>
      <c r="Z766" s="479">
        <v>0</v>
      </c>
      <c r="AA766" s="479">
        <v>0</v>
      </c>
      <c r="AB766" s="479">
        <v>0</v>
      </c>
      <c r="AC766" s="479">
        <v>0</v>
      </c>
      <c r="AD766" s="479">
        <v>142.81929</v>
      </c>
      <c r="AE766" s="479">
        <v>41744.702420000001</v>
      </c>
      <c r="AF766" s="482">
        <v>1316.3959299999999</v>
      </c>
      <c r="AG766" s="482">
        <v>7685.5873000000001</v>
      </c>
      <c r="AH766" s="482">
        <v>0</v>
      </c>
      <c r="AI766" s="482">
        <v>0</v>
      </c>
      <c r="AJ766" s="483">
        <v>32742.719189999996</v>
      </c>
      <c r="AK766" s="40"/>
      <c r="AL766" s="40"/>
      <c r="AM766" s="40"/>
      <c r="AN766" s="40"/>
      <c r="AO766" s="40"/>
      <c r="AP766" s="40"/>
      <c r="AQ766" s="40"/>
      <c r="AR766" s="40"/>
      <c r="AS766" s="40"/>
      <c r="AT766" s="40"/>
      <c r="AU766" s="40"/>
      <c r="AV766" s="40"/>
      <c r="AW766" s="40"/>
      <c r="AX766" s="40"/>
      <c r="AY766" s="40"/>
      <c r="AZ766" s="40"/>
      <c r="BA766" s="40"/>
      <c r="BB766" s="40"/>
      <c r="BC766" s="40"/>
    </row>
    <row r="767" spans="1:55" s="42" customFormat="1" x14ac:dyDescent="0.25">
      <c r="A767" s="404"/>
      <c r="B767" s="115">
        <v>210150</v>
      </c>
      <c r="C767" s="189" t="s">
        <v>252</v>
      </c>
      <c r="D767" s="479">
        <v>42033.095759999997</v>
      </c>
      <c r="E767" s="479">
        <v>16481.530940000001</v>
      </c>
      <c r="F767" s="479">
        <v>63415.678119999997</v>
      </c>
      <c r="G767" s="479">
        <v>27500.873060000002</v>
      </c>
      <c r="H767" s="89">
        <v>149431.17788</v>
      </c>
      <c r="I767" s="479">
        <v>7983.86186</v>
      </c>
      <c r="J767" s="479">
        <v>30829.21572</v>
      </c>
      <c r="K767" s="479">
        <v>2880.8249999999998</v>
      </c>
      <c r="L767" s="479">
        <v>0</v>
      </c>
      <c r="M767" s="479">
        <v>956.66963999999996</v>
      </c>
      <c r="N767" s="479">
        <v>25965.06494</v>
      </c>
      <c r="O767" s="479">
        <v>1071.01433</v>
      </c>
      <c r="P767" s="479">
        <v>3350.2269200000001</v>
      </c>
      <c r="Q767" s="479">
        <v>89.729820000000004</v>
      </c>
      <c r="R767" s="89">
        <v>73126.608229999998</v>
      </c>
      <c r="S767" s="479">
        <v>1000.93425</v>
      </c>
      <c r="T767" s="479">
        <v>463.39118000000002</v>
      </c>
      <c r="U767" s="479">
        <v>225.27997999999999</v>
      </c>
      <c r="V767" s="479">
        <v>12.324109999999999</v>
      </c>
      <c r="W767" s="479">
        <v>88.459680000000006</v>
      </c>
      <c r="X767" s="479">
        <v>0</v>
      </c>
      <c r="Y767" s="479">
        <v>1.6083799999999999</v>
      </c>
      <c r="Z767" s="479">
        <v>23.613099999999999</v>
      </c>
      <c r="AA767" s="479">
        <v>0</v>
      </c>
      <c r="AB767" s="479">
        <v>176.79158000000001</v>
      </c>
      <c r="AC767" s="479">
        <v>0</v>
      </c>
      <c r="AD767" s="479">
        <v>1992.4022600000001</v>
      </c>
      <c r="AE767" s="479">
        <v>224550.18836999999</v>
      </c>
      <c r="AF767" s="482">
        <v>28845.889940000001</v>
      </c>
      <c r="AG767" s="482">
        <v>968.99374999999998</v>
      </c>
      <c r="AH767" s="482">
        <v>0</v>
      </c>
      <c r="AI767" s="482">
        <v>1.6083799999999999</v>
      </c>
      <c r="AJ767" s="483">
        <v>194733.69629999998</v>
      </c>
      <c r="AK767" s="40"/>
      <c r="AL767" s="40"/>
      <c r="AM767" s="40"/>
      <c r="AN767" s="40"/>
      <c r="AO767" s="40"/>
      <c r="AP767" s="40"/>
      <c r="AQ767" s="40"/>
      <c r="AR767" s="40"/>
      <c r="AS767" s="40"/>
      <c r="AT767" s="40"/>
      <c r="AU767" s="40"/>
      <c r="AV767" s="40"/>
      <c r="AW767" s="40"/>
      <c r="AX767" s="40"/>
      <c r="AY767" s="40"/>
      <c r="AZ767" s="40"/>
      <c r="BA767" s="40"/>
      <c r="BB767" s="40"/>
      <c r="BC767" s="40"/>
    </row>
    <row r="768" spans="1:55" s="42" customFormat="1" x14ac:dyDescent="0.25">
      <c r="A768" s="404"/>
      <c r="B768" s="115">
        <v>210155</v>
      </c>
      <c r="C768" s="189" t="s">
        <v>253</v>
      </c>
      <c r="D768" s="479">
        <v>6771.9243800000004</v>
      </c>
      <c r="E768" s="479">
        <v>492.54705999999999</v>
      </c>
      <c r="F768" s="479">
        <v>7504.9850900000001</v>
      </c>
      <c r="G768" s="479">
        <v>0.62139</v>
      </c>
      <c r="H768" s="89">
        <v>14770.07792</v>
      </c>
      <c r="I768" s="479">
        <v>0</v>
      </c>
      <c r="J768" s="479">
        <v>6.4562299999999997</v>
      </c>
      <c r="K768" s="479">
        <v>0</v>
      </c>
      <c r="L768" s="479">
        <v>0</v>
      </c>
      <c r="M768" s="479">
        <v>0</v>
      </c>
      <c r="N768" s="479">
        <v>0</v>
      </c>
      <c r="O768" s="479">
        <v>0</v>
      </c>
      <c r="P768" s="479">
        <v>0</v>
      </c>
      <c r="Q768" s="479">
        <v>0</v>
      </c>
      <c r="R768" s="89">
        <v>6.4562299999999997</v>
      </c>
      <c r="S768" s="479">
        <v>0</v>
      </c>
      <c r="T768" s="479">
        <v>0</v>
      </c>
      <c r="U768" s="479">
        <v>0</v>
      </c>
      <c r="V768" s="479">
        <v>0</v>
      </c>
      <c r="W768" s="479">
        <v>0</v>
      </c>
      <c r="X768" s="479">
        <v>0</v>
      </c>
      <c r="Y768" s="479">
        <v>0</v>
      </c>
      <c r="Z768" s="479">
        <v>0</v>
      </c>
      <c r="AA768" s="479">
        <v>0</v>
      </c>
      <c r="AB768" s="479">
        <v>0</v>
      </c>
      <c r="AC768" s="479">
        <v>0</v>
      </c>
      <c r="AD768" s="479">
        <v>0</v>
      </c>
      <c r="AE768" s="479">
        <v>14776.534149999999</v>
      </c>
      <c r="AF768" s="482">
        <v>0</v>
      </c>
      <c r="AG768" s="482">
        <v>0</v>
      </c>
      <c r="AH768" s="482">
        <v>0</v>
      </c>
      <c r="AI768" s="482">
        <v>0</v>
      </c>
      <c r="AJ768" s="483">
        <v>14776.534149999999</v>
      </c>
      <c r="AK768" s="40"/>
      <c r="AL768" s="40"/>
      <c r="AM768" s="40"/>
      <c r="AN768" s="40"/>
      <c r="AO768" s="40"/>
      <c r="AP768" s="40"/>
      <c r="AQ768" s="40"/>
      <c r="AR768" s="40"/>
      <c r="AS768" s="40"/>
      <c r="AT768" s="40"/>
      <c r="AU768" s="40"/>
      <c r="AV768" s="40"/>
      <c r="AW768" s="40"/>
      <c r="AX768" s="40"/>
      <c r="AY768" s="40"/>
      <c r="AZ768" s="40"/>
      <c r="BA768" s="40"/>
      <c r="BB768" s="40"/>
      <c r="BC768" s="40"/>
    </row>
    <row r="769" spans="1:55" s="42" customFormat="1" x14ac:dyDescent="0.25">
      <c r="A769" s="404"/>
      <c r="B769" s="115">
        <v>2102</v>
      </c>
      <c r="C769" s="189" t="s">
        <v>254</v>
      </c>
      <c r="D769" s="479">
        <v>0</v>
      </c>
      <c r="E769" s="479">
        <v>0</v>
      </c>
      <c r="F769" s="479">
        <v>0</v>
      </c>
      <c r="G769" s="479">
        <v>0</v>
      </c>
      <c r="H769" s="89">
        <v>0</v>
      </c>
      <c r="I769" s="479">
        <v>0</v>
      </c>
      <c r="J769" s="479">
        <v>0</v>
      </c>
      <c r="K769" s="479">
        <v>0</v>
      </c>
      <c r="L769" s="479">
        <v>0</v>
      </c>
      <c r="M769" s="479">
        <v>0</v>
      </c>
      <c r="N769" s="479">
        <v>0</v>
      </c>
      <c r="O769" s="479">
        <v>0</v>
      </c>
      <c r="P769" s="479">
        <v>0</v>
      </c>
      <c r="Q769" s="479">
        <v>0</v>
      </c>
      <c r="R769" s="89">
        <v>0</v>
      </c>
      <c r="S769" s="479">
        <v>0</v>
      </c>
      <c r="T769" s="479">
        <v>0</v>
      </c>
      <c r="U769" s="479">
        <v>0</v>
      </c>
      <c r="V769" s="479">
        <v>0</v>
      </c>
      <c r="W769" s="479">
        <v>0</v>
      </c>
      <c r="X769" s="479">
        <v>0</v>
      </c>
      <c r="Y769" s="479">
        <v>0</v>
      </c>
      <c r="Z769" s="479">
        <v>0</v>
      </c>
      <c r="AA769" s="479">
        <v>0</v>
      </c>
      <c r="AB769" s="479">
        <v>0</v>
      </c>
      <c r="AC769" s="479">
        <v>0</v>
      </c>
      <c r="AD769" s="479">
        <v>0</v>
      </c>
      <c r="AE769" s="479">
        <v>0</v>
      </c>
      <c r="AF769" s="482">
        <v>0</v>
      </c>
      <c r="AG769" s="482">
        <v>0</v>
      </c>
      <c r="AH769" s="482">
        <v>0</v>
      </c>
      <c r="AI769" s="482">
        <v>0</v>
      </c>
      <c r="AJ769" s="483">
        <v>0</v>
      </c>
      <c r="AK769" s="40"/>
      <c r="AL769" s="40"/>
      <c r="AM769" s="40"/>
      <c r="AN769" s="40"/>
      <c r="AO769" s="40"/>
      <c r="AP769" s="40"/>
      <c r="AQ769" s="40"/>
      <c r="AR769" s="40"/>
      <c r="AS769" s="40"/>
      <c r="AT769" s="40"/>
      <c r="AU769" s="40"/>
      <c r="AV769" s="40"/>
      <c r="AW769" s="40"/>
      <c r="AX769" s="40"/>
      <c r="AY769" s="40"/>
      <c r="AZ769" s="40"/>
      <c r="BA769" s="40"/>
      <c r="BB769" s="40"/>
      <c r="BC769" s="40"/>
    </row>
    <row r="770" spans="1:55" s="42" customFormat="1" x14ac:dyDescent="0.25">
      <c r="A770" s="404"/>
      <c r="B770" s="115">
        <v>210205</v>
      </c>
      <c r="C770" s="189" t="s">
        <v>255</v>
      </c>
      <c r="D770" s="479">
        <v>0</v>
      </c>
      <c r="E770" s="479">
        <v>0</v>
      </c>
      <c r="F770" s="479">
        <v>0</v>
      </c>
      <c r="G770" s="479">
        <v>0</v>
      </c>
      <c r="H770" s="89">
        <v>0</v>
      </c>
      <c r="I770" s="479">
        <v>0</v>
      </c>
      <c r="J770" s="479">
        <v>0</v>
      </c>
      <c r="K770" s="479">
        <v>0</v>
      </c>
      <c r="L770" s="479">
        <v>0</v>
      </c>
      <c r="M770" s="479">
        <v>0</v>
      </c>
      <c r="N770" s="479">
        <v>0</v>
      </c>
      <c r="O770" s="479">
        <v>0</v>
      </c>
      <c r="P770" s="479">
        <v>0</v>
      </c>
      <c r="Q770" s="479">
        <v>0</v>
      </c>
      <c r="R770" s="89">
        <v>0</v>
      </c>
      <c r="S770" s="479">
        <v>0</v>
      </c>
      <c r="T770" s="479">
        <v>0</v>
      </c>
      <c r="U770" s="479">
        <v>0</v>
      </c>
      <c r="V770" s="479">
        <v>0</v>
      </c>
      <c r="W770" s="479">
        <v>0</v>
      </c>
      <c r="X770" s="479">
        <v>0</v>
      </c>
      <c r="Y770" s="479">
        <v>0</v>
      </c>
      <c r="Z770" s="479">
        <v>0</v>
      </c>
      <c r="AA770" s="479">
        <v>0</v>
      </c>
      <c r="AB770" s="479">
        <v>0</v>
      </c>
      <c r="AC770" s="479">
        <v>0</v>
      </c>
      <c r="AD770" s="479">
        <v>0</v>
      </c>
      <c r="AE770" s="479">
        <v>0</v>
      </c>
      <c r="AF770" s="482">
        <v>0</v>
      </c>
      <c r="AG770" s="482">
        <v>0</v>
      </c>
      <c r="AH770" s="482">
        <v>0</v>
      </c>
      <c r="AI770" s="482">
        <v>0</v>
      </c>
      <c r="AJ770" s="483">
        <v>0</v>
      </c>
      <c r="AK770" s="40"/>
      <c r="AL770" s="40"/>
      <c r="AM770" s="40"/>
      <c r="AN770" s="40"/>
      <c r="AO770" s="40"/>
      <c r="AP770" s="40"/>
      <c r="AQ770" s="40"/>
      <c r="AR770" s="40"/>
      <c r="AS770" s="40"/>
      <c r="AT770" s="40"/>
      <c r="AU770" s="40"/>
      <c r="AV770" s="40"/>
      <c r="AW770" s="40"/>
      <c r="AX770" s="40"/>
      <c r="AY770" s="40"/>
      <c r="AZ770" s="40"/>
      <c r="BA770" s="40"/>
      <c r="BB770" s="40"/>
      <c r="BC770" s="40"/>
    </row>
    <row r="771" spans="1:55" s="42" customFormat="1" x14ac:dyDescent="0.25">
      <c r="A771" s="404"/>
      <c r="B771" s="115">
        <v>210210</v>
      </c>
      <c r="C771" s="189" t="s">
        <v>256</v>
      </c>
      <c r="D771" s="479">
        <v>0</v>
      </c>
      <c r="E771" s="479">
        <v>0</v>
      </c>
      <c r="F771" s="479">
        <v>0</v>
      </c>
      <c r="G771" s="479">
        <v>0</v>
      </c>
      <c r="H771" s="89">
        <v>0</v>
      </c>
      <c r="I771" s="479">
        <v>0</v>
      </c>
      <c r="J771" s="479">
        <v>0</v>
      </c>
      <c r="K771" s="479">
        <v>0</v>
      </c>
      <c r="L771" s="479">
        <v>0</v>
      </c>
      <c r="M771" s="479">
        <v>0</v>
      </c>
      <c r="N771" s="479">
        <v>0</v>
      </c>
      <c r="O771" s="479">
        <v>0</v>
      </c>
      <c r="P771" s="479">
        <v>0</v>
      </c>
      <c r="Q771" s="479">
        <v>0</v>
      </c>
      <c r="R771" s="89">
        <v>0</v>
      </c>
      <c r="S771" s="479">
        <v>0</v>
      </c>
      <c r="T771" s="479">
        <v>0</v>
      </c>
      <c r="U771" s="479">
        <v>0</v>
      </c>
      <c r="V771" s="479">
        <v>0</v>
      </c>
      <c r="W771" s="479">
        <v>0</v>
      </c>
      <c r="X771" s="479">
        <v>0</v>
      </c>
      <c r="Y771" s="479">
        <v>0</v>
      </c>
      <c r="Z771" s="479">
        <v>0</v>
      </c>
      <c r="AA771" s="479">
        <v>0</v>
      </c>
      <c r="AB771" s="479">
        <v>0</v>
      </c>
      <c r="AC771" s="479">
        <v>0</v>
      </c>
      <c r="AD771" s="479">
        <v>0</v>
      </c>
      <c r="AE771" s="479">
        <v>0</v>
      </c>
      <c r="AF771" s="482">
        <v>0</v>
      </c>
      <c r="AG771" s="482">
        <v>0</v>
      </c>
      <c r="AH771" s="482">
        <v>0</v>
      </c>
      <c r="AI771" s="482">
        <v>0</v>
      </c>
      <c r="AJ771" s="483">
        <v>0</v>
      </c>
      <c r="AK771" s="40"/>
      <c r="AL771" s="40"/>
      <c r="AM771" s="40"/>
      <c r="AN771" s="40"/>
      <c r="AO771" s="40"/>
      <c r="AP771" s="40"/>
      <c r="AQ771" s="40"/>
      <c r="AR771" s="40"/>
      <c r="AS771" s="40"/>
      <c r="AT771" s="40"/>
      <c r="AU771" s="40"/>
      <c r="AV771" s="40"/>
      <c r="AW771" s="40"/>
      <c r="AX771" s="40"/>
      <c r="AY771" s="40"/>
      <c r="AZ771" s="40"/>
      <c r="BA771" s="40"/>
      <c r="BB771" s="40"/>
      <c r="BC771" s="40"/>
    </row>
    <row r="772" spans="1:55" s="42" customFormat="1" x14ac:dyDescent="0.25">
      <c r="A772" s="404"/>
      <c r="B772" s="115">
        <v>210215</v>
      </c>
      <c r="C772" s="189" t="s">
        <v>257</v>
      </c>
      <c r="D772" s="479">
        <v>0</v>
      </c>
      <c r="E772" s="479">
        <v>0</v>
      </c>
      <c r="F772" s="479">
        <v>0</v>
      </c>
      <c r="G772" s="479">
        <v>0</v>
      </c>
      <c r="H772" s="89">
        <v>0</v>
      </c>
      <c r="I772" s="479">
        <v>0</v>
      </c>
      <c r="J772" s="479">
        <v>0</v>
      </c>
      <c r="K772" s="479">
        <v>0</v>
      </c>
      <c r="L772" s="479">
        <v>0</v>
      </c>
      <c r="M772" s="479">
        <v>0</v>
      </c>
      <c r="N772" s="479">
        <v>0</v>
      </c>
      <c r="O772" s="479">
        <v>0</v>
      </c>
      <c r="P772" s="479">
        <v>0</v>
      </c>
      <c r="Q772" s="479">
        <v>0</v>
      </c>
      <c r="R772" s="89">
        <v>0</v>
      </c>
      <c r="S772" s="479">
        <v>0</v>
      </c>
      <c r="T772" s="479">
        <v>0</v>
      </c>
      <c r="U772" s="479">
        <v>0</v>
      </c>
      <c r="V772" s="479">
        <v>0</v>
      </c>
      <c r="W772" s="479">
        <v>0</v>
      </c>
      <c r="X772" s="479">
        <v>0</v>
      </c>
      <c r="Y772" s="479">
        <v>0</v>
      </c>
      <c r="Z772" s="479">
        <v>0</v>
      </c>
      <c r="AA772" s="479">
        <v>0</v>
      </c>
      <c r="AB772" s="479">
        <v>0</v>
      </c>
      <c r="AC772" s="479">
        <v>0</v>
      </c>
      <c r="AD772" s="479">
        <v>0</v>
      </c>
      <c r="AE772" s="479">
        <v>0</v>
      </c>
      <c r="AF772" s="482">
        <v>0</v>
      </c>
      <c r="AG772" s="482">
        <v>0</v>
      </c>
      <c r="AH772" s="482">
        <v>0</v>
      </c>
      <c r="AI772" s="482">
        <v>0</v>
      </c>
      <c r="AJ772" s="483">
        <v>0</v>
      </c>
      <c r="AK772" s="40"/>
      <c r="AL772" s="40"/>
      <c r="AM772" s="40"/>
      <c r="AN772" s="40"/>
      <c r="AO772" s="40"/>
      <c r="AP772" s="40"/>
      <c r="AQ772" s="40"/>
      <c r="AR772" s="40"/>
      <c r="AS772" s="40"/>
      <c r="AT772" s="40"/>
      <c r="AU772" s="40"/>
      <c r="AV772" s="40"/>
      <c r="AW772" s="40"/>
      <c r="AX772" s="40"/>
      <c r="AY772" s="40"/>
      <c r="AZ772" s="40"/>
      <c r="BA772" s="40"/>
      <c r="BB772" s="40"/>
      <c r="BC772" s="40"/>
    </row>
    <row r="773" spans="1:55" s="42" customFormat="1" x14ac:dyDescent="0.25">
      <c r="A773" s="404"/>
      <c r="B773" s="115">
        <v>2103</v>
      </c>
      <c r="C773" s="189" t="s">
        <v>258</v>
      </c>
      <c r="D773" s="479">
        <v>1714235.53935</v>
      </c>
      <c r="E773" s="479">
        <v>2202905.4605800002</v>
      </c>
      <c r="F773" s="479">
        <v>2718215.6380799999</v>
      </c>
      <c r="G773" s="479">
        <v>1551658.4760799999</v>
      </c>
      <c r="H773" s="89">
        <v>8187015.1140899993</v>
      </c>
      <c r="I773" s="479">
        <v>969769.56015000003</v>
      </c>
      <c r="J773" s="479">
        <v>1046000.7662</v>
      </c>
      <c r="K773" s="479">
        <v>0</v>
      </c>
      <c r="L773" s="479">
        <v>1112320.6197299999</v>
      </c>
      <c r="M773" s="479">
        <v>449761.23921999999</v>
      </c>
      <c r="N773" s="479">
        <v>1244185.9664100001</v>
      </c>
      <c r="O773" s="479">
        <v>232032.94209999999</v>
      </c>
      <c r="P773" s="479">
        <v>330629.06014999998</v>
      </c>
      <c r="Q773" s="479">
        <v>302622.34948999999</v>
      </c>
      <c r="R773" s="89">
        <v>5687322.5034499997</v>
      </c>
      <c r="S773" s="479">
        <v>120198.32296999999</v>
      </c>
      <c r="T773" s="479">
        <v>128572.76416999999</v>
      </c>
      <c r="U773" s="479">
        <v>10434.339169999999</v>
      </c>
      <c r="V773" s="479">
        <v>15822.851479999999</v>
      </c>
      <c r="W773" s="479">
        <v>37506.812819999999</v>
      </c>
      <c r="X773" s="479">
        <v>21595.515520000001</v>
      </c>
      <c r="Y773" s="479">
        <v>61539.94197</v>
      </c>
      <c r="Z773" s="479">
        <v>8053.5697700000001</v>
      </c>
      <c r="AA773" s="479">
        <v>34834.76038</v>
      </c>
      <c r="AB773" s="479">
        <v>91866.883759999997</v>
      </c>
      <c r="AC773" s="479">
        <v>10063.16309</v>
      </c>
      <c r="AD773" s="479">
        <v>540488.92509999999</v>
      </c>
      <c r="AE773" s="479">
        <v>14414826.542639999</v>
      </c>
      <c r="AF773" s="482">
        <v>1244185.9664100001</v>
      </c>
      <c r="AG773" s="482">
        <v>1577904.71043</v>
      </c>
      <c r="AH773" s="482">
        <v>0</v>
      </c>
      <c r="AI773" s="482">
        <v>106437.86544000001</v>
      </c>
      <c r="AJ773" s="483">
        <v>11486298.000359999</v>
      </c>
      <c r="AK773" s="40"/>
      <c r="AL773" s="40"/>
      <c r="AM773" s="40"/>
      <c r="AN773" s="40"/>
      <c r="AO773" s="40"/>
      <c r="AP773" s="40"/>
      <c r="AQ773" s="40"/>
      <c r="AR773" s="40"/>
      <c r="AS773" s="40"/>
      <c r="AT773" s="40"/>
      <c r="AU773" s="40"/>
      <c r="AV773" s="40"/>
      <c r="AW773" s="40"/>
      <c r="AX773" s="40"/>
      <c r="AY773" s="40"/>
      <c r="AZ773" s="40"/>
      <c r="BA773" s="40"/>
      <c r="BB773" s="40"/>
      <c r="BC773" s="40"/>
    </row>
    <row r="774" spans="1:55" s="42" customFormat="1" x14ac:dyDescent="0.25">
      <c r="A774" s="404"/>
      <c r="B774" s="115">
        <v>210305</v>
      </c>
      <c r="C774" s="189" t="s">
        <v>34</v>
      </c>
      <c r="D774" s="479">
        <v>334250.90005</v>
      </c>
      <c r="E774" s="479">
        <v>411789.87667000003</v>
      </c>
      <c r="F774" s="479">
        <v>578710.59288999997</v>
      </c>
      <c r="G774" s="479">
        <v>304999.29962000001</v>
      </c>
      <c r="H774" s="89">
        <v>1629750.6692299999</v>
      </c>
      <c r="I774" s="479">
        <v>194285.84969</v>
      </c>
      <c r="J774" s="479">
        <v>220372.37883</v>
      </c>
      <c r="K774" s="479">
        <v>0</v>
      </c>
      <c r="L774" s="479">
        <v>153399.3573</v>
      </c>
      <c r="M774" s="479">
        <v>86643.743520000004</v>
      </c>
      <c r="N774" s="479">
        <v>292658.69834</v>
      </c>
      <c r="O774" s="479">
        <v>30338.646680000002</v>
      </c>
      <c r="P774" s="479">
        <v>45007.006869999997</v>
      </c>
      <c r="Q774" s="479">
        <v>41496.47335</v>
      </c>
      <c r="R774" s="89">
        <v>1064202.1545800001</v>
      </c>
      <c r="S774" s="479">
        <v>26033.988369999999</v>
      </c>
      <c r="T774" s="479">
        <v>17075.89833</v>
      </c>
      <c r="U774" s="479">
        <v>863.78637000000003</v>
      </c>
      <c r="V774" s="479">
        <v>1349.3138899999999</v>
      </c>
      <c r="W774" s="479">
        <v>5160.4070899999997</v>
      </c>
      <c r="X774" s="479">
        <v>3086.9343899999999</v>
      </c>
      <c r="Y774" s="479">
        <v>5595.37943</v>
      </c>
      <c r="Z774" s="479">
        <v>758.76514999999995</v>
      </c>
      <c r="AA774" s="479">
        <v>5072.0180300000002</v>
      </c>
      <c r="AB774" s="479">
        <v>15421.92396</v>
      </c>
      <c r="AC774" s="479">
        <v>1377.46199</v>
      </c>
      <c r="AD774" s="479">
        <v>81795.876999999993</v>
      </c>
      <c r="AE774" s="479">
        <v>2775748.7008099998</v>
      </c>
      <c r="AF774" s="482">
        <v>292658.69834</v>
      </c>
      <c r="AG774" s="482">
        <v>241392.41470999998</v>
      </c>
      <c r="AH774" s="482">
        <v>0</v>
      </c>
      <c r="AI774" s="482">
        <v>12044.85945</v>
      </c>
      <c r="AJ774" s="483">
        <v>2229652.7283099997</v>
      </c>
      <c r="AK774" s="40"/>
      <c r="AL774" s="40"/>
      <c r="AM774" s="40"/>
      <c r="AN774" s="40"/>
      <c r="AO774" s="40"/>
      <c r="AP774" s="40"/>
      <c r="AQ774" s="40"/>
      <c r="AR774" s="40"/>
      <c r="AS774" s="40"/>
      <c r="AT774" s="40"/>
      <c r="AU774" s="40"/>
      <c r="AV774" s="40"/>
      <c r="AW774" s="40"/>
      <c r="AX774" s="40"/>
      <c r="AY774" s="40"/>
      <c r="AZ774" s="40"/>
      <c r="BA774" s="40"/>
      <c r="BB774" s="40"/>
      <c r="BC774" s="40"/>
    </row>
    <row r="775" spans="1:55" s="42" customFormat="1" x14ac:dyDescent="0.25">
      <c r="A775" s="404"/>
      <c r="B775" s="115">
        <v>210310</v>
      </c>
      <c r="C775" s="189" t="s">
        <v>35</v>
      </c>
      <c r="D775" s="479">
        <v>541774.01508000004</v>
      </c>
      <c r="E775" s="479">
        <v>703377.15726999997</v>
      </c>
      <c r="F775" s="479">
        <v>611214.66304999997</v>
      </c>
      <c r="G775" s="479">
        <v>526137.8946</v>
      </c>
      <c r="H775" s="89">
        <v>2382503.7300000004</v>
      </c>
      <c r="I775" s="479">
        <v>277365.76250999997</v>
      </c>
      <c r="J775" s="479">
        <v>330893.25604000001</v>
      </c>
      <c r="K775" s="479">
        <v>0</v>
      </c>
      <c r="L775" s="479">
        <v>331773.17301000003</v>
      </c>
      <c r="M775" s="479">
        <v>156440.78784999999</v>
      </c>
      <c r="N775" s="479">
        <v>366425.58661</v>
      </c>
      <c r="O775" s="479">
        <v>69890.527910000004</v>
      </c>
      <c r="P775" s="479">
        <v>78062.598700000002</v>
      </c>
      <c r="Q775" s="479">
        <v>93371.172649999993</v>
      </c>
      <c r="R775" s="89">
        <v>1704222.8652799998</v>
      </c>
      <c r="S775" s="479">
        <v>31212.010010000002</v>
      </c>
      <c r="T775" s="479">
        <v>31466.181799999998</v>
      </c>
      <c r="U775" s="479">
        <v>3596.0167799999999</v>
      </c>
      <c r="V775" s="479">
        <v>3893.9649399999998</v>
      </c>
      <c r="W775" s="479">
        <v>11577.99279</v>
      </c>
      <c r="X775" s="479">
        <v>5042.5540099999998</v>
      </c>
      <c r="Y775" s="479">
        <v>12523.86391</v>
      </c>
      <c r="Z775" s="479">
        <v>2337.38103</v>
      </c>
      <c r="AA775" s="479">
        <v>7169.8639199999998</v>
      </c>
      <c r="AB775" s="479">
        <v>16103.62809</v>
      </c>
      <c r="AC775" s="479">
        <v>2857.0137500000001</v>
      </c>
      <c r="AD775" s="479">
        <v>127780.47103000002</v>
      </c>
      <c r="AE775" s="479">
        <v>4214507.0663099997</v>
      </c>
      <c r="AF775" s="482">
        <v>366425.58661</v>
      </c>
      <c r="AG775" s="482">
        <v>492107.92579999997</v>
      </c>
      <c r="AH775" s="482">
        <v>0</v>
      </c>
      <c r="AI775" s="482">
        <v>22550.741580000002</v>
      </c>
      <c r="AJ775" s="483">
        <v>3333422.81232</v>
      </c>
      <c r="AK775" s="40"/>
      <c r="AL775" s="40"/>
      <c r="AM775" s="40"/>
      <c r="AN775" s="40"/>
      <c r="AO775" s="40"/>
      <c r="AP775" s="40"/>
      <c r="AQ775" s="40"/>
      <c r="AR775" s="40"/>
      <c r="AS775" s="40"/>
      <c r="AT775" s="40"/>
      <c r="AU775" s="40"/>
      <c r="AV775" s="40"/>
      <c r="AW775" s="40"/>
      <c r="AX775" s="40"/>
      <c r="AY775" s="40"/>
      <c r="AZ775" s="40"/>
      <c r="BA775" s="40"/>
      <c r="BB775" s="40"/>
      <c r="BC775" s="40"/>
    </row>
    <row r="776" spans="1:55" s="42" customFormat="1" x14ac:dyDescent="0.25">
      <c r="A776" s="404"/>
      <c r="B776" s="115">
        <v>210315</v>
      </c>
      <c r="C776" s="189" t="s">
        <v>36</v>
      </c>
      <c r="D776" s="479">
        <v>360348.54531000002</v>
      </c>
      <c r="E776" s="479">
        <v>595365.11360000004</v>
      </c>
      <c r="F776" s="479">
        <v>644577.27830999997</v>
      </c>
      <c r="G776" s="479">
        <v>386865.77315000002</v>
      </c>
      <c r="H776" s="89">
        <v>1987156.71037</v>
      </c>
      <c r="I776" s="479">
        <v>265944.52016999997</v>
      </c>
      <c r="J776" s="479">
        <v>281922.55085</v>
      </c>
      <c r="K776" s="479">
        <v>0</v>
      </c>
      <c r="L776" s="479">
        <v>290251.94465000002</v>
      </c>
      <c r="M776" s="479">
        <v>121358.10485</v>
      </c>
      <c r="N776" s="479">
        <v>265282.91775999998</v>
      </c>
      <c r="O776" s="479">
        <v>63358.81121</v>
      </c>
      <c r="P776" s="479">
        <v>91213.815010000006</v>
      </c>
      <c r="Q776" s="479">
        <v>81538.615600000005</v>
      </c>
      <c r="R776" s="89">
        <v>1460871.2800999999</v>
      </c>
      <c r="S776" s="479">
        <v>28606.616139999998</v>
      </c>
      <c r="T776" s="479">
        <v>29334.58426</v>
      </c>
      <c r="U776" s="479">
        <v>2412.5502700000002</v>
      </c>
      <c r="V776" s="479">
        <v>3246.5395699999999</v>
      </c>
      <c r="W776" s="479">
        <v>6866.2541600000004</v>
      </c>
      <c r="X776" s="479">
        <v>6344.2775799999999</v>
      </c>
      <c r="Y776" s="479">
        <v>20285.05762</v>
      </c>
      <c r="Z776" s="479">
        <v>2238.6832899999999</v>
      </c>
      <c r="AA776" s="479">
        <v>8730.9475999999995</v>
      </c>
      <c r="AB776" s="479">
        <v>25409.000059999998</v>
      </c>
      <c r="AC776" s="479">
        <v>3360.0604600000001</v>
      </c>
      <c r="AD776" s="479">
        <v>136834.57100999999</v>
      </c>
      <c r="AE776" s="479">
        <v>3584862.5614799997</v>
      </c>
      <c r="AF776" s="482">
        <v>265282.91775999998</v>
      </c>
      <c r="AG776" s="482">
        <v>414856.58907000005</v>
      </c>
      <c r="AH776" s="482">
        <v>0</v>
      </c>
      <c r="AI776" s="482">
        <v>32376.06568</v>
      </c>
      <c r="AJ776" s="483">
        <v>2872346.9889700003</v>
      </c>
      <c r="AK776" s="40"/>
      <c r="AL776" s="40"/>
      <c r="AM776" s="40"/>
      <c r="AN776" s="40"/>
      <c r="AO776" s="40"/>
      <c r="AP776" s="40"/>
      <c r="AQ776" s="40"/>
      <c r="AR776" s="40"/>
      <c r="AS776" s="40"/>
      <c r="AT776" s="40"/>
      <c r="AU776" s="40"/>
      <c r="AV776" s="40"/>
      <c r="AW776" s="40"/>
      <c r="AX776" s="40"/>
      <c r="AY776" s="40"/>
      <c r="AZ776" s="40"/>
      <c r="BA776" s="40"/>
      <c r="BB776" s="40"/>
      <c r="BC776" s="40"/>
    </row>
    <row r="777" spans="1:55" s="42" customFormat="1" x14ac:dyDescent="0.25">
      <c r="A777" s="404"/>
      <c r="B777" s="115">
        <v>210320</v>
      </c>
      <c r="C777" s="189" t="s">
        <v>37</v>
      </c>
      <c r="D777" s="479">
        <v>451238.20079999999</v>
      </c>
      <c r="E777" s="479">
        <v>408836.20033999998</v>
      </c>
      <c r="F777" s="479">
        <v>797132.39687000006</v>
      </c>
      <c r="G777" s="479">
        <v>290310.71068999998</v>
      </c>
      <c r="H777" s="89">
        <v>1947517.5087000001</v>
      </c>
      <c r="I777" s="479">
        <v>206154.41135000001</v>
      </c>
      <c r="J777" s="479">
        <v>205378.00445000001</v>
      </c>
      <c r="K777" s="479">
        <v>0</v>
      </c>
      <c r="L777" s="479">
        <v>295529.47064999997</v>
      </c>
      <c r="M777" s="479">
        <v>75145.001099999994</v>
      </c>
      <c r="N777" s="479">
        <v>299778.58825999999</v>
      </c>
      <c r="O777" s="479">
        <v>55593.67873</v>
      </c>
      <c r="P777" s="479">
        <v>111355.94029</v>
      </c>
      <c r="Q777" s="479">
        <v>70946.667950000003</v>
      </c>
      <c r="R777" s="89">
        <v>1319881.76278</v>
      </c>
      <c r="S777" s="479">
        <v>30108.7896</v>
      </c>
      <c r="T777" s="479">
        <v>40990.413070000002</v>
      </c>
      <c r="U777" s="479">
        <v>3178.9470999999999</v>
      </c>
      <c r="V777" s="479">
        <v>6124.7994799999997</v>
      </c>
      <c r="W777" s="479">
        <v>12124.21739</v>
      </c>
      <c r="X777" s="479">
        <v>6624.1071700000002</v>
      </c>
      <c r="Y777" s="479">
        <v>18181.351589999998</v>
      </c>
      <c r="Z777" s="479">
        <v>1761.24279</v>
      </c>
      <c r="AA777" s="479">
        <v>11518.90056</v>
      </c>
      <c r="AB777" s="479">
        <v>22588.857220000002</v>
      </c>
      <c r="AC777" s="479">
        <v>2092.05926</v>
      </c>
      <c r="AD777" s="479">
        <v>155293.68523000003</v>
      </c>
      <c r="AE777" s="479">
        <v>3422692.9567100001</v>
      </c>
      <c r="AF777" s="482">
        <v>299778.58825999999</v>
      </c>
      <c r="AG777" s="482">
        <v>376799.27122999995</v>
      </c>
      <c r="AH777" s="482">
        <v>0</v>
      </c>
      <c r="AI777" s="482">
        <v>31792.311410000002</v>
      </c>
      <c r="AJ777" s="483">
        <v>2714322.7858099998</v>
      </c>
      <c r="AK777" s="40"/>
      <c r="AL777" s="40"/>
      <c r="AM777" s="40"/>
      <c r="AN777" s="40"/>
      <c r="AO777" s="40"/>
      <c r="AP777" s="40"/>
      <c r="AQ777" s="40"/>
      <c r="AR777" s="40"/>
      <c r="AS777" s="40"/>
      <c r="AT777" s="40"/>
      <c r="AU777" s="40"/>
      <c r="AV777" s="40"/>
      <c r="AW777" s="40"/>
      <c r="AX777" s="40"/>
      <c r="AY777" s="40"/>
      <c r="AZ777" s="40"/>
      <c r="BA777" s="40"/>
      <c r="BB777" s="40"/>
      <c r="BC777" s="40"/>
    </row>
    <row r="778" spans="1:55" s="42" customFormat="1" x14ac:dyDescent="0.25">
      <c r="A778" s="404"/>
      <c r="B778" s="115">
        <v>210325</v>
      </c>
      <c r="C778" s="189" t="s">
        <v>259</v>
      </c>
      <c r="D778" s="479">
        <v>26623.878110000001</v>
      </c>
      <c r="E778" s="479">
        <v>83537.112699999998</v>
      </c>
      <c r="F778" s="479">
        <v>86580.706959999996</v>
      </c>
      <c r="G778" s="479">
        <v>43149.366600000001</v>
      </c>
      <c r="H778" s="89">
        <v>239891.06437000001</v>
      </c>
      <c r="I778" s="479">
        <v>26019.01643</v>
      </c>
      <c r="J778" s="479">
        <v>7434.5760300000002</v>
      </c>
      <c r="K778" s="479">
        <v>0</v>
      </c>
      <c r="L778" s="479">
        <v>41366.674120000003</v>
      </c>
      <c r="M778" s="479">
        <v>10173.6019</v>
      </c>
      <c r="N778" s="479">
        <v>20040.175439999999</v>
      </c>
      <c r="O778" s="479">
        <v>12851.27757</v>
      </c>
      <c r="P778" s="479">
        <v>4989.6992799999998</v>
      </c>
      <c r="Q778" s="479">
        <v>15170.11994</v>
      </c>
      <c r="R778" s="89">
        <v>138045.14071000001</v>
      </c>
      <c r="S778" s="479">
        <v>4236.91885</v>
      </c>
      <c r="T778" s="479">
        <v>9705.6867099999999</v>
      </c>
      <c r="U778" s="479">
        <v>383.03865000000002</v>
      </c>
      <c r="V778" s="479">
        <v>1208.2336</v>
      </c>
      <c r="W778" s="479">
        <v>1777.94139</v>
      </c>
      <c r="X778" s="479">
        <v>497.64237000000003</v>
      </c>
      <c r="Y778" s="479">
        <v>4954.2894200000001</v>
      </c>
      <c r="Z778" s="479">
        <v>957.49751000000003</v>
      </c>
      <c r="AA778" s="479">
        <v>2343.0302700000002</v>
      </c>
      <c r="AB778" s="479">
        <v>12343.47443</v>
      </c>
      <c r="AC778" s="479">
        <v>376.56763000000001</v>
      </c>
      <c r="AD778" s="479">
        <v>38784.320829999997</v>
      </c>
      <c r="AE778" s="479">
        <v>416720.52590999997</v>
      </c>
      <c r="AF778" s="482">
        <v>20040.175439999999</v>
      </c>
      <c r="AG778" s="482">
        <v>52748.509620000004</v>
      </c>
      <c r="AH778" s="482">
        <v>0</v>
      </c>
      <c r="AI778" s="482">
        <v>7673.8873199999998</v>
      </c>
      <c r="AJ778" s="483">
        <v>336257.95353</v>
      </c>
      <c r="AK778" s="40"/>
      <c r="AL778" s="40"/>
      <c r="AM778" s="40"/>
      <c r="AN778" s="40"/>
      <c r="AO778" s="40"/>
      <c r="AP778" s="40"/>
      <c r="AQ778" s="40"/>
      <c r="AR778" s="40"/>
      <c r="AS778" s="40"/>
      <c r="AT778" s="40"/>
      <c r="AU778" s="40"/>
      <c r="AV778" s="40"/>
      <c r="AW778" s="40"/>
      <c r="AX778" s="40"/>
      <c r="AY778" s="40"/>
      <c r="AZ778" s="40"/>
      <c r="BA778" s="40"/>
      <c r="BB778" s="40"/>
      <c r="BC778" s="40"/>
    </row>
    <row r="779" spans="1:55" s="42" customFormat="1" x14ac:dyDescent="0.25">
      <c r="A779" s="404"/>
      <c r="B779" s="115">
        <v>210330</v>
      </c>
      <c r="C779" s="189" t="s">
        <v>252</v>
      </c>
      <c r="D779" s="479">
        <v>0</v>
      </c>
      <c r="E779" s="479">
        <v>0</v>
      </c>
      <c r="F779" s="479">
        <v>0</v>
      </c>
      <c r="G779" s="479">
        <v>195.43142</v>
      </c>
      <c r="H779" s="89">
        <v>195.43142</v>
      </c>
      <c r="I779" s="479">
        <v>0</v>
      </c>
      <c r="J779" s="479">
        <v>0</v>
      </c>
      <c r="K779" s="479">
        <v>0</v>
      </c>
      <c r="L779" s="479">
        <v>0</v>
      </c>
      <c r="M779" s="479">
        <v>0</v>
      </c>
      <c r="N779" s="479">
        <v>0</v>
      </c>
      <c r="O779" s="479">
        <v>0</v>
      </c>
      <c r="P779" s="479">
        <v>0</v>
      </c>
      <c r="Q779" s="479">
        <v>99.3</v>
      </c>
      <c r="R779" s="89">
        <v>99.3</v>
      </c>
      <c r="S779" s="479">
        <v>0</v>
      </c>
      <c r="T779" s="479">
        <v>0</v>
      </c>
      <c r="U779" s="479">
        <v>0</v>
      </c>
      <c r="V779" s="479">
        <v>0</v>
      </c>
      <c r="W779" s="479">
        <v>0</v>
      </c>
      <c r="X779" s="479">
        <v>0</v>
      </c>
      <c r="Y779" s="479">
        <v>0</v>
      </c>
      <c r="Z779" s="479">
        <v>0</v>
      </c>
      <c r="AA779" s="479">
        <v>0</v>
      </c>
      <c r="AB779" s="479">
        <v>0</v>
      </c>
      <c r="AC779" s="479">
        <v>0</v>
      </c>
      <c r="AD779" s="479">
        <v>0</v>
      </c>
      <c r="AE779" s="479">
        <v>294.73142000000001</v>
      </c>
      <c r="AF779" s="482">
        <v>0</v>
      </c>
      <c r="AG779" s="482">
        <v>0</v>
      </c>
      <c r="AH779" s="482">
        <v>0</v>
      </c>
      <c r="AI779" s="482">
        <v>0</v>
      </c>
      <c r="AJ779" s="483">
        <v>294.73142000000001</v>
      </c>
      <c r="AK779" s="40"/>
      <c r="AL779" s="40"/>
      <c r="AM779" s="40"/>
      <c r="AN779" s="40"/>
      <c r="AO779" s="40"/>
      <c r="AP779" s="40"/>
      <c r="AQ779" s="40"/>
      <c r="AR779" s="40"/>
      <c r="AS779" s="40"/>
      <c r="AT779" s="40"/>
      <c r="AU779" s="40"/>
      <c r="AV779" s="40"/>
      <c r="AW779" s="40"/>
      <c r="AX779" s="40"/>
      <c r="AY779" s="40"/>
      <c r="AZ779" s="40"/>
      <c r="BA779" s="40"/>
      <c r="BB779" s="40"/>
      <c r="BC779" s="40"/>
    </row>
    <row r="780" spans="1:55" s="42" customFormat="1" x14ac:dyDescent="0.25">
      <c r="A780" s="404"/>
      <c r="B780" s="115">
        <v>2104</v>
      </c>
      <c r="C780" s="189" t="s">
        <v>260</v>
      </c>
      <c r="D780" s="479">
        <v>0</v>
      </c>
      <c r="E780" s="479">
        <v>0</v>
      </c>
      <c r="F780" s="479">
        <v>315.15557000000001</v>
      </c>
      <c r="G780" s="479">
        <v>0</v>
      </c>
      <c r="H780" s="89">
        <v>315.15557000000001</v>
      </c>
      <c r="I780" s="479">
        <v>247.00757999999999</v>
      </c>
      <c r="J780" s="479">
        <v>455.37121000000002</v>
      </c>
      <c r="K780" s="479">
        <v>0</v>
      </c>
      <c r="L780" s="479">
        <v>0</v>
      </c>
      <c r="M780" s="479">
        <v>0</v>
      </c>
      <c r="N780" s="479">
        <v>84.260400000000004</v>
      </c>
      <c r="O780" s="479">
        <v>0</v>
      </c>
      <c r="P780" s="479">
        <v>0</v>
      </c>
      <c r="Q780" s="479">
        <v>0</v>
      </c>
      <c r="R780" s="89">
        <v>786.63918999999999</v>
      </c>
      <c r="S780" s="479">
        <v>0</v>
      </c>
      <c r="T780" s="479">
        <v>25.215309999999999</v>
      </c>
      <c r="U780" s="479">
        <v>0.3</v>
      </c>
      <c r="V780" s="479">
        <v>1</v>
      </c>
      <c r="W780" s="479">
        <v>0</v>
      </c>
      <c r="X780" s="479">
        <v>0</v>
      </c>
      <c r="Y780" s="479">
        <v>0</v>
      </c>
      <c r="Z780" s="479">
        <v>0</v>
      </c>
      <c r="AA780" s="479">
        <v>0</v>
      </c>
      <c r="AB780" s="479">
        <v>0</v>
      </c>
      <c r="AC780" s="479">
        <v>0</v>
      </c>
      <c r="AD780" s="479">
        <v>26.515309999999999</v>
      </c>
      <c r="AE780" s="479">
        <v>1128.31007</v>
      </c>
      <c r="AF780" s="482">
        <v>84.260400000000004</v>
      </c>
      <c r="AG780" s="482">
        <v>1</v>
      </c>
      <c r="AH780" s="482">
        <v>0</v>
      </c>
      <c r="AI780" s="482">
        <v>0</v>
      </c>
      <c r="AJ780" s="483">
        <v>1043.0496699999999</v>
      </c>
      <c r="AK780" s="40"/>
      <c r="AL780" s="40"/>
      <c r="AM780" s="40"/>
      <c r="AN780" s="40"/>
      <c r="AO780" s="40"/>
      <c r="AP780" s="40"/>
      <c r="AQ780" s="40"/>
      <c r="AR780" s="40"/>
      <c r="AS780" s="40"/>
      <c r="AT780" s="40"/>
      <c r="AU780" s="40"/>
      <c r="AV780" s="40"/>
      <c r="AW780" s="40"/>
      <c r="AX780" s="40"/>
      <c r="AY780" s="40"/>
      <c r="AZ780" s="40"/>
      <c r="BA780" s="40"/>
      <c r="BB780" s="40"/>
      <c r="BC780" s="40"/>
    </row>
    <row r="781" spans="1:55" s="42" customFormat="1" x14ac:dyDescent="0.25">
      <c r="A781" s="404"/>
      <c r="B781" s="115">
        <v>2105</v>
      </c>
      <c r="C781" s="189" t="s">
        <v>261</v>
      </c>
      <c r="D781" s="479">
        <v>174579.58196000001</v>
      </c>
      <c r="E781" s="479">
        <v>333781.86784000002</v>
      </c>
      <c r="F781" s="479">
        <v>365708.45990999998</v>
      </c>
      <c r="G781" s="479">
        <v>133893.86971999999</v>
      </c>
      <c r="H781" s="89">
        <v>1007963.77943</v>
      </c>
      <c r="I781" s="479">
        <v>44105.423390000004</v>
      </c>
      <c r="J781" s="479">
        <v>138940.19623</v>
      </c>
      <c r="K781" s="479">
        <v>519.79999999999995</v>
      </c>
      <c r="L781" s="479">
        <v>8584.8186299999998</v>
      </c>
      <c r="M781" s="479">
        <v>13.349</v>
      </c>
      <c r="N781" s="479">
        <v>78019.730119999993</v>
      </c>
      <c r="O781" s="479">
        <v>20.456</v>
      </c>
      <c r="P781" s="479">
        <v>30245.429609999999</v>
      </c>
      <c r="Q781" s="479">
        <v>2806.78485</v>
      </c>
      <c r="R781" s="89">
        <v>303255.98782999994</v>
      </c>
      <c r="S781" s="479">
        <v>5206.5748100000001</v>
      </c>
      <c r="T781" s="479">
        <v>10672.05636</v>
      </c>
      <c r="U781" s="479">
        <v>1586.4473800000001</v>
      </c>
      <c r="V781" s="479">
        <v>122.37117000000001</v>
      </c>
      <c r="W781" s="479">
        <v>6557.1439099999998</v>
      </c>
      <c r="X781" s="479">
        <v>80.336119999999994</v>
      </c>
      <c r="Y781" s="479">
        <v>0</v>
      </c>
      <c r="Z781" s="479">
        <v>672.36545000000001</v>
      </c>
      <c r="AA781" s="479">
        <v>0</v>
      </c>
      <c r="AB781" s="479">
        <v>3073.8823299999999</v>
      </c>
      <c r="AC781" s="479">
        <v>9.5467099999999991</v>
      </c>
      <c r="AD781" s="479">
        <v>27980.72424</v>
      </c>
      <c r="AE781" s="479">
        <v>1339200.4914999998</v>
      </c>
      <c r="AF781" s="482">
        <v>78539.530119999996</v>
      </c>
      <c r="AG781" s="482">
        <v>8720.5388000000003</v>
      </c>
      <c r="AH781" s="482">
        <v>0</v>
      </c>
      <c r="AI781" s="482">
        <v>9.5467099999999991</v>
      </c>
      <c r="AJ781" s="483">
        <v>1251930.8758700001</v>
      </c>
      <c r="AK781" s="40"/>
      <c r="AL781" s="40"/>
      <c r="AM781" s="40"/>
      <c r="AN781" s="40"/>
      <c r="AO781" s="40"/>
      <c r="AP781" s="40"/>
      <c r="AQ781" s="40"/>
      <c r="AR781" s="40"/>
      <c r="AS781" s="40"/>
      <c r="AT781" s="40"/>
      <c r="AU781" s="40"/>
      <c r="AV781" s="40"/>
      <c r="AW781" s="40"/>
      <c r="AX781" s="40"/>
      <c r="AY781" s="40"/>
      <c r="AZ781" s="40"/>
      <c r="BA781" s="40"/>
      <c r="BB781" s="40"/>
      <c r="BC781" s="40"/>
    </row>
    <row r="782" spans="1:55" s="40" customFormat="1" ht="17.25" customHeight="1" x14ac:dyDescent="0.25">
      <c r="A782" s="403"/>
      <c r="B782" s="114">
        <v>22</v>
      </c>
      <c r="C782" s="319" t="s">
        <v>27</v>
      </c>
      <c r="D782" s="480">
        <v>0</v>
      </c>
      <c r="E782" s="480">
        <v>0</v>
      </c>
      <c r="F782" s="480">
        <v>0</v>
      </c>
      <c r="G782" s="480">
        <v>0</v>
      </c>
      <c r="H782" s="26">
        <v>0</v>
      </c>
      <c r="I782" s="480">
        <v>0</v>
      </c>
      <c r="J782" s="480">
        <v>0</v>
      </c>
      <c r="K782" s="480">
        <v>0</v>
      </c>
      <c r="L782" s="480">
        <v>0</v>
      </c>
      <c r="M782" s="480">
        <v>0</v>
      </c>
      <c r="N782" s="480">
        <v>0</v>
      </c>
      <c r="O782" s="480">
        <v>0</v>
      </c>
      <c r="P782" s="480">
        <v>0</v>
      </c>
      <c r="Q782" s="480">
        <v>0</v>
      </c>
      <c r="R782" s="26">
        <v>0</v>
      </c>
      <c r="S782" s="480">
        <v>0</v>
      </c>
      <c r="T782" s="480">
        <v>0</v>
      </c>
      <c r="U782" s="480">
        <v>0</v>
      </c>
      <c r="V782" s="480">
        <v>0</v>
      </c>
      <c r="W782" s="480">
        <v>0</v>
      </c>
      <c r="X782" s="480">
        <v>0</v>
      </c>
      <c r="Y782" s="480">
        <v>0</v>
      </c>
      <c r="Z782" s="480">
        <v>0</v>
      </c>
      <c r="AA782" s="480">
        <v>0</v>
      </c>
      <c r="AB782" s="480">
        <v>0</v>
      </c>
      <c r="AC782" s="480">
        <v>0</v>
      </c>
      <c r="AD782" s="480">
        <v>0</v>
      </c>
      <c r="AE782" s="480">
        <v>0</v>
      </c>
      <c r="AF782" s="482">
        <v>0</v>
      </c>
      <c r="AG782" s="482">
        <v>0</v>
      </c>
      <c r="AH782" s="482">
        <v>0</v>
      </c>
      <c r="AI782" s="482">
        <v>0</v>
      </c>
      <c r="AJ782" s="483">
        <v>0</v>
      </c>
    </row>
    <row r="783" spans="1:55" s="42" customFormat="1" x14ac:dyDescent="0.25">
      <c r="A783" s="404"/>
      <c r="B783" s="115">
        <v>2201</v>
      </c>
      <c r="C783" s="189" t="s">
        <v>262</v>
      </c>
      <c r="D783" s="479">
        <v>0</v>
      </c>
      <c r="E783" s="479">
        <v>0</v>
      </c>
      <c r="F783" s="479">
        <v>0</v>
      </c>
      <c r="G783" s="479">
        <v>0</v>
      </c>
      <c r="H783" s="89">
        <v>0</v>
      </c>
      <c r="I783" s="479">
        <v>0</v>
      </c>
      <c r="J783" s="479">
        <v>0</v>
      </c>
      <c r="K783" s="479">
        <v>0</v>
      </c>
      <c r="L783" s="479">
        <v>0</v>
      </c>
      <c r="M783" s="479">
        <v>0</v>
      </c>
      <c r="N783" s="479">
        <v>0</v>
      </c>
      <c r="O783" s="479">
        <v>0</v>
      </c>
      <c r="P783" s="479">
        <v>0</v>
      </c>
      <c r="Q783" s="479">
        <v>0</v>
      </c>
      <c r="R783" s="89">
        <v>0</v>
      </c>
      <c r="S783" s="479">
        <v>0</v>
      </c>
      <c r="T783" s="479">
        <v>0</v>
      </c>
      <c r="U783" s="479">
        <v>0</v>
      </c>
      <c r="V783" s="479">
        <v>0</v>
      </c>
      <c r="W783" s="479">
        <v>0</v>
      </c>
      <c r="X783" s="479">
        <v>0</v>
      </c>
      <c r="Y783" s="479">
        <v>0</v>
      </c>
      <c r="Z783" s="479">
        <v>0</v>
      </c>
      <c r="AA783" s="479">
        <v>0</v>
      </c>
      <c r="AB783" s="479">
        <v>0</v>
      </c>
      <c r="AC783" s="479">
        <v>0</v>
      </c>
      <c r="AD783" s="479">
        <v>0</v>
      </c>
      <c r="AE783" s="479">
        <v>0</v>
      </c>
      <c r="AF783" s="482">
        <v>0</v>
      </c>
      <c r="AG783" s="482">
        <v>0</v>
      </c>
      <c r="AH783" s="482">
        <v>0</v>
      </c>
      <c r="AI783" s="482">
        <v>0</v>
      </c>
      <c r="AJ783" s="483">
        <v>0</v>
      </c>
      <c r="AK783" s="40"/>
      <c r="AL783" s="40"/>
      <c r="AM783" s="40"/>
      <c r="AN783" s="40"/>
      <c r="AO783" s="40"/>
      <c r="AP783" s="40"/>
      <c r="AQ783" s="40"/>
      <c r="AR783" s="40"/>
      <c r="AS783" s="40"/>
      <c r="AT783" s="40"/>
      <c r="AU783" s="40"/>
      <c r="AV783" s="40"/>
      <c r="AW783" s="40"/>
      <c r="AX783" s="40"/>
      <c r="AY783" s="40"/>
      <c r="AZ783" s="40"/>
      <c r="BA783" s="40"/>
      <c r="BB783" s="40"/>
      <c r="BC783" s="40"/>
    </row>
    <row r="784" spans="1:55" s="42" customFormat="1" x14ac:dyDescent="0.25">
      <c r="A784" s="404"/>
      <c r="B784" s="115">
        <v>220105</v>
      </c>
      <c r="C784" s="189" t="s">
        <v>29</v>
      </c>
      <c r="D784" s="479">
        <v>0</v>
      </c>
      <c r="E784" s="479">
        <v>0</v>
      </c>
      <c r="F784" s="479">
        <v>0</v>
      </c>
      <c r="G784" s="479">
        <v>0</v>
      </c>
      <c r="H784" s="89">
        <v>0</v>
      </c>
      <c r="I784" s="479">
        <v>0</v>
      </c>
      <c r="J784" s="479">
        <v>0</v>
      </c>
      <c r="K784" s="479">
        <v>0</v>
      </c>
      <c r="L784" s="479">
        <v>0</v>
      </c>
      <c r="M784" s="479">
        <v>0</v>
      </c>
      <c r="N784" s="479">
        <v>0</v>
      </c>
      <c r="O784" s="479">
        <v>0</v>
      </c>
      <c r="P784" s="479">
        <v>0</v>
      </c>
      <c r="Q784" s="479">
        <v>0</v>
      </c>
      <c r="R784" s="89">
        <v>0</v>
      </c>
      <c r="S784" s="479">
        <v>0</v>
      </c>
      <c r="T784" s="479">
        <v>0</v>
      </c>
      <c r="U784" s="479">
        <v>0</v>
      </c>
      <c r="V784" s="479">
        <v>0</v>
      </c>
      <c r="W784" s="479">
        <v>0</v>
      </c>
      <c r="X784" s="479">
        <v>0</v>
      </c>
      <c r="Y784" s="479">
        <v>0</v>
      </c>
      <c r="Z784" s="479">
        <v>0</v>
      </c>
      <c r="AA784" s="479">
        <v>0</v>
      </c>
      <c r="AB784" s="479">
        <v>0</v>
      </c>
      <c r="AC784" s="479">
        <v>0</v>
      </c>
      <c r="AD784" s="479">
        <v>0</v>
      </c>
      <c r="AE784" s="479">
        <v>0</v>
      </c>
      <c r="AF784" s="482">
        <v>0</v>
      </c>
      <c r="AG784" s="482">
        <v>0</v>
      </c>
      <c r="AH784" s="482">
        <v>0</v>
      </c>
      <c r="AI784" s="482">
        <v>0</v>
      </c>
      <c r="AJ784" s="483">
        <v>0</v>
      </c>
      <c r="AK784" s="40"/>
      <c r="AL784" s="40"/>
      <c r="AM784" s="40"/>
      <c r="AN784" s="40"/>
      <c r="AO784" s="40"/>
      <c r="AP784" s="40"/>
      <c r="AQ784" s="40"/>
      <c r="AR784" s="40"/>
      <c r="AS784" s="40"/>
      <c r="AT784" s="40"/>
      <c r="AU784" s="40"/>
      <c r="AV784" s="40"/>
      <c r="AW784" s="40"/>
      <c r="AX784" s="40"/>
      <c r="AY784" s="40"/>
      <c r="AZ784" s="40"/>
      <c r="BA784" s="40"/>
      <c r="BB784" s="40"/>
      <c r="BC784" s="40"/>
    </row>
    <row r="785" spans="1:55" s="42" customFormat="1" x14ac:dyDescent="0.25">
      <c r="A785" s="404"/>
      <c r="B785" s="115">
        <v>220110</v>
      </c>
      <c r="C785" s="189" t="s">
        <v>30</v>
      </c>
      <c r="D785" s="479">
        <v>0</v>
      </c>
      <c r="E785" s="479">
        <v>0</v>
      </c>
      <c r="F785" s="479">
        <v>0</v>
      </c>
      <c r="G785" s="479">
        <v>0</v>
      </c>
      <c r="H785" s="89">
        <v>0</v>
      </c>
      <c r="I785" s="479">
        <v>0</v>
      </c>
      <c r="J785" s="479">
        <v>0</v>
      </c>
      <c r="K785" s="479">
        <v>0</v>
      </c>
      <c r="L785" s="479">
        <v>0</v>
      </c>
      <c r="M785" s="479">
        <v>0</v>
      </c>
      <c r="N785" s="479">
        <v>0</v>
      </c>
      <c r="O785" s="479">
        <v>0</v>
      </c>
      <c r="P785" s="479">
        <v>0</v>
      </c>
      <c r="Q785" s="479">
        <v>0</v>
      </c>
      <c r="R785" s="89">
        <v>0</v>
      </c>
      <c r="S785" s="479">
        <v>0</v>
      </c>
      <c r="T785" s="479">
        <v>0</v>
      </c>
      <c r="U785" s="479">
        <v>0</v>
      </c>
      <c r="V785" s="479">
        <v>0</v>
      </c>
      <c r="W785" s="479">
        <v>0</v>
      </c>
      <c r="X785" s="479">
        <v>0</v>
      </c>
      <c r="Y785" s="479">
        <v>0</v>
      </c>
      <c r="Z785" s="479">
        <v>0</v>
      </c>
      <c r="AA785" s="479">
        <v>0</v>
      </c>
      <c r="AB785" s="479">
        <v>0</v>
      </c>
      <c r="AC785" s="479">
        <v>0</v>
      </c>
      <c r="AD785" s="479">
        <v>0</v>
      </c>
      <c r="AE785" s="479">
        <v>0</v>
      </c>
      <c r="AF785" s="482">
        <v>0</v>
      </c>
      <c r="AG785" s="482">
        <v>0</v>
      </c>
      <c r="AH785" s="482">
        <v>0</v>
      </c>
      <c r="AI785" s="482">
        <v>0</v>
      </c>
      <c r="AJ785" s="483">
        <v>0</v>
      </c>
      <c r="AK785" s="40"/>
      <c r="AL785" s="40"/>
      <c r="AM785" s="40"/>
      <c r="AN785" s="40"/>
      <c r="AO785" s="40"/>
      <c r="AP785" s="40"/>
      <c r="AQ785" s="40"/>
      <c r="AR785" s="40"/>
      <c r="AS785" s="40"/>
      <c r="AT785" s="40"/>
      <c r="AU785" s="40"/>
      <c r="AV785" s="40"/>
      <c r="AW785" s="40"/>
      <c r="AX785" s="40"/>
      <c r="AY785" s="40"/>
      <c r="AZ785" s="40"/>
      <c r="BA785" s="40"/>
      <c r="BB785" s="40"/>
      <c r="BC785" s="40"/>
    </row>
    <row r="786" spans="1:55" s="42" customFormat="1" x14ac:dyDescent="0.25">
      <c r="A786" s="404"/>
      <c r="B786" s="115">
        <v>2202</v>
      </c>
      <c r="C786" s="189" t="s">
        <v>31</v>
      </c>
      <c r="D786" s="479">
        <v>0</v>
      </c>
      <c r="E786" s="479">
        <v>0</v>
      </c>
      <c r="F786" s="479">
        <v>0</v>
      </c>
      <c r="G786" s="479">
        <v>0</v>
      </c>
      <c r="H786" s="89">
        <v>0</v>
      </c>
      <c r="I786" s="479">
        <v>0</v>
      </c>
      <c r="J786" s="479">
        <v>0</v>
      </c>
      <c r="K786" s="479">
        <v>0</v>
      </c>
      <c r="L786" s="479">
        <v>0</v>
      </c>
      <c r="M786" s="479">
        <v>0</v>
      </c>
      <c r="N786" s="479">
        <v>0</v>
      </c>
      <c r="O786" s="479">
        <v>0</v>
      </c>
      <c r="P786" s="479">
        <v>0</v>
      </c>
      <c r="Q786" s="479">
        <v>0</v>
      </c>
      <c r="R786" s="89">
        <v>0</v>
      </c>
      <c r="S786" s="479">
        <v>0</v>
      </c>
      <c r="T786" s="479">
        <v>0</v>
      </c>
      <c r="U786" s="479">
        <v>0</v>
      </c>
      <c r="V786" s="479">
        <v>0</v>
      </c>
      <c r="W786" s="479">
        <v>0</v>
      </c>
      <c r="X786" s="479">
        <v>0</v>
      </c>
      <c r="Y786" s="479">
        <v>0</v>
      </c>
      <c r="Z786" s="479">
        <v>0</v>
      </c>
      <c r="AA786" s="479">
        <v>0</v>
      </c>
      <c r="AB786" s="479">
        <v>0</v>
      </c>
      <c r="AC786" s="479">
        <v>0</v>
      </c>
      <c r="AD786" s="479">
        <v>0</v>
      </c>
      <c r="AE786" s="479">
        <v>0</v>
      </c>
      <c r="AF786" s="482">
        <v>0</v>
      </c>
      <c r="AG786" s="482">
        <v>0</v>
      </c>
      <c r="AH786" s="482">
        <v>0</v>
      </c>
      <c r="AI786" s="482">
        <v>0</v>
      </c>
      <c r="AJ786" s="483">
        <v>0</v>
      </c>
      <c r="AK786" s="40"/>
      <c r="AL786" s="40"/>
      <c r="AM786" s="40"/>
      <c r="AN786" s="40"/>
      <c r="AO786" s="40"/>
      <c r="AP786" s="40"/>
      <c r="AQ786" s="40"/>
      <c r="AR786" s="40"/>
      <c r="AS786" s="40"/>
      <c r="AT786" s="40"/>
      <c r="AU786" s="40"/>
      <c r="AV786" s="40"/>
      <c r="AW786" s="40"/>
      <c r="AX786" s="40"/>
      <c r="AY786" s="40"/>
      <c r="AZ786" s="40"/>
      <c r="BA786" s="40"/>
      <c r="BB786" s="40"/>
      <c r="BC786" s="40"/>
    </row>
    <row r="787" spans="1:55" s="42" customFormat="1" x14ac:dyDescent="0.25">
      <c r="A787" s="404"/>
      <c r="B787" s="115">
        <v>220205</v>
      </c>
      <c r="C787" s="189" t="s">
        <v>32</v>
      </c>
      <c r="D787" s="479">
        <v>0</v>
      </c>
      <c r="E787" s="479">
        <v>0</v>
      </c>
      <c r="F787" s="479">
        <v>0</v>
      </c>
      <c r="G787" s="479">
        <v>0</v>
      </c>
      <c r="H787" s="89">
        <v>0</v>
      </c>
      <c r="I787" s="479">
        <v>0</v>
      </c>
      <c r="J787" s="479">
        <v>0</v>
      </c>
      <c r="K787" s="479">
        <v>0</v>
      </c>
      <c r="L787" s="479">
        <v>0</v>
      </c>
      <c r="M787" s="479">
        <v>0</v>
      </c>
      <c r="N787" s="479">
        <v>0</v>
      </c>
      <c r="O787" s="479">
        <v>0</v>
      </c>
      <c r="P787" s="479">
        <v>0</v>
      </c>
      <c r="Q787" s="479">
        <v>0</v>
      </c>
      <c r="R787" s="89">
        <v>0</v>
      </c>
      <c r="S787" s="479">
        <v>0</v>
      </c>
      <c r="T787" s="479">
        <v>0</v>
      </c>
      <c r="U787" s="479">
        <v>0</v>
      </c>
      <c r="V787" s="479">
        <v>0</v>
      </c>
      <c r="W787" s="479">
        <v>0</v>
      </c>
      <c r="X787" s="479">
        <v>0</v>
      </c>
      <c r="Y787" s="479">
        <v>0</v>
      </c>
      <c r="Z787" s="479">
        <v>0</v>
      </c>
      <c r="AA787" s="479">
        <v>0</v>
      </c>
      <c r="AB787" s="479">
        <v>0</v>
      </c>
      <c r="AC787" s="479">
        <v>0</v>
      </c>
      <c r="AD787" s="479">
        <v>0</v>
      </c>
      <c r="AE787" s="479">
        <v>0</v>
      </c>
      <c r="AF787" s="482">
        <v>0</v>
      </c>
      <c r="AG787" s="482">
        <v>0</v>
      </c>
      <c r="AH787" s="482">
        <v>0</v>
      </c>
      <c r="AI787" s="482">
        <v>0</v>
      </c>
      <c r="AJ787" s="483">
        <v>0</v>
      </c>
      <c r="AK787" s="40"/>
      <c r="AL787" s="40"/>
      <c r="AM787" s="40"/>
      <c r="AN787" s="40"/>
      <c r="AO787" s="40"/>
      <c r="AP787" s="40"/>
      <c r="AQ787" s="40"/>
      <c r="AR787" s="40"/>
      <c r="AS787" s="40"/>
      <c r="AT787" s="40"/>
      <c r="AU787" s="40"/>
      <c r="AV787" s="40"/>
      <c r="AW787" s="40"/>
      <c r="AX787" s="40"/>
      <c r="AY787" s="40"/>
      <c r="AZ787" s="40"/>
      <c r="BA787" s="40"/>
      <c r="BB787" s="40"/>
      <c r="BC787" s="40"/>
    </row>
    <row r="788" spans="1:55" s="42" customFormat="1" x14ac:dyDescent="0.25">
      <c r="A788" s="404"/>
      <c r="B788" s="115">
        <v>220210</v>
      </c>
      <c r="C788" s="189" t="s">
        <v>29</v>
      </c>
      <c r="D788" s="479">
        <v>0</v>
      </c>
      <c r="E788" s="479">
        <v>0</v>
      </c>
      <c r="F788" s="479">
        <v>0</v>
      </c>
      <c r="G788" s="479">
        <v>0</v>
      </c>
      <c r="H788" s="89">
        <v>0</v>
      </c>
      <c r="I788" s="479">
        <v>0</v>
      </c>
      <c r="J788" s="479">
        <v>0</v>
      </c>
      <c r="K788" s="479">
        <v>0</v>
      </c>
      <c r="L788" s="479">
        <v>0</v>
      </c>
      <c r="M788" s="479">
        <v>0</v>
      </c>
      <c r="N788" s="479">
        <v>0</v>
      </c>
      <c r="O788" s="479">
        <v>0</v>
      </c>
      <c r="P788" s="479">
        <v>0</v>
      </c>
      <c r="Q788" s="479">
        <v>0</v>
      </c>
      <c r="R788" s="89">
        <v>0</v>
      </c>
      <c r="S788" s="479">
        <v>0</v>
      </c>
      <c r="T788" s="479">
        <v>0</v>
      </c>
      <c r="U788" s="479">
        <v>0</v>
      </c>
      <c r="V788" s="479">
        <v>0</v>
      </c>
      <c r="W788" s="479">
        <v>0</v>
      </c>
      <c r="X788" s="479">
        <v>0</v>
      </c>
      <c r="Y788" s="479">
        <v>0</v>
      </c>
      <c r="Z788" s="479">
        <v>0</v>
      </c>
      <c r="AA788" s="479">
        <v>0</v>
      </c>
      <c r="AB788" s="479">
        <v>0</v>
      </c>
      <c r="AC788" s="479">
        <v>0</v>
      </c>
      <c r="AD788" s="479">
        <v>0</v>
      </c>
      <c r="AE788" s="479">
        <v>0</v>
      </c>
      <c r="AF788" s="482">
        <v>0</v>
      </c>
      <c r="AG788" s="482">
        <v>0</v>
      </c>
      <c r="AH788" s="482">
        <v>0</v>
      </c>
      <c r="AI788" s="482">
        <v>0</v>
      </c>
      <c r="AJ788" s="483">
        <v>0</v>
      </c>
      <c r="AK788" s="40"/>
      <c r="AL788" s="40"/>
      <c r="AM788" s="40"/>
      <c r="AN788" s="40"/>
      <c r="AO788" s="40"/>
      <c r="AP788" s="40"/>
      <c r="AQ788" s="40"/>
      <c r="AR788" s="40"/>
      <c r="AS788" s="40"/>
      <c r="AT788" s="40"/>
      <c r="AU788" s="40"/>
      <c r="AV788" s="40"/>
      <c r="AW788" s="40"/>
      <c r="AX788" s="40"/>
      <c r="AY788" s="40"/>
      <c r="AZ788" s="40"/>
      <c r="BA788" s="40"/>
      <c r="BB788" s="40"/>
      <c r="BC788" s="40"/>
    </row>
    <row r="789" spans="1:55" s="42" customFormat="1" x14ac:dyDescent="0.25">
      <c r="A789" s="404"/>
      <c r="B789" s="115">
        <v>220215</v>
      </c>
      <c r="C789" s="189" t="s">
        <v>30</v>
      </c>
      <c r="D789" s="479">
        <v>0</v>
      </c>
      <c r="E789" s="479">
        <v>0</v>
      </c>
      <c r="F789" s="479">
        <v>0</v>
      </c>
      <c r="G789" s="479">
        <v>0</v>
      </c>
      <c r="H789" s="89">
        <v>0</v>
      </c>
      <c r="I789" s="479">
        <v>0</v>
      </c>
      <c r="J789" s="479">
        <v>0</v>
      </c>
      <c r="K789" s="479">
        <v>0</v>
      </c>
      <c r="L789" s="479">
        <v>0</v>
      </c>
      <c r="M789" s="479">
        <v>0</v>
      </c>
      <c r="N789" s="479">
        <v>0</v>
      </c>
      <c r="O789" s="479">
        <v>0</v>
      </c>
      <c r="P789" s="479">
        <v>0</v>
      </c>
      <c r="Q789" s="479">
        <v>0</v>
      </c>
      <c r="R789" s="89">
        <v>0</v>
      </c>
      <c r="S789" s="479">
        <v>0</v>
      </c>
      <c r="T789" s="479">
        <v>0</v>
      </c>
      <c r="U789" s="479">
        <v>0</v>
      </c>
      <c r="V789" s="479">
        <v>0</v>
      </c>
      <c r="W789" s="479">
        <v>0</v>
      </c>
      <c r="X789" s="479">
        <v>0</v>
      </c>
      <c r="Y789" s="479">
        <v>0</v>
      </c>
      <c r="Z789" s="479">
        <v>0</v>
      </c>
      <c r="AA789" s="479">
        <v>0</v>
      </c>
      <c r="AB789" s="479">
        <v>0</v>
      </c>
      <c r="AC789" s="479">
        <v>0</v>
      </c>
      <c r="AD789" s="479">
        <v>0</v>
      </c>
      <c r="AE789" s="479">
        <v>0</v>
      </c>
      <c r="AF789" s="482">
        <v>0</v>
      </c>
      <c r="AG789" s="482">
        <v>0</v>
      </c>
      <c r="AH789" s="482">
        <v>0</v>
      </c>
      <c r="AI789" s="482">
        <v>0</v>
      </c>
      <c r="AJ789" s="483">
        <v>0</v>
      </c>
      <c r="AK789" s="40"/>
      <c r="AL789" s="40"/>
      <c r="AM789" s="40"/>
      <c r="AN789" s="40"/>
      <c r="AO789" s="40"/>
      <c r="AP789" s="40"/>
      <c r="AQ789" s="40"/>
      <c r="AR789" s="40"/>
      <c r="AS789" s="40"/>
      <c r="AT789" s="40"/>
      <c r="AU789" s="40"/>
      <c r="AV789" s="40"/>
      <c r="AW789" s="40"/>
      <c r="AX789" s="40"/>
      <c r="AY789" s="40"/>
      <c r="AZ789" s="40"/>
      <c r="BA789" s="40"/>
      <c r="BB789" s="40"/>
      <c r="BC789" s="40"/>
    </row>
    <row r="790" spans="1:55" s="42" customFormat="1" x14ac:dyDescent="0.25">
      <c r="A790" s="404"/>
      <c r="B790" s="115">
        <v>2203</v>
      </c>
      <c r="C790" s="189" t="s">
        <v>263</v>
      </c>
      <c r="D790" s="479">
        <v>0</v>
      </c>
      <c r="E790" s="479">
        <v>0</v>
      </c>
      <c r="F790" s="479">
        <v>0</v>
      </c>
      <c r="G790" s="479">
        <v>0</v>
      </c>
      <c r="H790" s="89">
        <v>0</v>
      </c>
      <c r="I790" s="479">
        <v>0</v>
      </c>
      <c r="J790" s="479">
        <v>0</v>
      </c>
      <c r="K790" s="479">
        <v>0</v>
      </c>
      <c r="L790" s="479">
        <v>0</v>
      </c>
      <c r="M790" s="479">
        <v>0</v>
      </c>
      <c r="N790" s="479">
        <v>0</v>
      </c>
      <c r="O790" s="479">
        <v>0</v>
      </c>
      <c r="P790" s="479">
        <v>0</v>
      </c>
      <c r="Q790" s="479">
        <v>0</v>
      </c>
      <c r="R790" s="89">
        <v>0</v>
      </c>
      <c r="S790" s="479">
        <v>0</v>
      </c>
      <c r="T790" s="479">
        <v>0</v>
      </c>
      <c r="U790" s="479">
        <v>0</v>
      </c>
      <c r="V790" s="479">
        <v>0</v>
      </c>
      <c r="W790" s="479">
        <v>0</v>
      </c>
      <c r="X790" s="479">
        <v>0</v>
      </c>
      <c r="Y790" s="479">
        <v>0</v>
      </c>
      <c r="Z790" s="479">
        <v>0</v>
      </c>
      <c r="AA790" s="479">
        <v>0</v>
      </c>
      <c r="AB790" s="479">
        <v>0</v>
      </c>
      <c r="AC790" s="479">
        <v>0</v>
      </c>
      <c r="AD790" s="479">
        <v>0</v>
      </c>
      <c r="AE790" s="479">
        <v>0</v>
      </c>
      <c r="AF790" s="482">
        <v>0</v>
      </c>
      <c r="AG790" s="482">
        <v>0</v>
      </c>
      <c r="AH790" s="482">
        <v>0</v>
      </c>
      <c r="AI790" s="482">
        <v>0</v>
      </c>
      <c r="AJ790" s="483">
        <v>0</v>
      </c>
      <c r="AK790" s="40"/>
      <c r="AL790" s="40"/>
      <c r="AM790" s="40"/>
      <c r="AN790" s="40"/>
      <c r="AO790" s="40"/>
      <c r="AP790" s="40"/>
      <c r="AQ790" s="40"/>
      <c r="AR790" s="40"/>
      <c r="AS790" s="40"/>
      <c r="AT790" s="40"/>
      <c r="AU790" s="40"/>
      <c r="AV790" s="40"/>
      <c r="AW790" s="40"/>
      <c r="AX790" s="40"/>
      <c r="AY790" s="40"/>
      <c r="AZ790" s="40"/>
      <c r="BA790" s="40"/>
      <c r="BB790" s="40"/>
      <c r="BC790" s="40"/>
    </row>
    <row r="791" spans="1:55" s="40" customFormat="1" x14ac:dyDescent="0.25">
      <c r="A791" s="403"/>
      <c r="B791" s="114">
        <v>23</v>
      </c>
      <c r="C791" s="319" t="s">
        <v>264</v>
      </c>
      <c r="D791" s="480">
        <v>42273.445849999996</v>
      </c>
      <c r="E791" s="480">
        <v>39380.04507</v>
      </c>
      <c r="F791" s="480">
        <v>35692.083299999998</v>
      </c>
      <c r="G791" s="480">
        <v>31226.106629999998</v>
      </c>
      <c r="H791" s="26">
        <v>148571.68085</v>
      </c>
      <c r="I791" s="480">
        <v>1169.4560100000001</v>
      </c>
      <c r="J791" s="480">
        <v>34565.444880000003</v>
      </c>
      <c r="K791" s="480">
        <v>14486.703</v>
      </c>
      <c r="L791" s="480">
        <v>0</v>
      </c>
      <c r="M791" s="480">
        <v>1837.0748699999999</v>
      </c>
      <c r="N791" s="480">
        <v>9054.1972299999998</v>
      </c>
      <c r="O791" s="480">
        <v>4021.24656</v>
      </c>
      <c r="P791" s="480">
        <v>1132.30368</v>
      </c>
      <c r="Q791" s="480">
        <v>103.1628</v>
      </c>
      <c r="R791" s="26">
        <v>66369.589030000003</v>
      </c>
      <c r="S791" s="480">
        <v>10.545629999999999</v>
      </c>
      <c r="T791" s="480">
        <v>543.90409</v>
      </c>
      <c r="U791" s="480">
        <v>4.2195200000000002</v>
      </c>
      <c r="V791" s="480">
        <v>45.726129999999998</v>
      </c>
      <c r="W791" s="480">
        <v>429.05885000000001</v>
      </c>
      <c r="X791" s="480">
        <v>11.01248</v>
      </c>
      <c r="Y791" s="480">
        <v>0</v>
      </c>
      <c r="Z791" s="480">
        <v>963.86073999999996</v>
      </c>
      <c r="AA791" s="480">
        <v>0</v>
      </c>
      <c r="AB791" s="480">
        <v>289.79408999999998</v>
      </c>
      <c r="AC791" s="480">
        <v>0</v>
      </c>
      <c r="AD791" s="480">
        <v>2298.1215299999999</v>
      </c>
      <c r="AE791" s="480">
        <v>217239.39141000001</v>
      </c>
      <c r="AF791" s="482">
        <v>23540.900229999999</v>
      </c>
      <c r="AG791" s="482">
        <v>1882.8009999999999</v>
      </c>
      <c r="AH791" s="482">
        <v>0</v>
      </c>
      <c r="AI791" s="482">
        <v>0</v>
      </c>
      <c r="AJ791" s="483">
        <v>191815.69018000003</v>
      </c>
    </row>
    <row r="792" spans="1:55" s="42" customFormat="1" x14ac:dyDescent="0.25">
      <c r="A792" s="404"/>
      <c r="B792" s="115">
        <v>2301</v>
      </c>
      <c r="C792" s="189" t="s">
        <v>265</v>
      </c>
      <c r="D792" s="479">
        <v>296.26495999999997</v>
      </c>
      <c r="E792" s="479">
        <v>1053.80132</v>
      </c>
      <c r="F792" s="479">
        <v>1684.4166399999999</v>
      </c>
      <c r="G792" s="479">
        <v>5572.4612699999998</v>
      </c>
      <c r="H792" s="89">
        <v>8606.9441900000002</v>
      </c>
      <c r="I792" s="479">
        <v>901.82232999999997</v>
      </c>
      <c r="J792" s="479">
        <v>697.06142999999997</v>
      </c>
      <c r="K792" s="479">
        <v>56.055</v>
      </c>
      <c r="L792" s="479">
        <v>0</v>
      </c>
      <c r="M792" s="479">
        <v>64.818280000000001</v>
      </c>
      <c r="N792" s="479">
        <v>0</v>
      </c>
      <c r="O792" s="479">
        <v>13.446400000000001</v>
      </c>
      <c r="P792" s="479">
        <v>7.4512200000000002</v>
      </c>
      <c r="Q792" s="479">
        <v>0</v>
      </c>
      <c r="R792" s="89">
        <v>1740.6546599999999</v>
      </c>
      <c r="S792" s="479">
        <v>9.65747</v>
      </c>
      <c r="T792" s="479">
        <v>491.05077999999997</v>
      </c>
      <c r="U792" s="479">
        <v>4.2195200000000002</v>
      </c>
      <c r="V792" s="479">
        <v>13.4777</v>
      </c>
      <c r="W792" s="479">
        <v>124.64548000000001</v>
      </c>
      <c r="X792" s="479">
        <v>11.01248</v>
      </c>
      <c r="Y792" s="479">
        <v>0</v>
      </c>
      <c r="Z792" s="479">
        <v>10.3956</v>
      </c>
      <c r="AA792" s="479">
        <v>0</v>
      </c>
      <c r="AB792" s="479">
        <v>0</v>
      </c>
      <c r="AC792" s="479">
        <v>0</v>
      </c>
      <c r="AD792" s="479">
        <v>664.45902999999987</v>
      </c>
      <c r="AE792" s="479">
        <v>11012.05788</v>
      </c>
      <c r="AF792" s="482">
        <v>56.055</v>
      </c>
      <c r="AG792" s="482">
        <v>78.29598</v>
      </c>
      <c r="AH792" s="482">
        <v>0</v>
      </c>
      <c r="AI792" s="482">
        <v>0</v>
      </c>
      <c r="AJ792" s="483">
        <v>10877.706900000001</v>
      </c>
      <c r="AK792" s="40"/>
      <c r="AL792" s="40"/>
      <c r="AM792" s="40"/>
      <c r="AN792" s="40"/>
      <c r="AO792" s="40"/>
      <c r="AP792" s="40"/>
      <c r="AQ792" s="40"/>
      <c r="AR792" s="40"/>
      <c r="AS792" s="40"/>
      <c r="AT792" s="40"/>
      <c r="AU792" s="40"/>
      <c r="AV792" s="40"/>
      <c r="AW792" s="40"/>
      <c r="AX792" s="40"/>
      <c r="AY792" s="40"/>
      <c r="AZ792" s="40"/>
      <c r="BA792" s="40"/>
      <c r="BB792" s="40"/>
      <c r="BC792" s="40"/>
    </row>
    <row r="793" spans="1:55" s="42" customFormat="1" x14ac:dyDescent="0.25">
      <c r="A793" s="404"/>
      <c r="B793" s="115">
        <v>2302</v>
      </c>
      <c r="C793" s="189" t="s">
        <v>266</v>
      </c>
      <c r="D793" s="479">
        <v>41974.091249999998</v>
      </c>
      <c r="E793" s="479">
        <v>14665.49605</v>
      </c>
      <c r="F793" s="479">
        <v>26308.778409999999</v>
      </c>
      <c r="G793" s="479">
        <v>18408.614949999999</v>
      </c>
      <c r="H793" s="89">
        <v>101356.98066</v>
      </c>
      <c r="I793" s="479">
        <v>207.49077</v>
      </c>
      <c r="J793" s="479">
        <v>30023.250889999999</v>
      </c>
      <c r="K793" s="479">
        <v>14398.494000000001</v>
      </c>
      <c r="L793" s="479">
        <v>0</v>
      </c>
      <c r="M793" s="479">
        <v>1328.70398</v>
      </c>
      <c r="N793" s="479">
        <v>5626.3644199999999</v>
      </c>
      <c r="O793" s="479">
        <v>3983.2287299999998</v>
      </c>
      <c r="P793" s="479">
        <v>1106.8122499999999</v>
      </c>
      <c r="Q793" s="479">
        <v>103.1628</v>
      </c>
      <c r="R793" s="89">
        <v>56777.507839999998</v>
      </c>
      <c r="S793" s="479">
        <v>0.88815999999999995</v>
      </c>
      <c r="T793" s="479">
        <v>0</v>
      </c>
      <c r="U793" s="479">
        <v>0</v>
      </c>
      <c r="V793" s="479">
        <v>32.248429999999999</v>
      </c>
      <c r="W793" s="479">
        <v>304.41336999999999</v>
      </c>
      <c r="X793" s="479">
        <v>0</v>
      </c>
      <c r="Y793" s="479">
        <v>0</v>
      </c>
      <c r="Z793" s="479">
        <v>953.46514000000002</v>
      </c>
      <c r="AA793" s="479">
        <v>0</v>
      </c>
      <c r="AB793" s="479">
        <v>289.79408999999998</v>
      </c>
      <c r="AC793" s="479">
        <v>0</v>
      </c>
      <c r="AD793" s="479">
        <v>1580.8091899999999</v>
      </c>
      <c r="AE793" s="479">
        <v>159715.29769000001</v>
      </c>
      <c r="AF793" s="482">
        <v>20024.85842</v>
      </c>
      <c r="AG793" s="482">
        <v>1360.9524100000001</v>
      </c>
      <c r="AH793" s="482">
        <v>0</v>
      </c>
      <c r="AI793" s="482">
        <v>0</v>
      </c>
      <c r="AJ793" s="483">
        <v>138329.48685999998</v>
      </c>
      <c r="AK793" s="40"/>
      <c r="AL793" s="40"/>
      <c r="AM793" s="40"/>
      <c r="AN793" s="40"/>
      <c r="AO793" s="40"/>
      <c r="AP793" s="40"/>
      <c r="AQ793" s="40"/>
      <c r="AR793" s="40"/>
      <c r="AS793" s="40"/>
      <c r="AT793" s="40"/>
      <c r="AU793" s="40"/>
      <c r="AV793" s="40"/>
      <c r="AW793" s="40"/>
      <c r="AX793" s="40"/>
      <c r="AY793" s="40"/>
      <c r="AZ793" s="40"/>
      <c r="BA793" s="40"/>
      <c r="BB793" s="40"/>
      <c r="BC793" s="40"/>
    </row>
    <row r="794" spans="1:55" s="42" customFormat="1" x14ac:dyDescent="0.25">
      <c r="A794" s="404"/>
      <c r="B794" s="115">
        <v>230205</v>
      </c>
      <c r="C794" s="189" t="s">
        <v>267</v>
      </c>
      <c r="D794" s="479">
        <v>41974.091249999998</v>
      </c>
      <c r="E794" s="479">
        <v>14665.49605</v>
      </c>
      <c r="F794" s="479">
        <v>26308.778409999999</v>
      </c>
      <c r="G794" s="479">
        <v>18396.888149999999</v>
      </c>
      <c r="H794" s="89">
        <v>101345.25386</v>
      </c>
      <c r="I794" s="479">
        <v>207.49077</v>
      </c>
      <c r="J794" s="479">
        <v>29549.92685</v>
      </c>
      <c r="K794" s="479">
        <v>14398.494000000001</v>
      </c>
      <c r="L794" s="479">
        <v>0</v>
      </c>
      <c r="M794" s="479">
        <v>1328.70398</v>
      </c>
      <c r="N794" s="479">
        <v>5270.2176099999997</v>
      </c>
      <c r="O794" s="479">
        <v>3983.2287299999998</v>
      </c>
      <c r="P794" s="479">
        <v>1106.8122499999999</v>
      </c>
      <c r="Q794" s="479">
        <v>103.1628</v>
      </c>
      <c r="R794" s="89">
        <v>55948.036990000001</v>
      </c>
      <c r="S794" s="479">
        <v>0.88815999999999995</v>
      </c>
      <c r="T794" s="479">
        <v>0</v>
      </c>
      <c r="U794" s="479">
        <v>0</v>
      </c>
      <c r="V794" s="479">
        <v>32.248429999999999</v>
      </c>
      <c r="W794" s="479">
        <v>304.41336999999999</v>
      </c>
      <c r="X794" s="479">
        <v>0</v>
      </c>
      <c r="Y794" s="479">
        <v>0</v>
      </c>
      <c r="Z794" s="479">
        <v>953.46514000000002</v>
      </c>
      <c r="AA794" s="479">
        <v>0</v>
      </c>
      <c r="AB794" s="479">
        <v>139.21360999999999</v>
      </c>
      <c r="AC794" s="479">
        <v>0</v>
      </c>
      <c r="AD794" s="479">
        <v>1430.2287100000001</v>
      </c>
      <c r="AE794" s="479">
        <v>158723.51955999999</v>
      </c>
      <c r="AF794" s="482">
        <v>19668.711609999998</v>
      </c>
      <c r="AG794" s="482">
        <v>1360.9524100000001</v>
      </c>
      <c r="AH794" s="482">
        <v>0</v>
      </c>
      <c r="AI794" s="482">
        <v>0</v>
      </c>
      <c r="AJ794" s="483">
        <v>137693.85553999996</v>
      </c>
      <c r="AK794" s="40"/>
      <c r="AL794" s="40"/>
      <c r="AM794" s="40"/>
      <c r="AN794" s="40"/>
      <c r="AO794" s="40"/>
      <c r="AP794" s="40"/>
      <c r="AQ794" s="40"/>
      <c r="AR794" s="40"/>
      <c r="AS794" s="40"/>
      <c r="AT794" s="40"/>
      <c r="AU794" s="40"/>
      <c r="AV794" s="40"/>
      <c r="AW794" s="40"/>
      <c r="AX794" s="40"/>
      <c r="AY794" s="40"/>
      <c r="AZ794" s="40"/>
      <c r="BA794" s="40"/>
      <c r="BB794" s="40"/>
      <c r="BC794" s="40"/>
    </row>
    <row r="795" spans="1:55" s="42" customFormat="1" x14ac:dyDescent="0.25">
      <c r="A795" s="404"/>
      <c r="B795" s="115">
        <v>230210</v>
      </c>
      <c r="C795" s="189" t="s">
        <v>268</v>
      </c>
      <c r="D795" s="479">
        <v>0</v>
      </c>
      <c r="E795" s="479">
        <v>0</v>
      </c>
      <c r="F795" s="479">
        <v>0</v>
      </c>
      <c r="G795" s="479">
        <v>11.726800000000001</v>
      </c>
      <c r="H795" s="89">
        <v>11.726800000000001</v>
      </c>
      <c r="I795" s="479">
        <v>0</v>
      </c>
      <c r="J795" s="479">
        <v>473.32404000000002</v>
      </c>
      <c r="K795" s="479">
        <v>0</v>
      </c>
      <c r="L795" s="479">
        <v>0</v>
      </c>
      <c r="M795" s="479">
        <v>0</v>
      </c>
      <c r="N795" s="479">
        <v>356.14681000000002</v>
      </c>
      <c r="O795" s="479">
        <v>0</v>
      </c>
      <c r="P795" s="479">
        <v>0</v>
      </c>
      <c r="Q795" s="479">
        <v>0</v>
      </c>
      <c r="R795" s="89">
        <v>829.47085000000004</v>
      </c>
      <c r="S795" s="479">
        <v>0</v>
      </c>
      <c r="T795" s="479">
        <v>0</v>
      </c>
      <c r="U795" s="479">
        <v>0</v>
      </c>
      <c r="V795" s="479">
        <v>0</v>
      </c>
      <c r="W795" s="479">
        <v>0</v>
      </c>
      <c r="X795" s="479">
        <v>0</v>
      </c>
      <c r="Y795" s="479">
        <v>0</v>
      </c>
      <c r="Z795" s="479">
        <v>0</v>
      </c>
      <c r="AA795" s="479">
        <v>0</v>
      </c>
      <c r="AB795" s="479">
        <v>150.58047999999999</v>
      </c>
      <c r="AC795" s="479">
        <v>0</v>
      </c>
      <c r="AD795" s="479">
        <v>150.58047999999999</v>
      </c>
      <c r="AE795" s="479">
        <v>991.77813000000003</v>
      </c>
      <c r="AF795" s="482">
        <v>356.14681000000002</v>
      </c>
      <c r="AG795" s="482">
        <v>0</v>
      </c>
      <c r="AH795" s="482">
        <v>0</v>
      </c>
      <c r="AI795" s="482">
        <v>0</v>
      </c>
      <c r="AJ795" s="483">
        <v>635.63132000000007</v>
      </c>
      <c r="AK795" s="40"/>
      <c r="AL795" s="40"/>
      <c r="AM795" s="40"/>
      <c r="AN795" s="40"/>
      <c r="AO795" s="40"/>
      <c r="AP795" s="40"/>
      <c r="AQ795" s="40"/>
      <c r="AR795" s="40"/>
      <c r="AS795" s="40"/>
      <c r="AT795" s="40"/>
      <c r="AU795" s="40"/>
      <c r="AV795" s="40"/>
      <c r="AW795" s="40"/>
      <c r="AX795" s="40"/>
      <c r="AY795" s="40"/>
      <c r="AZ795" s="40"/>
      <c r="BA795" s="40"/>
      <c r="BB795" s="40"/>
      <c r="BC795" s="40"/>
    </row>
    <row r="796" spans="1:55" s="42" customFormat="1" x14ac:dyDescent="0.25">
      <c r="A796" s="404"/>
      <c r="B796" s="115">
        <v>2303</v>
      </c>
      <c r="C796" s="189" t="s">
        <v>269</v>
      </c>
      <c r="D796" s="479">
        <v>3.0896400000000002</v>
      </c>
      <c r="E796" s="479">
        <v>23649.7477</v>
      </c>
      <c r="F796" s="479">
        <v>7698.88825</v>
      </c>
      <c r="G796" s="479">
        <v>7245.0304100000003</v>
      </c>
      <c r="H796" s="89">
        <v>38596.756000000001</v>
      </c>
      <c r="I796" s="479">
        <v>60.142910000000001</v>
      </c>
      <c r="J796" s="479">
        <v>3845.13256</v>
      </c>
      <c r="K796" s="479">
        <v>32.154000000000003</v>
      </c>
      <c r="L796" s="479">
        <v>0</v>
      </c>
      <c r="M796" s="479">
        <v>443.55261000000002</v>
      </c>
      <c r="N796" s="479">
        <v>3427.6486399999999</v>
      </c>
      <c r="O796" s="479">
        <v>24.571429999999999</v>
      </c>
      <c r="P796" s="479">
        <v>18.040209999999998</v>
      </c>
      <c r="Q796" s="479">
        <v>0</v>
      </c>
      <c r="R796" s="89">
        <v>7851.2423599999993</v>
      </c>
      <c r="S796" s="479">
        <v>0</v>
      </c>
      <c r="T796" s="479">
        <v>50.819249999999997</v>
      </c>
      <c r="U796" s="479">
        <v>0</v>
      </c>
      <c r="V796" s="479">
        <v>0</v>
      </c>
      <c r="W796" s="479">
        <v>0</v>
      </c>
      <c r="X796" s="479">
        <v>0</v>
      </c>
      <c r="Y796" s="479">
        <v>0</v>
      </c>
      <c r="Z796" s="479">
        <v>0</v>
      </c>
      <c r="AA796" s="479">
        <v>0</v>
      </c>
      <c r="AB796" s="479">
        <v>0</v>
      </c>
      <c r="AC796" s="479">
        <v>0</v>
      </c>
      <c r="AD796" s="479">
        <v>50.819249999999997</v>
      </c>
      <c r="AE796" s="479">
        <v>46498.817609999998</v>
      </c>
      <c r="AF796" s="482">
        <v>3459.8026399999999</v>
      </c>
      <c r="AG796" s="482">
        <v>443.55261000000002</v>
      </c>
      <c r="AH796" s="482">
        <v>0</v>
      </c>
      <c r="AI796" s="482">
        <v>0</v>
      </c>
      <c r="AJ796" s="483">
        <v>42595.462360000005</v>
      </c>
      <c r="AK796" s="40"/>
      <c r="AL796" s="40"/>
      <c r="AM796" s="40"/>
      <c r="AN796" s="40"/>
      <c r="AO796" s="40"/>
      <c r="AP796" s="40"/>
      <c r="AQ796" s="40"/>
      <c r="AR796" s="40"/>
      <c r="AS796" s="40"/>
      <c r="AT796" s="40"/>
      <c r="AU796" s="40"/>
      <c r="AV796" s="40"/>
      <c r="AW796" s="40"/>
      <c r="AX796" s="40"/>
      <c r="AY796" s="40"/>
      <c r="AZ796" s="40"/>
      <c r="BA796" s="40"/>
      <c r="BB796" s="40"/>
      <c r="BC796" s="40"/>
    </row>
    <row r="797" spans="1:55" s="42" customFormat="1" x14ac:dyDescent="0.25">
      <c r="A797" s="404"/>
      <c r="B797" s="115">
        <v>2304</v>
      </c>
      <c r="C797" s="189" t="s">
        <v>270</v>
      </c>
      <c r="D797" s="479">
        <v>0</v>
      </c>
      <c r="E797" s="479">
        <v>11</v>
      </c>
      <c r="F797" s="479">
        <v>0</v>
      </c>
      <c r="G797" s="479">
        <v>0</v>
      </c>
      <c r="H797" s="89">
        <v>11</v>
      </c>
      <c r="I797" s="479">
        <v>0</v>
      </c>
      <c r="J797" s="479">
        <v>0</v>
      </c>
      <c r="K797" s="479">
        <v>0</v>
      </c>
      <c r="L797" s="479">
        <v>0</v>
      </c>
      <c r="M797" s="479">
        <v>0</v>
      </c>
      <c r="N797" s="479">
        <v>0.18417</v>
      </c>
      <c r="O797" s="479">
        <v>0</v>
      </c>
      <c r="P797" s="479">
        <v>0</v>
      </c>
      <c r="Q797" s="479">
        <v>0</v>
      </c>
      <c r="R797" s="89">
        <v>0.18417</v>
      </c>
      <c r="S797" s="479">
        <v>0</v>
      </c>
      <c r="T797" s="479">
        <v>2.0340600000000002</v>
      </c>
      <c r="U797" s="479">
        <v>0</v>
      </c>
      <c r="V797" s="479">
        <v>0</v>
      </c>
      <c r="W797" s="479">
        <v>0</v>
      </c>
      <c r="X797" s="479">
        <v>0</v>
      </c>
      <c r="Y797" s="479">
        <v>0</v>
      </c>
      <c r="Z797" s="479">
        <v>0</v>
      </c>
      <c r="AA797" s="479">
        <v>0</v>
      </c>
      <c r="AB797" s="479">
        <v>0</v>
      </c>
      <c r="AC797" s="479">
        <v>0</v>
      </c>
      <c r="AD797" s="479">
        <v>2.0340600000000002</v>
      </c>
      <c r="AE797" s="479">
        <v>13.21823</v>
      </c>
      <c r="AF797" s="482">
        <v>0.18417</v>
      </c>
      <c r="AG797" s="482">
        <v>0</v>
      </c>
      <c r="AH797" s="482">
        <v>0</v>
      </c>
      <c r="AI797" s="482">
        <v>0</v>
      </c>
      <c r="AJ797" s="483">
        <v>13.03406</v>
      </c>
      <c r="AK797" s="40"/>
      <c r="AL797" s="40"/>
      <c r="AM797" s="40"/>
      <c r="AN797" s="40"/>
      <c r="AO797" s="40"/>
      <c r="AP797" s="40"/>
      <c r="AQ797" s="40"/>
      <c r="AR797" s="40"/>
      <c r="AS797" s="40"/>
      <c r="AT797" s="40"/>
      <c r="AU797" s="40"/>
      <c r="AV797" s="40"/>
      <c r="AW797" s="40"/>
      <c r="AX797" s="40"/>
      <c r="AY797" s="40"/>
      <c r="AZ797" s="40"/>
      <c r="BA797" s="40"/>
      <c r="BB797" s="40"/>
      <c r="BC797" s="40"/>
    </row>
    <row r="798" spans="1:55" s="42" customFormat="1" x14ac:dyDescent="0.25">
      <c r="A798" s="404"/>
      <c r="B798" s="115">
        <v>230405</v>
      </c>
      <c r="C798" s="189" t="s">
        <v>271</v>
      </c>
      <c r="D798" s="479">
        <v>0</v>
      </c>
      <c r="E798" s="479">
        <v>0</v>
      </c>
      <c r="F798" s="479">
        <v>0</v>
      </c>
      <c r="G798" s="479">
        <v>0</v>
      </c>
      <c r="H798" s="89">
        <v>0</v>
      </c>
      <c r="I798" s="479">
        <v>0</v>
      </c>
      <c r="J798" s="479">
        <v>0</v>
      </c>
      <c r="K798" s="479">
        <v>0</v>
      </c>
      <c r="L798" s="479">
        <v>0</v>
      </c>
      <c r="M798" s="479">
        <v>0</v>
      </c>
      <c r="N798" s="479">
        <v>0</v>
      </c>
      <c r="O798" s="479">
        <v>0</v>
      </c>
      <c r="P798" s="479">
        <v>0</v>
      </c>
      <c r="Q798" s="479">
        <v>0</v>
      </c>
      <c r="R798" s="89">
        <v>0</v>
      </c>
      <c r="S798" s="479">
        <v>0</v>
      </c>
      <c r="T798" s="479">
        <v>0</v>
      </c>
      <c r="U798" s="479">
        <v>0</v>
      </c>
      <c r="V798" s="479">
        <v>0</v>
      </c>
      <c r="W798" s="479">
        <v>0</v>
      </c>
      <c r="X798" s="479">
        <v>0</v>
      </c>
      <c r="Y798" s="479">
        <v>0</v>
      </c>
      <c r="Z798" s="479">
        <v>0</v>
      </c>
      <c r="AA798" s="479">
        <v>0</v>
      </c>
      <c r="AB798" s="479">
        <v>0</v>
      </c>
      <c r="AC798" s="479">
        <v>0</v>
      </c>
      <c r="AD798" s="479">
        <v>0</v>
      </c>
      <c r="AE798" s="479">
        <v>0</v>
      </c>
      <c r="AF798" s="482">
        <v>0</v>
      </c>
      <c r="AG798" s="482">
        <v>0</v>
      </c>
      <c r="AH798" s="482">
        <v>0</v>
      </c>
      <c r="AI798" s="482">
        <v>0</v>
      </c>
      <c r="AJ798" s="483">
        <v>0</v>
      </c>
      <c r="AK798" s="40"/>
      <c r="AL798" s="40"/>
      <c r="AM798" s="40"/>
      <c r="AN798" s="40"/>
      <c r="AO798" s="40"/>
      <c r="AP798" s="40"/>
      <c r="AQ798" s="40"/>
      <c r="AR798" s="40"/>
      <c r="AS798" s="40"/>
      <c r="AT798" s="40"/>
      <c r="AU798" s="40"/>
      <c r="AV798" s="40"/>
      <c r="AW798" s="40"/>
      <c r="AX798" s="40"/>
      <c r="AY798" s="40"/>
      <c r="AZ798" s="40"/>
      <c r="BA798" s="40"/>
      <c r="BB798" s="40"/>
      <c r="BC798" s="40"/>
    </row>
    <row r="799" spans="1:55" s="42" customFormat="1" x14ac:dyDescent="0.25">
      <c r="A799" s="404"/>
      <c r="B799" s="115">
        <v>230410</v>
      </c>
      <c r="C799" s="189" t="s">
        <v>272</v>
      </c>
      <c r="D799" s="479">
        <v>0</v>
      </c>
      <c r="E799" s="479">
        <v>0</v>
      </c>
      <c r="F799" s="479">
        <v>0</v>
      </c>
      <c r="G799" s="479">
        <v>0</v>
      </c>
      <c r="H799" s="89">
        <v>0</v>
      </c>
      <c r="I799" s="479">
        <v>0</v>
      </c>
      <c r="J799" s="479">
        <v>0</v>
      </c>
      <c r="K799" s="479">
        <v>0</v>
      </c>
      <c r="L799" s="479">
        <v>0</v>
      </c>
      <c r="M799" s="479">
        <v>0</v>
      </c>
      <c r="N799" s="479">
        <v>0.18417</v>
      </c>
      <c r="O799" s="479">
        <v>0</v>
      </c>
      <c r="P799" s="479">
        <v>0</v>
      </c>
      <c r="Q799" s="479">
        <v>0</v>
      </c>
      <c r="R799" s="89">
        <v>0.18417</v>
      </c>
      <c r="S799" s="479">
        <v>0</v>
      </c>
      <c r="T799" s="479">
        <v>0</v>
      </c>
      <c r="U799" s="479">
        <v>0</v>
      </c>
      <c r="V799" s="479">
        <v>0</v>
      </c>
      <c r="W799" s="479">
        <v>0</v>
      </c>
      <c r="X799" s="479">
        <v>0</v>
      </c>
      <c r="Y799" s="479">
        <v>0</v>
      </c>
      <c r="Z799" s="479">
        <v>0</v>
      </c>
      <c r="AA799" s="479">
        <v>0</v>
      </c>
      <c r="AB799" s="479">
        <v>0</v>
      </c>
      <c r="AC799" s="479">
        <v>0</v>
      </c>
      <c r="AD799" s="479">
        <v>0</v>
      </c>
      <c r="AE799" s="479">
        <v>0.18417</v>
      </c>
      <c r="AF799" s="482">
        <v>0.18417</v>
      </c>
      <c r="AG799" s="482">
        <v>0</v>
      </c>
      <c r="AH799" s="482">
        <v>0</v>
      </c>
      <c r="AI799" s="482">
        <v>0</v>
      </c>
      <c r="AJ799" s="483">
        <v>0</v>
      </c>
      <c r="AK799" s="40"/>
      <c r="AL799" s="40"/>
      <c r="AM799" s="40"/>
      <c r="AN799" s="40"/>
      <c r="AO799" s="40"/>
      <c r="AP799" s="40"/>
      <c r="AQ799" s="40"/>
      <c r="AR799" s="40"/>
      <c r="AS799" s="40"/>
      <c r="AT799" s="40"/>
      <c r="AU799" s="40"/>
      <c r="AV799" s="40"/>
      <c r="AW799" s="40"/>
      <c r="AX799" s="40"/>
      <c r="AY799" s="40"/>
      <c r="AZ799" s="40"/>
      <c r="BA799" s="40"/>
      <c r="BB799" s="40"/>
      <c r="BC799" s="40"/>
    </row>
    <row r="800" spans="1:55" s="42" customFormat="1" x14ac:dyDescent="0.25">
      <c r="A800" s="404"/>
      <c r="B800" s="115">
        <v>230415</v>
      </c>
      <c r="C800" s="189" t="s">
        <v>157</v>
      </c>
      <c r="D800" s="479">
        <v>0</v>
      </c>
      <c r="E800" s="479">
        <v>11</v>
      </c>
      <c r="F800" s="479">
        <v>0</v>
      </c>
      <c r="G800" s="479">
        <v>0</v>
      </c>
      <c r="H800" s="89">
        <v>11</v>
      </c>
      <c r="I800" s="479">
        <v>0</v>
      </c>
      <c r="J800" s="479">
        <v>0</v>
      </c>
      <c r="K800" s="479">
        <v>0</v>
      </c>
      <c r="L800" s="479">
        <v>0</v>
      </c>
      <c r="M800" s="479">
        <v>0</v>
      </c>
      <c r="N800" s="479">
        <v>0</v>
      </c>
      <c r="O800" s="479">
        <v>0</v>
      </c>
      <c r="P800" s="479">
        <v>0</v>
      </c>
      <c r="Q800" s="479">
        <v>0</v>
      </c>
      <c r="R800" s="89">
        <v>0</v>
      </c>
      <c r="S800" s="479">
        <v>0</v>
      </c>
      <c r="T800" s="479">
        <v>2.0340600000000002</v>
      </c>
      <c r="U800" s="479">
        <v>0</v>
      </c>
      <c r="V800" s="479">
        <v>0</v>
      </c>
      <c r="W800" s="479">
        <v>0</v>
      </c>
      <c r="X800" s="479">
        <v>0</v>
      </c>
      <c r="Y800" s="479">
        <v>0</v>
      </c>
      <c r="Z800" s="479">
        <v>0</v>
      </c>
      <c r="AA800" s="479">
        <v>0</v>
      </c>
      <c r="AB800" s="479">
        <v>0</v>
      </c>
      <c r="AC800" s="479">
        <v>0</v>
      </c>
      <c r="AD800" s="479">
        <v>2.0340600000000002</v>
      </c>
      <c r="AE800" s="479">
        <v>13.03406</v>
      </c>
      <c r="AF800" s="482">
        <v>0</v>
      </c>
      <c r="AG800" s="482">
        <v>0</v>
      </c>
      <c r="AH800" s="482">
        <v>0</v>
      </c>
      <c r="AI800" s="482">
        <v>0</v>
      </c>
      <c r="AJ800" s="483">
        <v>13.03406</v>
      </c>
      <c r="AK800" s="40"/>
      <c r="AL800" s="40"/>
      <c r="AM800" s="40"/>
      <c r="AN800" s="40"/>
      <c r="AO800" s="40"/>
      <c r="AP800" s="40"/>
      <c r="AQ800" s="40"/>
      <c r="AR800" s="40"/>
      <c r="AS800" s="40"/>
      <c r="AT800" s="40"/>
      <c r="AU800" s="40"/>
      <c r="AV800" s="40"/>
      <c r="AW800" s="40"/>
      <c r="AX800" s="40"/>
      <c r="AY800" s="40"/>
      <c r="AZ800" s="40"/>
      <c r="BA800" s="40"/>
      <c r="BB800" s="40"/>
      <c r="BC800" s="40"/>
    </row>
    <row r="801" spans="1:55" s="40" customFormat="1" x14ac:dyDescent="0.25">
      <c r="A801" s="403"/>
      <c r="B801" s="114">
        <v>24</v>
      </c>
      <c r="C801" s="319" t="s">
        <v>832</v>
      </c>
      <c r="D801" s="480">
        <v>0</v>
      </c>
      <c r="E801" s="480">
        <v>3853.8336100000001</v>
      </c>
      <c r="F801" s="480">
        <v>0</v>
      </c>
      <c r="G801" s="480">
        <v>0</v>
      </c>
      <c r="H801" s="26">
        <v>3853.8336100000001</v>
      </c>
      <c r="I801" s="480">
        <v>64.155799999999999</v>
      </c>
      <c r="J801" s="480">
        <v>176.40785</v>
      </c>
      <c r="K801" s="480">
        <v>183.26</v>
      </c>
      <c r="L801" s="480">
        <v>0</v>
      </c>
      <c r="M801" s="480">
        <v>0</v>
      </c>
      <c r="N801" s="480">
        <v>0</v>
      </c>
      <c r="O801" s="480">
        <v>0</v>
      </c>
      <c r="P801" s="480">
        <v>0</v>
      </c>
      <c r="Q801" s="480">
        <v>0</v>
      </c>
      <c r="R801" s="26">
        <v>423.82364999999999</v>
      </c>
      <c r="S801" s="480">
        <v>0</v>
      </c>
      <c r="T801" s="480">
        <v>0</v>
      </c>
      <c r="U801" s="480">
        <v>0</v>
      </c>
      <c r="V801" s="480">
        <v>0</v>
      </c>
      <c r="W801" s="480">
        <v>0</v>
      </c>
      <c r="X801" s="480">
        <v>0</v>
      </c>
      <c r="Y801" s="480">
        <v>0</v>
      </c>
      <c r="Z801" s="480">
        <v>0</v>
      </c>
      <c r="AA801" s="480">
        <v>0</v>
      </c>
      <c r="AB801" s="480">
        <v>0</v>
      </c>
      <c r="AC801" s="480">
        <v>0</v>
      </c>
      <c r="AD801" s="480">
        <v>0</v>
      </c>
      <c r="AE801" s="480">
        <v>4277.65726</v>
      </c>
      <c r="AF801" s="482">
        <v>183.26</v>
      </c>
      <c r="AG801" s="482">
        <v>0</v>
      </c>
      <c r="AH801" s="482">
        <v>0</v>
      </c>
      <c r="AI801" s="482">
        <v>0</v>
      </c>
      <c r="AJ801" s="483">
        <v>4094.3972600000002</v>
      </c>
    </row>
    <row r="802" spans="1:55" s="42" customFormat="1" x14ac:dyDescent="0.25">
      <c r="A802" s="404"/>
      <c r="B802" s="115">
        <v>2401</v>
      </c>
      <c r="C802" s="189" t="s">
        <v>95</v>
      </c>
      <c r="D802" s="479">
        <v>0</v>
      </c>
      <c r="E802" s="479">
        <v>3853.8336100000001</v>
      </c>
      <c r="F802" s="479">
        <v>0</v>
      </c>
      <c r="G802" s="479">
        <v>0</v>
      </c>
      <c r="H802" s="89">
        <v>3853.8336100000001</v>
      </c>
      <c r="I802" s="479">
        <v>64.155799999999999</v>
      </c>
      <c r="J802" s="479">
        <v>176.40785</v>
      </c>
      <c r="K802" s="479">
        <v>183.26</v>
      </c>
      <c r="L802" s="479">
        <v>0</v>
      </c>
      <c r="M802" s="479">
        <v>0</v>
      </c>
      <c r="N802" s="479">
        <v>0</v>
      </c>
      <c r="O802" s="479">
        <v>0</v>
      </c>
      <c r="P802" s="479">
        <v>0</v>
      </c>
      <c r="Q802" s="479">
        <v>0</v>
      </c>
      <c r="R802" s="89">
        <v>423.82364999999999</v>
      </c>
      <c r="S802" s="479">
        <v>0</v>
      </c>
      <c r="T802" s="479">
        <v>0</v>
      </c>
      <c r="U802" s="479">
        <v>0</v>
      </c>
      <c r="V802" s="479">
        <v>0</v>
      </c>
      <c r="W802" s="479">
        <v>0</v>
      </c>
      <c r="X802" s="479">
        <v>0</v>
      </c>
      <c r="Y802" s="479">
        <v>0</v>
      </c>
      <c r="Z802" s="479">
        <v>0</v>
      </c>
      <c r="AA802" s="479">
        <v>0</v>
      </c>
      <c r="AB802" s="479">
        <v>0</v>
      </c>
      <c r="AC802" s="479">
        <v>0</v>
      </c>
      <c r="AD802" s="479">
        <v>0</v>
      </c>
      <c r="AE802" s="479">
        <v>4277.65726</v>
      </c>
      <c r="AF802" s="482">
        <v>183.26</v>
      </c>
      <c r="AG802" s="482">
        <v>0</v>
      </c>
      <c r="AH802" s="482">
        <v>0</v>
      </c>
      <c r="AI802" s="482">
        <v>0</v>
      </c>
      <c r="AJ802" s="483">
        <v>4094.3972600000002</v>
      </c>
      <c r="AK802" s="40"/>
      <c r="AL802" s="40"/>
      <c r="AM802" s="40"/>
      <c r="AN802" s="40"/>
      <c r="AO802" s="40"/>
      <c r="AP802" s="40"/>
      <c r="AQ802" s="40"/>
      <c r="AR802" s="40"/>
      <c r="AS802" s="40"/>
      <c r="AT802" s="40"/>
      <c r="AU802" s="40"/>
      <c r="AV802" s="40"/>
      <c r="AW802" s="40"/>
      <c r="AX802" s="40"/>
      <c r="AY802" s="40"/>
      <c r="AZ802" s="40"/>
      <c r="BA802" s="40"/>
      <c r="BB802" s="40"/>
      <c r="BC802" s="40"/>
    </row>
    <row r="803" spans="1:55" s="42" customFormat="1" x14ac:dyDescent="0.25">
      <c r="A803" s="404"/>
      <c r="B803" s="115">
        <v>2402</v>
      </c>
      <c r="C803" s="189" t="s">
        <v>96</v>
      </c>
      <c r="D803" s="479">
        <v>0</v>
      </c>
      <c r="E803" s="479">
        <v>0</v>
      </c>
      <c r="F803" s="479">
        <v>0</v>
      </c>
      <c r="G803" s="479">
        <v>0</v>
      </c>
      <c r="H803" s="89">
        <v>0</v>
      </c>
      <c r="I803" s="479">
        <v>0</v>
      </c>
      <c r="J803" s="479">
        <v>0</v>
      </c>
      <c r="K803" s="479">
        <v>0</v>
      </c>
      <c r="L803" s="479">
        <v>0</v>
      </c>
      <c r="M803" s="479">
        <v>0</v>
      </c>
      <c r="N803" s="479">
        <v>0</v>
      </c>
      <c r="O803" s="479">
        <v>0</v>
      </c>
      <c r="P803" s="479">
        <v>0</v>
      </c>
      <c r="Q803" s="479">
        <v>0</v>
      </c>
      <c r="R803" s="89">
        <v>0</v>
      </c>
      <c r="S803" s="479">
        <v>0</v>
      </c>
      <c r="T803" s="479">
        <v>0</v>
      </c>
      <c r="U803" s="479">
        <v>0</v>
      </c>
      <c r="V803" s="479">
        <v>0</v>
      </c>
      <c r="W803" s="479">
        <v>0</v>
      </c>
      <c r="X803" s="479">
        <v>0</v>
      </c>
      <c r="Y803" s="479">
        <v>0</v>
      </c>
      <c r="Z803" s="479">
        <v>0</v>
      </c>
      <c r="AA803" s="479">
        <v>0</v>
      </c>
      <c r="AB803" s="479">
        <v>0</v>
      </c>
      <c r="AC803" s="479">
        <v>0</v>
      </c>
      <c r="AD803" s="479">
        <v>0</v>
      </c>
      <c r="AE803" s="479">
        <v>0</v>
      </c>
      <c r="AF803" s="482">
        <v>0</v>
      </c>
      <c r="AG803" s="482">
        <v>0</v>
      </c>
      <c r="AH803" s="482">
        <v>0</v>
      </c>
      <c r="AI803" s="482">
        <v>0</v>
      </c>
      <c r="AJ803" s="483">
        <v>0</v>
      </c>
      <c r="AK803" s="40"/>
      <c r="AL803" s="40"/>
      <c r="AM803" s="40"/>
      <c r="AN803" s="40"/>
      <c r="AO803" s="40"/>
      <c r="AP803" s="40"/>
      <c r="AQ803" s="40"/>
      <c r="AR803" s="40"/>
      <c r="AS803" s="40"/>
      <c r="AT803" s="40"/>
      <c r="AU803" s="40"/>
      <c r="AV803" s="40"/>
      <c r="AW803" s="40"/>
      <c r="AX803" s="40"/>
      <c r="AY803" s="40"/>
      <c r="AZ803" s="40"/>
      <c r="BA803" s="40"/>
      <c r="BB803" s="40"/>
      <c r="BC803" s="40"/>
    </row>
    <row r="804" spans="1:55" s="40" customFormat="1" x14ac:dyDescent="0.25">
      <c r="A804" s="403"/>
      <c r="B804" s="114">
        <v>25</v>
      </c>
      <c r="C804" s="319" t="s">
        <v>273</v>
      </c>
      <c r="D804" s="480">
        <v>170296.23001</v>
      </c>
      <c r="E804" s="480">
        <v>197302.63951000001</v>
      </c>
      <c r="F804" s="480">
        <v>336039.83713</v>
      </c>
      <c r="G804" s="480">
        <v>151281.69766000001</v>
      </c>
      <c r="H804" s="26">
        <v>854920.40431000013</v>
      </c>
      <c r="I804" s="480">
        <v>44451.06551</v>
      </c>
      <c r="J804" s="480">
        <v>103366.46662000001</v>
      </c>
      <c r="K804" s="480">
        <v>27277.538</v>
      </c>
      <c r="L804" s="480">
        <v>524265.79068999999</v>
      </c>
      <c r="M804" s="480">
        <v>23911.7948</v>
      </c>
      <c r="N804" s="480">
        <v>125479.88134000001</v>
      </c>
      <c r="O804" s="480">
        <v>11234.959800000001</v>
      </c>
      <c r="P804" s="480">
        <v>16189.64111</v>
      </c>
      <c r="Q804" s="480">
        <v>33495.72782</v>
      </c>
      <c r="R804" s="26">
        <v>909672.86569000001</v>
      </c>
      <c r="S804" s="480">
        <v>10832.976500000001</v>
      </c>
      <c r="T804" s="480">
        <v>6921.7066999999997</v>
      </c>
      <c r="U804" s="480">
        <v>849.30456000000004</v>
      </c>
      <c r="V804" s="480">
        <v>1090.7530899999999</v>
      </c>
      <c r="W804" s="480">
        <v>3528.7418299999999</v>
      </c>
      <c r="X804" s="480">
        <v>1462.81448</v>
      </c>
      <c r="Y804" s="480">
        <v>2858.9508700000001</v>
      </c>
      <c r="Z804" s="480">
        <v>1272.5483099999999</v>
      </c>
      <c r="AA804" s="480">
        <v>4018.6881800000001</v>
      </c>
      <c r="AB804" s="480">
        <v>7441.01451</v>
      </c>
      <c r="AC804" s="480">
        <v>2987.6566200000002</v>
      </c>
      <c r="AD804" s="480">
        <v>43265.155650000001</v>
      </c>
      <c r="AE804" s="480">
        <v>1807858.4256500001</v>
      </c>
      <c r="AF804" s="482">
        <v>152757.41934000002</v>
      </c>
      <c r="AG804" s="482">
        <v>549268.33857999998</v>
      </c>
      <c r="AH804" s="482">
        <v>0</v>
      </c>
      <c r="AI804" s="482">
        <v>9865.2956699999995</v>
      </c>
      <c r="AJ804" s="483">
        <v>1095967.37206</v>
      </c>
    </row>
    <row r="805" spans="1:55" s="42" customFormat="1" x14ac:dyDescent="0.25">
      <c r="A805" s="404"/>
      <c r="B805" s="115">
        <v>2501</v>
      </c>
      <c r="C805" s="189" t="s">
        <v>1582</v>
      </c>
      <c r="D805" s="479">
        <v>41105.121039999998</v>
      </c>
      <c r="E805" s="479">
        <v>62937.54322</v>
      </c>
      <c r="F805" s="479">
        <v>57560.2857</v>
      </c>
      <c r="G805" s="479">
        <v>36221.411549999997</v>
      </c>
      <c r="H805" s="89">
        <v>197824.36150999999</v>
      </c>
      <c r="I805" s="479">
        <v>18471.205160000001</v>
      </c>
      <c r="J805" s="479">
        <v>17743.990109999999</v>
      </c>
      <c r="K805" s="479">
        <v>2.7970000000000002</v>
      </c>
      <c r="L805" s="479">
        <v>22219.708900000001</v>
      </c>
      <c r="M805" s="479">
        <v>7407.8365199999998</v>
      </c>
      <c r="N805" s="479">
        <v>21512.40814</v>
      </c>
      <c r="O805" s="479">
        <v>4684.3836799999999</v>
      </c>
      <c r="P805" s="479">
        <v>6849.5865800000001</v>
      </c>
      <c r="Q805" s="479">
        <v>8595.4405700000007</v>
      </c>
      <c r="R805" s="89">
        <v>107487.35666</v>
      </c>
      <c r="S805" s="479">
        <v>4328.3976700000003</v>
      </c>
      <c r="T805" s="479">
        <v>2457.8240500000002</v>
      </c>
      <c r="U805" s="479">
        <v>264.35390000000001</v>
      </c>
      <c r="V805" s="479">
        <v>179.96871999999999</v>
      </c>
      <c r="W805" s="479">
        <v>639.19821000000002</v>
      </c>
      <c r="X805" s="479">
        <v>498.86590999999999</v>
      </c>
      <c r="Y805" s="479">
        <v>1932.3678299999999</v>
      </c>
      <c r="Z805" s="479">
        <v>150.90105</v>
      </c>
      <c r="AA805" s="479">
        <v>650.54726000000005</v>
      </c>
      <c r="AB805" s="479">
        <v>3224.14149</v>
      </c>
      <c r="AC805" s="479">
        <v>996.90423999999996</v>
      </c>
      <c r="AD805" s="479">
        <v>15323.47033</v>
      </c>
      <c r="AE805" s="479">
        <v>320635.18849999999</v>
      </c>
      <c r="AF805" s="482">
        <v>21515.205139999998</v>
      </c>
      <c r="AG805" s="482">
        <v>29807.514140000003</v>
      </c>
      <c r="AH805" s="482">
        <v>0</v>
      </c>
      <c r="AI805" s="482">
        <v>3579.8193299999998</v>
      </c>
      <c r="AJ805" s="483">
        <v>265732.64989</v>
      </c>
      <c r="AK805" s="40"/>
      <c r="AL805" s="40"/>
      <c r="AM805" s="40"/>
      <c r="AN805" s="40"/>
      <c r="AO805" s="40"/>
      <c r="AP805" s="40"/>
      <c r="AQ805" s="40"/>
      <c r="AR805" s="40"/>
      <c r="AS805" s="40"/>
      <c r="AT805" s="40"/>
      <c r="AU805" s="40"/>
      <c r="AV805" s="40"/>
      <c r="AW805" s="40"/>
      <c r="AX805" s="40"/>
      <c r="AY805" s="40"/>
      <c r="AZ805" s="40"/>
      <c r="BA805" s="40"/>
      <c r="BB805" s="40"/>
      <c r="BC805" s="40"/>
    </row>
    <row r="806" spans="1:55" s="42" customFormat="1" x14ac:dyDescent="0.25">
      <c r="A806" s="404"/>
      <c r="B806" s="115">
        <v>250105</v>
      </c>
      <c r="C806" s="189" t="s">
        <v>243</v>
      </c>
      <c r="D806" s="479">
        <v>320.81493</v>
      </c>
      <c r="E806" s="479">
        <v>19.38355</v>
      </c>
      <c r="F806" s="479">
        <v>3791.7638299999999</v>
      </c>
      <c r="G806" s="479">
        <v>451.87236000000001</v>
      </c>
      <c r="H806" s="89">
        <v>4583.8346700000002</v>
      </c>
      <c r="I806" s="479">
        <v>18.80095</v>
      </c>
      <c r="J806" s="479">
        <v>0</v>
      </c>
      <c r="K806" s="479">
        <v>0</v>
      </c>
      <c r="L806" s="479">
        <v>0</v>
      </c>
      <c r="M806" s="479">
        <v>171.59495000000001</v>
      </c>
      <c r="N806" s="479">
        <v>717.48746000000006</v>
      </c>
      <c r="O806" s="479">
        <v>0</v>
      </c>
      <c r="P806" s="479">
        <v>6.2147100000000002</v>
      </c>
      <c r="Q806" s="479">
        <v>0.20469000000000001</v>
      </c>
      <c r="R806" s="89">
        <v>914.30276000000003</v>
      </c>
      <c r="S806" s="479">
        <v>20.00169</v>
      </c>
      <c r="T806" s="479">
        <v>0.56725000000000003</v>
      </c>
      <c r="U806" s="479">
        <v>41.944240000000001</v>
      </c>
      <c r="V806" s="479">
        <v>7.1000000000000002E-4</v>
      </c>
      <c r="W806" s="479">
        <v>0</v>
      </c>
      <c r="X806" s="479">
        <v>0</v>
      </c>
      <c r="Y806" s="479">
        <v>6.8529999999999994E-2</v>
      </c>
      <c r="Z806" s="479">
        <v>4.1329999999999999E-2</v>
      </c>
      <c r="AA806" s="479">
        <v>2.1507399999999999</v>
      </c>
      <c r="AB806" s="479">
        <v>0</v>
      </c>
      <c r="AC806" s="479">
        <v>1.9460000000000002E-2</v>
      </c>
      <c r="AD806" s="479">
        <v>64.793950000000009</v>
      </c>
      <c r="AE806" s="479">
        <v>5562.9313800000009</v>
      </c>
      <c r="AF806" s="482">
        <v>717.48746000000006</v>
      </c>
      <c r="AG806" s="482">
        <v>171.59566000000001</v>
      </c>
      <c r="AH806" s="482">
        <v>0</v>
      </c>
      <c r="AI806" s="482">
        <v>2.2387299999999999</v>
      </c>
      <c r="AJ806" s="483">
        <v>4671.6095299999997</v>
      </c>
      <c r="AK806" s="40"/>
      <c r="AL806" s="40"/>
      <c r="AM806" s="40"/>
      <c r="AN806" s="40"/>
      <c r="AO806" s="40"/>
      <c r="AP806" s="40"/>
      <c r="AQ806" s="40"/>
      <c r="AR806" s="40"/>
      <c r="AS806" s="40"/>
      <c r="AT806" s="40"/>
      <c r="AU806" s="40"/>
      <c r="AV806" s="40"/>
      <c r="AW806" s="40"/>
      <c r="AX806" s="40"/>
      <c r="AY806" s="40"/>
      <c r="AZ806" s="40"/>
      <c r="BA806" s="40"/>
      <c r="BB806" s="40"/>
      <c r="BC806" s="40"/>
    </row>
    <row r="807" spans="1:55" s="42" customFormat="1" x14ac:dyDescent="0.25">
      <c r="A807" s="404"/>
      <c r="B807" s="115">
        <v>250110</v>
      </c>
      <c r="C807" s="189" t="s">
        <v>254</v>
      </c>
      <c r="D807" s="479">
        <v>0</v>
      </c>
      <c r="E807" s="479">
        <v>0</v>
      </c>
      <c r="F807" s="479">
        <v>3.3778700000000002</v>
      </c>
      <c r="G807" s="479">
        <v>0</v>
      </c>
      <c r="H807" s="89">
        <v>3.3778700000000002</v>
      </c>
      <c r="I807" s="479">
        <v>0</v>
      </c>
      <c r="J807" s="479">
        <v>0</v>
      </c>
      <c r="K807" s="479">
        <v>0</v>
      </c>
      <c r="L807" s="479">
        <v>0</v>
      </c>
      <c r="M807" s="479">
        <v>0</v>
      </c>
      <c r="N807" s="479">
        <v>0</v>
      </c>
      <c r="O807" s="479">
        <v>0</v>
      </c>
      <c r="P807" s="479">
        <v>0</v>
      </c>
      <c r="Q807" s="479">
        <v>0</v>
      </c>
      <c r="R807" s="89">
        <v>0</v>
      </c>
      <c r="S807" s="479">
        <v>0</v>
      </c>
      <c r="T807" s="479">
        <v>0</v>
      </c>
      <c r="U807" s="479">
        <v>0</v>
      </c>
      <c r="V807" s="479">
        <v>0</v>
      </c>
      <c r="W807" s="479">
        <v>0</v>
      </c>
      <c r="X807" s="479">
        <v>0</v>
      </c>
      <c r="Y807" s="479">
        <v>0</v>
      </c>
      <c r="Z807" s="479">
        <v>0</v>
      </c>
      <c r="AA807" s="479">
        <v>0</v>
      </c>
      <c r="AB807" s="479">
        <v>0</v>
      </c>
      <c r="AC807" s="479">
        <v>0</v>
      </c>
      <c r="AD807" s="479">
        <v>0</v>
      </c>
      <c r="AE807" s="479">
        <v>3.3778700000000002</v>
      </c>
      <c r="AF807" s="482">
        <v>0</v>
      </c>
      <c r="AG807" s="482">
        <v>0</v>
      </c>
      <c r="AH807" s="482">
        <v>0</v>
      </c>
      <c r="AI807" s="482">
        <v>0</v>
      </c>
      <c r="AJ807" s="483">
        <v>3.3778700000000002</v>
      </c>
      <c r="AK807" s="40"/>
      <c r="AL807" s="40"/>
      <c r="AM807" s="40"/>
      <c r="AN807" s="40"/>
      <c r="AO807" s="40"/>
      <c r="AP807" s="40"/>
      <c r="AQ807" s="40"/>
      <c r="AR807" s="40"/>
      <c r="AS807" s="40"/>
      <c r="AT807" s="40"/>
      <c r="AU807" s="40"/>
      <c r="AV807" s="40"/>
      <c r="AW807" s="40"/>
      <c r="AX807" s="40"/>
      <c r="AY807" s="40"/>
      <c r="AZ807" s="40"/>
      <c r="BA807" s="40"/>
      <c r="BB807" s="40"/>
      <c r="BC807" s="40"/>
    </row>
    <row r="808" spans="1:55" s="42" customFormat="1" x14ac:dyDescent="0.25">
      <c r="A808" s="404"/>
      <c r="B808" s="115">
        <v>250115</v>
      </c>
      <c r="C808" s="189" t="s">
        <v>258</v>
      </c>
      <c r="D808" s="479">
        <v>32794.701439999997</v>
      </c>
      <c r="E808" s="479">
        <v>59974.021350000003</v>
      </c>
      <c r="F808" s="479">
        <v>46546.294450000001</v>
      </c>
      <c r="G808" s="479">
        <v>27769.04292</v>
      </c>
      <c r="H808" s="89">
        <v>167084.06016000002</v>
      </c>
      <c r="I808" s="479">
        <v>18443.343000000001</v>
      </c>
      <c r="J808" s="479">
        <v>14057.377759999999</v>
      </c>
      <c r="K808" s="479">
        <v>2.7970000000000002</v>
      </c>
      <c r="L808" s="479">
        <v>21915.28314</v>
      </c>
      <c r="M808" s="479">
        <v>6848.6774400000004</v>
      </c>
      <c r="N808" s="479">
        <v>17431.557949999999</v>
      </c>
      <c r="O808" s="479">
        <v>4660.1894400000001</v>
      </c>
      <c r="P808" s="479">
        <v>6069.7368100000003</v>
      </c>
      <c r="Q808" s="479">
        <v>5864.4175699999996</v>
      </c>
      <c r="R808" s="89">
        <v>95293.380110000013</v>
      </c>
      <c r="S808" s="479">
        <v>1809.2461900000001</v>
      </c>
      <c r="T808" s="479">
        <v>2361.8519000000001</v>
      </c>
      <c r="U808" s="479">
        <v>222.40966</v>
      </c>
      <c r="V808" s="479">
        <v>179.96800999999999</v>
      </c>
      <c r="W808" s="479">
        <v>639.19821000000002</v>
      </c>
      <c r="X808" s="479">
        <v>498.86590999999999</v>
      </c>
      <c r="Y808" s="479">
        <v>1760.2207900000001</v>
      </c>
      <c r="Z808" s="479">
        <v>150.85972000000001</v>
      </c>
      <c r="AA808" s="479">
        <v>583.77107999999998</v>
      </c>
      <c r="AB808" s="479">
        <v>2947.8460300000002</v>
      </c>
      <c r="AC808" s="479">
        <v>242.62837999999999</v>
      </c>
      <c r="AD808" s="479">
        <v>11396.865880000001</v>
      </c>
      <c r="AE808" s="479">
        <v>273774.30615000002</v>
      </c>
      <c r="AF808" s="482">
        <v>17434.354949999997</v>
      </c>
      <c r="AG808" s="482">
        <v>28943.92859</v>
      </c>
      <c r="AH808" s="482">
        <v>0</v>
      </c>
      <c r="AI808" s="482">
        <v>2586.6202499999999</v>
      </c>
      <c r="AJ808" s="483">
        <v>224809.40236000001</v>
      </c>
      <c r="AK808" s="40"/>
      <c r="AL808" s="40"/>
      <c r="AM808" s="40"/>
      <c r="AN808" s="40"/>
      <c r="AO808" s="40"/>
      <c r="AP808" s="40"/>
      <c r="AQ808" s="40"/>
      <c r="AR808" s="40"/>
      <c r="AS808" s="40"/>
      <c r="AT808" s="40"/>
      <c r="AU808" s="40"/>
      <c r="AV808" s="40"/>
      <c r="AW808" s="40"/>
      <c r="AX808" s="40"/>
      <c r="AY808" s="40"/>
      <c r="AZ808" s="40"/>
      <c r="BA808" s="40"/>
      <c r="BB808" s="40"/>
      <c r="BC808" s="40"/>
    </row>
    <row r="809" spans="1:55" s="42" customFormat="1" x14ac:dyDescent="0.25">
      <c r="A809" s="404"/>
      <c r="B809" s="115">
        <v>250120</v>
      </c>
      <c r="C809" s="189" t="s">
        <v>275</v>
      </c>
      <c r="D809" s="479">
        <v>0</v>
      </c>
      <c r="E809" s="479">
        <v>0</v>
      </c>
      <c r="F809" s="479">
        <v>0</v>
      </c>
      <c r="G809" s="479">
        <v>0</v>
      </c>
      <c r="H809" s="89">
        <v>0</v>
      </c>
      <c r="I809" s="479">
        <v>0</v>
      </c>
      <c r="J809" s="479">
        <v>0</v>
      </c>
      <c r="K809" s="479">
        <v>0</v>
      </c>
      <c r="L809" s="479">
        <v>0</v>
      </c>
      <c r="M809" s="479">
        <v>0</v>
      </c>
      <c r="N809" s="479">
        <v>2237.4577599999998</v>
      </c>
      <c r="O809" s="479">
        <v>0</v>
      </c>
      <c r="P809" s="479">
        <v>0</v>
      </c>
      <c r="Q809" s="479">
        <v>0</v>
      </c>
      <c r="R809" s="89">
        <v>2237.4577599999998</v>
      </c>
      <c r="S809" s="479">
        <v>0</v>
      </c>
      <c r="T809" s="479">
        <v>0</v>
      </c>
      <c r="U809" s="479">
        <v>0</v>
      </c>
      <c r="V809" s="479">
        <v>0</v>
      </c>
      <c r="W809" s="479">
        <v>0</v>
      </c>
      <c r="X809" s="479">
        <v>0</v>
      </c>
      <c r="Y809" s="479">
        <v>0</v>
      </c>
      <c r="Z809" s="479">
        <v>0</v>
      </c>
      <c r="AA809" s="479">
        <v>0</v>
      </c>
      <c r="AB809" s="479">
        <v>0</v>
      </c>
      <c r="AC809" s="479">
        <v>0</v>
      </c>
      <c r="AD809" s="479">
        <v>0</v>
      </c>
      <c r="AE809" s="479">
        <v>2237.4577599999998</v>
      </c>
      <c r="AF809" s="482">
        <v>2237.4577599999998</v>
      </c>
      <c r="AG809" s="482">
        <v>0</v>
      </c>
      <c r="AH809" s="482">
        <v>0</v>
      </c>
      <c r="AI809" s="482">
        <v>0</v>
      </c>
      <c r="AJ809" s="483">
        <v>0</v>
      </c>
      <c r="AK809" s="40"/>
      <c r="AL809" s="40"/>
      <c r="AM809" s="40"/>
      <c r="AN809" s="40"/>
      <c r="AO809" s="40"/>
      <c r="AP809" s="40"/>
      <c r="AQ809" s="40"/>
      <c r="AR809" s="40"/>
      <c r="AS809" s="40"/>
      <c r="AT809" s="40"/>
      <c r="AU809" s="40"/>
      <c r="AV809" s="40"/>
      <c r="AW809" s="40"/>
      <c r="AX809" s="40"/>
      <c r="AY809" s="40"/>
      <c r="AZ809" s="40"/>
      <c r="BA809" s="40"/>
      <c r="BB809" s="40"/>
      <c r="BC809" s="40"/>
    </row>
    <row r="810" spans="1:55" s="42" customFormat="1" x14ac:dyDescent="0.25">
      <c r="A810" s="404"/>
      <c r="B810" s="115">
        <v>250125</v>
      </c>
      <c r="C810" s="189" t="s">
        <v>262</v>
      </c>
      <c r="D810" s="479">
        <v>0</v>
      </c>
      <c r="E810" s="479">
        <v>0</v>
      </c>
      <c r="F810" s="479">
        <v>0</v>
      </c>
      <c r="G810" s="479">
        <v>0</v>
      </c>
      <c r="H810" s="89">
        <v>0</v>
      </c>
      <c r="I810" s="479">
        <v>0</v>
      </c>
      <c r="J810" s="479">
        <v>0</v>
      </c>
      <c r="K810" s="479">
        <v>0</v>
      </c>
      <c r="L810" s="479">
        <v>0</v>
      </c>
      <c r="M810" s="479">
        <v>0</v>
      </c>
      <c r="N810" s="479">
        <v>0</v>
      </c>
      <c r="O810" s="479">
        <v>0</v>
      </c>
      <c r="P810" s="479">
        <v>0</v>
      </c>
      <c r="Q810" s="479">
        <v>0</v>
      </c>
      <c r="R810" s="89">
        <v>0</v>
      </c>
      <c r="S810" s="479">
        <v>0</v>
      </c>
      <c r="T810" s="479">
        <v>0</v>
      </c>
      <c r="U810" s="479">
        <v>0</v>
      </c>
      <c r="V810" s="479">
        <v>0</v>
      </c>
      <c r="W810" s="479">
        <v>0</v>
      </c>
      <c r="X810" s="479">
        <v>0</v>
      </c>
      <c r="Y810" s="479">
        <v>0</v>
      </c>
      <c r="Z810" s="479">
        <v>0</v>
      </c>
      <c r="AA810" s="479">
        <v>0</v>
      </c>
      <c r="AB810" s="479">
        <v>0</v>
      </c>
      <c r="AC810" s="479">
        <v>0</v>
      </c>
      <c r="AD810" s="479">
        <v>0</v>
      </c>
      <c r="AE810" s="479">
        <v>0</v>
      </c>
      <c r="AF810" s="482">
        <v>0</v>
      </c>
      <c r="AG810" s="482">
        <v>0</v>
      </c>
      <c r="AH810" s="482">
        <v>0</v>
      </c>
      <c r="AI810" s="482">
        <v>0</v>
      </c>
      <c r="AJ810" s="483">
        <v>0</v>
      </c>
      <c r="AK810" s="40"/>
      <c r="AL810" s="40"/>
      <c r="AM810" s="40"/>
      <c r="AN810" s="40"/>
      <c r="AO810" s="40"/>
      <c r="AP810" s="40"/>
      <c r="AQ810" s="40"/>
      <c r="AR810" s="40"/>
      <c r="AS810" s="40"/>
      <c r="AT810" s="40"/>
      <c r="AU810" s="40"/>
      <c r="AV810" s="40"/>
      <c r="AW810" s="40"/>
      <c r="AX810" s="40"/>
      <c r="AY810" s="40"/>
      <c r="AZ810" s="40"/>
      <c r="BA810" s="40"/>
      <c r="BB810" s="40"/>
      <c r="BC810" s="40"/>
    </row>
    <row r="811" spans="1:55" s="42" customFormat="1" x14ac:dyDescent="0.25">
      <c r="A811" s="404"/>
      <c r="B811" s="115">
        <v>250130</v>
      </c>
      <c r="C811" s="189" t="s">
        <v>31</v>
      </c>
      <c r="D811" s="479">
        <v>0</v>
      </c>
      <c r="E811" s="479">
        <v>0</v>
      </c>
      <c r="F811" s="479">
        <v>0</v>
      </c>
      <c r="G811" s="479">
        <v>0</v>
      </c>
      <c r="H811" s="89">
        <v>0</v>
      </c>
      <c r="I811" s="479">
        <v>0</v>
      </c>
      <c r="J811" s="479">
        <v>0</v>
      </c>
      <c r="K811" s="479">
        <v>0</v>
      </c>
      <c r="L811" s="479">
        <v>0</v>
      </c>
      <c r="M811" s="479">
        <v>0</v>
      </c>
      <c r="N811" s="479">
        <v>0</v>
      </c>
      <c r="O811" s="479">
        <v>0</v>
      </c>
      <c r="P811" s="479">
        <v>0</v>
      </c>
      <c r="Q811" s="479">
        <v>0</v>
      </c>
      <c r="R811" s="89">
        <v>0</v>
      </c>
      <c r="S811" s="479">
        <v>0</v>
      </c>
      <c r="T811" s="479">
        <v>0</v>
      </c>
      <c r="U811" s="479">
        <v>0</v>
      </c>
      <c r="V811" s="479">
        <v>0</v>
      </c>
      <c r="W811" s="479">
        <v>0</v>
      </c>
      <c r="X811" s="479">
        <v>0</v>
      </c>
      <c r="Y811" s="479">
        <v>0</v>
      </c>
      <c r="Z811" s="479">
        <v>0</v>
      </c>
      <c r="AA811" s="479">
        <v>0</v>
      </c>
      <c r="AB811" s="479">
        <v>0</v>
      </c>
      <c r="AC811" s="479">
        <v>0</v>
      </c>
      <c r="AD811" s="479">
        <v>0</v>
      </c>
      <c r="AE811" s="479">
        <v>0</v>
      </c>
      <c r="AF811" s="482">
        <v>0</v>
      </c>
      <c r="AG811" s="482">
        <v>0</v>
      </c>
      <c r="AH811" s="482">
        <v>0</v>
      </c>
      <c r="AI811" s="482">
        <v>0</v>
      </c>
      <c r="AJ811" s="483">
        <v>0</v>
      </c>
      <c r="AK811" s="40"/>
      <c r="AL811" s="40"/>
      <c r="AM811" s="40"/>
      <c r="AN811" s="40"/>
      <c r="AO811" s="40"/>
      <c r="AP811" s="40"/>
      <c r="AQ811" s="40"/>
      <c r="AR811" s="40"/>
      <c r="AS811" s="40"/>
      <c r="AT811" s="40"/>
      <c r="AU811" s="40"/>
      <c r="AV811" s="40"/>
      <c r="AW811" s="40"/>
      <c r="AX811" s="40"/>
      <c r="AY811" s="40"/>
      <c r="AZ811" s="40"/>
      <c r="BA811" s="40"/>
      <c r="BB811" s="40"/>
      <c r="BC811" s="40"/>
    </row>
    <row r="812" spans="1:55" s="42" customFormat="1" x14ac:dyDescent="0.25">
      <c r="A812" s="404"/>
      <c r="B812" s="115">
        <v>250135</v>
      </c>
      <c r="C812" s="189" t="s">
        <v>276</v>
      </c>
      <c r="D812" s="479">
        <v>5910.1113599999999</v>
      </c>
      <c r="E812" s="479">
        <v>2888.94011</v>
      </c>
      <c r="F812" s="479">
        <v>5724.1505800000004</v>
      </c>
      <c r="G812" s="479">
        <v>7414.5154000000002</v>
      </c>
      <c r="H812" s="89">
        <v>21937.71745</v>
      </c>
      <c r="I812" s="479">
        <v>9.0612100000000009</v>
      </c>
      <c r="J812" s="479">
        <v>3383.1667699999998</v>
      </c>
      <c r="K812" s="479">
        <v>0</v>
      </c>
      <c r="L812" s="479">
        <v>304.42576000000003</v>
      </c>
      <c r="M812" s="479">
        <v>299.30412999999999</v>
      </c>
      <c r="N812" s="479">
        <v>1125.90497</v>
      </c>
      <c r="O812" s="479">
        <v>24.194240000000001</v>
      </c>
      <c r="P812" s="479">
        <v>459.10590000000002</v>
      </c>
      <c r="Q812" s="479">
        <v>2730.8183100000001</v>
      </c>
      <c r="R812" s="89">
        <v>8335.9812899999997</v>
      </c>
      <c r="S812" s="479">
        <v>2499.1497899999999</v>
      </c>
      <c r="T812" s="479">
        <v>95.338220000000007</v>
      </c>
      <c r="U812" s="479">
        <v>0</v>
      </c>
      <c r="V812" s="479">
        <v>0</v>
      </c>
      <c r="W812" s="479">
        <v>0</v>
      </c>
      <c r="X812" s="479">
        <v>0</v>
      </c>
      <c r="Y812" s="479">
        <v>172.07850999999999</v>
      </c>
      <c r="Z812" s="479">
        <v>0</v>
      </c>
      <c r="AA812" s="479">
        <v>64.625439999999998</v>
      </c>
      <c r="AB812" s="479">
        <v>276.29545999999999</v>
      </c>
      <c r="AC812" s="479">
        <v>754.25639999999999</v>
      </c>
      <c r="AD812" s="479">
        <v>3861.7438199999997</v>
      </c>
      <c r="AE812" s="479">
        <v>34135.442559999996</v>
      </c>
      <c r="AF812" s="482">
        <v>1125.90497</v>
      </c>
      <c r="AG812" s="482">
        <v>603.72989000000007</v>
      </c>
      <c r="AH812" s="482">
        <v>0</v>
      </c>
      <c r="AI812" s="482">
        <v>990.96034999999995</v>
      </c>
      <c r="AJ812" s="483">
        <v>31414.84735</v>
      </c>
      <c r="AK812" s="40"/>
      <c r="AL812" s="40"/>
      <c r="AM812" s="40"/>
      <c r="AN812" s="40"/>
      <c r="AO812" s="40"/>
      <c r="AP812" s="40"/>
      <c r="AQ812" s="40"/>
      <c r="AR812" s="40"/>
      <c r="AS812" s="40"/>
      <c r="AT812" s="40"/>
      <c r="AU812" s="40"/>
      <c r="AV812" s="40"/>
      <c r="AW812" s="40"/>
      <c r="AX812" s="40"/>
      <c r="AY812" s="40"/>
      <c r="AZ812" s="40"/>
      <c r="BA812" s="40"/>
      <c r="BB812" s="40"/>
      <c r="BC812" s="40"/>
    </row>
    <row r="813" spans="1:55" s="42" customFormat="1" x14ac:dyDescent="0.25">
      <c r="A813" s="404"/>
      <c r="B813" s="115">
        <v>250140</v>
      </c>
      <c r="C813" s="189" t="s">
        <v>271</v>
      </c>
      <c r="D813" s="479">
        <v>0</v>
      </c>
      <c r="E813" s="479">
        <v>0</v>
      </c>
      <c r="F813" s="479">
        <v>0</v>
      </c>
      <c r="G813" s="479">
        <v>0</v>
      </c>
      <c r="H813" s="89">
        <v>0</v>
      </c>
      <c r="I813" s="479">
        <v>0</v>
      </c>
      <c r="J813" s="479">
        <v>0</v>
      </c>
      <c r="K813" s="479">
        <v>0</v>
      </c>
      <c r="L813" s="479">
        <v>0</v>
      </c>
      <c r="M813" s="479">
        <v>0</v>
      </c>
      <c r="N813" s="479">
        <v>0</v>
      </c>
      <c r="O813" s="479">
        <v>0</v>
      </c>
      <c r="P813" s="479">
        <v>0</v>
      </c>
      <c r="Q813" s="479">
        <v>0</v>
      </c>
      <c r="R813" s="89">
        <v>0</v>
      </c>
      <c r="S813" s="479">
        <v>0</v>
      </c>
      <c r="T813" s="479">
        <v>0</v>
      </c>
      <c r="U813" s="479">
        <v>0</v>
      </c>
      <c r="V813" s="479">
        <v>0</v>
      </c>
      <c r="W813" s="479">
        <v>0</v>
      </c>
      <c r="X813" s="479">
        <v>0</v>
      </c>
      <c r="Y813" s="479">
        <v>0</v>
      </c>
      <c r="Z813" s="479">
        <v>0</v>
      </c>
      <c r="AA813" s="479">
        <v>0</v>
      </c>
      <c r="AB813" s="479">
        <v>0</v>
      </c>
      <c r="AC813" s="479">
        <v>0</v>
      </c>
      <c r="AD813" s="479">
        <v>0</v>
      </c>
      <c r="AE813" s="479">
        <v>0</v>
      </c>
      <c r="AF813" s="482">
        <v>0</v>
      </c>
      <c r="AG813" s="482">
        <v>0</v>
      </c>
      <c r="AH813" s="482">
        <v>0</v>
      </c>
      <c r="AI813" s="482">
        <v>0</v>
      </c>
      <c r="AJ813" s="483">
        <v>0</v>
      </c>
      <c r="AK813" s="40"/>
      <c r="AL813" s="40"/>
      <c r="AM813" s="40"/>
      <c r="AN813" s="40"/>
      <c r="AO813" s="40"/>
      <c r="AP813" s="40"/>
      <c r="AQ813" s="40"/>
      <c r="AR813" s="40"/>
      <c r="AS813" s="40"/>
      <c r="AT813" s="40"/>
      <c r="AU813" s="40"/>
      <c r="AV813" s="40"/>
      <c r="AW813" s="40"/>
      <c r="AX813" s="40"/>
      <c r="AY813" s="40"/>
      <c r="AZ813" s="40"/>
      <c r="BA813" s="40"/>
      <c r="BB813" s="40"/>
      <c r="BC813" s="40"/>
    </row>
    <row r="814" spans="1:55" s="42" customFormat="1" x14ac:dyDescent="0.25">
      <c r="A814" s="404"/>
      <c r="B814" s="115">
        <v>250145</v>
      </c>
      <c r="C814" s="189" t="s">
        <v>272</v>
      </c>
      <c r="D814" s="479">
        <v>2079.4933099999998</v>
      </c>
      <c r="E814" s="479">
        <v>0</v>
      </c>
      <c r="F814" s="479">
        <v>1494.6425899999999</v>
      </c>
      <c r="G814" s="479">
        <v>0</v>
      </c>
      <c r="H814" s="89">
        <v>3574.1358999999998</v>
      </c>
      <c r="I814" s="479">
        <v>0</v>
      </c>
      <c r="J814" s="479">
        <v>302.31110999999999</v>
      </c>
      <c r="K814" s="479">
        <v>0</v>
      </c>
      <c r="L814" s="479">
        <v>0</v>
      </c>
      <c r="M814" s="479">
        <v>88.26</v>
      </c>
      <c r="N814" s="479">
        <v>0</v>
      </c>
      <c r="O814" s="479">
        <v>0</v>
      </c>
      <c r="P814" s="479">
        <v>312.96555999999998</v>
      </c>
      <c r="Q814" s="479">
        <v>0</v>
      </c>
      <c r="R814" s="89">
        <v>703.53666999999996</v>
      </c>
      <c r="S814" s="479">
        <v>0</v>
      </c>
      <c r="T814" s="479">
        <v>0</v>
      </c>
      <c r="U814" s="479">
        <v>0</v>
      </c>
      <c r="V814" s="479">
        <v>0</v>
      </c>
      <c r="W814" s="479">
        <v>0</v>
      </c>
      <c r="X814" s="479">
        <v>0</v>
      </c>
      <c r="Y814" s="479">
        <v>0</v>
      </c>
      <c r="Z814" s="479">
        <v>0</v>
      </c>
      <c r="AA814" s="479">
        <v>0</v>
      </c>
      <c r="AB814" s="479">
        <v>0</v>
      </c>
      <c r="AC814" s="479">
        <v>0</v>
      </c>
      <c r="AD814" s="479">
        <v>0</v>
      </c>
      <c r="AE814" s="479">
        <v>4277.6725699999997</v>
      </c>
      <c r="AF814" s="482">
        <v>0</v>
      </c>
      <c r="AG814" s="482">
        <v>88.26</v>
      </c>
      <c r="AH814" s="482">
        <v>0</v>
      </c>
      <c r="AI814" s="482">
        <v>0</v>
      </c>
      <c r="AJ814" s="483">
        <v>4189.4125699999995</v>
      </c>
      <c r="AK814" s="40"/>
      <c r="AL814" s="40"/>
      <c r="AM814" s="40"/>
      <c r="AN814" s="40"/>
      <c r="AO814" s="40"/>
      <c r="AP814" s="40"/>
      <c r="AQ814" s="40"/>
      <c r="AR814" s="40"/>
      <c r="AS814" s="40"/>
      <c r="AT814" s="40"/>
      <c r="AU814" s="40"/>
      <c r="AV814" s="40"/>
      <c r="AW814" s="40"/>
      <c r="AX814" s="40"/>
      <c r="AY814" s="40"/>
      <c r="AZ814" s="40"/>
      <c r="BA814" s="40"/>
      <c r="BB814" s="40"/>
      <c r="BC814" s="40"/>
    </row>
    <row r="815" spans="1:55" s="42" customFormat="1" x14ac:dyDescent="0.25">
      <c r="A815" s="404"/>
      <c r="B815" s="115">
        <v>250150</v>
      </c>
      <c r="C815" s="189" t="s">
        <v>157</v>
      </c>
      <c r="D815" s="479">
        <v>0</v>
      </c>
      <c r="E815" s="479">
        <v>3.7488299999999999</v>
      </c>
      <c r="F815" s="479">
        <v>0</v>
      </c>
      <c r="G815" s="479">
        <v>0</v>
      </c>
      <c r="H815" s="89">
        <v>3.7488299999999999</v>
      </c>
      <c r="I815" s="479">
        <v>0</v>
      </c>
      <c r="J815" s="479">
        <v>1.1344700000000001</v>
      </c>
      <c r="K815" s="479">
        <v>0</v>
      </c>
      <c r="L815" s="479">
        <v>0</v>
      </c>
      <c r="M815" s="479">
        <v>0</v>
      </c>
      <c r="N815" s="479">
        <v>0</v>
      </c>
      <c r="O815" s="479">
        <v>0</v>
      </c>
      <c r="P815" s="479">
        <v>0</v>
      </c>
      <c r="Q815" s="479">
        <v>0</v>
      </c>
      <c r="R815" s="89">
        <v>1.1344700000000001</v>
      </c>
      <c r="S815" s="479">
        <v>0</v>
      </c>
      <c r="T815" s="479">
        <v>6.6680000000000003E-2</v>
      </c>
      <c r="U815" s="479">
        <v>0</v>
      </c>
      <c r="V815" s="479">
        <v>0</v>
      </c>
      <c r="W815" s="479">
        <v>0</v>
      </c>
      <c r="X815" s="479">
        <v>0</v>
      </c>
      <c r="Y815" s="479">
        <v>0</v>
      </c>
      <c r="Z815" s="479">
        <v>0</v>
      </c>
      <c r="AA815" s="479">
        <v>0</v>
      </c>
      <c r="AB815" s="479">
        <v>0</v>
      </c>
      <c r="AC815" s="479">
        <v>0</v>
      </c>
      <c r="AD815" s="479">
        <v>6.6680000000000003E-2</v>
      </c>
      <c r="AE815" s="479">
        <v>4.94998</v>
      </c>
      <c r="AF815" s="482">
        <v>0</v>
      </c>
      <c r="AG815" s="482">
        <v>0</v>
      </c>
      <c r="AH815" s="482">
        <v>0</v>
      </c>
      <c r="AI815" s="482">
        <v>0</v>
      </c>
      <c r="AJ815" s="483">
        <v>4.94998</v>
      </c>
      <c r="AK815" s="40"/>
      <c r="AL815" s="40"/>
      <c r="AM815" s="40"/>
      <c r="AN815" s="40"/>
      <c r="AO815" s="40"/>
      <c r="AP815" s="40"/>
      <c r="AQ815" s="40"/>
      <c r="AR815" s="40"/>
      <c r="AS815" s="40"/>
      <c r="AT815" s="40"/>
      <c r="AU815" s="40"/>
      <c r="AV815" s="40"/>
      <c r="AW815" s="40"/>
      <c r="AX815" s="40"/>
      <c r="AY815" s="40"/>
      <c r="AZ815" s="40"/>
      <c r="BA815" s="40"/>
      <c r="BB815" s="40"/>
      <c r="BC815" s="40"/>
    </row>
    <row r="816" spans="1:55" s="42" customFormat="1" x14ac:dyDescent="0.25">
      <c r="A816" s="404"/>
      <c r="B816" s="115">
        <v>250190</v>
      </c>
      <c r="C816" s="189" t="s">
        <v>53</v>
      </c>
      <c r="D816" s="479">
        <v>0</v>
      </c>
      <c r="E816" s="479">
        <v>51.449379999999998</v>
      </c>
      <c r="F816" s="479">
        <v>5.638E-2</v>
      </c>
      <c r="G816" s="479">
        <v>585.98086999999998</v>
      </c>
      <c r="H816" s="89">
        <v>637.48662999999999</v>
      </c>
      <c r="I816" s="479">
        <v>0</v>
      </c>
      <c r="J816" s="479">
        <v>0</v>
      </c>
      <c r="K816" s="479">
        <v>0</v>
      </c>
      <c r="L816" s="479">
        <v>0</v>
      </c>
      <c r="M816" s="479">
        <v>0</v>
      </c>
      <c r="N816" s="479">
        <v>0</v>
      </c>
      <c r="O816" s="479">
        <v>0</v>
      </c>
      <c r="P816" s="479">
        <v>1.5636000000000001</v>
      </c>
      <c r="Q816" s="479">
        <v>0</v>
      </c>
      <c r="R816" s="89">
        <v>1.5636000000000001</v>
      </c>
      <c r="S816" s="479">
        <v>0</v>
      </c>
      <c r="T816" s="479">
        <v>0</v>
      </c>
      <c r="U816" s="479">
        <v>0</v>
      </c>
      <c r="V816" s="479">
        <v>0</v>
      </c>
      <c r="W816" s="479">
        <v>0</v>
      </c>
      <c r="X816" s="479">
        <v>0</v>
      </c>
      <c r="Y816" s="479">
        <v>0</v>
      </c>
      <c r="Z816" s="479">
        <v>0</v>
      </c>
      <c r="AA816" s="479">
        <v>0</v>
      </c>
      <c r="AB816" s="479">
        <v>0</v>
      </c>
      <c r="AC816" s="479">
        <v>0</v>
      </c>
      <c r="AD816" s="479">
        <v>0</v>
      </c>
      <c r="AE816" s="479">
        <v>639.05022999999994</v>
      </c>
      <c r="AF816" s="482">
        <v>0</v>
      </c>
      <c r="AG816" s="482">
        <v>0</v>
      </c>
      <c r="AH816" s="482">
        <v>0</v>
      </c>
      <c r="AI816" s="482">
        <v>0</v>
      </c>
      <c r="AJ816" s="483">
        <v>639.05022999999994</v>
      </c>
      <c r="AK816" s="40"/>
      <c r="AL816" s="40"/>
      <c r="AM816" s="40"/>
      <c r="AN816" s="40"/>
      <c r="AO816" s="40"/>
      <c r="AP816" s="40"/>
      <c r="AQ816" s="40"/>
      <c r="AR816" s="40"/>
      <c r="AS816" s="40"/>
      <c r="AT816" s="40"/>
      <c r="AU816" s="40"/>
      <c r="AV816" s="40"/>
      <c r="AW816" s="40"/>
      <c r="AX816" s="40"/>
      <c r="AY816" s="40"/>
      <c r="AZ816" s="40"/>
      <c r="BA816" s="40"/>
      <c r="BB816" s="40"/>
      <c r="BC816" s="40"/>
    </row>
    <row r="817" spans="1:55" s="42" customFormat="1" x14ac:dyDescent="0.25">
      <c r="A817" s="404"/>
      <c r="B817" s="115">
        <v>2502</v>
      </c>
      <c r="C817" s="189" t="s">
        <v>278</v>
      </c>
      <c r="D817" s="479">
        <v>0</v>
      </c>
      <c r="E817" s="479">
        <v>0</v>
      </c>
      <c r="F817" s="479">
        <v>0</v>
      </c>
      <c r="G817" s="479">
        <v>0</v>
      </c>
      <c r="H817" s="89">
        <v>0</v>
      </c>
      <c r="I817" s="479">
        <v>0</v>
      </c>
      <c r="J817" s="479">
        <v>0</v>
      </c>
      <c r="K817" s="479">
        <v>0</v>
      </c>
      <c r="L817" s="479">
        <v>0</v>
      </c>
      <c r="M817" s="479">
        <v>0</v>
      </c>
      <c r="N817" s="479">
        <v>0</v>
      </c>
      <c r="O817" s="479">
        <v>0</v>
      </c>
      <c r="P817" s="479">
        <v>0</v>
      </c>
      <c r="Q817" s="479">
        <v>0</v>
      </c>
      <c r="R817" s="89">
        <v>0</v>
      </c>
      <c r="S817" s="479">
        <v>0.41666999999999998</v>
      </c>
      <c r="T817" s="479">
        <v>0</v>
      </c>
      <c r="U817" s="479">
        <v>0</v>
      </c>
      <c r="V817" s="479">
        <v>0</v>
      </c>
      <c r="W817" s="479">
        <v>0</v>
      </c>
      <c r="X817" s="479">
        <v>0</v>
      </c>
      <c r="Y817" s="479">
        <v>0</v>
      </c>
      <c r="Z817" s="479">
        <v>0</v>
      </c>
      <c r="AA817" s="479">
        <v>0</v>
      </c>
      <c r="AB817" s="479">
        <v>41.308750000000003</v>
      </c>
      <c r="AC817" s="479">
        <v>0</v>
      </c>
      <c r="AD817" s="479">
        <v>41.725420000000007</v>
      </c>
      <c r="AE817" s="479">
        <v>41.725420000000007</v>
      </c>
      <c r="AF817" s="482">
        <v>0</v>
      </c>
      <c r="AG817" s="482">
        <v>0</v>
      </c>
      <c r="AH817" s="482">
        <v>0</v>
      </c>
      <c r="AI817" s="482">
        <v>0</v>
      </c>
      <c r="AJ817" s="483">
        <v>41.725420000000007</v>
      </c>
      <c r="AK817" s="40"/>
      <c r="AL817" s="40"/>
      <c r="AM817" s="40"/>
      <c r="AN817" s="40"/>
      <c r="AO817" s="40"/>
      <c r="AP817" s="40"/>
      <c r="AQ817" s="40"/>
      <c r="AR817" s="40"/>
      <c r="AS817" s="40"/>
      <c r="AT817" s="40"/>
      <c r="AU817" s="40"/>
      <c r="AV817" s="40"/>
      <c r="AW817" s="40"/>
      <c r="AX817" s="40"/>
      <c r="AY817" s="40"/>
      <c r="AZ817" s="40"/>
      <c r="BA817" s="40"/>
      <c r="BB817" s="40"/>
      <c r="BC817" s="40"/>
    </row>
    <row r="818" spans="1:55" s="42" customFormat="1" x14ac:dyDescent="0.25">
      <c r="A818" s="404"/>
      <c r="B818" s="115">
        <v>2503</v>
      </c>
      <c r="C818" s="189" t="s">
        <v>279</v>
      </c>
      <c r="D818" s="479">
        <v>40525.622320000002</v>
      </c>
      <c r="E818" s="479">
        <v>40913.670870000002</v>
      </c>
      <c r="F818" s="479">
        <v>65062.768049999999</v>
      </c>
      <c r="G818" s="479">
        <v>28535.011310000002</v>
      </c>
      <c r="H818" s="89">
        <v>175037.07255000001</v>
      </c>
      <c r="I818" s="479">
        <v>6304.3777600000003</v>
      </c>
      <c r="J818" s="479">
        <v>23159.095890000001</v>
      </c>
      <c r="K818" s="479">
        <v>6943.8530000000001</v>
      </c>
      <c r="L818" s="479">
        <v>19185.03975</v>
      </c>
      <c r="M818" s="479">
        <v>5080.5062500000004</v>
      </c>
      <c r="N818" s="479">
        <v>18526.681499999999</v>
      </c>
      <c r="O818" s="479">
        <v>3396.4683599999998</v>
      </c>
      <c r="P818" s="479">
        <v>6050.0545199999997</v>
      </c>
      <c r="Q818" s="479">
        <v>12039.96075</v>
      </c>
      <c r="R818" s="89">
        <v>100686.03778</v>
      </c>
      <c r="S818" s="479">
        <v>462.91235</v>
      </c>
      <c r="T818" s="479">
        <v>854.54530999999997</v>
      </c>
      <c r="U818" s="479">
        <v>386.06353999999999</v>
      </c>
      <c r="V818" s="479">
        <v>865.03790000000004</v>
      </c>
      <c r="W818" s="479">
        <v>2018.2877800000001</v>
      </c>
      <c r="X818" s="479">
        <v>471.00720999999999</v>
      </c>
      <c r="Y818" s="479">
        <v>427.3408</v>
      </c>
      <c r="Z818" s="479">
        <v>564.65895</v>
      </c>
      <c r="AA818" s="479">
        <v>1538.01034</v>
      </c>
      <c r="AB818" s="479">
        <v>2814.07636</v>
      </c>
      <c r="AC818" s="479">
        <v>1213.41596</v>
      </c>
      <c r="AD818" s="479">
        <v>11615.3565</v>
      </c>
      <c r="AE818" s="479">
        <v>287338.46682999999</v>
      </c>
      <c r="AF818" s="482">
        <v>25470.534499999998</v>
      </c>
      <c r="AG818" s="482">
        <v>25130.583899999998</v>
      </c>
      <c r="AH818" s="482">
        <v>0</v>
      </c>
      <c r="AI818" s="482">
        <v>3178.7671</v>
      </c>
      <c r="AJ818" s="483">
        <v>233558.58133000004</v>
      </c>
      <c r="AK818" s="40"/>
      <c r="AL818" s="40"/>
      <c r="AM818" s="40"/>
      <c r="AN818" s="40"/>
      <c r="AO818" s="40"/>
      <c r="AP818" s="40"/>
      <c r="AQ818" s="40"/>
      <c r="AR818" s="40"/>
      <c r="AS818" s="40"/>
      <c r="AT818" s="40"/>
      <c r="AU818" s="40"/>
      <c r="AV818" s="40"/>
      <c r="AW818" s="40"/>
      <c r="AX818" s="40"/>
      <c r="AY818" s="40"/>
      <c r="AZ818" s="40"/>
      <c r="BA818" s="40"/>
      <c r="BB818" s="40"/>
      <c r="BC818" s="40"/>
    </row>
    <row r="819" spans="1:55" s="42" customFormat="1" x14ac:dyDescent="0.25">
      <c r="A819" s="404"/>
      <c r="B819" s="115">
        <v>250305</v>
      </c>
      <c r="C819" s="189" t="s">
        <v>280</v>
      </c>
      <c r="D819" s="479">
        <v>0</v>
      </c>
      <c r="E819" s="479">
        <v>0</v>
      </c>
      <c r="F819" s="479">
        <v>0</v>
      </c>
      <c r="G819" s="479">
        <v>0</v>
      </c>
      <c r="H819" s="89">
        <v>0</v>
      </c>
      <c r="I819" s="479">
        <v>0</v>
      </c>
      <c r="J819" s="479">
        <v>0</v>
      </c>
      <c r="K819" s="479">
        <v>0</v>
      </c>
      <c r="L819" s="479">
        <v>0</v>
      </c>
      <c r="M819" s="479">
        <v>0</v>
      </c>
      <c r="N819" s="479">
        <v>0</v>
      </c>
      <c r="O819" s="479">
        <v>0</v>
      </c>
      <c r="P819" s="479">
        <v>167.97310999999999</v>
      </c>
      <c r="Q819" s="479">
        <v>0</v>
      </c>
      <c r="R819" s="89">
        <v>167.97310999999999</v>
      </c>
      <c r="S819" s="479">
        <v>0</v>
      </c>
      <c r="T819" s="479">
        <v>0</v>
      </c>
      <c r="U819" s="479">
        <v>0</v>
      </c>
      <c r="V819" s="479">
        <v>0</v>
      </c>
      <c r="W819" s="479">
        <v>0</v>
      </c>
      <c r="X819" s="479">
        <v>0</v>
      </c>
      <c r="Y819" s="479">
        <v>0.58411999999999997</v>
      </c>
      <c r="Z819" s="479">
        <v>0</v>
      </c>
      <c r="AA819" s="479">
        <v>0</v>
      </c>
      <c r="AB819" s="479">
        <v>18.699590000000001</v>
      </c>
      <c r="AC819" s="479">
        <v>0</v>
      </c>
      <c r="AD819" s="479">
        <v>19.283709999999999</v>
      </c>
      <c r="AE819" s="479">
        <v>187.25682</v>
      </c>
      <c r="AF819" s="482">
        <v>0</v>
      </c>
      <c r="AG819" s="482">
        <v>0</v>
      </c>
      <c r="AH819" s="482">
        <v>0</v>
      </c>
      <c r="AI819" s="482">
        <v>0.58411999999999997</v>
      </c>
      <c r="AJ819" s="483">
        <v>186.67269999999999</v>
      </c>
      <c r="AK819" s="40"/>
      <c r="AL819" s="40"/>
      <c r="AM819" s="40"/>
      <c r="AN819" s="40"/>
      <c r="AO819" s="40"/>
      <c r="AP819" s="40"/>
      <c r="AQ819" s="40"/>
      <c r="AR819" s="40"/>
      <c r="AS819" s="40"/>
      <c r="AT819" s="40"/>
      <c r="AU819" s="40"/>
      <c r="AV819" s="40"/>
      <c r="AW819" s="40"/>
      <c r="AX819" s="40"/>
      <c r="AY819" s="40"/>
      <c r="AZ819" s="40"/>
      <c r="BA819" s="40"/>
      <c r="BB819" s="40"/>
      <c r="BC819" s="40"/>
    </row>
    <row r="820" spans="1:55" s="42" customFormat="1" x14ac:dyDescent="0.25">
      <c r="A820" s="404"/>
      <c r="B820" s="115">
        <v>250310</v>
      </c>
      <c r="C820" s="189" t="s">
        <v>281</v>
      </c>
      <c r="D820" s="479">
        <v>3124.7651799999999</v>
      </c>
      <c r="E820" s="479">
        <v>2829.39993</v>
      </c>
      <c r="F820" s="479">
        <v>4934.0652499999997</v>
      </c>
      <c r="G820" s="479">
        <v>22114.011310000002</v>
      </c>
      <c r="H820" s="89">
        <v>33002.241670000003</v>
      </c>
      <c r="I820" s="479">
        <v>983.80548999999996</v>
      </c>
      <c r="J820" s="479">
        <v>1791.0379800000001</v>
      </c>
      <c r="K820" s="479">
        <v>5423.8829999999998</v>
      </c>
      <c r="L820" s="479">
        <v>13057.37859</v>
      </c>
      <c r="M820" s="479">
        <v>648.13413000000003</v>
      </c>
      <c r="N820" s="479">
        <v>1407.4121700000001</v>
      </c>
      <c r="O820" s="479">
        <v>396.55889999999999</v>
      </c>
      <c r="P820" s="479">
        <v>684.07861000000003</v>
      </c>
      <c r="Q820" s="479">
        <v>1486.92093</v>
      </c>
      <c r="R820" s="89">
        <v>25879.209800000001</v>
      </c>
      <c r="S820" s="479">
        <v>271.66802000000001</v>
      </c>
      <c r="T820" s="479">
        <v>118.63685</v>
      </c>
      <c r="U820" s="479">
        <v>353.98581000000001</v>
      </c>
      <c r="V820" s="479">
        <v>81.426199999999994</v>
      </c>
      <c r="W820" s="479">
        <v>1780.7175299999999</v>
      </c>
      <c r="X820" s="479">
        <v>132.09449000000001</v>
      </c>
      <c r="Y820" s="479">
        <v>171.25541999999999</v>
      </c>
      <c r="Z820" s="479">
        <v>228.35487000000001</v>
      </c>
      <c r="AA820" s="479">
        <v>502.63459</v>
      </c>
      <c r="AB820" s="479">
        <v>44.931950000000001</v>
      </c>
      <c r="AC820" s="479">
        <v>272.49279000000001</v>
      </c>
      <c r="AD820" s="479">
        <v>3958.1985199999999</v>
      </c>
      <c r="AE820" s="479">
        <v>62839.649989999998</v>
      </c>
      <c r="AF820" s="482">
        <v>6831.2951699999994</v>
      </c>
      <c r="AG820" s="482">
        <v>13786.938920000001</v>
      </c>
      <c r="AH820" s="482">
        <v>0</v>
      </c>
      <c r="AI820" s="482">
        <v>946.38279999999997</v>
      </c>
      <c r="AJ820" s="483">
        <v>41275.033100000001</v>
      </c>
      <c r="AK820" s="40"/>
      <c r="AL820" s="40"/>
      <c r="AM820" s="40"/>
      <c r="AN820" s="40"/>
      <c r="AO820" s="40"/>
      <c r="AP820" s="40"/>
      <c r="AQ820" s="40"/>
      <c r="AR820" s="40"/>
      <c r="AS820" s="40"/>
      <c r="AT820" s="40"/>
      <c r="AU820" s="40"/>
      <c r="AV820" s="40"/>
      <c r="AW820" s="40"/>
      <c r="AX820" s="40"/>
      <c r="AY820" s="40"/>
      <c r="AZ820" s="40"/>
      <c r="BA820" s="40"/>
      <c r="BB820" s="40"/>
      <c r="BC820" s="40"/>
    </row>
    <row r="821" spans="1:55" s="42" customFormat="1" x14ac:dyDescent="0.25">
      <c r="A821" s="404"/>
      <c r="B821" s="115">
        <v>250315</v>
      </c>
      <c r="C821" s="189" t="s">
        <v>282</v>
      </c>
      <c r="D821" s="479">
        <v>877.4194</v>
      </c>
      <c r="E821" s="479">
        <v>838.39952000000005</v>
      </c>
      <c r="F821" s="479">
        <v>2078.08959</v>
      </c>
      <c r="G821" s="479">
        <v>0</v>
      </c>
      <c r="H821" s="89">
        <v>3793.9085100000002</v>
      </c>
      <c r="I821" s="479">
        <v>179.46999</v>
      </c>
      <c r="J821" s="479">
        <v>508.53001</v>
      </c>
      <c r="K821" s="479">
        <v>130.16</v>
      </c>
      <c r="L821" s="479">
        <v>486.62290000000002</v>
      </c>
      <c r="M821" s="479">
        <v>0</v>
      </c>
      <c r="N821" s="479">
        <v>306.37191000000001</v>
      </c>
      <c r="O821" s="479">
        <v>146.45506</v>
      </c>
      <c r="P821" s="479">
        <v>197.67529999999999</v>
      </c>
      <c r="Q821" s="479">
        <v>483.77865000000003</v>
      </c>
      <c r="R821" s="89">
        <v>2439.0638200000003</v>
      </c>
      <c r="S821" s="479">
        <v>52.118609999999997</v>
      </c>
      <c r="T821" s="479">
        <v>32.860439999999997</v>
      </c>
      <c r="U821" s="479">
        <v>20.557279999999999</v>
      </c>
      <c r="V821" s="479">
        <v>20.439360000000001</v>
      </c>
      <c r="W821" s="479">
        <v>55.60257</v>
      </c>
      <c r="X821" s="479">
        <v>10.970079999999999</v>
      </c>
      <c r="Y821" s="479">
        <v>58.799819999999997</v>
      </c>
      <c r="Z821" s="479">
        <v>28.397369999999999</v>
      </c>
      <c r="AA821" s="479">
        <v>200.74769000000001</v>
      </c>
      <c r="AB821" s="479">
        <v>119.32364</v>
      </c>
      <c r="AC821" s="479">
        <v>71.586699999999993</v>
      </c>
      <c r="AD821" s="479">
        <v>671.40355999999997</v>
      </c>
      <c r="AE821" s="479">
        <v>6904.3758900000003</v>
      </c>
      <c r="AF821" s="482">
        <v>436.53191000000004</v>
      </c>
      <c r="AG821" s="482">
        <v>507.06226000000004</v>
      </c>
      <c r="AH821" s="482">
        <v>0</v>
      </c>
      <c r="AI821" s="482">
        <v>331.13421</v>
      </c>
      <c r="AJ821" s="483">
        <v>5629.6475100000007</v>
      </c>
      <c r="AK821" s="40"/>
      <c r="AL821" s="40"/>
      <c r="AM821" s="40"/>
      <c r="AN821" s="40"/>
      <c r="AO821" s="40"/>
      <c r="AP821" s="40"/>
      <c r="AQ821" s="40"/>
      <c r="AR821" s="40"/>
      <c r="AS821" s="40"/>
      <c r="AT821" s="40"/>
      <c r="AU821" s="40"/>
      <c r="AV821" s="40"/>
      <c r="AW821" s="40"/>
      <c r="AX821" s="40"/>
      <c r="AY821" s="40"/>
      <c r="AZ821" s="40"/>
      <c r="BA821" s="40"/>
      <c r="BB821" s="40"/>
      <c r="BC821" s="40"/>
    </row>
    <row r="822" spans="1:55" s="42" customFormat="1" x14ac:dyDescent="0.25">
      <c r="A822" s="404"/>
      <c r="B822" s="115">
        <v>250320</v>
      </c>
      <c r="C822" s="189" t="s">
        <v>283</v>
      </c>
      <c r="D822" s="479">
        <v>166.14864</v>
      </c>
      <c r="E822" s="479">
        <v>0</v>
      </c>
      <c r="F822" s="479">
        <v>84.953419999999994</v>
      </c>
      <c r="G822" s="479">
        <v>0</v>
      </c>
      <c r="H822" s="89">
        <v>251.10205999999999</v>
      </c>
      <c r="I822" s="479">
        <v>10.909050000000001</v>
      </c>
      <c r="J822" s="479">
        <v>231.93749</v>
      </c>
      <c r="K822" s="479">
        <v>0</v>
      </c>
      <c r="L822" s="479">
        <v>11.865449999999999</v>
      </c>
      <c r="M822" s="479">
        <v>10.32701</v>
      </c>
      <c r="N822" s="479">
        <v>52.41151</v>
      </c>
      <c r="O822" s="479">
        <v>2.1244100000000001</v>
      </c>
      <c r="P822" s="479">
        <v>7.5423</v>
      </c>
      <c r="Q822" s="479">
        <v>15.511520000000001</v>
      </c>
      <c r="R822" s="89">
        <v>342.62874000000005</v>
      </c>
      <c r="S822" s="479">
        <v>0</v>
      </c>
      <c r="T822" s="479">
        <v>0</v>
      </c>
      <c r="U822" s="479">
        <v>0.46488000000000002</v>
      </c>
      <c r="V822" s="479">
        <v>0.37963000000000002</v>
      </c>
      <c r="W822" s="479">
        <v>0.63443000000000005</v>
      </c>
      <c r="X822" s="479">
        <v>0.39566000000000001</v>
      </c>
      <c r="Y822" s="479">
        <v>1.16648</v>
      </c>
      <c r="Z822" s="479">
        <v>0.82154000000000005</v>
      </c>
      <c r="AA822" s="479">
        <v>9.4892199999999995</v>
      </c>
      <c r="AB822" s="479">
        <v>1.97838</v>
      </c>
      <c r="AC822" s="479">
        <v>2.1721599999999999</v>
      </c>
      <c r="AD822" s="479">
        <v>17.502379999999999</v>
      </c>
      <c r="AE822" s="479">
        <v>611.23318000000006</v>
      </c>
      <c r="AF822" s="482">
        <v>52.41151</v>
      </c>
      <c r="AG822" s="482">
        <v>22.572089999999999</v>
      </c>
      <c r="AH822" s="482">
        <v>0</v>
      </c>
      <c r="AI822" s="482">
        <v>12.827859999999999</v>
      </c>
      <c r="AJ822" s="483">
        <v>523.42171999999994</v>
      </c>
      <c r="AK822" s="40"/>
      <c r="AL822" s="40"/>
      <c r="AM822" s="40"/>
      <c r="AN822" s="40"/>
      <c r="AO822" s="40"/>
      <c r="AP822" s="40"/>
      <c r="AQ822" s="40"/>
      <c r="AR822" s="40"/>
      <c r="AS822" s="40"/>
      <c r="AT822" s="40"/>
      <c r="AU822" s="40"/>
      <c r="AV822" s="40"/>
      <c r="AW822" s="40"/>
      <c r="AX822" s="40"/>
      <c r="AY822" s="40"/>
      <c r="AZ822" s="40"/>
      <c r="BA822" s="40"/>
      <c r="BB822" s="40"/>
      <c r="BC822" s="40"/>
    </row>
    <row r="823" spans="1:55" s="42" customFormat="1" x14ac:dyDescent="0.25">
      <c r="A823" s="404"/>
      <c r="B823" s="115">
        <v>250325</v>
      </c>
      <c r="C823" s="189" t="s">
        <v>284</v>
      </c>
      <c r="D823" s="479">
        <v>10041.60168</v>
      </c>
      <c r="E823" s="479">
        <v>0</v>
      </c>
      <c r="F823" s="479">
        <v>16207.48113</v>
      </c>
      <c r="G823" s="479">
        <v>6421</v>
      </c>
      <c r="H823" s="89">
        <v>32670.08281</v>
      </c>
      <c r="I823" s="479">
        <v>2113.6289999999999</v>
      </c>
      <c r="J823" s="479">
        <v>6131.72</v>
      </c>
      <c r="K823" s="479">
        <v>800.77700000000004</v>
      </c>
      <c r="L823" s="479">
        <v>5629.17281</v>
      </c>
      <c r="M823" s="479">
        <v>1620</v>
      </c>
      <c r="N823" s="479">
        <v>7177.5047100000002</v>
      </c>
      <c r="O823" s="479">
        <v>759.45450000000005</v>
      </c>
      <c r="P823" s="479">
        <v>643.29765999999995</v>
      </c>
      <c r="Q823" s="479">
        <v>840</v>
      </c>
      <c r="R823" s="89">
        <v>25715.555680000001</v>
      </c>
      <c r="S823" s="479">
        <v>139.12572</v>
      </c>
      <c r="T823" s="479">
        <v>7.4393399999999996</v>
      </c>
      <c r="U823" s="479">
        <v>10.505570000000001</v>
      </c>
      <c r="V823" s="479">
        <v>0</v>
      </c>
      <c r="W823" s="479">
        <v>181.33324999999999</v>
      </c>
      <c r="X823" s="479">
        <v>0</v>
      </c>
      <c r="Y823" s="479">
        <v>0.32527</v>
      </c>
      <c r="Z823" s="479">
        <v>0</v>
      </c>
      <c r="AA823" s="479">
        <v>152.17240000000001</v>
      </c>
      <c r="AB823" s="479">
        <v>412.36606999999998</v>
      </c>
      <c r="AC823" s="479">
        <v>202.0515</v>
      </c>
      <c r="AD823" s="479">
        <v>1105.3191199999999</v>
      </c>
      <c r="AE823" s="479">
        <v>59490.957609999998</v>
      </c>
      <c r="AF823" s="482">
        <v>7978.2817100000002</v>
      </c>
      <c r="AG823" s="482">
        <v>7249.17281</v>
      </c>
      <c r="AH823" s="482">
        <v>0</v>
      </c>
      <c r="AI823" s="482">
        <v>354.54917</v>
      </c>
      <c r="AJ823" s="483">
        <v>43908.953919999993</v>
      </c>
      <c r="AK823" s="40"/>
      <c r="AL823" s="40"/>
      <c r="AM823" s="40"/>
      <c r="AN823" s="40"/>
      <c r="AO823" s="40"/>
      <c r="AP823" s="40"/>
      <c r="AQ823" s="40"/>
      <c r="AR823" s="40"/>
      <c r="AS823" s="40"/>
      <c r="AT823" s="40"/>
      <c r="AU823" s="40"/>
      <c r="AV823" s="40"/>
      <c r="AW823" s="40"/>
      <c r="AX823" s="40"/>
      <c r="AY823" s="40"/>
      <c r="AZ823" s="40"/>
      <c r="BA823" s="40"/>
      <c r="BB823" s="40"/>
      <c r="BC823" s="40"/>
    </row>
    <row r="824" spans="1:55" s="42" customFormat="1" x14ac:dyDescent="0.25">
      <c r="A824" s="404"/>
      <c r="B824" s="115">
        <v>250330</v>
      </c>
      <c r="C824" s="189" t="s">
        <v>285</v>
      </c>
      <c r="D824" s="479">
        <v>0</v>
      </c>
      <c r="E824" s="479">
        <v>0</v>
      </c>
      <c r="F824" s="479">
        <v>0</v>
      </c>
      <c r="G824" s="479">
        <v>0</v>
      </c>
      <c r="H824" s="89">
        <v>0</v>
      </c>
      <c r="I824" s="479">
        <v>0</v>
      </c>
      <c r="J824" s="479">
        <v>0</v>
      </c>
      <c r="K824" s="479">
        <v>0</v>
      </c>
      <c r="L824" s="479">
        <v>0</v>
      </c>
      <c r="M824" s="479">
        <v>0</v>
      </c>
      <c r="N824" s="479">
        <v>0</v>
      </c>
      <c r="O824" s="479">
        <v>0</v>
      </c>
      <c r="P824" s="479">
        <v>0</v>
      </c>
      <c r="Q824" s="479">
        <v>0</v>
      </c>
      <c r="R824" s="89">
        <v>0</v>
      </c>
      <c r="S824" s="479">
        <v>0</v>
      </c>
      <c r="T824" s="479">
        <v>0</v>
      </c>
      <c r="U824" s="479">
        <v>0</v>
      </c>
      <c r="V824" s="479">
        <v>0</v>
      </c>
      <c r="W824" s="479">
        <v>0</v>
      </c>
      <c r="X824" s="479">
        <v>0</v>
      </c>
      <c r="Y824" s="479">
        <v>0</v>
      </c>
      <c r="Z824" s="479">
        <v>0</v>
      </c>
      <c r="AA824" s="479">
        <v>0</v>
      </c>
      <c r="AB824" s="479">
        <v>0</v>
      </c>
      <c r="AC824" s="479">
        <v>0</v>
      </c>
      <c r="AD824" s="479">
        <v>0</v>
      </c>
      <c r="AE824" s="479">
        <v>0</v>
      </c>
      <c r="AF824" s="482">
        <v>0</v>
      </c>
      <c r="AG824" s="482">
        <v>0</v>
      </c>
      <c r="AH824" s="482">
        <v>0</v>
      </c>
      <c r="AI824" s="482">
        <v>0</v>
      </c>
      <c r="AJ824" s="483">
        <v>0</v>
      </c>
      <c r="AK824" s="40"/>
      <c r="AL824" s="40"/>
      <c r="AM824" s="40"/>
      <c r="AN824" s="40"/>
      <c r="AO824" s="40"/>
      <c r="AP824" s="40"/>
      <c r="AQ824" s="40"/>
      <c r="AR824" s="40"/>
      <c r="AS824" s="40"/>
      <c r="AT824" s="40"/>
      <c r="AU824" s="40"/>
      <c r="AV824" s="40"/>
      <c r="AW824" s="40"/>
      <c r="AX824" s="40"/>
      <c r="AY824" s="40"/>
      <c r="AZ824" s="40"/>
      <c r="BA824" s="40"/>
      <c r="BB824" s="40"/>
      <c r="BC824" s="40"/>
    </row>
    <row r="825" spans="1:55" s="42" customFormat="1" x14ac:dyDescent="0.25">
      <c r="A825" s="404"/>
      <c r="B825" s="115">
        <v>250390</v>
      </c>
      <c r="C825" s="189" t="s">
        <v>118</v>
      </c>
      <c r="D825" s="479">
        <v>26315.687419999998</v>
      </c>
      <c r="E825" s="479">
        <v>37245.871420000003</v>
      </c>
      <c r="F825" s="479">
        <v>41758.178659999998</v>
      </c>
      <c r="G825" s="479">
        <v>0</v>
      </c>
      <c r="H825" s="89">
        <v>105319.73749999999</v>
      </c>
      <c r="I825" s="479">
        <v>3016.56423</v>
      </c>
      <c r="J825" s="479">
        <v>14495.87041</v>
      </c>
      <c r="K825" s="479">
        <v>589.03300000000002</v>
      </c>
      <c r="L825" s="479">
        <v>0</v>
      </c>
      <c r="M825" s="479">
        <v>2802.04511</v>
      </c>
      <c r="N825" s="479">
        <v>9582.9812000000002</v>
      </c>
      <c r="O825" s="479">
        <v>2091.8754899999999</v>
      </c>
      <c r="P825" s="479">
        <v>4349.4875400000001</v>
      </c>
      <c r="Q825" s="479">
        <v>9213.7496499999997</v>
      </c>
      <c r="R825" s="89">
        <v>46141.606629999995</v>
      </c>
      <c r="S825" s="479">
        <v>0</v>
      </c>
      <c r="T825" s="479">
        <v>695.60868000000005</v>
      </c>
      <c r="U825" s="479">
        <v>0.55000000000000004</v>
      </c>
      <c r="V825" s="479">
        <v>762.79271000000006</v>
      </c>
      <c r="W825" s="479">
        <v>0</v>
      </c>
      <c r="X825" s="479">
        <v>327.54698000000002</v>
      </c>
      <c r="Y825" s="479">
        <v>195.20968999999999</v>
      </c>
      <c r="Z825" s="479">
        <v>307.08517000000001</v>
      </c>
      <c r="AA825" s="479">
        <v>672.96644000000003</v>
      </c>
      <c r="AB825" s="479">
        <v>2216.77673</v>
      </c>
      <c r="AC825" s="479">
        <v>665.11280999999997</v>
      </c>
      <c r="AD825" s="479">
        <v>5843.6492100000005</v>
      </c>
      <c r="AE825" s="479">
        <v>157304.99333999999</v>
      </c>
      <c r="AF825" s="482">
        <v>10172.0142</v>
      </c>
      <c r="AG825" s="482">
        <v>3564.8378200000002</v>
      </c>
      <c r="AH825" s="482">
        <v>0</v>
      </c>
      <c r="AI825" s="482">
        <v>1533.2889399999999</v>
      </c>
      <c r="AJ825" s="483">
        <v>142034.85238000003</v>
      </c>
      <c r="AK825" s="40"/>
      <c r="AL825" s="40"/>
      <c r="AM825" s="40"/>
      <c r="AN825" s="40"/>
      <c r="AO825" s="40"/>
      <c r="AP825" s="40"/>
      <c r="AQ825" s="40"/>
      <c r="AR825" s="40"/>
      <c r="AS825" s="40"/>
      <c r="AT825" s="40"/>
      <c r="AU825" s="40"/>
      <c r="AV825" s="40"/>
      <c r="AW825" s="40"/>
      <c r="AX825" s="40"/>
      <c r="AY825" s="40"/>
      <c r="AZ825" s="40"/>
      <c r="BA825" s="40"/>
      <c r="BB825" s="40"/>
      <c r="BC825" s="40"/>
    </row>
    <row r="826" spans="1:55" s="42" customFormat="1" x14ac:dyDescent="0.25">
      <c r="A826" s="404"/>
      <c r="B826" s="115">
        <v>2504</v>
      </c>
      <c r="C826" s="189" t="s">
        <v>286</v>
      </c>
      <c r="D826" s="479">
        <v>29947.439340000001</v>
      </c>
      <c r="E826" s="479">
        <v>25447.933840000002</v>
      </c>
      <c r="F826" s="479">
        <v>37443.868620000001</v>
      </c>
      <c r="G826" s="479">
        <v>26437.064470000001</v>
      </c>
      <c r="H826" s="89">
        <v>119276.30627</v>
      </c>
      <c r="I826" s="479">
        <v>9132.2861900000007</v>
      </c>
      <c r="J826" s="479">
        <v>30223.105609999999</v>
      </c>
      <c r="K826" s="479">
        <v>16211.880999999999</v>
      </c>
      <c r="L826" s="479">
        <v>18932.671119999999</v>
      </c>
      <c r="M826" s="479">
        <v>3040.9317999999998</v>
      </c>
      <c r="N826" s="479">
        <v>29036.246879999999</v>
      </c>
      <c r="O826" s="479">
        <v>487.37040999999999</v>
      </c>
      <c r="P826" s="479">
        <v>797.39336000000003</v>
      </c>
      <c r="Q826" s="479">
        <v>1507.07591</v>
      </c>
      <c r="R826" s="89">
        <v>109368.96228000001</v>
      </c>
      <c r="S826" s="479">
        <v>1828.90173</v>
      </c>
      <c r="T826" s="479">
        <v>502.00691999999998</v>
      </c>
      <c r="U826" s="479">
        <v>34.840170000000001</v>
      </c>
      <c r="V826" s="479">
        <v>21.123819999999998</v>
      </c>
      <c r="W826" s="479">
        <v>61.710509999999999</v>
      </c>
      <c r="X826" s="479">
        <v>90.620320000000007</v>
      </c>
      <c r="Y826" s="479">
        <v>115.13405</v>
      </c>
      <c r="Z826" s="479">
        <v>238.03846999999999</v>
      </c>
      <c r="AA826" s="479">
        <v>136.42395999999999</v>
      </c>
      <c r="AB826" s="479">
        <v>113.10791999999999</v>
      </c>
      <c r="AC826" s="479">
        <v>98.190200000000004</v>
      </c>
      <c r="AD826" s="479">
        <v>3240.0980699999996</v>
      </c>
      <c r="AE826" s="479">
        <v>231885.36662000002</v>
      </c>
      <c r="AF826" s="482">
        <v>45248.12788</v>
      </c>
      <c r="AG826" s="482">
        <v>21994.726739999998</v>
      </c>
      <c r="AH826" s="482">
        <v>0</v>
      </c>
      <c r="AI826" s="482">
        <v>349.74820999999997</v>
      </c>
      <c r="AJ826" s="483">
        <v>164292.76379000003</v>
      </c>
      <c r="AK826" s="40"/>
      <c r="AL826" s="40"/>
      <c r="AM826" s="40"/>
      <c r="AN826" s="40"/>
      <c r="AO826" s="40"/>
      <c r="AP826" s="40"/>
      <c r="AQ826" s="40"/>
      <c r="AR826" s="40"/>
      <c r="AS826" s="40"/>
      <c r="AT826" s="40"/>
      <c r="AU826" s="40"/>
      <c r="AV826" s="40"/>
      <c r="AW826" s="40"/>
      <c r="AX826" s="40"/>
      <c r="AY826" s="40"/>
      <c r="AZ826" s="40"/>
      <c r="BA826" s="40"/>
      <c r="BB826" s="40"/>
      <c r="BC826" s="40"/>
    </row>
    <row r="827" spans="1:55" s="42" customFormat="1" x14ac:dyDescent="0.25">
      <c r="A827" s="404"/>
      <c r="B827" s="115">
        <v>250405</v>
      </c>
      <c r="C827" s="189" t="s">
        <v>287</v>
      </c>
      <c r="D827" s="479">
        <v>22069.278760000001</v>
      </c>
      <c r="E827" s="479">
        <v>12811.472959999999</v>
      </c>
      <c r="F827" s="479">
        <v>36014.868159999998</v>
      </c>
      <c r="G827" s="479">
        <v>22591.377199999999</v>
      </c>
      <c r="H827" s="89">
        <v>93486.997080000001</v>
      </c>
      <c r="I827" s="479">
        <v>8705.1127199999992</v>
      </c>
      <c r="J827" s="479">
        <v>20429.35628</v>
      </c>
      <c r="K827" s="479">
        <v>15830.178</v>
      </c>
      <c r="L827" s="479">
        <v>16715.825120000001</v>
      </c>
      <c r="M827" s="479">
        <v>543.39574000000005</v>
      </c>
      <c r="N827" s="479">
        <v>17025.639289999999</v>
      </c>
      <c r="O827" s="479">
        <v>434.09044</v>
      </c>
      <c r="P827" s="479">
        <v>753.99189999999999</v>
      </c>
      <c r="Q827" s="479">
        <v>1256.0337500000001</v>
      </c>
      <c r="R827" s="89">
        <v>81693.623239999986</v>
      </c>
      <c r="S827" s="479">
        <v>1749.4390100000001</v>
      </c>
      <c r="T827" s="479">
        <v>240.47031000000001</v>
      </c>
      <c r="U827" s="479">
        <v>31.181000000000001</v>
      </c>
      <c r="V827" s="479">
        <v>20.419419999999999</v>
      </c>
      <c r="W827" s="479">
        <v>49.612490000000001</v>
      </c>
      <c r="X827" s="479">
        <v>10.915279999999999</v>
      </c>
      <c r="Y827" s="479">
        <v>0</v>
      </c>
      <c r="Z827" s="479">
        <v>35.667189999999998</v>
      </c>
      <c r="AA827" s="479">
        <v>127.55673</v>
      </c>
      <c r="AB827" s="479">
        <v>108.11147</v>
      </c>
      <c r="AC827" s="479">
        <v>69.558620000000005</v>
      </c>
      <c r="AD827" s="479">
        <v>2442.9315199999996</v>
      </c>
      <c r="AE827" s="479">
        <v>177623.55184</v>
      </c>
      <c r="AF827" s="482">
        <v>32855.817289999999</v>
      </c>
      <c r="AG827" s="482">
        <v>17279.64028</v>
      </c>
      <c r="AH827" s="482">
        <v>0</v>
      </c>
      <c r="AI827" s="482">
        <v>197.11535000000001</v>
      </c>
      <c r="AJ827" s="483">
        <v>127290.97892000001</v>
      </c>
      <c r="AK827" s="40"/>
      <c r="AL827" s="40"/>
      <c r="AM827" s="40"/>
      <c r="AN827" s="40"/>
      <c r="AO827" s="40"/>
      <c r="AP827" s="40"/>
      <c r="AQ827" s="40"/>
      <c r="AR827" s="40"/>
      <c r="AS827" s="40"/>
      <c r="AT827" s="40"/>
      <c r="AU827" s="40"/>
      <c r="AV827" s="40"/>
      <c r="AW827" s="40"/>
      <c r="AX827" s="40"/>
      <c r="AY827" s="40"/>
      <c r="AZ827" s="40"/>
      <c r="BA827" s="40"/>
      <c r="BB827" s="40"/>
      <c r="BC827" s="40"/>
    </row>
    <row r="828" spans="1:55" s="42" customFormat="1" x14ac:dyDescent="0.25">
      <c r="A828" s="404"/>
      <c r="B828" s="115">
        <v>250490</v>
      </c>
      <c r="C828" s="189" t="s">
        <v>288</v>
      </c>
      <c r="D828" s="479">
        <v>7878.1605799999998</v>
      </c>
      <c r="E828" s="479">
        <v>12636.460880000001</v>
      </c>
      <c r="F828" s="479">
        <v>1429.00046</v>
      </c>
      <c r="G828" s="479">
        <v>3845.6872699999999</v>
      </c>
      <c r="H828" s="89">
        <v>25789.30919</v>
      </c>
      <c r="I828" s="479">
        <v>427.17347000000001</v>
      </c>
      <c r="J828" s="479">
        <v>9793.7493300000006</v>
      </c>
      <c r="K828" s="479">
        <v>381.70299999999997</v>
      </c>
      <c r="L828" s="479">
        <v>2216.846</v>
      </c>
      <c r="M828" s="479">
        <v>2497.5360599999999</v>
      </c>
      <c r="N828" s="479">
        <v>12010.60759</v>
      </c>
      <c r="O828" s="479">
        <v>53.279969999999999</v>
      </c>
      <c r="P828" s="479">
        <v>43.40146</v>
      </c>
      <c r="Q828" s="479">
        <v>251.04216</v>
      </c>
      <c r="R828" s="89">
        <v>27675.339039999999</v>
      </c>
      <c r="S828" s="479">
        <v>79.462720000000004</v>
      </c>
      <c r="T828" s="479">
        <v>261.53661</v>
      </c>
      <c r="U828" s="479">
        <v>3.65917</v>
      </c>
      <c r="V828" s="479">
        <v>0.70440000000000003</v>
      </c>
      <c r="W828" s="479">
        <v>12.09802</v>
      </c>
      <c r="X828" s="479">
        <v>79.705039999999997</v>
      </c>
      <c r="Y828" s="479">
        <v>115.13405</v>
      </c>
      <c r="Z828" s="479">
        <v>202.37128000000001</v>
      </c>
      <c r="AA828" s="479">
        <v>8.8672299999999993</v>
      </c>
      <c r="AB828" s="479">
        <v>4.9964500000000003</v>
      </c>
      <c r="AC828" s="479">
        <v>28.63158</v>
      </c>
      <c r="AD828" s="479">
        <v>797.16654999999992</v>
      </c>
      <c r="AE828" s="479">
        <v>54261.814780000001</v>
      </c>
      <c r="AF828" s="482">
        <v>12392.310589999999</v>
      </c>
      <c r="AG828" s="482">
        <v>4715.0864600000004</v>
      </c>
      <c r="AH828" s="482">
        <v>0</v>
      </c>
      <c r="AI828" s="482">
        <v>152.63285999999999</v>
      </c>
      <c r="AJ828" s="483">
        <v>37001.784870000003</v>
      </c>
      <c r="AK828" s="40"/>
      <c r="AL828" s="40"/>
      <c r="AM828" s="40"/>
      <c r="AN828" s="40"/>
      <c r="AO828" s="40"/>
      <c r="AP828" s="40"/>
      <c r="AQ828" s="40"/>
      <c r="AR828" s="40"/>
      <c r="AS828" s="40"/>
      <c r="AT828" s="40"/>
      <c r="AU828" s="40"/>
      <c r="AV828" s="40"/>
      <c r="AW828" s="40"/>
      <c r="AX828" s="40"/>
      <c r="AY828" s="40"/>
      <c r="AZ828" s="40"/>
      <c r="BA828" s="40"/>
      <c r="BB828" s="40"/>
      <c r="BC828" s="40"/>
    </row>
    <row r="829" spans="1:55" s="42" customFormat="1" x14ac:dyDescent="0.25">
      <c r="A829" s="404"/>
      <c r="B829" s="115">
        <v>2505</v>
      </c>
      <c r="C829" s="189" t="s">
        <v>289</v>
      </c>
      <c r="D829" s="479">
        <v>11233.86089</v>
      </c>
      <c r="E829" s="479">
        <v>5915.8174200000003</v>
      </c>
      <c r="F829" s="479">
        <v>23455.620070000001</v>
      </c>
      <c r="G829" s="479">
        <v>12400.90094</v>
      </c>
      <c r="H829" s="89">
        <v>53006.19932</v>
      </c>
      <c r="I829" s="479">
        <v>4106.0507200000002</v>
      </c>
      <c r="J829" s="479">
        <v>7924.9548699999996</v>
      </c>
      <c r="K829" s="479">
        <v>1762.0650000000001</v>
      </c>
      <c r="L829" s="479">
        <v>10283.445299999999</v>
      </c>
      <c r="M829" s="479">
        <v>2442.9554600000001</v>
      </c>
      <c r="N829" s="479">
        <v>10469.64947</v>
      </c>
      <c r="O829" s="479">
        <v>1376.88915</v>
      </c>
      <c r="P829" s="479">
        <v>1181.5272500000001</v>
      </c>
      <c r="Q829" s="479">
        <v>1165.5072700000001</v>
      </c>
      <c r="R829" s="89">
        <v>40713.044490000007</v>
      </c>
      <c r="S829" s="479">
        <v>0</v>
      </c>
      <c r="T829" s="479">
        <v>11.803739999999999</v>
      </c>
      <c r="U829" s="479">
        <v>24.497959999999999</v>
      </c>
      <c r="V829" s="479">
        <v>0</v>
      </c>
      <c r="W829" s="479">
        <v>337.45441</v>
      </c>
      <c r="X829" s="479">
        <v>0</v>
      </c>
      <c r="Y829" s="479">
        <v>35.638080000000002</v>
      </c>
      <c r="Z829" s="479">
        <v>38.929099999999998</v>
      </c>
      <c r="AA829" s="479">
        <v>314.15875999999997</v>
      </c>
      <c r="AB829" s="479">
        <v>753.35780999999997</v>
      </c>
      <c r="AC829" s="479">
        <v>316.43421000000001</v>
      </c>
      <c r="AD829" s="479">
        <v>1832.2740699999999</v>
      </c>
      <c r="AE829" s="479">
        <v>95551.517880000014</v>
      </c>
      <c r="AF829" s="482">
        <v>12231.714470000001</v>
      </c>
      <c r="AG829" s="482">
        <v>12726.40076</v>
      </c>
      <c r="AH829" s="482">
        <v>0</v>
      </c>
      <c r="AI829" s="482">
        <v>666.23104999999998</v>
      </c>
      <c r="AJ829" s="483">
        <v>69927.171600000001</v>
      </c>
      <c r="AK829" s="40"/>
      <c r="AL829" s="40"/>
      <c r="AM829" s="40"/>
      <c r="AN829" s="40"/>
      <c r="AO829" s="40"/>
      <c r="AP829" s="40"/>
      <c r="AQ829" s="40"/>
      <c r="AR829" s="40"/>
      <c r="AS829" s="40"/>
      <c r="AT829" s="40"/>
      <c r="AU829" s="40"/>
      <c r="AV829" s="40"/>
      <c r="AW829" s="40"/>
      <c r="AX829" s="40"/>
      <c r="AY829" s="40"/>
      <c r="AZ829" s="40"/>
      <c r="BA829" s="40"/>
      <c r="BB829" s="40"/>
      <c r="BC829" s="40"/>
    </row>
    <row r="830" spans="1:55" s="42" customFormat="1" x14ac:dyDescent="0.25">
      <c r="A830" s="404"/>
      <c r="B830" s="115">
        <v>250505</v>
      </c>
      <c r="C830" s="189" t="s">
        <v>290</v>
      </c>
      <c r="D830" s="479">
        <v>10450.91071</v>
      </c>
      <c r="E830" s="479">
        <v>5894.2153900000003</v>
      </c>
      <c r="F830" s="479">
        <v>18436.825199999999</v>
      </c>
      <c r="G830" s="479">
        <v>12334</v>
      </c>
      <c r="H830" s="89">
        <v>47115.951300000001</v>
      </c>
      <c r="I830" s="479">
        <v>4106.0507200000002</v>
      </c>
      <c r="J830" s="479">
        <v>7156.98</v>
      </c>
      <c r="K830" s="479">
        <v>1372.9079999999999</v>
      </c>
      <c r="L830" s="479">
        <v>8911.0110600000007</v>
      </c>
      <c r="M830" s="479">
        <v>2286</v>
      </c>
      <c r="N830" s="479">
        <v>10469.64947</v>
      </c>
      <c r="O830" s="479">
        <v>1071.3039100000001</v>
      </c>
      <c r="P830" s="479">
        <v>1113.5714599999999</v>
      </c>
      <c r="Q830" s="479">
        <v>1110</v>
      </c>
      <c r="R830" s="89">
        <v>37597.474620000001</v>
      </c>
      <c r="S830" s="479">
        <v>0</v>
      </c>
      <c r="T830" s="479">
        <v>11.80373</v>
      </c>
      <c r="U830" s="479">
        <v>24.497959999999999</v>
      </c>
      <c r="V830" s="479">
        <v>0</v>
      </c>
      <c r="W830" s="479">
        <v>256.88877000000002</v>
      </c>
      <c r="X830" s="479">
        <v>0</v>
      </c>
      <c r="Y830" s="479">
        <v>0</v>
      </c>
      <c r="Z830" s="479">
        <v>0</v>
      </c>
      <c r="AA830" s="479">
        <v>291.72366</v>
      </c>
      <c r="AB830" s="479">
        <v>669.94366000000002</v>
      </c>
      <c r="AC830" s="479">
        <v>314.12670000000003</v>
      </c>
      <c r="AD830" s="479">
        <v>1568.9844800000001</v>
      </c>
      <c r="AE830" s="479">
        <v>86282.410400000008</v>
      </c>
      <c r="AF830" s="482">
        <v>11842.55747</v>
      </c>
      <c r="AG830" s="482">
        <v>11197.011060000001</v>
      </c>
      <c r="AH830" s="482">
        <v>0</v>
      </c>
      <c r="AI830" s="482">
        <v>605.85036000000002</v>
      </c>
      <c r="AJ830" s="483">
        <v>62636.991509999993</v>
      </c>
      <c r="AK830" s="40"/>
      <c r="AL830" s="40"/>
      <c r="AM830" s="40"/>
      <c r="AN830" s="40"/>
      <c r="AO830" s="40"/>
      <c r="AP830" s="40"/>
      <c r="AQ830" s="40"/>
      <c r="AR830" s="40"/>
      <c r="AS830" s="40"/>
      <c r="AT830" s="40"/>
      <c r="AU830" s="40"/>
      <c r="AV830" s="40"/>
      <c r="AW830" s="40"/>
      <c r="AX830" s="40"/>
      <c r="AY830" s="40"/>
      <c r="AZ830" s="40"/>
      <c r="BA830" s="40"/>
      <c r="BB830" s="40"/>
      <c r="BC830" s="40"/>
    </row>
    <row r="831" spans="1:55" s="42" customFormat="1" x14ac:dyDescent="0.25">
      <c r="A831" s="404"/>
      <c r="B831" s="115">
        <v>250510</v>
      </c>
      <c r="C831" s="189" t="s">
        <v>291</v>
      </c>
      <c r="D831" s="479">
        <v>0</v>
      </c>
      <c r="E831" s="479">
        <v>21.602029999999999</v>
      </c>
      <c r="F831" s="479">
        <v>0</v>
      </c>
      <c r="G831" s="479">
        <v>0</v>
      </c>
      <c r="H831" s="89">
        <v>21.602029999999999</v>
      </c>
      <c r="I831" s="479">
        <v>0</v>
      </c>
      <c r="J831" s="479">
        <v>0</v>
      </c>
      <c r="K831" s="479">
        <v>0</v>
      </c>
      <c r="L831" s="479">
        <v>0</v>
      </c>
      <c r="M831" s="479">
        <v>0</v>
      </c>
      <c r="N831" s="479">
        <v>0</v>
      </c>
      <c r="O831" s="479">
        <v>0</v>
      </c>
      <c r="P831" s="479">
        <v>0</v>
      </c>
      <c r="Q831" s="479">
        <v>0</v>
      </c>
      <c r="R831" s="89">
        <v>0</v>
      </c>
      <c r="S831" s="479">
        <v>0</v>
      </c>
      <c r="T831" s="479">
        <v>0</v>
      </c>
      <c r="U831" s="479">
        <v>0</v>
      </c>
      <c r="V831" s="479">
        <v>0</v>
      </c>
      <c r="W831" s="479">
        <v>0</v>
      </c>
      <c r="X831" s="479">
        <v>0</v>
      </c>
      <c r="Y831" s="479">
        <v>0</v>
      </c>
      <c r="Z831" s="479">
        <v>0</v>
      </c>
      <c r="AA831" s="479">
        <v>0</v>
      </c>
      <c r="AB831" s="479">
        <v>0</v>
      </c>
      <c r="AC831" s="479">
        <v>0</v>
      </c>
      <c r="AD831" s="479">
        <v>0</v>
      </c>
      <c r="AE831" s="479">
        <v>21.602029999999999</v>
      </c>
      <c r="AF831" s="482">
        <v>0</v>
      </c>
      <c r="AG831" s="482">
        <v>0</v>
      </c>
      <c r="AH831" s="482">
        <v>0</v>
      </c>
      <c r="AI831" s="482">
        <v>0</v>
      </c>
      <c r="AJ831" s="483">
        <v>21.602029999999999</v>
      </c>
      <c r="AK831" s="40"/>
      <c r="AL831" s="40"/>
      <c r="AM831" s="40"/>
      <c r="AN831" s="40"/>
      <c r="AO831" s="40"/>
      <c r="AP831" s="40"/>
      <c r="AQ831" s="40"/>
      <c r="AR831" s="40"/>
      <c r="AS831" s="40"/>
      <c r="AT831" s="40"/>
      <c r="AU831" s="40"/>
      <c r="AV831" s="40"/>
      <c r="AW831" s="40"/>
      <c r="AX831" s="40"/>
      <c r="AY831" s="40"/>
      <c r="AZ831" s="40"/>
      <c r="BA831" s="40"/>
      <c r="BB831" s="40"/>
      <c r="BC831" s="40"/>
    </row>
    <row r="832" spans="1:55" s="42" customFormat="1" x14ac:dyDescent="0.25">
      <c r="A832" s="404"/>
      <c r="B832" s="115">
        <v>250590</v>
      </c>
      <c r="C832" s="189" t="s">
        <v>292</v>
      </c>
      <c r="D832" s="479">
        <v>782.95018000000005</v>
      </c>
      <c r="E832" s="479">
        <v>0</v>
      </c>
      <c r="F832" s="479">
        <v>5018.7948699999997</v>
      </c>
      <c r="G832" s="479">
        <v>66.900940000000006</v>
      </c>
      <c r="H832" s="89">
        <v>5868.64599</v>
      </c>
      <c r="I832" s="479">
        <v>0</v>
      </c>
      <c r="J832" s="479">
        <v>767.97487000000001</v>
      </c>
      <c r="K832" s="479">
        <v>389.15699999999998</v>
      </c>
      <c r="L832" s="479">
        <v>1372.43424</v>
      </c>
      <c r="M832" s="479">
        <v>156.95545999999999</v>
      </c>
      <c r="N832" s="479">
        <v>0</v>
      </c>
      <c r="O832" s="479">
        <v>305.58524</v>
      </c>
      <c r="P832" s="479">
        <v>67.955789999999993</v>
      </c>
      <c r="Q832" s="479">
        <v>55.507269999999998</v>
      </c>
      <c r="R832" s="89">
        <v>3115.5698699999998</v>
      </c>
      <c r="S832" s="479">
        <v>0</v>
      </c>
      <c r="T832" s="479">
        <v>1.0000000000000001E-5</v>
      </c>
      <c r="U832" s="479">
        <v>0</v>
      </c>
      <c r="V832" s="479">
        <v>0</v>
      </c>
      <c r="W832" s="479">
        <v>80.565640000000002</v>
      </c>
      <c r="X832" s="479">
        <v>0</v>
      </c>
      <c r="Y832" s="479">
        <v>35.638080000000002</v>
      </c>
      <c r="Z832" s="479">
        <v>38.929099999999998</v>
      </c>
      <c r="AA832" s="479">
        <v>22.435099999999998</v>
      </c>
      <c r="AB832" s="479">
        <v>83.414150000000006</v>
      </c>
      <c r="AC832" s="479">
        <v>2.3075100000000002</v>
      </c>
      <c r="AD832" s="479">
        <v>263.28958999999998</v>
      </c>
      <c r="AE832" s="479">
        <v>9247.5054500000006</v>
      </c>
      <c r="AF832" s="482">
        <v>389.15699999999998</v>
      </c>
      <c r="AG832" s="482">
        <v>1529.3896999999999</v>
      </c>
      <c r="AH832" s="482">
        <v>0</v>
      </c>
      <c r="AI832" s="482">
        <v>60.380690000000001</v>
      </c>
      <c r="AJ832" s="483">
        <v>7268.5780599999998</v>
      </c>
      <c r="AK832" s="40"/>
      <c r="AL832" s="40"/>
      <c r="AM832" s="40"/>
      <c r="AN832" s="40"/>
      <c r="AO832" s="40"/>
      <c r="AP832" s="40"/>
      <c r="AQ832" s="40"/>
      <c r="AR832" s="40"/>
      <c r="AS832" s="40"/>
      <c r="AT832" s="40"/>
      <c r="AU832" s="40"/>
      <c r="AV832" s="40"/>
      <c r="AW832" s="40"/>
      <c r="AX832" s="40"/>
      <c r="AY832" s="40"/>
      <c r="AZ832" s="40"/>
      <c r="BA832" s="40"/>
      <c r="BB832" s="40"/>
      <c r="BC832" s="40"/>
    </row>
    <row r="833" spans="1:55" s="42" customFormat="1" x14ac:dyDescent="0.25">
      <c r="A833" s="404"/>
      <c r="B833" s="115">
        <v>2506</v>
      </c>
      <c r="C833" s="189" t="s">
        <v>293</v>
      </c>
      <c r="D833" s="479">
        <v>54.677289999999999</v>
      </c>
      <c r="E833" s="479">
        <v>376.50731000000002</v>
      </c>
      <c r="F833" s="479">
        <v>4629.1900999999998</v>
      </c>
      <c r="G833" s="479">
        <v>0</v>
      </c>
      <c r="H833" s="89">
        <v>5060.3747000000003</v>
      </c>
      <c r="I833" s="479">
        <v>1991.9134100000001</v>
      </c>
      <c r="J833" s="479">
        <v>1210.7378900000001</v>
      </c>
      <c r="K833" s="479">
        <v>0</v>
      </c>
      <c r="L833" s="479">
        <v>68613.17366</v>
      </c>
      <c r="M833" s="479">
        <v>1043.6840999999999</v>
      </c>
      <c r="N833" s="479">
        <v>0</v>
      </c>
      <c r="O833" s="479">
        <v>464.85268000000002</v>
      </c>
      <c r="P833" s="479">
        <v>567.07357000000002</v>
      </c>
      <c r="Q833" s="479">
        <v>2546.95379</v>
      </c>
      <c r="R833" s="89">
        <v>76438.389099999986</v>
      </c>
      <c r="S833" s="479">
        <v>120.59886</v>
      </c>
      <c r="T833" s="479">
        <v>48.648240000000001</v>
      </c>
      <c r="U833" s="479">
        <v>62.49483</v>
      </c>
      <c r="V833" s="479">
        <v>16.541699999999999</v>
      </c>
      <c r="W833" s="479">
        <v>363.81308999999999</v>
      </c>
      <c r="X833" s="479">
        <v>0</v>
      </c>
      <c r="Y833" s="479">
        <v>0</v>
      </c>
      <c r="Z833" s="479">
        <v>114.25836</v>
      </c>
      <c r="AA833" s="479">
        <v>1110.5286799999999</v>
      </c>
      <c r="AB833" s="479">
        <v>192.34648999999999</v>
      </c>
      <c r="AC833" s="479">
        <v>0.89556000000000002</v>
      </c>
      <c r="AD833" s="479">
        <v>2030.1258099999998</v>
      </c>
      <c r="AE833" s="479">
        <v>83528.889609999984</v>
      </c>
      <c r="AF833" s="482">
        <v>0</v>
      </c>
      <c r="AG833" s="482">
        <v>69673.399460000001</v>
      </c>
      <c r="AH833" s="482">
        <v>0</v>
      </c>
      <c r="AI833" s="482">
        <v>1111.4242399999998</v>
      </c>
      <c r="AJ833" s="483">
        <v>12744.065909999999</v>
      </c>
      <c r="AK833" s="40"/>
      <c r="AL833" s="40"/>
      <c r="AM833" s="40"/>
      <c r="AN833" s="40"/>
      <c r="AO833" s="40"/>
      <c r="AP833" s="40"/>
      <c r="AQ833" s="40"/>
      <c r="AR833" s="40"/>
      <c r="AS833" s="40"/>
      <c r="AT833" s="40"/>
      <c r="AU833" s="40"/>
      <c r="AV833" s="40"/>
      <c r="AW833" s="40"/>
      <c r="AX833" s="40"/>
      <c r="AY833" s="40"/>
      <c r="AZ833" s="40"/>
      <c r="BA833" s="40"/>
      <c r="BB833" s="40"/>
      <c r="BC833" s="40"/>
    </row>
    <row r="834" spans="1:55" s="42" customFormat="1" x14ac:dyDescent="0.25">
      <c r="A834" s="404"/>
      <c r="B834" s="115">
        <v>2507</v>
      </c>
      <c r="C834" s="189" t="s">
        <v>294</v>
      </c>
      <c r="D834" s="479">
        <v>0</v>
      </c>
      <c r="E834" s="479">
        <v>0</v>
      </c>
      <c r="F834" s="479">
        <v>0</v>
      </c>
      <c r="G834" s="479">
        <v>0.78088000000000002</v>
      </c>
      <c r="H834" s="89">
        <v>0.78088000000000002</v>
      </c>
      <c r="I834" s="479">
        <v>0</v>
      </c>
      <c r="J834" s="479">
        <v>0</v>
      </c>
      <c r="K834" s="479">
        <v>0</v>
      </c>
      <c r="L834" s="479">
        <v>0</v>
      </c>
      <c r="M834" s="479">
        <v>0.82557999999999998</v>
      </c>
      <c r="N834" s="479">
        <v>0</v>
      </c>
      <c r="O834" s="479">
        <v>0</v>
      </c>
      <c r="P834" s="479">
        <v>0</v>
      </c>
      <c r="Q834" s="479">
        <v>0</v>
      </c>
      <c r="R834" s="89">
        <v>0.82557999999999998</v>
      </c>
      <c r="S834" s="479">
        <v>0</v>
      </c>
      <c r="T834" s="479">
        <v>0</v>
      </c>
      <c r="U834" s="479">
        <v>0</v>
      </c>
      <c r="V834" s="479">
        <v>0</v>
      </c>
      <c r="W834" s="479">
        <v>0</v>
      </c>
      <c r="X834" s="479">
        <v>0</v>
      </c>
      <c r="Y834" s="479">
        <v>0</v>
      </c>
      <c r="Z834" s="479">
        <v>0</v>
      </c>
      <c r="AA834" s="479">
        <v>0</v>
      </c>
      <c r="AB834" s="479">
        <v>0</v>
      </c>
      <c r="AC834" s="479">
        <v>0</v>
      </c>
      <c r="AD834" s="479">
        <v>0</v>
      </c>
      <c r="AE834" s="479">
        <v>1.60646</v>
      </c>
      <c r="AF834" s="482">
        <v>0</v>
      </c>
      <c r="AG834" s="482">
        <v>0.82557999999999998</v>
      </c>
      <c r="AH834" s="482">
        <v>0</v>
      </c>
      <c r="AI834" s="482">
        <v>0</v>
      </c>
      <c r="AJ834" s="483">
        <v>0.78088000000000002</v>
      </c>
      <c r="AK834" s="40"/>
      <c r="AL834" s="40"/>
      <c r="AM834" s="40"/>
      <c r="AN834" s="40"/>
      <c r="AO834" s="40"/>
      <c r="AP834" s="40"/>
      <c r="AQ834" s="40"/>
      <c r="AR834" s="40"/>
      <c r="AS834" s="40"/>
      <c r="AT834" s="40"/>
      <c r="AU834" s="40"/>
      <c r="AV834" s="40"/>
      <c r="AW834" s="40"/>
      <c r="AX834" s="40"/>
      <c r="AY834" s="40"/>
      <c r="AZ834" s="40"/>
      <c r="BA834" s="40"/>
      <c r="BB834" s="40"/>
      <c r="BC834" s="40"/>
    </row>
    <row r="835" spans="1:55" s="42" customFormat="1" x14ac:dyDescent="0.25">
      <c r="A835" s="404"/>
      <c r="B835" s="115">
        <v>2508</v>
      </c>
      <c r="C835" s="189" t="s">
        <v>833</v>
      </c>
      <c r="D835" s="479">
        <v>0</v>
      </c>
      <c r="E835" s="479">
        <v>0</v>
      </c>
      <c r="F835" s="479">
        <v>0</v>
      </c>
      <c r="G835" s="479">
        <v>0</v>
      </c>
      <c r="H835" s="89">
        <v>0</v>
      </c>
      <c r="I835" s="479">
        <v>0</v>
      </c>
      <c r="J835" s="479">
        <v>0</v>
      </c>
      <c r="K835" s="479">
        <v>0</v>
      </c>
      <c r="L835" s="479">
        <v>0</v>
      </c>
      <c r="M835" s="479">
        <v>0</v>
      </c>
      <c r="N835" s="479">
        <v>0</v>
      </c>
      <c r="O835" s="479">
        <v>0</v>
      </c>
      <c r="P835" s="479">
        <v>0</v>
      </c>
      <c r="Q835" s="479">
        <v>0</v>
      </c>
      <c r="R835" s="89">
        <v>0</v>
      </c>
      <c r="S835" s="479">
        <v>0</v>
      </c>
      <c r="T835" s="479">
        <v>0</v>
      </c>
      <c r="U835" s="479">
        <v>0</v>
      </c>
      <c r="V835" s="479">
        <v>0</v>
      </c>
      <c r="W835" s="479">
        <v>0</v>
      </c>
      <c r="X835" s="479">
        <v>0</v>
      </c>
      <c r="Y835" s="479">
        <v>0</v>
      </c>
      <c r="Z835" s="479">
        <v>0</v>
      </c>
      <c r="AA835" s="479">
        <v>0</v>
      </c>
      <c r="AB835" s="479">
        <v>0</v>
      </c>
      <c r="AC835" s="479">
        <v>0</v>
      </c>
      <c r="AD835" s="479">
        <v>0</v>
      </c>
      <c r="AE835" s="479">
        <v>0</v>
      </c>
      <c r="AF835" s="482">
        <v>0</v>
      </c>
      <c r="AG835" s="482">
        <v>0</v>
      </c>
      <c r="AH835" s="482">
        <v>0</v>
      </c>
      <c r="AI835" s="482">
        <v>0</v>
      </c>
      <c r="AJ835" s="483">
        <v>0</v>
      </c>
      <c r="AK835" s="40"/>
      <c r="AL835" s="40"/>
      <c r="AM835" s="40"/>
      <c r="AN835" s="40"/>
      <c r="AO835" s="40"/>
      <c r="AP835" s="40"/>
      <c r="AQ835" s="40"/>
      <c r="AR835" s="40"/>
      <c r="AS835" s="40"/>
      <c r="AT835" s="40"/>
      <c r="AU835" s="40"/>
      <c r="AV835" s="40"/>
      <c r="AW835" s="40"/>
      <c r="AX835" s="40"/>
      <c r="AY835" s="40"/>
      <c r="AZ835" s="40"/>
      <c r="BA835" s="40"/>
      <c r="BB835" s="40"/>
      <c r="BC835" s="40"/>
    </row>
    <row r="836" spans="1:55" s="42" customFormat="1" x14ac:dyDescent="0.25">
      <c r="A836" s="404"/>
      <c r="B836" s="115">
        <v>250805</v>
      </c>
      <c r="C836" s="189" t="s">
        <v>809</v>
      </c>
      <c r="D836" s="479">
        <v>0</v>
      </c>
      <c r="E836" s="479">
        <v>0</v>
      </c>
      <c r="F836" s="479">
        <v>0</v>
      </c>
      <c r="G836" s="479">
        <v>0</v>
      </c>
      <c r="H836" s="89">
        <v>0</v>
      </c>
      <c r="I836" s="479">
        <v>0</v>
      </c>
      <c r="J836" s="479">
        <v>0</v>
      </c>
      <c r="K836" s="479">
        <v>0</v>
      </c>
      <c r="L836" s="479">
        <v>0</v>
      </c>
      <c r="M836" s="479">
        <v>0</v>
      </c>
      <c r="N836" s="479">
        <v>0</v>
      </c>
      <c r="O836" s="479">
        <v>0</v>
      </c>
      <c r="P836" s="479">
        <v>0</v>
      </c>
      <c r="Q836" s="479">
        <v>0</v>
      </c>
      <c r="R836" s="89">
        <v>0</v>
      </c>
      <c r="S836" s="479">
        <v>0</v>
      </c>
      <c r="T836" s="479">
        <v>0</v>
      </c>
      <c r="U836" s="479">
        <v>0</v>
      </c>
      <c r="V836" s="479">
        <v>0</v>
      </c>
      <c r="W836" s="479">
        <v>0</v>
      </c>
      <c r="X836" s="479">
        <v>0</v>
      </c>
      <c r="Y836" s="479">
        <v>0</v>
      </c>
      <c r="Z836" s="479">
        <v>0</v>
      </c>
      <c r="AA836" s="479">
        <v>0</v>
      </c>
      <c r="AB836" s="479">
        <v>0</v>
      </c>
      <c r="AC836" s="479">
        <v>0</v>
      </c>
      <c r="AD836" s="479">
        <v>0</v>
      </c>
      <c r="AE836" s="479">
        <v>0</v>
      </c>
      <c r="AF836" s="482">
        <v>0</v>
      </c>
      <c r="AG836" s="482">
        <v>0</v>
      </c>
      <c r="AH836" s="482">
        <v>0</v>
      </c>
      <c r="AI836" s="482">
        <v>0</v>
      </c>
      <c r="AJ836" s="483">
        <v>0</v>
      </c>
      <c r="AK836" s="40"/>
      <c r="AL836" s="40"/>
      <c r="AM836" s="40"/>
      <c r="AN836" s="40"/>
      <c r="AO836" s="40"/>
      <c r="AP836" s="40"/>
      <c r="AQ836" s="40"/>
      <c r="AR836" s="40"/>
      <c r="AS836" s="40"/>
      <c r="AT836" s="40"/>
      <c r="AU836" s="40"/>
      <c r="AV836" s="40"/>
      <c r="AW836" s="40"/>
      <c r="AX836" s="40"/>
      <c r="AY836" s="40"/>
      <c r="AZ836" s="40"/>
      <c r="BA836" s="40"/>
      <c r="BB836" s="40"/>
      <c r="BC836" s="40"/>
    </row>
    <row r="837" spans="1:55" s="42" customFormat="1" x14ac:dyDescent="0.25">
      <c r="A837" s="404"/>
      <c r="B837" s="115">
        <v>250810</v>
      </c>
      <c r="C837" s="189" t="s">
        <v>1555</v>
      </c>
      <c r="D837" s="479">
        <v>0</v>
      </c>
      <c r="E837" s="479">
        <v>0</v>
      </c>
      <c r="F837" s="479">
        <v>0</v>
      </c>
      <c r="G837" s="479">
        <v>0</v>
      </c>
      <c r="H837" s="89">
        <v>0</v>
      </c>
      <c r="I837" s="479">
        <v>0</v>
      </c>
      <c r="J837" s="479">
        <v>0</v>
      </c>
      <c r="K837" s="479">
        <v>0</v>
      </c>
      <c r="L837" s="479">
        <v>0</v>
      </c>
      <c r="M837" s="479">
        <v>0</v>
      </c>
      <c r="N837" s="479">
        <v>0</v>
      </c>
      <c r="O837" s="479">
        <v>0</v>
      </c>
      <c r="P837" s="479">
        <v>0</v>
      </c>
      <c r="Q837" s="479">
        <v>0</v>
      </c>
      <c r="R837" s="89">
        <v>0</v>
      </c>
      <c r="S837" s="479">
        <v>0</v>
      </c>
      <c r="T837" s="479">
        <v>0</v>
      </c>
      <c r="U837" s="479">
        <v>0</v>
      </c>
      <c r="V837" s="479">
        <v>0</v>
      </c>
      <c r="W837" s="479">
        <v>0</v>
      </c>
      <c r="X837" s="479">
        <v>0</v>
      </c>
      <c r="Y837" s="479">
        <v>0</v>
      </c>
      <c r="Z837" s="479">
        <v>0</v>
      </c>
      <c r="AA837" s="479">
        <v>0</v>
      </c>
      <c r="AB837" s="479">
        <v>0</v>
      </c>
      <c r="AC837" s="479">
        <v>0</v>
      </c>
      <c r="AD837" s="479">
        <v>0</v>
      </c>
      <c r="AE837" s="479">
        <v>0</v>
      </c>
      <c r="AF837" s="482">
        <v>0</v>
      </c>
      <c r="AG837" s="482">
        <v>0</v>
      </c>
      <c r="AH837" s="482">
        <v>0</v>
      </c>
      <c r="AI837" s="482">
        <v>0</v>
      </c>
      <c r="AJ837" s="483">
        <v>0</v>
      </c>
      <c r="AK837" s="40"/>
      <c r="AL837" s="40"/>
      <c r="AM837" s="40"/>
      <c r="AN837" s="40"/>
      <c r="AO837" s="40"/>
      <c r="AP837" s="40"/>
      <c r="AQ837" s="40"/>
      <c r="AR837" s="40"/>
      <c r="AS837" s="40"/>
      <c r="AT837" s="40"/>
      <c r="AU837" s="40"/>
      <c r="AV837" s="40"/>
      <c r="AW837" s="40"/>
      <c r="AX837" s="40"/>
      <c r="AY837" s="40"/>
      <c r="AZ837" s="40"/>
      <c r="BA837" s="40"/>
      <c r="BB837" s="40"/>
      <c r="BC837" s="40"/>
    </row>
    <row r="838" spans="1:55" s="42" customFormat="1" x14ac:dyDescent="0.25">
      <c r="A838" s="404"/>
      <c r="B838" s="115">
        <v>250815</v>
      </c>
      <c r="C838" s="189" t="s">
        <v>461</v>
      </c>
      <c r="D838" s="479">
        <v>0</v>
      </c>
      <c r="E838" s="479">
        <v>0</v>
      </c>
      <c r="F838" s="479">
        <v>0</v>
      </c>
      <c r="G838" s="479">
        <v>0</v>
      </c>
      <c r="H838" s="89">
        <v>0</v>
      </c>
      <c r="I838" s="479">
        <v>0</v>
      </c>
      <c r="J838" s="479">
        <v>0</v>
      </c>
      <c r="K838" s="479">
        <v>0</v>
      </c>
      <c r="L838" s="479">
        <v>0</v>
      </c>
      <c r="M838" s="479">
        <v>0</v>
      </c>
      <c r="N838" s="479">
        <v>0</v>
      </c>
      <c r="O838" s="479">
        <v>0</v>
      </c>
      <c r="P838" s="479">
        <v>0</v>
      </c>
      <c r="Q838" s="479">
        <v>0</v>
      </c>
      <c r="R838" s="89">
        <v>0</v>
      </c>
      <c r="S838" s="479">
        <v>0</v>
      </c>
      <c r="T838" s="479">
        <v>0</v>
      </c>
      <c r="U838" s="479">
        <v>0</v>
      </c>
      <c r="V838" s="479">
        <v>0</v>
      </c>
      <c r="W838" s="479">
        <v>0</v>
      </c>
      <c r="X838" s="479">
        <v>0</v>
      </c>
      <c r="Y838" s="479">
        <v>0</v>
      </c>
      <c r="Z838" s="479">
        <v>0</v>
      </c>
      <c r="AA838" s="479">
        <v>0</v>
      </c>
      <c r="AB838" s="479">
        <v>0</v>
      </c>
      <c r="AC838" s="479">
        <v>0</v>
      </c>
      <c r="AD838" s="479">
        <v>0</v>
      </c>
      <c r="AE838" s="479">
        <v>0</v>
      </c>
      <c r="AF838" s="482">
        <v>0</v>
      </c>
      <c r="AG838" s="482">
        <v>0</v>
      </c>
      <c r="AH838" s="482">
        <v>0</v>
      </c>
      <c r="AI838" s="482">
        <v>0</v>
      </c>
      <c r="AJ838" s="483">
        <v>0</v>
      </c>
      <c r="AK838" s="40"/>
      <c r="AL838" s="40"/>
      <c r="AM838" s="40"/>
      <c r="AN838" s="40"/>
      <c r="AO838" s="40"/>
      <c r="AP838" s="40"/>
      <c r="AQ838" s="40"/>
      <c r="AR838" s="40"/>
      <c r="AS838" s="40"/>
      <c r="AT838" s="40"/>
      <c r="AU838" s="40"/>
      <c r="AV838" s="40"/>
      <c r="AW838" s="40"/>
      <c r="AX838" s="40"/>
      <c r="AY838" s="40"/>
      <c r="AZ838" s="40"/>
      <c r="BA838" s="40"/>
      <c r="BB838" s="40"/>
      <c r="BC838" s="40"/>
    </row>
    <row r="839" spans="1:55" s="42" customFormat="1" x14ac:dyDescent="0.25">
      <c r="A839" s="404"/>
      <c r="B839" s="115">
        <v>2510</v>
      </c>
      <c r="C839" s="189" t="s">
        <v>295</v>
      </c>
      <c r="D839" s="479">
        <v>24372.514060000001</v>
      </c>
      <c r="E839" s="479">
        <v>35381.942080000001</v>
      </c>
      <c r="F839" s="479">
        <v>16288.50849</v>
      </c>
      <c r="G839" s="479">
        <v>17933.37226</v>
      </c>
      <c r="H839" s="89">
        <v>93976.336890000006</v>
      </c>
      <c r="I839" s="479">
        <v>993.10320999999999</v>
      </c>
      <c r="J839" s="479">
        <v>9444.8897899999993</v>
      </c>
      <c r="K839" s="479">
        <v>0</v>
      </c>
      <c r="L839" s="479">
        <v>364398.75842999999</v>
      </c>
      <c r="M839" s="479">
        <v>0</v>
      </c>
      <c r="N839" s="479">
        <v>5032.6373100000001</v>
      </c>
      <c r="O839" s="479">
        <v>0</v>
      </c>
      <c r="P839" s="479">
        <v>0</v>
      </c>
      <c r="Q839" s="479">
        <v>2013.2790299999999</v>
      </c>
      <c r="R839" s="89">
        <v>381882.66777</v>
      </c>
      <c r="S839" s="479">
        <v>0</v>
      </c>
      <c r="T839" s="479">
        <v>0</v>
      </c>
      <c r="U839" s="479">
        <v>0</v>
      </c>
      <c r="V839" s="479">
        <v>0</v>
      </c>
      <c r="W839" s="479">
        <v>0</v>
      </c>
      <c r="X839" s="479">
        <v>0</v>
      </c>
      <c r="Y839" s="479">
        <v>0</v>
      </c>
      <c r="Z839" s="479">
        <v>0</v>
      </c>
      <c r="AA839" s="479">
        <v>0</v>
      </c>
      <c r="AB839" s="479">
        <v>0</v>
      </c>
      <c r="AC839" s="479">
        <v>0</v>
      </c>
      <c r="AD839" s="479">
        <v>0</v>
      </c>
      <c r="AE839" s="479">
        <v>475859.00465999998</v>
      </c>
      <c r="AF839" s="482">
        <v>5032.6373100000001</v>
      </c>
      <c r="AG839" s="482">
        <v>364398.75842999999</v>
      </c>
      <c r="AH839" s="482">
        <v>0</v>
      </c>
      <c r="AI839" s="482">
        <v>0</v>
      </c>
      <c r="AJ839" s="483">
        <v>106427.60892000001</v>
      </c>
      <c r="AK839" s="40"/>
      <c r="AL839" s="40"/>
      <c r="AM839" s="40"/>
      <c r="AN839" s="40"/>
      <c r="AO839" s="40"/>
      <c r="AP839" s="40"/>
      <c r="AQ839" s="40"/>
      <c r="AR839" s="40"/>
      <c r="AS839" s="40"/>
      <c r="AT839" s="40"/>
      <c r="AU839" s="40"/>
      <c r="AV839" s="40"/>
      <c r="AW839" s="40"/>
      <c r="AX839" s="40"/>
      <c r="AY839" s="40"/>
      <c r="AZ839" s="40"/>
      <c r="BA839" s="40"/>
      <c r="BB839" s="40"/>
      <c r="BC839" s="40"/>
    </row>
    <row r="840" spans="1:55" s="42" customFormat="1" x14ac:dyDescent="0.25">
      <c r="A840" s="404"/>
      <c r="B840" s="115">
        <v>2511</v>
      </c>
      <c r="C840" s="189" t="s">
        <v>296</v>
      </c>
      <c r="D840" s="479">
        <v>4607.0490300000001</v>
      </c>
      <c r="E840" s="479">
        <v>4162.3504899999998</v>
      </c>
      <c r="F840" s="479">
        <v>45993.939140000002</v>
      </c>
      <c r="G840" s="479">
        <v>2687.9757599999998</v>
      </c>
      <c r="H840" s="89">
        <v>57451.314420000002</v>
      </c>
      <c r="I840" s="479">
        <v>356.51956999999999</v>
      </c>
      <c r="J840" s="479">
        <v>3521.3913499999999</v>
      </c>
      <c r="K840" s="479">
        <v>2087.9070000000002</v>
      </c>
      <c r="L840" s="479">
        <v>5109.6446699999997</v>
      </c>
      <c r="M840" s="479">
        <v>902.35501999999997</v>
      </c>
      <c r="N840" s="479">
        <v>10455.25713</v>
      </c>
      <c r="O840" s="479">
        <v>279.77733000000001</v>
      </c>
      <c r="P840" s="479">
        <v>76.663349999999994</v>
      </c>
      <c r="Q840" s="479">
        <v>0</v>
      </c>
      <c r="R840" s="89">
        <v>22789.515419999996</v>
      </c>
      <c r="S840" s="479">
        <v>65.700100000000006</v>
      </c>
      <c r="T840" s="479">
        <v>40.804650000000002</v>
      </c>
      <c r="U840" s="479">
        <v>3.8614199999999999</v>
      </c>
      <c r="V840" s="479">
        <v>0.4</v>
      </c>
      <c r="W840" s="479">
        <v>0</v>
      </c>
      <c r="X840" s="479">
        <v>0</v>
      </c>
      <c r="Y840" s="479">
        <v>0</v>
      </c>
      <c r="Z840" s="479">
        <v>0</v>
      </c>
      <c r="AA840" s="479">
        <v>0</v>
      </c>
      <c r="AB840" s="479">
        <v>5.9629099999999999</v>
      </c>
      <c r="AC840" s="479">
        <v>0</v>
      </c>
      <c r="AD840" s="479">
        <v>116.72908</v>
      </c>
      <c r="AE840" s="479">
        <v>80357.558919999996</v>
      </c>
      <c r="AF840" s="482">
        <v>12543.164130000001</v>
      </c>
      <c r="AG840" s="482">
        <v>6012.3996899999993</v>
      </c>
      <c r="AH840" s="482">
        <v>0</v>
      </c>
      <c r="AI840" s="482">
        <v>0</v>
      </c>
      <c r="AJ840" s="483">
        <v>61801.9951</v>
      </c>
      <c r="AK840" s="40"/>
      <c r="AL840" s="40"/>
      <c r="AM840" s="40"/>
      <c r="AN840" s="40"/>
      <c r="AO840" s="40"/>
      <c r="AP840" s="40"/>
      <c r="AQ840" s="40"/>
      <c r="AR840" s="40"/>
      <c r="AS840" s="40"/>
      <c r="AT840" s="40"/>
      <c r="AU840" s="40"/>
      <c r="AV840" s="40"/>
      <c r="AW840" s="40"/>
      <c r="AX840" s="40"/>
      <c r="AY840" s="40"/>
      <c r="AZ840" s="40"/>
      <c r="BA840" s="40"/>
      <c r="BB840" s="40"/>
      <c r="BC840" s="40"/>
    </row>
    <row r="841" spans="1:55" s="42" customFormat="1" x14ac:dyDescent="0.25">
      <c r="A841" s="404"/>
      <c r="B841" s="115">
        <v>2590</v>
      </c>
      <c r="C841" s="189" t="s">
        <v>297</v>
      </c>
      <c r="D841" s="479">
        <v>18449.946039999999</v>
      </c>
      <c r="E841" s="479">
        <v>22166.87428</v>
      </c>
      <c r="F841" s="479">
        <v>85605.656959999993</v>
      </c>
      <c r="G841" s="479">
        <v>27065.180489999999</v>
      </c>
      <c r="H841" s="89">
        <v>153287.65776999999</v>
      </c>
      <c r="I841" s="479">
        <v>3095.6094899999998</v>
      </c>
      <c r="J841" s="479">
        <v>10138.30111</v>
      </c>
      <c r="K841" s="479">
        <v>269.03500000000003</v>
      </c>
      <c r="L841" s="479">
        <v>15523.34886</v>
      </c>
      <c r="M841" s="479">
        <v>3992.7000699999999</v>
      </c>
      <c r="N841" s="479">
        <v>30447.000909999999</v>
      </c>
      <c r="O841" s="479">
        <v>545.21819000000005</v>
      </c>
      <c r="P841" s="479">
        <v>667.34248000000002</v>
      </c>
      <c r="Q841" s="479">
        <v>5627.5105000000003</v>
      </c>
      <c r="R841" s="89">
        <v>70306.066609999994</v>
      </c>
      <c r="S841" s="479">
        <v>4026.0491200000001</v>
      </c>
      <c r="T841" s="479">
        <v>3006.0737899999999</v>
      </c>
      <c r="U841" s="479">
        <v>73.192740000000001</v>
      </c>
      <c r="V841" s="479">
        <v>7.6809500000000002</v>
      </c>
      <c r="W841" s="479">
        <v>108.27782999999999</v>
      </c>
      <c r="X841" s="479">
        <v>402.32103999999998</v>
      </c>
      <c r="Y841" s="479">
        <v>348.47010999999998</v>
      </c>
      <c r="Z841" s="479">
        <v>165.76238000000001</v>
      </c>
      <c r="AA841" s="479">
        <v>269.01918000000001</v>
      </c>
      <c r="AB841" s="479">
        <v>296.71278000000001</v>
      </c>
      <c r="AC841" s="479">
        <v>361.81644999999997</v>
      </c>
      <c r="AD841" s="479">
        <v>9065.37637</v>
      </c>
      <c r="AE841" s="479">
        <v>232659.10074999998</v>
      </c>
      <c r="AF841" s="482">
        <v>30716.035909999999</v>
      </c>
      <c r="AG841" s="482">
        <v>19523.729879999999</v>
      </c>
      <c r="AH841" s="482">
        <v>0</v>
      </c>
      <c r="AI841" s="482">
        <v>979.30574000000001</v>
      </c>
      <c r="AJ841" s="483">
        <v>181440.02922000003</v>
      </c>
      <c r="AK841" s="40"/>
      <c r="AL841" s="40"/>
      <c r="AM841" s="40"/>
      <c r="AN841" s="40"/>
      <c r="AO841" s="40"/>
      <c r="AP841" s="40"/>
      <c r="AQ841" s="40"/>
      <c r="AR841" s="40"/>
      <c r="AS841" s="40"/>
      <c r="AT841" s="40"/>
      <c r="AU841" s="40"/>
      <c r="AV841" s="40"/>
      <c r="AW841" s="40"/>
      <c r="AX841" s="40"/>
      <c r="AY841" s="40"/>
      <c r="AZ841" s="40"/>
      <c r="BA841" s="40"/>
      <c r="BB841" s="40"/>
      <c r="BC841" s="40"/>
    </row>
    <row r="842" spans="1:55" s="42" customFormat="1" x14ac:dyDescent="0.25">
      <c r="A842" s="404"/>
      <c r="B842" s="115">
        <v>259005</v>
      </c>
      <c r="C842" s="189" t="s">
        <v>298</v>
      </c>
      <c r="D842" s="479">
        <v>1842.98541</v>
      </c>
      <c r="E842" s="479">
        <v>0</v>
      </c>
      <c r="F842" s="479">
        <v>798.42022999999995</v>
      </c>
      <c r="G842" s="479">
        <v>316.14620000000002</v>
      </c>
      <c r="H842" s="89">
        <v>2957.5518400000001</v>
      </c>
      <c r="I842" s="479">
        <v>547.47724000000005</v>
      </c>
      <c r="J842" s="479">
        <v>922.08309999999994</v>
      </c>
      <c r="K842" s="479">
        <v>0</v>
      </c>
      <c r="L842" s="479">
        <v>4748.78658</v>
      </c>
      <c r="M842" s="479">
        <v>126.54232</v>
      </c>
      <c r="N842" s="479">
        <v>392.92545999999999</v>
      </c>
      <c r="O842" s="479">
        <v>76.008420000000001</v>
      </c>
      <c r="P842" s="479">
        <v>24.64133</v>
      </c>
      <c r="Q842" s="479">
        <v>58.389519999999997</v>
      </c>
      <c r="R842" s="89">
        <v>6896.8539700000001</v>
      </c>
      <c r="S842" s="479">
        <v>0</v>
      </c>
      <c r="T842" s="479">
        <v>6.7722499999999997</v>
      </c>
      <c r="U842" s="479">
        <v>0</v>
      </c>
      <c r="V842" s="479">
        <v>0</v>
      </c>
      <c r="W842" s="479">
        <v>0</v>
      </c>
      <c r="X842" s="479">
        <v>0</v>
      </c>
      <c r="Y842" s="479">
        <v>0</v>
      </c>
      <c r="Z842" s="479">
        <v>0</v>
      </c>
      <c r="AA842" s="479">
        <v>0</v>
      </c>
      <c r="AB842" s="479">
        <v>5.2544399999999998</v>
      </c>
      <c r="AC842" s="479">
        <v>0</v>
      </c>
      <c r="AD842" s="479">
        <v>12.026689999999999</v>
      </c>
      <c r="AE842" s="479">
        <v>9866.4325000000008</v>
      </c>
      <c r="AF842" s="482">
        <v>392.92545999999999</v>
      </c>
      <c r="AG842" s="482">
        <v>4875.3288999999995</v>
      </c>
      <c r="AH842" s="482">
        <v>0</v>
      </c>
      <c r="AI842" s="482">
        <v>0</v>
      </c>
      <c r="AJ842" s="483">
        <v>4598.17814</v>
      </c>
      <c r="AK842" s="40"/>
      <c r="AL842" s="40"/>
      <c r="AM842" s="40"/>
      <c r="AN842" s="40"/>
      <c r="AO842" s="40"/>
      <c r="AP842" s="40"/>
      <c r="AQ842" s="40"/>
      <c r="AR842" s="40"/>
      <c r="AS842" s="40"/>
      <c r="AT842" s="40"/>
      <c r="AU842" s="40"/>
      <c r="AV842" s="40"/>
      <c r="AW842" s="40"/>
      <c r="AX842" s="40"/>
      <c r="AY842" s="40"/>
      <c r="AZ842" s="40"/>
      <c r="BA842" s="40"/>
      <c r="BB842" s="40"/>
      <c r="BC842" s="40"/>
    </row>
    <row r="843" spans="1:55" s="42" customFormat="1" x14ac:dyDescent="0.25">
      <c r="A843" s="404"/>
      <c r="B843" s="115">
        <v>259010</v>
      </c>
      <c r="C843" s="189" t="s">
        <v>299</v>
      </c>
      <c r="D843" s="479">
        <v>0</v>
      </c>
      <c r="E843" s="479">
        <v>0</v>
      </c>
      <c r="F843" s="479">
        <v>0</v>
      </c>
      <c r="G843" s="479">
        <v>0</v>
      </c>
      <c r="H843" s="89">
        <v>0</v>
      </c>
      <c r="I843" s="479">
        <v>0</v>
      </c>
      <c r="J843" s="479">
        <v>0</v>
      </c>
      <c r="K843" s="479">
        <v>0</v>
      </c>
      <c r="L843" s="479">
        <v>0</v>
      </c>
      <c r="M843" s="479">
        <v>0</v>
      </c>
      <c r="N843" s="479">
        <v>0</v>
      </c>
      <c r="O843" s="479">
        <v>0</v>
      </c>
      <c r="P843" s="479">
        <v>0</v>
      </c>
      <c r="Q843" s="479">
        <v>0</v>
      </c>
      <c r="R843" s="89">
        <v>0</v>
      </c>
      <c r="S843" s="479">
        <v>0</v>
      </c>
      <c r="T843" s="479">
        <v>0</v>
      </c>
      <c r="U843" s="479">
        <v>0</v>
      </c>
      <c r="V843" s="479">
        <v>0</v>
      </c>
      <c r="W843" s="479">
        <v>0</v>
      </c>
      <c r="X843" s="479">
        <v>0</v>
      </c>
      <c r="Y843" s="479">
        <v>0</v>
      </c>
      <c r="Z843" s="479">
        <v>0</v>
      </c>
      <c r="AA843" s="479">
        <v>0</v>
      </c>
      <c r="AB843" s="479">
        <v>0</v>
      </c>
      <c r="AC843" s="479">
        <v>0</v>
      </c>
      <c r="AD843" s="479">
        <v>0</v>
      </c>
      <c r="AE843" s="479">
        <v>0</v>
      </c>
      <c r="AF843" s="482">
        <v>0</v>
      </c>
      <c r="AG843" s="482">
        <v>0</v>
      </c>
      <c r="AH843" s="482">
        <v>0</v>
      </c>
      <c r="AI843" s="482">
        <v>0</v>
      </c>
      <c r="AJ843" s="483">
        <v>0</v>
      </c>
      <c r="AK843" s="40"/>
      <c r="AL843" s="40"/>
      <c r="AM843" s="40"/>
      <c r="AN843" s="40"/>
      <c r="AO843" s="40"/>
      <c r="AP843" s="40"/>
      <c r="AQ843" s="40"/>
      <c r="AR843" s="40"/>
      <c r="AS843" s="40"/>
      <c r="AT843" s="40"/>
      <c r="AU843" s="40"/>
      <c r="AV843" s="40"/>
      <c r="AW843" s="40"/>
      <c r="AX843" s="40"/>
      <c r="AY843" s="40"/>
      <c r="AZ843" s="40"/>
      <c r="BA843" s="40"/>
      <c r="BB843" s="40"/>
      <c r="BC843" s="40"/>
    </row>
    <row r="844" spans="1:55" s="42" customFormat="1" x14ac:dyDescent="0.25">
      <c r="A844" s="404"/>
      <c r="B844" s="115">
        <v>259015</v>
      </c>
      <c r="C844" s="189" t="s">
        <v>300</v>
      </c>
      <c r="D844" s="479">
        <v>158.70025000000001</v>
      </c>
      <c r="E844" s="479">
        <v>260.10358000000002</v>
      </c>
      <c r="F844" s="479">
        <v>239.43647999999999</v>
      </c>
      <c r="G844" s="479">
        <v>160.96052</v>
      </c>
      <c r="H844" s="89">
        <v>819.20083</v>
      </c>
      <c r="I844" s="479">
        <v>44.288350000000001</v>
      </c>
      <c r="J844" s="479">
        <v>238.47424000000001</v>
      </c>
      <c r="K844" s="479">
        <v>17.225999999999999</v>
      </c>
      <c r="L844" s="479">
        <v>830.99536000000001</v>
      </c>
      <c r="M844" s="479">
        <v>52.643639999999998</v>
      </c>
      <c r="N844" s="479">
        <v>6.532</v>
      </c>
      <c r="O844" s="479">
        <v>0.7</v>
      </c>
      <c r="P844" s="479">
        <v>142.52575999999999</v>
      </c>
      <c r="Q844" s="479">
        <v>139.51992000000001</v>
      </c>
      <c r="R844" s="89">
        <v>1472.90527</v>
      </c>
      <c r="S844" s="479">
        <v>0</v>
      </c>
      <c r="T844" s="479">
        <v>11.395350000000001</v>
      </c>
      <c r="U844" s="479">
        <v>11.99174</v>
      </c>
      <c r="V844" s="479">
        <v>7.2581199999999999</v>
      </c>
      <c r="W844" s="479">
        <v>59.113509999999998</v>
      </c>
      <c r="X844" s="479">
        <v>68.968090000000004</v>
      </c>
      <c r="Y844" s="479">
        <v>0.28754999999999997</v>
      </c>
      <c r="Z844" s="479">
        <v>0</v>
      </c>
      <c r="AA844" s="479">
        <v>0</v>
      </c>
      <c r="AB844" s="479">
        <v>2.1479200000000001</v>
      </c>
      <c r="AC844" s="479">
        <v>0.87455000000000005</v>
      </c>
      <c r="AD844" s="479">
        <v>162.03683000000001</v>
      </c>
      <c r="AE844" s="479">
        <v>2454.14293</v>
      </c>
      <c r="AF844" s="482">
        <v>23.757999999999999</v>
      </c>
      <c r="AG844" s="482">
        <v>890.89711999999997</v>
      </c>
      <c r="AH844" s="482">
        <v>0</v>
      </c>
      <c r="AI844" s="482">
        <v>1.1621000000000001</v>
      </c>
      <c r="AJ844" s="483">
        <v>1538.3257100000001</v>
      </c>
      <c r="AK844" s="40"/>
      <c r="AL844" s="40"/>
      <c r="AM844" s="40"/>
      <c r="AN844" s="40"/>
      <c r="AO844" s="40"/>
      <c r="AP844" s="40"/>
      <c r="AQ844" s="40"/>
      <c r="AR844" s="40"/>
      <c r="AS844" s="40"/>
      <c r="AT844" s="40"/>
      <c r="AU844" s="40"/>
      <c r="AV844" s="40"/>
      <c r="AW844" s="40"/>
      <c r="AX844" s="40"/>
      <c r="AY844" s="40"/>
      <c r="AZ844" s="40"/>
      <c r="BA844" s="40"/>
      <c r="BB844" s="40"/>
      <c r="BC844" s="40"/>
    </row>
    <row r="845" spans="1:55" s="42" customFormat="1" x14ac:dyDescent="0.25">
      <c r="A845" s="404"/>
      <c r="B845" s="115">
        <v>259020</v>
      </c>
      <c r="C845" s="189" t="s">
        <v>301</v>
      </c>
      <c r="D845" s="479">
        <v>0</v>
      </c>
      <c r="E845" s="479">
        <v>0</v>
      </c>
      <c r="F845" s="479">
        <v>0</v>
      </c>
      <c r="G845" s="479">
        <v>0</v>
      </c>
      <c r="H845" s="89">
        <v>0</v>
      </c>
      <c r="I845" s="479">
        <v>0</v>
      </c>
      <c r="J845" s="479">
        <v>0</v>
      </c>
      <c r="K845" s="479">
        <v>0</v>
      </c>
      <c r="L845" s="479">
        <v>0</v>
      </c>
      <c r="M845" s="479">
        <v>0</v>
      </c>
      <c r="N845" s="479">
        <v>0</v>
      </c>
      <c r="O845" s="479">
        <v>0</v>
      </c>
      <c r="P845" s="479">
        <v>0</v>
      </c>
      <c r="Q845" s="479">
        <v>0</v>
      </c>
      <c r="R845" s="89">
        <v>0</v>
      </c>
      <c r="S845" s="479">
        <v>0</v>
      </c>
      <c r="T845" s="479">
        <v>0</v>
      </c>
      <c r="U845" s="479">
        <v>0</v>
      </c>
      <c r="V845" s="479">
        <v>0</v>
      </c>
      <c r="W845" s="479">
        <v>0</v>
      </c>
      <c r="X845" s="479">
        <v>0</v>
      </c>
      <c r="Y845" s="479">
        <v>0</v>
      </c>
      <c r="Z845" s="479">
        <v>0</v>
      </c>
      <c r="AA845" s="479">
        <v>0</v>
      </c>
      <c r="AB845" s="479">
        <v>0</v>
      </c>
      <c r="AC845" s="479">
        <v>0</v>
      </c>
      <c r="AD845" s="479">
        <v>0</v>
      </c>
      <c r="AE845" s="479">
        <v>0</v>
      </c>
      <c r="AF845" s="482">
        <v>0</v>
      </c>
      <c r="AG845" s="482">
        <v>0</v>
      </c>
      <c r="AH845" s="482">
        <v>0</v>
      </c>
      <c r="AI845" s="482">
        <v>0</v>
      </c>
      <c r="AJ845" s="483">
        <v>0</v>
      </c>
      <c r="AK845" s="40"/>
      <c r="AL845" s="40"/>
      <c r="AM845" s="40"/>
      <c r="AN845" s="40"/>
      <c r="AO845" s="40"/>
      <c r="AP845" s="40"/>
      <c r="AQ845" s="40"/>
      <c r="AR845" s="40"/>
      <c r="AS845" s="40"/>
      <c r="AT845" s="40"/>
      <c r="AU845" s="40"/>
      <c r="AV845" s="40"/>
      <c r="AW845" s="40"/>
      <c r="AX845" s="40"/>
      <c r="AY845" s="40"/>
      <c r="AZ845" s="40"/>
      <c r="BA845" s="40"/>
      <c r="BB845" s="40"/>
      <c r="BC845" s="40"/>
    </row>
    <row r="846" spans="1:55" s="42" customFormat="1" x14ac:dyDescent="0.25">
      <c r="A846" s="404"/>
      <c r="B846" s="115">
        <v>259090</v>
      </c>
      <c r="C846" s="189" t="s">
        <v>302</v>
      </c>
      <c r="D846" s="479">
        <v>16448.26038</v>
      </c>
      <c r="E846" s="479">
        <v>21906.770700000001</v>
      </c>
      <c r="F846" s="479">
        <v>84567.80025</v>
      </c>
      <c r="G846" s="479">
        <v>26588.073769999999</v>
      </c>
      <c r="H846" s="89">
        <v>149510.9051</v>
      </c>
      <c r="I846" s="479">
        <v>2503.8438999999998</v>
      </c>
      <c r="J846" s="479">
        <v>8977.7437699999991</v>
      </c>
      <c r="K846" s="479">
        <v>251.809</v>
      </c>
      <c r="L846" s="479">
        <v>9943.5669199999993</v>
      </c>
      <c r="M846" s="479">
        <v>3813.5141100000001</v>
      </c>
      <c r="N846" s="479">
        <v>30047.543450000001</v>
      </c>
      <c r="O846" s="479">
        <v>468.50977</v>
      </c>
      <c r="P846" s="479">
        <v>500.17538999999999</v>
      </c>
      <c r="Q846" s="479">
        <v>5429.60106</v>
      </c>
      <c r="R846" s="89">
        <v>61936.307369999995</v>
      </c>
      <c r="S846" s="479">
        <v>4026.0491200000001</v>
      </c>
      <c r="T846" s="479">
        <v>2987.9061900000002</v>
      </c>
      <c r="U846" s="479">
        <v>61.201000000000001</v>
      </c>
      <c r="V846" s="479">
        <v>0.42282999999999998</v>
      </c>
      <c r="W846" s="479">
        <v>49.164319999999996</v>
      </c>
      <c r="X846" s="479">
        <v>333.35295000000002</v>
      </c>
      <c r="Y846" s="479">
        <v>348.18256000000002</v>
      </c>
      <c r="Z846" s="479">
        <v>165.76238000000001</v>
      </c>
      <c r="AA846" s="479">
        <v>269.01918000000001</v>
      </c>
      <c r="AB846" s="479">
        <v>289.31042000000002</v>
      </c>
      <c r="AC846" s="479">
        <v>360.94189999999998</v>
      </c>
      <c r="AD846" s="479">
        <v>8891.3128500000003</v>
      </c>
      <c r="AE846" s="479">
        <v>220338.52531999999</v>
      </c>
      <c r="AF846" s="482">
        <v>30299.352450000002</v>
      </c>
      <c r="AG846" s="482">
        <v>13757.503859999999</v>
      </c>
      <c r="AH846" s="482">
        <v>0</v>
      </c>
      <c r="AI846" s="482">
        <v>978.14364</v>
      </c>
      <c r="AJ846" s="483">
        <v>175303.52537000002</v>
      </c>
      <c r="AK846" s="40"/>
      <c r="AL846" s="40"/>
      <c r="AM846" s="40"/>
      <c r="AN846" s="40"/>
      <c r="AO846" s="40"/>
      <c r="AP846" s="40"/>
      <c r="AQ846" s="40"/>
      <c r="AR846" s="40"/>
      <c r="AS846" s="40"/>
      <c r="AT846" s="40"/>
      <c r="AU846" s="40"/>
      <c r="AV846" s="40"/>
      <c r="AW846" s="40"/>
      <c r="AX846" s="40"/>
      <c r="AY846" s="40"/>
      <c r="AZ846" s="40"/>
      <c r="BA846" s="40"/>
      <c r="BB846" s="40"/>
      <c r="BC846" s="40"/>
    </row>
    <row r="847" spans="1:55" s="40" customFormat="1" x14ac:dyDescent="0.25">
      <c r="A847" s="403"/>
      <c r="B847" s="114">
        <v>26</v>
      </c>
      <c r="C847" s="319" t="s">
        <v>303</v>
      </c>
      <c r="D847" s="480">
        <v>457916.66544000001</v>
      </c>
      <c r="E847" s="480">
        <v>512194.32079000003</v>
      </c>
      <c r="F847" s="480">
        <v>271233.80518999998</v>
      </c>
      <c r="G847" s="480">
        <v>424686.37034000002</v>
      </c>
      <c r="H847" s="26">
        <v>1666031.16176</v>
      </c>
      <c r="I847" s="480">
        <v>871.19617000000005</v>
      </c>
      <c r="J847" s="480">
        <v>247027.83692999999</v>
      </c>
      <c r="K847" s="480">
        <v>0</v>
      </c>
      <c r="L847" s="480">
        <v>31025</v>
      </c>
      <c r="M847" s="480">
        <v>30506.57416</v>
      </c>
      <c r="N847" s="480">
        <v>122583.33338</v>
      </c>
      <c r="O847" s="480">
        <v>2737.9988899999998</v>
      </c>
      <c r="P847" s="480">
        <v>24200.3</v>
      </c>
      <c r="Q847" s="480">
        <v>205892.53528000001</v>
      </c>
      <c r="R847" s="26">
        <v>664844.77481000009</v>
      </c>
      <c r="S847" s="480">
        <v>175763.27100000001</v>
      </c>
      <c r="T847" s="480">
        <v>13616.3</v>
      </c>
      <c r="U847" s="480">
        <v>0</v>
      </c>
      <c r="V847" s="480">
        <v>0</v>
      </c>
      <c r="W847" s="480">
        <v>0</v>
      </c>
      <c r="X847" s="480">
        <v>0</v>
      </c>
      <c r="Y847" s="480">
        <v>11084.052</v>
      </c>
      <c r="Z847" s="480">
        <v>0</v>
      </c>
      <c r="AA847" s="480">
        <v>48442.865810000003</v>
      </c>
      <c r="AB847" s="480">
        <v>24153.879499999999</v>
      </c>
      <c r="AC847" s="480">
        <v>49868.999100000001</v>
      </c>
      <c r="AD847" s="480">
        <v>322929.36741000001</v>
      </c>
      <c r="AE847" s="480">
        <v>2653805.3039799999</v>
      </c>
      <c r="AF847" s="482">
        <v>122583.33338</v>
      </c>
      <c r="AG847" s="482">
        <v>61531.574160000004</v>
      </c>
      <c r="AH847" s="482">
        <v>0</v>
      </c>
      <c r="AI847" s="482">
        <v>109395.91691</v>
      </c>
      <c r="AJ847" s="483">
        <v>2360294.4795299997</v>
      </c>
    </row>
    <row r="848" spans="1:55" s="42" customFormat="1" x14ac:dyDescent="0.25">
      <c r="A848" s="404"/>
      <c r="B848" s="115">
        <v>2601</v>
      </c>
      <c r="C848" s="189" t="s">
        <v>304</v>
      </c>
      <c r="D848" s="479">
        <v>0</v>
      </c>
      <c r="E848" s="479">
        <v>0</v>
      </c>
      <c r="F848" s="479">
        <v>6317.1385399999999</v>
      </c>
      <c r="G848" s="479">
        <v>369.13108999999997</v>
      </c>
      <c r="H848" s="89">
        <v>6686.2696299999998</v>
      </c>
      <c r="I848" s="479">
        <v>0</v>
      </c>
      <c r="J848" s="479">
        <v>0</v>
      </c>
      <c r="K848" s="479">
        <v>0</v>
      </c>
      <c r="L848" s="479">
        <v>0</v>
      </c>
      <c r="M848" s="479">
        <v>0</v>
      </c>
      <c r="N848" s="479">
        <v>0</v>
      </c>
      <c r="O848" s="479">
        <v>0</v>
      </c>
      <c r="P848" s="479">
        <v>0</v>
      </c>
      <c r="Q848" s="479">
        <v>0</v>
      </c>
      <c r="R848" s="89">
        <v>0</v>
      </c>
      <c r="S848" s="479">
        <v>0</v>
      </c>
      <c r="T848" s="479">
        <v>0</v>
      </c>
      <c r="U848" s="479">
        <v>0</v>
      </c>
      <c r="V848" s="479">
        <v>0</v>
      </c>
      <c r="W848" s="479">
        <v>0</v>
      </c>
      <c r="X848" s="479">
        <v>0</v>
      </c>
      <c r="Y848" s="479">
        <v>0</v>
      </c>
      <c r="Z848" s="479">
        <v>0</v>
      </c>
      <c r="AA848" s="479">
        <v>0</v>
      </c>
      <c r="AB848" s="479">
        <v>0</v>
      </c>
      <c r="AC848" s="479">
        <v>0</v>
      </c>
      <c r="AD848" s="479">
        <v>0</v>
      </c>
      <c r="AE848" s="479">
        <v>6686.2696299999998</v>
      </c>
      <c r="AF848" s="482">
        <v>0</v>
      </c>
      <c r="AG848" s="482">
        <v>0</v>
      </c>
      <c r="AH848" s="482">
        <v>0</v>
      </c>
      <c r="AI848" s="482">
        <v>0</v>
      </c>
      <c r="AJ848" s="483">
        <v>6686.2696299999998</v>
      </c>
      <c r="AK848" s="40"/>
      <c r="AL848" s="40"/>
      <c r="AM848" s="40"/>
      <c r="AN848" s="40"/>
      <c r="AO848" s="40"/>
      <c r="AP848" s="40"/>
      <c r="AQ848" s="40"/>
      <c r="AR848" s="40"/>
      <c r="AS848" s="40"/>
      <c r="AT848" s="40"/>
      <c r="AU848" s="40"/>
      <c r="AV848" s="40"/>
      <c r="AW848" s="40"/>
      <c r="AX848" s="40"/>
      <c r="AY848" s="40"/>
      <c r="AZ848" s="40"/>
      <c r="BA848" s="40"/>
      <c r="BB848" s="40"/>
      <c r="BC848" s="40"/>
    </row>
    <row r="849" spans="1:55" s="42" customFormat="1" x14ac:dyDescent="0.25">
      <c r="A849" s="404"/>
      <c r="B849" s="115">
        <v>2602</v>
      </c>
      <c r="C849" s="189" t="s">
        <v>305</v>
      </c>
      <c r="D849" s="479">
        <v>7666.6670000000004</v>
      </c>
      <c r="E849" s="479">
        <v>60416.666579999997</v>
      </c>
      <c r="F849" s="479">
        <v>0</v>
      </c>
      <c r="G849" s="479">
        <v>0</v>
      </c>
      <c r="H849" s="89">
        <v>68083.333579999991</v>
      </c>
      <c r="I849" s="479">
        <v>0</v>
      </c>
      <c r="J849" s="479">
        <v>0</v>
      </c>
      <c r="K849" s="479">
        <v>0</v>
      </c>
      <c r="L849" s="479">
        <v>25000</v>
      </c>
      <c r="M849" s="479">
        <v>30354.797500000001</v>
      </c>
      <c r="N849" s="479">
        <v>0</v>
      </c>
      <c r="O849" s="479">
        <v>0</v>
      </c>
      <c r="P849" s="479">
        <v>0</v>
      </c>
      <c r="Q849" s="479">
        <v>0</v>
      </c>
      <c r="R849" s="89">
        <v>55354.797500000001</v>
      </c>
      <c r="S849" s="479">
        <v>0</v>
      </c>
      <c r="T849" s="479">
        <v>4000</v>
      </c>
      <c r="U849" s="479">
        <v>0</v>
      </c>
      <c r="V849" s="479">
        <v>0</v>
      </c>
      <c r="W849" s="479">
        <v>0</v>
      </c>
      <c r="X849" s="479">
        <v>0</v>
      </c>
      <c r="Y849" s="479">
        <v>3000</v>
      </c>
      <c r="Z849" s="479">
        <v>0</v>
      </c>
      <c r="AA849" s="479">
        <v>1378.1644799999999</v>
      </c>
      <c r="AB849" s="479">
        <v>2015.3295700000001</v>
      </c>
      <c r="AC849" s="479">
        <v>0</v>
      </c>
      <c r="AD849" s="479">
        <v>10393.494049999999</v>
      </c>
      <c r="AE849" s="479">
        <v>133831.62513</v>
      </c>
      <c r="AF849" s="482">
        <v>0</v>
      </c>
      <c r="AG849" s="482">
        <v>55354.797500000001</v>
      </c>
      <c r="AH849" s="482">
        <v>0</v>
      </c>
      <c r="AI849" s="482">
        <v>4378.1644799999995</v>
      </c>
      <c r="AJ849" s="483">
        <v>74098.663149999993</v>
      </c>
      <c r="AK849" s="40"/>
      <c r="AL849" s="40"/>
      <c r="AM849" s="40"/>
      <c r="AN849" s="40"/>
      <c r="AO849" s="40"/>
      <c r="AP849" s="40"/>
      <c r="AQ849" s="40"/>
      <c r="AR849" s="40"/>
      <c r="AS849" s="40"/>
      <c r="AT849" s="40"/>
      <c r="AU849" s="40"/>
      <c r="AV849" s="40"/>
      <c r="AW849" s="40"/>
      <c r="AX849" s="40"/>
      <c r="AY849" s="40"/>
      <c r="AZ849" s="40"/>
      <c r="BA849" s="40"/>
      <c r="BB849" s="40"/>
      <c r="BC849" s="40"/>
    </row>
    <row r="850" spans="1:55" s="42" customFormat="1" x14ac:dyDescent="0.25">
      <c r="A850" s="404"/>
      <c r="B850" s="115">
        <v>260205</v>
      </c>
      <c r="C850" s="189" t="s">
        <v>34</v>
      </c>
      <c r="D850" s="479">
        <v>0</v>
      </c>
      <c r="E850" s="479">
        <v>625</v>
      </c>
      <c r="F850" s="479">
        <v>0</v>
      </c>
      <c r="G850" s="479">
        <v>0</v>
      </c>
      <c r="H850" s="89">
        <v>625</v>
      </c>
      <c r="I850" s="479">
        <v>0</v>
      </c>
      <c r="J850" s="479">
        <v>0</v>
      </c>
      <c r="K850" s="479">
        <v>0</v>
      </c>
      <c r="L850" s="479">
        <v>0</v>
      </c>
      <c r="M850" s="479">
        <v>0</v>
      </c>
      <c r="N850" s="479">
        <v>0</v>
      </c>
      <c r="O850" s="479">
        <v>0</v>
      </c>
      <c r="P850" s="479">
        <v>0</v>
      </c>
      <c r="Q850" s="479">
        <v>0</v>
      </c>
      <c r="R850" s="89">
        <v>0</v>
      </c>
      <c r="S850" s="479">
        <v>0</v>
      </c>
      <c r="T850" s="479">
        <v>0</v>
      </c>
      <c r="U850" s="479">
        <v>0</v>
      </c>
      <c r="V850" s="479">
        <v>0</v>
      </c>
      <c r="W850" s="479">
        <v>0</v>
      </c>
      <c r="X850" s="479">
        <v>0</v>
      </c>
      <c r="Y850" s="479">
        <v>221.45522</v>
      </c>
      <c r="Z850" s="479">
        <v>0</v>
      </c>
      <c r="AA850" s="479">
        <v>118.11954</v>
      </c>
      <c r="AB850" s="479">
        <v>233.33707999999999</v>
      </c>
      <c r="AC850" s="479">
        <v>0</v>
      </c>
      <c r="AD850" s="479">
        <v>572.91183999999998</v>
      </c>
      <c r="AE850" s="479">
        <v>1197.91184</v>
      </c>
      <c r="AF850" s="482">
        <v>0</v>
      </c>
      <c r="AG850" s="482">
        <v>0</v>
      </c>
      <c r="AH850" s="482">
        <v>0</v>
      </c>
      <c r="AI850" s="482">
        <v>339.57475999999997</v>
      </c>
      <c r="AJ850" s="483">
        <v>858.33708000000001</v>
      </c>
      <c r="AK850" s="40"/>
      <c r="AL850" s="40"/>
      <c r="AM850" s="40"/>
      <c r="AN850" s="40"/>
      <c r="AO850" s="40"/>
      <c r="AP850" s="40"/>
      <c r="AQ850" s="40"/>
      <c r="AR850" s="40"/>
      <c r="AS850" s="40"/>
      <c r="AT850" s="40"/>
      <c r="AU850" s="40"/>
      <c r="AV850" s="40"/>
      <c r="AW850" s="40"/>
      <c r="AX850" s="40"/>
      <c r="AY850" s="40"/>
      <c r="AZ850" s="40"/>
      <c r="BA850" s="40"/>
      <c r="BB850" s="40"/>
      <c r="BC850" s="40"/>
    </row>
    <row r="851" spans="1:55" s="42" customFormat="1" x14ac:dyDescent="0.25">
      <c r="A851" s="404"/>
      <c r="B851" s="115">
        <v>260210</v>
      </c>
      <c r="C851" s="189" t="s">
        <v>35</v>
      </c>
      <c r="D851" s="479">
        <v>958.33336999999995</v>
      </c>
      <c r="E851" s="479">
        <v>9444.1640399999997</v>
      </c>
      <c r="F851" s="479">
        <v>0</v>
      </c>
      <c r="G851" s="479">
        <v>0</v>
      </c>
      <c r="H851" s="89">
        <v>10402.49741</v>
      </c>
      <c r="I851" s="479">
        <v>0</v>
      </c>
      <c r="J851" s="479">
        <v>0</v>
      </c>
      <c r="K851" s="479">
        <v>0</v>
      </c>
      <c r="L851" s="479">
        <v>0</v>
      </c>
      <c r="M851" s="479">
        <v>3926.4287899999999</v>
      </c>
      <c r="N851" s="479">
        <v>0</v>
      </c>
      <c r="O851" s="479">
        <v>0</v>
      </c>
      <c r="P851" s="479">
        <v>0</v>
      </c>
      <c r="Q851" s="479">
        <v>0</v>
      </c>
      <c r="R851" s="89">
        <v>3926.4287899999999</v>
      </c>
      <c r="S851" s="479">
        <v>0</v>
      </c>
      <c r="T851" s="479">
        <v>169.51822000000001</v>
      </c>
      <c r="U851" s="479">
        <v>0</v>
      </c>
      <c r="V851" s="479">
        <v>0</v>
      </c>
      <c r="W851" s="479">
        <v>0</v>
      </c>
      <c r="X851" s="479">
        <v>0</v>
      </c>
      <c r="Y851" s="479">
        <v>0</v>
      </c>
      <c r="Z851" s="479">
        <v>0</v>
      </c>
      <c r="AA851" s="479">
        <v>71.153279999999995</v>
      </c>
      <c r="AB851" s="479">
        <v>0</v>
      </c>
      <c r="AC851" s="479">
        <v>0</v>
      </c>
      <c r="AD851" s="479">
        <v>240.67150000000001</v>
      </c>
      <c r="AE851" s="479">
        <v>14569.5977</v>
      </c>
      <c r="AF851" s="482">
        <v>0</v>
      </c>
      <c r="AG851" s="482">
        <v>3926.4287899999999</v>
      </c>
      <c r="AH851" s="482">
        <v>0</v>
      </c>
      <c r="AI851" s="482">
        <v>71.153279999999995</v>
      </c>
      <c r="AJ851" s="483">
        <v>10572.01563</v>
      </c>
      <c r="AK851" s="40"/>
      <c r="AL851" s="40"/>
      <c r="AM851" s="40"/>
      <c r="AN851" s="40"/>
      <c r="AO851" s="40"/>
      <c r="AP851" s="40"/>
      <c r="AQ851" s="40"/>
      <c r="AR851" s="40"/>
      <c r="AS851" s="40"/>
      <c r="AT851" s="40"/>
      <c r="AU851" s="40"/>
      <c r="AV851" s="40"/>
      <c r="AW851" s="40"/>
      <c r="AX851" s="40"/>
      <c r="AY851" s="40"/>
      <c r="AZ851" s="40"/>
      <c r="BA851" s="40"/>
      <c r="BB851" s="40"/>
      <c r="BC851" s="40"/>
    </row>
    <row r="852" spans="1:55" s="42" customFormat="1" x14ac:dyDescent="0.25">
      <c r="A852" s="404"/>
      <c r="B852" s="115">
        <v>260215</v>
      </c>
      <c r="C852" s="189" t="s">
        <v>36</v>
      </c>
      <c r="D852" s="479">
        <v>958.33336999999995</v>
      </c>
      <c r="E852" s="479">
        <v>10161.174419999999</v>
      </c>
      <c r="F852" s="479">
        <v>0</v>
      </c>
      <c r="G852" s="479">
        <v>0</v>
      </c>
      <c r="H852" s="89">
        <v>11119.50779</v>
      </c>
      <c r="I852" s="479">
        <v>0</v>
      </c>
      <c r="J852" s="479">
        <v>0</v>
      </c>
      <c r="K852" s="479">
        <v>0</v>
      </c>
      <c r="L852" s="479">
        <v>0</v>
      </c>
      <c r="M852" s="479">
        <v>3994.6673000000001</v>
      </c>
      <c r="N852" s="479">
        <v>0</v>
      </c>
      <c r="O852" s="479">
        <v>0</v>
      </c>
      <c r="P852" s="479">
        <v>0</v>
      </c>
      <c r="Q852" s="479">
        <v>0</v>
      </c>
      <c r="R852" s="89">
        <v>3994.6673000000001</v>
      </c>
      <c r="S852" s="479">
        <v>0</v>
      </c>
      <c r="T852" s="479">
        <v>172.40851000000001</v>
      </c>
      <c r="U852" s="479">
        <v>0</v>
      </c>
      <c r="V852" s="479">
        <v>0</v>
      </c>
      <c r="W852" s="479">
        <v>0</v>
      </c>
      <c r="X852" s="479">
        <v>0</v>
      </c>
      <c r="Y852" s="479">
        <v>226.27741</v>
      </c>
      <c r="Z852" s="479">
        <v>0</v>
      </c>
      <c r="AA852" s="479">
        <v>193.22702000000001</v>
      </c>
      <c r="AB852" s="479">
        <v>238.41799</v>
      </c>
      <c r="AC852" s="479">
        <v>0</v>
      </c>
      <c r="AD852" s="479">
        <v>830.33093000000008</v>
      </c>
      <c r="AE852" s="479">
        <v>15944.506020000001</v>
      </c>
      <c r="AF852" s="482">
        <v>0</v>
      </c>
      <c r="AG852" s="482">
        <v>3994.6673000000001</v>
      </c>
      <c r="AH852" s="482">
        <v>0</v>
      </c>
      <c r="AI852" s="482">
        <v>419.50443000000001</v>
      </c>
      <c r="AJ852" s="483">
        <v>11530.334289999999</v>
      </c>
      <c r="AK852" s="40"/>
      <c r="AL852" s="40"/>
      <c r="AM852" s="40"/>
      <c r="AN852" s="40"/>
      <c r="AO852" s="40"/>
      <c r="AP852" s="40"/>
      <c r="AQ852" s="40"/>
      <c r="AR852" s="40"/>
      <c r="AS852" s="40"/>
      <c r="AT852" s="40"/>
      <c r="AU852" s="40"/>
      <c r="AV852" s="40"/>
      <c r="AW852" s="40"/>
      <c r="AX852" s="40"/>
      <c r="AY852" s="40"/>
      <c r="AZ852" s="40"/>
      <c r="BA852" s="40"/>
      <c r="BB852" s="40"/>
      <c r="BC852" s="40"/>
    </row>
    <row r="853" spans="1:55" s="42" customFormat="1" x14ac:dyDescent="0.25">
      <c r="A853" s="404"/>
      <c r="B853" s="115">
        <v>260220</v>
      </c>
      <c r="C853" s="189" t="s">
        <v>37</v>
      </c>
      <c r="D853" s="479">
        <v>1916.6667399999999</v>
      </c>
      <c r="E853" s="479">
        <v>20602.994900000002</v>
      </c>
      <c r="F853" s="479">
        <v>0</v>
      </c>
      <c r="G853" s="479">
        <v>0</v>
      </c>
      <c r="H853" s="89">
        <v>22519.661640000002</v>
      </c>
      <c r="I853" s="479">
        <v>0</v>
      </c>
      <c r="J853" s="479">
        <v>0</v>
      </c>
      <c r="K853" s="479">
        <v>0</v>
      </c>
      <c r="L853" s="479">
        <v>25000</v>
      </c>
      <c r="M853" s="479">
        <v>11315.90791</v>
      </c>
      <c r="N853" s="479">
        <v>0</v>
      </c>
      <c r="O853" s="479">
        <v>0</v>
      </c>
      <c r="P853" s="479">
        <v>0</v>
      </c>
      <c r="Q853" s="479">
        <v>0</v>
      </c>
      <c r="R853" s="89">
        <v>36315.907910000002</v>
      </c>
      <c r="S853" s="479">
        <v>0</v>
      </c>
      <c r="T853" s="479">
        <v>353.68583000000001</v>
      </c>
      <c r="U853" s="479">
        <v>0</v>
      </c>
      <c r="V853" s="479">
        <v>0</v>
      </c>
      <c r="W853" s="479">
        <v>0</v>
      </c>
      <c r="X853" s="479">
        <v>0</v>
      </c>
      <c r="Y853" s="479">
        <v>467.44369</v>
      </c>
      <c r="Z853" s="479">
        <v>0</v>
      </c>
      <c r="AA853" s="479">
        <v>323.26897000000002</v>
      </c>
      <c r="AB853" s="479">
        <v>492.52368999999999</v>
      </c>
      <c r="AC853" s="479">
        <v>0</v>
      </c>
      <c r="AD853" s="479">
        <v>1636.92218</v>
      </c>
      <c r="AE853" s="479">
        <v>60472.491730000002</v>
      </c>
      <c r="AF853" s="482">
        <v>0</v>
      </c>
      <c r="AG853" s="482">
        <v>36315.907910000002</v>
      </c>
      <c r="AH853" s="482">
        <v>0</v>
      </c>
      <c r="AI853" s="482">
        <v>790.71266000000003</v>
      </c>
      <c r="AJ853" s="483">
        <v>23365.871160000002</v>
      </c>
      <c r="AK853" s="40"/>
      <c r="AL853" s="40"/>
      <c r="AM853" s="40"/>
      <c r="AN853" s="40"/>
      <c r="AO853" s="40"/>
      <c r="AP853" s="40"/>
      <c r="AQ853" s="40"/>
      <c r="AR853" s="40"/>
      <c r="AS853" s="40"/>
      <c r="AT853" s="40"/>
      <c r="AU853" s="40"/>
      <c r="AV853" s="40"/>
      <c r="AW853" s="40"/>
      <c r="AX853" s="40"/>
      <c r="AY853" s="40"/>
      <c r="AZ853" s="40"/>
      <c r="BA853" s="40"/>
      <c r="BB853" s="40"/>
      <c r="BC853" s="40"/>
    </row>
    <row r="854" spans="1:55" s="42" customFormat="1" x14ac:dyDescent="0.25">
      <c r="A854" s="404"/>
      <c r="B854" s="115">
        <v>260225</v>
      </c>
      <c r="C854" s="189" t="s">
        <v>38</v>
      </c>
      <c r="D854" s="479">
        <v>3833.3335200000001</v>
      </c>
      <c r="E854" s="479">
        <v>19583.33322</v>
      </c>
      <c r="F854" s="479">
        <v>0</v>
      </c>
      <c r="G854" s="479">
        <v>0</v>
      </c>
      <c r="H854" s="89">
        <v>23416.666740000001</v>
      </c>
      <c r="I854" s="479">
        <v>0</v>
      </c>
      <c r="J854" s="479">
        <v>0</v>
      </c>
      <c r="K854" s="479">
        <v>0</v>
      </c>
      <c r="L854" s="479">
        <v>0</v>
      </c>
      <c r="M854" s="479">
        <v>11117.7935</v>
      </c>
      <c r="N854" s="479">
        <v>0</v>
      </c>
      <c r="O854" s="479">
        <v>0</v>
      </c>
      <c r="P854" s="479">
        <v>0</v>
      </c>
      <c r="Q854" s="479">
        <v>0</v>
      </c>
      <c r="R854" s="89">
        <v>11117.7935</v>
      </c>
      <c r="S854" s="479">
        <v>0</v>
      </c>
      <c r="T854" s="479">
        <v>3304.38744</v>
      </c>
      <c r="U854" s="479">
        <v>0</v>
      </c>
      <c r="V854" s="479">
        <v>0</v>
      </c>
      <c r="W854" s="479">
        <v>0</v>
      </c>
      <c r="X854" s="479">
        <v>0</v>
      </c>
      <c r="Y854" s="479">
        <v>2084.82368</v>
      </c>
      <c r="Z854" s="479">
        <v>0</v>
      </c>
      <c r="AA854" s="479">
        <v>672.39567</v>
      </c>
      <c r="AB854" s="479">
        <v>1051.05081</v>
      </c>
      <c r="AC854" s="479">
        <v>0</v>
      </c>
      <c r="AD854" s="479">
        <v>7112.6575999999995</v>
      </c>
      <c r="AE854" s="479">
        <v>41647.117839999999</v>
      </c>
      <c r="AF854" s="482">
        <v>0</v>
      </c>
      <c r="AG854" s="482">
        <v>11117.7935</v>
      </c>
      <c r="AH854" s="482">
        <v>0</v>
      </c>
      <c r="AI854" s="482">
        <v>2757.2193499999998</v>
      </c>
      <c r="AJ854" s="483">
        <v>27772.10499</v>
      </c>
      <c r="AK854" s="40"/>
      <c r="AL854" s="40"/>
      <c r="AM854" s="40"/>
      <c r="AN854" s="40"/>
      <c r="AO854" s="40"/>
      <c r="AP854" s="40"/>
      <c r="AQ854" s="40"/>
      <c r="AR854" s="40"/>
      <c r="AS854" s="40"/>
      <c r="AT854" s="40"/>
      <c r="AU854" s="40"/>
      <c r="AV854" s="40"/>
      <c r="AW854" s="40"/>
      <c r="AX854" s="40"/>
      <c r="AY854" s="40"/>
      <c r="AZ854" s="40"/>
      <c r="BA854" s="40"/>
      <c r="BB854" s="40"/>
      <c r="BC854" s="40"/>
    </row>
    <row r="855" spans="1:55" s="42" customFormat="1" x14ac:dyDescent="0.25">
      <c r="A855" s="404"/>
      <c r="B855" s="115">
        <v>2603</v>
      </c>
      <c r="C855" s="189" t="s">
        <v>306</v>
      </c>
      <c r="D855" s="479">
        <v>397416.66499999998</v>
      </c>
      <c r="E855" s="479">
        <v>402103.47</v>
      </c>
      <c r="F855" s="479">
        <v>264916.66665000003</v>
      </c>
      <c r="G855" s="479">
        <v>239788.03417999999</v>
      </c>
      <c r="H855" s="89">
        <v>1304224.83583</v>
      </c>
      <c r="I855" s="479">
        <v>0</v>
      </c>
      <c r="J855" s="479">
        <v>139027.83692999999</v>
      </c>
      <c r="K855" s="479">
        <v>0</v>
      </c>
      <c r="L855" s="479">
        <v>6025</v>
      </c>
      <c r="M855" s="479">
        <v>0</v>
      </c>
      <c r="N855" s="479">
        <v>79583.333369999993</v>
      </c>
      <c r="O855" s="479">
        <v>0</v>
      </c>
      <c r="P855" s="479">
        <v>4200.3</v>
      </c>
      <c r="Q855" s="479">
        <v>205892.53528000001</v>
      </c>
      <c r="R855" s="89">
        <v>434729.00558</v>
      </c>
      <c r="S855" s="479">
        <v>25500</v>
      </c>
      <c r="T855" s="479">
        <v>0</v>
      </c>
      <c r="U855" s="479">
        <v>0</v>
      </c>
      <c r="V855" s="479">
        <v>0</v>
      </c>
      <c r="W855" s="479">
        <v>0</v>
      </c>
      <c r="X855" s="479">
        <v>0</v>
      </c>
      <c r="Y855" s="479">
        <v>1000</v>
      </c>
      <c r="Z855" s="479">
        <v>0</v>
      </c>
      <c r="AA855" s="479">
        <v>47064.701330000004</v>
      </c>
      <c r="AB855" s="479">
        <v>15562.9666</v>
      </c>
      <c r="AC855" s="479">
        <v>48868.999100000001</v>
      </c>
      <c r="AD855" s="479">
        <v>137996.66703000001</v>
      </c>
      <c r="AE855" s="479">
        <v>1876950.50844</v>
      </c>
      <c r="AF855" s="482">
        <v>79583.333369999993</v>
      </c>
      <c r="AG855" s="482">
        <v>6025</v>
      </c>
      <c r="AH855" s="482">
        <v>0</v>
      </c>
      <c r="AI855" s="482">
        <v>96933.700429999997</v>
      </c>
      <c r="AJ855" s="483">
        <v>1694408.4746399999</v>
      </c>
      <c r="AK855" s="40"/>
      <c r="AL855" s="40"/>
      <c r="AM855" s="40"/>
      <c r="AN855" s="40"/>
      <c r="AO855" s="40"/>
      <c r="AP855" s="40"/>
      <c r="AQ855" s="40"/>
      <c r="AR855" s="40"/>
      <c r="AS855" s="40"/>
      <c r="AT855" s="40"/>
      <c r="AU855" s="40"/>
      <c r="AV855" s="40"/>
      <c r="AW855" s="40"/>
      <c r="AX855" s="40"/>
      <c r="AY855" s="40"/>
      <c r="AZ855" s="40"/>
      <c r="BA855" s="40"/>
      <c r="BB855" s="40"/>
      <c r="BC855" s="40"/>
    </row>
    <row r="856" spans="1:55" s="42" customFormat="1" x14ac:dyDescent="0.25">
      <c r="A856" s="404"/>
      <c r="B856" s="115">
        <v>260305</v>
      </c>
      <c r="C856" s="189" t="s">
        <v>34</v>
      </c>
      <c r="D856" s="479">
        <v>10000</v>
      </c>
      <c r="E856" s="479">
        <v>0</v>
      </c>
      <c r="F856" s="479">
        <v>0</v>
      </c>
      <c r="G856" s="479">
        <v>2461.53845</v>
      </c>
      <c r="H856" s="89">
        <v>12461.53845</v>
      </c>
      <c r="I856" s="479">
        <v>0</v>
      </c>
      <c r="J856" s="479">
        <v>2643.2215500000002</v>
      </c>
      <c r="K856" s="479">
        <v>0</v>
      </c>
      <c r="L856" s="479">
        <v>0</v>
      </c>
      <c r="M856" s="479">
        <v>0</v>
      </c>
      <c r="N856" s="479">
        <v>0</v>
      </c>
      <c r="O856" s="479">
        <v>0</v>
      </c>
      <c r="P856" s="479">
        <v>0</v>
      </c>
      <c r="Q856" s="479">
        <v>7300</v>
      </c>
      <c r="R856" s="89">
        <v>9943.2215500000002</v>
      </c>
      <c r="S856" s="479">
        <v>0</v>
      </c>
      <c r="T856" s="479">
        <v>0</v>
      </c>
      <c r="U856" s="479">
        <v>0</v>
      </c>
      <c r="V856" s="479">
        <v>0</v>
      </c>
      <c r="W856" s="479">
        <v>0</v>
      </c>
      <c r="X856" s="479">
        <v>0</v>
      </c>
      <c r="Y856" s="479">
        <v>0</v>
      </c>
      <c r="Z856" s="479">
        <v>0</v>
      </c>
      <c r="AA856" s="479">
        <v>1193.251</v>
      </c>
      <c r="AB856" s="479">
        <v>193.08157</v>
      </c>
      <c r="AC856" s="479">
        <v>2595.6160199999999</v>
      </c>
      <c r="AD856" s="479">
        <v>3981.94859</v>
      </c>
      <c r="AE856" s="479">
        <v>26386.708590000002</v>
      </c>
      <c r="AF856" s="482">
        <v>0</v>
      </c>
      <c r="AG856" s="482">
        <v>0</v>
      </c>
      <c r="AH856" s="482">
        <v>0</v>
      </c>
      <c r="AI856" s="482">
        <v>3788.8670199999997</v>
      </c>
      <c r="AJ856" s="483">
        <v>22597.841570000001</v>
      </c>
      <c r="AK856" s="40"/>
      <c r="AL856" s="40"/>
      <c r="AM856" s="40"/>
      <c r="AN856" s="40"/>
      <c r="AO856" s="40"/>
      <c r="AP856" s="40"/>
      <c r="AQ856" s="40"/>
      <c r="AR856" s="40"/>
      <c r="AS856" s="40"/>
      <c r="AT856" s="40"/>
      <c r="AU856" s="40"/>
      <c r="AV856" s="40"/>
      <c r="AW856" s="40"/>
      <c r="AX856" s="40"/>
      <c r="AY856" s="40"/>
      <c r="AZ856" s="40"/>
      <c r="BA856" s="40"/>
      <c r="BB856" s="40"/>
      <c r="BC856" s="40"/>
    </row>
    <row r="857" spans="1:55" s="42" customFormat="1" x14ac:dyDescent="0.25">
      <c r="A857" s="404"/>
      <c r="B857" s="115">
        <v>260310</v>
      </c>
      <c r="C857" s="189" t="s">
        <v>35</v>
      </c>
      <c r="D857" s="479">
        <v>44867.735000000001</v>
      </c>
      <c r="E857" s="479">
        <v>24582.4578</v>
      </c>
      <c r="F857" s="479">
        <v>38250</v>
      </c>
      <c r="G857" s="479">
        <v>15044.444450000001</v>
      </c>
      <c r="H857" s="89">
        <v>122744.63725</v>
      </c>
      <c r="I857" s="479">
        <v>0</v>
      </c>
      <c r="J857" s="479">
        <v>9000</v>
      </c>
      <c r="K857" s="479">
        <v>0</v>
      </c>
      <c r="L857" s="479">
        <v>3525</v>
      </c>
      <c r="M857" s="479">
        <v>0</v>
      </c>
      <c r="N857" s="479">
        <v>0</v>
      </c>
      <c r="O857" s="479">
        <v>0</v>
      </c>
      <c r="P857" s="479">
        <v>0</v>
      </c>
      <c r="Q857" s="479">
        <v>6916.6710000000003</v>
      </c>
      <c r="R857" s="89">
        <v>19441.671000000002</v>
      </c>
      <c r="S857" s="479">
        <v>0</v>
      </c>
      <c r="T857" s="479">
        <v>0</v>
      </c>
      <c r="U857" s="479">
        <v>0</v>
      </c>
      <c r="V857" s="479">
        <v>0</v>
      </c>
      <c r="W857" s="479">
        <v>0</v>
      </c>
      <c r="X857" s="479">
        <v>0</v>
      </c>
      <c r="Y857" s="479">
        <v>500</v>
      </c>
      <c r="Z857" s="479">
        <v>0</v>
      </c>
      <c r="AA857" s="479">
        <v>2583.1525200000001</v>
      </c>
      <c r="AB857" s="479">
        <v>1772.5929799999999</v>
      </c>
      <c r="AC857" s="479">
        <v>12045.09438</v>
      </c>
      <c r="AD857" s="479">
        <v>16900.83988</v>
      </c>
      <c r="AE857" s="479">
        <v>159087.14812999999</v>
      </c>
      <c r="AF857" s="482">
        <v>0</v>
      </c>
      <c r="AG857" s="482">
        <v>3525</v>
      </c>
      <c r="AH857" s="482">
        <v>0</v>
      </c>
      <c r="AI857" s="482">
        <v>15128.2469</v>
      </c>
      <c r="AJ857" s="483">
        <v>140433.90122999999</v>
      </c>
      <c r="AK857" s="40"/>
      <c r="AL857" s="40"/>
      <c r="AM857" s="40"/>
      <c r="AN857" s="40"/>
      <c r="AO857" s="40"/>
      <c r="AP857" s="40"/>
      <c r="AQ857" s="40"/>
      <c r="AR857" s="40"/>
      <c r="AS857" s="40"/>
      <c r="AT857" s="40"/>
      <c r="AU857" s="40"/>
      <c r="AV857" s="40"/>
      <c r="AW857" s="40"/>
      <c r="AX857" s="40"/>
      <c r="AY857" s="40"/>
      <c r="AZ857" s="40"/>
      <c r="BA857" s="40"/>
      <c r="BB857" s="40"/>
      <c r="BC857" s="40"/>
    </row>
    <row r="858" spans="1:55" s="42" customFormat="1" x14ac:dyDescent="0.25">
      <c r="A858" s="404"/>
      <c r="B858" s="115">
        <v>260315</v>
      </c>
      <c r="C858" s="189" t="s">
        <v>36</v>
      </c>
      <c r="D858" s="479">
        <v>26213.67</v>
      </c>
      <c r="E858" s="479">
        <v>62611.029000000002</v>
      </c>
      <c r="F858" s="479">
        <v>10416.666670000001</v>
      </c>
      <c r="G858" s="479">
        <v>7000</v>
      </c>
      <c r="H858" s="89">
        <v>106241.36567</v>
      </c>
      <c r="I858" s="479">
        <v>0</v>
      </c>
      <c r="J858" s="479">
        <v>3750</v>
      </c>
      <c r="K858" s="479">
        <v>0</v>
      </c>
      <c r="L858" s="479">
        <v>0</v>
      </c>
      <c r="M858" s="479">
        <v>0</v>
      </c>
      <c r="N858" s="479">
        <v>15000</v>
      </c>
      <c r="O858" s="479">
        <v>0</v>
      </c>
      <c r="P858" s="479">
        <v>0</v>
      </c>
      <c r="Q858" s="479">
        <v>12750</v>
      </c>
      <c r="R858" s="89">
        <v>31500</v>
      </c>
      <c r="S858" s="479">
        <v>3000</v>
      </c>
      <c r="T858" s="479">
        <v>0</v>
      </c>
      <c r="U858" s="479">
        <v>0</v>
      </c>
      <c r="V858" s="479">
        <v>0</v>
      </c>
      <c r="W858" s="479">
        <v>0</v>
      </c>
      <c r="X858" s="479">
        <v>0</v>
      </c>
      <c r="Y858" s="479">
        <v>0</v>
      </c>
      <c r="Z858" s="479">
        <v>0</v>
      </c>
      <c r="AA858" s="479">
        <v>4623.2494800000004</v>
      </c>
      <c r="AB858" s="479">
        <v>1141.1805099999999</v>
      </c>
      <c r="AC858" s="479">
        <v>2518.21785</v>
      </c>
      <c r="AD858" s="479">
        <v>11282.647840000001</v>
      </c>
      <c r="AE858" s="479">
        <v>149024.01350999999</v>
      </c>
      <c r="AF858" s="482">
        <v>15000</v>
      </c>
      <c r="AG858" s="482">
        <v>0</v>
      </c>
      <c r="AH858" s="482">
        <v>0</v>
      </c>
      <c r="AI858" s="482">
        <v>7141.4673300000004</v>
      </c>
      <c r="AJ858" s="483">
        <v>126882.54618</v>
      </c>
      <c r="AK858" s="40"/>
      <c r="AL858" s="40"/>
      <c r="AM858" s="40"/>
      <c r="AN858" s="40"/>
      <c r="AO858" s="40"/>
      <c r="AP858" s="40"/>
      <c r="AQ858" s="40"/>
      <c r="AR858" s="40"/>
      <c r="AS858" s="40"/>
      <c r="AT858" s="40"/>
      <c r="AU858" s="40"/>
      <c r="AV858" s="40"/>
      <c r="AW858" s="40"/>
      <c r="AX858" s="40"/>
      <c r="AY858" s="40"/>
      <c r="AZ858" s="40"/>
      <c r="BA858" s="40"/>
      <c r="BB858" s="40"/>
      <c r="BC858" s="40"/>
    </row>
    <row r="859" spans="1:55" s="42" customFormat="1" x14ac:dyDescent="0.25">
      <c r="A859" s="404"/>
      <c r="B859" s="115">
        <v>260320</v>
      </c>
      <c r="C859" s="189" t="s">
        <v>37</v>
      </c>
      <c r="D859" s="479">
        <v>43388.897389999998</v>
      </c>
      <c r="E859" s="479">
        <v>59043.486799999999</v>
      </c>
      <c r="F859" s="479">
        <v>20833.333340000001</v>
      </c>
      <c r="G859" s="479">
        <v>6405.9828299999999</v>
      </c>
      <c r="H859" s="89">
        <v>129671.70035999999</v>
      </c>
      <c r="I859" s="479">
        <v>0</v>
      </c>
      <c r="J859" s="479">
        <v>20057.692309999999</v>
      </c>
      <c r="K859" s="479">
        <v>0</v>
      </c>
      <c r="L859" s="479">
        <v>0</v>
      </c>
      <c r="M859" s="479">
        <v>0</v>
      </c>
      <c r="N859" s="479">
        <v>6666.6666800000003</v>
      </c>
      <c r="O859" s="479">
        <v>0</v>
      </c>
      <c r="P859" s="479">
        <v>4200.3</v>
      </c>
      <c r="Q859" s="479">
        <v>49023.646430000001</v>
      </c>
      <c r="R859" s="89">
        <v>79948.305420000004</v>
      </c>
      <c r="S859" s="479">
        <v>16875</v>
      </c>
      <c r="T859" s="479">
        <v>0</v>
      </c>
      <c r="U859" s="479">
        <v>0</v>
      </c>
      <c r="V859" s="479">
        <v>0</v>
      </c>
      <c r="W859" s="479">
        <v>0</v>
      </c>
      <c r="X859" s="479">
        <v>0</v>
      </c>
      <c r="Y859" s="479">
        <v>500</v>
      </c>
      <c r="Z859" s="479">
        <v>0</v>
      </c>
      <c r="AA859" s="479">
        <v>15517.38047</v>
      </c>
      <c r="AB859" s="479">
        <v>2790.3176199999998</v>
      </c>
      <c r="AC859" s="479">
        <v>13577.70601</v>
      </c>
      <c r="AD859" s="479">
        <v>49260.404100000007</v>
      </c>
      <c r="AE859" s="479">
        <v>258880.40988000002</v>
      </c>
      <c r="AF859" s="482">
        <v>6666.6666800000003</v>
      </c>
      <c r="AG859" s="482">
        <v>0</v>
      </c>
      <c r="AH859" s="482">
        <v>0</v>
      </c>
      <c r="AI859" s="482">
        <v>29595.086479999998</v>
      </c>
      <c r="AJ859" s="483">
        <v>222618.65671999994</v>
      </c>
      <c r="AK859" s="40"/>
      <c r="AL859" s="40"/>
      <c r="AM859" s="40"/>
      <c r="AN859" s="40"/>
      <c r="AO859" s="40"/>
      <c r="AP859" s="40"/>
      <c r="AQ859" s="40"/>
      <c r="AR859" s="40"/>
      <c r="AS859" s="40"/>
      <c r="AT859" s="40"/>
      <c r="AU859" s="40"/>
      <c r="AV859" s="40"/>
      <c r="AW859" s="40"/>
      <c r="AX859" s="40"/>
      <c r="AY859" s="40"/>
      <c r="AZ859" s="40"/>
      <c r="BA859" s="40"/>
      <c r="BB859" s="40"/>
      <c r="BC859" s="40"/>
    </row>
    <row r="860" spans="1:55" s="42" customFormat="1" x14ac:dyDescent="0.25">
      <c r="A860" s="404"/>
      <c r="B860" s="115">
        <v>260325</v>
      </c>
      <c r="C860" s="189" t="s">
        <v>38</v>
      </c>
      <c r="D860" s="479">
        <v>272946.36261000001</v>
      </c>
      <c r="E860" s="479">
        <v>255866.4964</v>
      </c>
      <c r="F860" s="479">
        <v>195416.66664000001</v>
      </c>
      <c r="G860" s="479">
        <v>208876.06844999999</v>
      </c>
      <c r="H860" s="89">
        <v>933105.59409999999</v>
      </c>
      <c r="I860" s="479">
        <v>0</v>
      </c>
      <c r="J860" s="479">
        <v>103576.92307</v>
      </c>
      <c r="K860" s="479">
        <v>0</v>
      </c>
      <c r="L860" s="479">
        <v>2500</v>
      </c>
      <c r="M860" s="479">
        <v>0</v>
      </c>
      <c r="N860" s="479">
        <v>57916.666689999998</v>
      </c>
      <c r="O860" s="479">
        <v>0</v>
      </c>
      <c r="P860" s="479">
        <v>0</v>
      </c>
      <c r="Q860" s="479">
        <v>129902.21785</v>
      </c>
      <c r="R860" s="89">
        <v>293895.80761000002</v>
      </c>
      <c r="S860" s="479">
        <v>5625</v>
      </c>
      <c r="T860" s="479">
        <v>0</v>
      </c>
      <c r="U860" s="479">
        <v>0</v>
      </c>
      <c r="V860" s="479">
        <v>0</v>
      </c>
      <c r="W860" s="479">
        <v>0</v>
      </c>
      <c r="X860" s="479">
        <v>0</v>
      </c>
      <c r="Y860" s="479">
        <v>0</v>
      </c>
      <c r="Z860" s="479">
        <v>0</v>
      </c>
      <c r="AA860" s="479">
        <v>23147.667860000001</v>
      </c>
      <c r="AB860" s="479">
        <v>9665.7939200000001</v>
      </c>
      <c r="AC860" s="479">
        <v>18132.364839999998</v>
      </c>
      <c r="AD860" s="479">
        <v>56570.826619999993</v>
      </c>
      <c r="AE860" s="479">
        <v>1283572.2283299998</v>
      </c>
      <c r="AF860" s="482">
        <v>57916.666689999998</v>
      </c>
      <c r="AG860" s="482">
        <v>2500</v>
      </c>
      <c r="AH860" s="482">
        <v>0</v>
      </c>
      <c r="AI860" s="482">
        <v>41280.032699999996</v>
      </c>
      <c r="AJ860" s="483">
        <v>1181875.5289400001</v>
      </c>
      <c r="AK860" s="40"/>
      <c r="AL860" s="40"/>
      <c r="AM860" s="40"/>
      <c r="AN860" s="40"/>
      <c r="AO860" s="40"/>
      <c r="AP860" s="40"/>
      <c r="AQ860" s="40"/>
      <c r="AR860" s="40"/>
      <c r="AS860" s="40"/>
      <c r="AT860" s="40"/>
      <c r="AU860" s="40"/>
      <c r="AV860" s="40"/>
      <c r="AW860" s="40"/>
      <c r="AX860" s="40"/>
      <c r="AY860" s="40"/>
      <c r="AZ860" s="40"/>
      <c r="BA860" s="40"/>
      <c r="BB860" s="40"/>
      <c r="BC860" s="40"/>
    </row>
    <row r="861" spans="1:55" s="42" customFormat="1" x14ac:dyDescent="0.25">
      <c r="A861" s="404"/>
      <c r="B861" s="115">
        <v>2604</v>
      </c>
      <c r="C861" s="189" t="s">
        <v>307</v>
      </c>
      <c r="D861" s="479">
        <v>0</v>
      </c>
      <c r="E861" s="479">
        <v>0</v>
      </c>
      <c r="F861" s="479">
        <v>0</v>
      </c>
      <c r="G861" s="479">
        <v>0</v>
      </c>
      <c r="H861" s="89">
        <v>0</v>
      </c>
      <c r="I861" s="479">
        <v>0</v>
      </c>
      <c r="J861" s="479">
        <v>0</v>
      </c>
      <c r="K861" s="479">
        <v>0</v>
      </c>
      <c r="L861" s="479">
        <v>0</v>
      </c>
      <c r="M861" s="479">
        <v>0</v>
      </c>
      <c r="N861" s="479">
        <v>0</v>
      </c>
      <c r="O861" s="479">
        <v>2500</v>
      </c>
      <c r="P861" s="479">
        <v>0</v>
      </c>
      <c r="Q861" s="479">
        <v>0</v>
      </c>
      <c r="R861" s="89">
        <v>2500</v>
      </c>
      <c r="S861" s="479">
        <v>0</v>
      </c>
      <c r="T861" s="479">
        <v>0</v>
      </c>
      <c r="U861" s="479">
        <v>0</v>
      </c>
      <c r="V861" s="479">
        <v>0</v>
      </c>
      <c r="W861" s="479">
        <v>0</v>
      </c>
      <c r="X861" s="479">
        <v>0</v>
      </c>
      <c r="Y861" s="479">
        <v>0</v>
      </c>
      <c r="Z861" s="479">
        <v>0</v>
      </c>
      <c r="AA861" s="479">
        <v>0</v>
      </c>
      <c r="AB861" s="479">
        <v>0</v>
      </c>
      <c r="AC861" s="479">
        <v>0</v>
      </c>
      <c r="AD861" s="479">
        <v>0</v>
      </c>
      <c r="AE861" s="479">
        <v>2500</v>
      </c>
      <c r="AF861" s="482">
        <v>0</v>
      </c>
      <c r="AG861" s="482">
        <v>0</v>
      </c>
      <c r="AH861" s="482">
        <v>0</v>
      </c>
      <c r="AI861" s="482">
        <v>0</v>
      </c>
      <c r="AJ861" s="483">
        <v>2500</v>
      </c>
      <c r="AK861" s="40"/>
      <c r="AL861" s="40"/>
      <c r="AM861" s="40"/>
      <c r="AN861" s="40"/>
      <c r="AO861" s="40"/>
      <c r="AP861" s="40"/>
      <c r="AQ861" s="40"/>
      <c r="AR861" s="40"/>
      <c r="AS861" s="40"/>
      <c r="AT861" s="40"/>
      <c r="AU861" s="40"/>
      <c r="AV861" s="40"/>
      <c r="AW861" s="40"/>
      <c r="AX861" s="40"/>
      <c r="AY861" s="40"/>
      <c r="AZ861" s="40"/>
      <c r="BA861" s="40"/>
      <c r="BB861" s="40"/>
      <c r="BC861" s="40"/>
    </row>
    <row r="862" spans="1:55" s="42" customFormat="1" x14ac:dyDescent="0.25">
      <c r="A862" s="404"/>
      <c r="B862" s="115">
        <v>260405</v>
      </c>
      <c r="C862" s="189" t="s">
        <v>34</v>
      </c>
      <c r="D862" s="479">
        <v>0</v>
      </c>
      <c r="E862" s="479">
        <v>0</v>
      </c>
      <c r="F862" s="479">
        <v>0</v>
      </c>
      <c r="G862" s="479">
        <v>0</v>
      </c>
      <c r="H862" s="89">
        <v>0</v>
      </c>
      <c r="I862" s="479">
        <v>0</v>
      </c>
      <c r="J862" s="479">
        <v>0</v>
      </c>
      <c r="K862" s="479">
        <v>0</v>
      </c>
      <c r="L862" s="479">
        <v>0</v>
      </c>
      <c r="M862" s="479">
        <v>0</v>
      </c>
      <c r="N862" s="479">
        <v>0</v>
      </c>
      <c r="O862" s="479">
        <v>0</v>
      </c>
      <c r="P862" s="479">
        <v>0</v>
      </c>
      <c r="Q862" s="479">
        <v>0</v>
      </c>
      <c r="R862" s="89">
        <v>0</v>
      </c>
      <c r="S862" s="479">
        <v>0</v>
      </c>
      <c r="T862" s="479">
        <v>0</v>
      </c>
      <c r="U862" s="479">
        <v>0</v>
      </c>
      <c r="V862" s="479">
        <v>0</v>
      </c>
      <c r="W862" s="479">
        <v>0</v>
      </c>
      <c r="X862" s="479">
        <v>0</v>
      </c>
      <c r="Y862" s="479">
        <v>0</v>
      </c>
      <c r="Z862" s="479">
        <v>0</v>
      </c>
      <c r="AA862" s="479">
        <v>0</v>
      </c>
      <c r="AB862" s="479">
        <v>0</v>
      </c>
      <c r="AC862" s="479">
        <v>0</v>
      </c>
      <c r="AD862" s="479">
        <v>0</v>
      </c>
      <c r="AE862" s="479">
        <v>0</v>
      </c>
      <c r="AF862" s="482">
        <v>0</v>
      </c>
      <c r="AG862" s="482">
        <v>0</v>
      </c>
      <c r="AH862" s="482">
        <v>0</v>
      </c>
      <c r="AI862" s="482">
        <v>0</v>
      </c>
      <c r="AJ862" s="483">
        <v>0</v>
      </c>
      <c r="AK862" s="40"/>
      <c r="AL862" s="40"/>
      <c r="AM862" s="40"/>
      <c r="AN862" s="40"/>
      <c r="AO862" s="40"/>
      <c r="AP862" s="40"/>
      <c r="AQ862" s="40"/>
      <c r="AR862" s="40"/>
      <c r="AS862" s="40"/>
      <c r="AT862" s="40"/>
      <c r="AU862" s="40"/>
      <c r="AV862" s="40"/>
      <c r="AW862" s="40"/>
      <c r="AX862" s="40"/>
      <c r="AY862" s="40"/>
      <c r="AZ862" s="40"/>
      <c r="BA862" s="40"/>
      <c r="BB862" s="40"/>
      <c r="BC862" s="40"/>
    </row>
    <row r="863" spans="1:55" s="42" customFormat="1" x14ac:dyDescent="0.25">
      <c r="A863" s="404"/>
      <c r="B863" s="115">
        <v>260410</v>
      </c>
      <c r="C863" s="189" t="s">
        <v>35</v>
      </c>
      <c r="D863" s="479">
        <v>0</v>
      </c>
      <c r="E863" s="479">
        <v>0</v>
      </c>
      <c r="F863" s="479">
        <v>0</v>
      </c>
      <c r="G863" s="479">
        <v>0</v>
      </c>
      <c r="H863" s="89">
        <v>0</v>
      </c>
      <c r="I863" s="479">
        <v>0</v>
      </c>
      <c r="J863" s="479">
        <v>0</v>
      </c>
      <c r="K863" s="479">
        <v>0</v>
      </c>
      <c r="L863" s="479">
        <v>0</v>
      </c>
      <c r="M863" s="479">
        <v>0</v>
      </c>
      <c r="N863" s="479">
        <v>0</v>
      </c>
      <c r="O863" s="479">
        <v>0</v>
      </c>
      <c r="P863" s="479">
        <v>0</v>
      </c>
      <c r="Q863" s="479">
        <v>0</v>
      </c>
      <c r="R863" s="89">
        <v>0</v>
      </c>
      <c r="S863" s="479">
        <v>0</v>
      </c>
      <c r="T863" s="479">
        <v>0</v>
      </c>
      <c r="U863" s="479">
        <v>0</v>
      </c>
      <c r="V863" s="479">
        <v>0</v>
      </c>
      <c r="W863" s="479">
        <v>0</v>
      </c>
      <c r="X863" s="479">
        <v>0</v>
      </c>
      <c r="Y863" s="479">
        <v>0</v>
      </c>
      <c r="Z863" s="479">
        <v>0</v>
      </c>
      <c r="AA863" s="479">
        <v>0</v>
      </c>
      <c r="AB863" s="479">
        <v>0</v>
      </c>
      <c r="AC863" s="479">
        <v>0</v>
      </c>
      <c r="AD863" s="479">
        <v>0</v>
      </c>
      <c r="AE863" s="479">
        <v>0</v>
      </c>
      <c r="AF863" s="482">
        <v>0</v>
      </c>
      <c r="AG863" s="482">
        <v>0</v>
      </c>
      <c r="AH863" s="482">
        <v>0</v>
      </c>
      <c r="AI863" s="482">
        <v>0</v>
      </c>
      <c r="AJ863" s="483">
        <v>0</v>
      </c>
      <c r="AK863" s="40"/>
      <c r="AL863" s="40"/>
      <c r="AM863" s="40"/>
      <c r="AN863" s="40"/>
      <c r="AO863" s="40"/>
      <c r="AP863" s="40"/>
      <c r="AQ863" s="40"/>
      <c r="AR863" s="40"/>
      <c r="AS863" s="40"/>
      <c r="AT863" s="40"/>
      <c r="AU863" s="40"/>
      <c r="AV863" s="40"/>
      <c r="AW863" s="40"/>
      <c r="AX863" s="40"/>
      <c r="AY863" s="40"/>
      <c r="AZ863" s="40"/>
      <c r="BA863" s="40"/>
      <c r="BB863" s="40"/>
      <c r="BC863" s="40"/>
    </row>
    <row r="864" spans="1:55" s="42" customFormat="1" x14ac:dyDescent="0.25">
      <c r="A864" s="404"/>
      <c r="B864" s="115">
        <v>260415</v>
      </c>
      <c r="C864" s="189" t="s">
        <v>36</v>
      </c>
      <c r="D864" s="479">
        <v>0</v>
      </c>
      <c r="E864" s="479">
        <v>0</v>
      </c>
      <c r="F864" s="479">
        <v>0</v>
      </c>
      <c r="G864" s="479">
        <v>0</v>
      </c>
      <c r="H864" s="89">
        <v>0</v>
      </c>
      <c r="I864" s="479">
        <v>0</v>
      </c>
      <c r="J864" s="479">
        <v>0</v>
      </c>
      <c r="K864" s="479">
        <v>0</v>
      </c>
      <c r="L864" s="479">
        <v>0</v>
      </c>
      <c r="M864" s="479">
        <v>0</v>
      </c>
      <c r="N864" s="479">
        <v>0</v>
      </c>
      <c r="O864" s="479">
        <v>0</v>
      </c>
      <c r="P864" s="479">
        <v>0</v>
      </c>
      <c r="Q864" s="479">
        <v>0</v>
      </c>
      <c r="R864" s="89">
        <v>0</v>
      </c>
      <c r="S864" s="479">
        <v>0</v>
      </c>
      <c r="T864" s="479">
        <v>0</v>
      </c>
      <c r="U864" s="479">
        <v>0</v>
      </c>
      <c r="V864" s="479">
        <v>0</v>
      </c>
      <c r="W864" s="479">
        <v>0</v>
      </c>
      <c r="X864" s="479">
        <v>0</v>
      </c>
      <c r="Y864" s="479">
        <v>0</v>
      </c>
      <c r="Z864" s="479">
        <v>0</v>
      </c>
      <c r="AA864" s="479">
        <v>0</v>
      </c>
      <c r="AB864" s="479">
        <v>0</v>
      </c>
      <c r="AC864" s="479">
        <v>0</v>
      </c>
      <c r="AD864" s="479">
        <v>0</v>
      </c>
      <c r="AE864" s="479">
        <v>0</v>
      </c>
      <c r="AF864" s="482">
        <v>0</v>
      </c>
      <c r="AG864" s="482">
        <v>0</v>
      </c>
      <c r="AH864" s="482">
        <v>0</v>
      </c>
      <c r="AI864" s="482">
        <v>0</v>
      </c>
      <c r="AJ864" s="483">
        <v>0</v>
      </c>
      <c r="AK864" s="40"/>
      <c r="AL864" s="40"/>
      <c r="AM864" s="40"/>
      <c r="AN864" s="40"/>
      <c r="AO864" s="40"/>
      <c r="AP864" s="40"/>
      <c r="AQ864" s="40"/>
      <c r="AR864" s="40"/>
      <c r="AS864" s="40"/>
      <c r="AT864" s="40"/>
      <c r="AU864" s="40"/>
      <c r="AV864" s="40"/>
      <c r="AW864" s="40"/>
      <c r="AX864" s="40"/>
      <c r="AY864" s="40"/>
      <c r="AZ864" s="40"/>
      <c r="BA864" s="40"/>
      <c r="BB864" s="40"/>
      <c r="BC864" s="40"/>
    </row>
    <row r="865" spans="1:55" s="42" customFormat="1" x14ac:dyDescent="0.25">
      <c r="A865" s="404"/>
      <c r="B865" s="115">
        <v>260420</v>
      </c>
      <c r="C865" s="189" t="s">
        <v>37</v>
      </c>
      <c r="D865" s="479">
        <v>0</v>
      </c>
      <c r="E865" s="479">
        <v>0</v>
      </c>
      <c r="F865" s="479">
        <v>0</v>
      </c>
      <c r="G865" s="479">
        <v>0</v>
      </c>
      <c r="H865" s="89">
        <v>0</v>
      </c>
      <c r="I865" s="479">
        <v>0</v>
      </c>
      <c r="J865" s="479">
        <v>0</v>
      </c>
      <c r="K865" s="479">
        <v>0</v>
      </c>
      <c r="L865" s="479">
        <v>0</v>
      </c>
      <c r="M865" s="479">
        <v>0</v>
      </c>
      <c r="N865" s="479">
        <v>0</v>
      </c>
      <c r="O865" s="479">
        <v>0</v>
      </c>
      <c r="P865" s="479">
        <v>0</v>
      </c>
      <c r="Q865" s="479">
        <v>0</v>
      </c>
      <c r="R865" s="89">
        <v>0</v>
      </c>
      <c r="S865" s="479">
        <v>0</v>
      </c>
      <c r="T865" s="479">
        <v>0</v>
      </c>
      <c r="U865" s="479">
        <v>0</v>
      </c>
      <c r="V865" s="479">
        <v>0</v>
      </c>
      <c r="W865" s="479">
        <v>0</v>
      </c>
      <c r="X865" s="479">
        <v>0</v>
      </c>
      <c r="Y865" s="479">
        <v>0</v>
      </c>
      <c r="Z865" s="479">
        <v>0</v>
      </c>
      <c r="AA865" s="479">
        <v>0</v>
      </c>
      <c r="AB865" s="479">
        <v>0</v>
      </c>
      <c r="AC865" s="479">
        <v>0</v>
      </c>
      <c r="AD865" s="479">
        <v>0</v>
      </c>
      <c r="AE865" s="479">
        <v>0</v>
      </c>
      <c r="AF865" s="482">
        <v>0</v>
      </c>
      <c r="AG865" s="482">
        <v>0</v>
      </c>
      <c r="AH865" s="482">
        <v>0</v>
      </c>
      <c r="AI865" s="482">
        <v>0</v>
      </c>
      <c r="AJ865" s="483">
        <v>0</v>
      </c>
      <c r="AK865" s="40"/>
      <c r="AL865" s="40"/>
      <c r="AM865" s="40"/>
      <c r="AN865" s="40"/>
      <c r="AO865" s="40"/>
      <c r="AP865" s="40"/>
      <c r="AQ865" s="40"/>
      <c r="AR865" s="40"/>
      <c r="AS865" s="40"/>
      <c r="AT865" s="40"/>
      <c r="AU865" s="40"/>
      <c r="AV865" s="40"/>
      <c r="AW865" s="40"/>
      <c r="AX865" s="40"/>
      <c r="AY865" s="40"/>
      <c r="AZ865" s="40"/>
      <c r="BA865" s="40"/>
      <c r="BB865" s="40"/>
      <c r="BC865" s="40"/>
    </row>
    <row r="866" spans="1:55" s="42" customFormat="1" x14ac:dyDescent="0.25">
      <c r="A866" s="404"/>
      <c r="B866" s="115">
        <v>260425</v>
      </c>
      <c r="C866" s="189" t="s">
        <v>38</v>
      </c>
      <c r="D866" s="479">
        <v>0</v>
      </c>
      <c r="E866" s="479">
        <v>0</v>
      </c>
      <c r="F866" s="479">
        <v>0</v>
      </c>
      <c r="G866" s="479">
        <v>0</v>
      </c>
      <c r="H866" s="89">
        <v>0</v>
      </c>
      <c r="I866" s="479">
        <v>0</v>
      </c>
      <c r="J866" s="479">
        <v>0</v>
      </c>
      <c r="K866" s="479">
        <v>0</v>
      </c>
      <c r="L866" s="479">
        <v>0</v>
      </c>
      <c r="M866" s="479">
        <v>0</v>
      </c>
      <c r="N866" s="479">
        <v>0</v>
      </c>
      <c r="O866" s="479">
        <v>2500</v>
      </c>
      <c r="P866" s="479">
        <v>0</v>
      </c>
      <c r="Q866" s="479">
        <v>0</v>
      </c>
      <c r="R866" s="89">
        <v>2500</v>
      </c>
      <c r="S866" s="479">
        <v>0</v>
      </c>
      <c r="T866" s="479">
        <v>0</v>
      </c>
      <c r="U866" s="479">
        <v>0</v>
      </c>
      <c r="V866" s="479">
        <v>0</v>
      </c>
      <c r="W866" s="479">
        <v>0</v>
      </c>
      <c r="X866" s="479">
        <v>0</v>
      </c>
      <c r="Y866" s="479">
        <v>0</v>
      </c>
      <c r="Z866" s="479">
        <v>0</v>
      </c>
      <c r="AA866" s="479">
        <v>0</v>
      </c>
      <c r="AB866" s="479">
        <v>0</v>
      </c>
      <c r="AC866" s="479">
        <v>0</v>
      </c>
      <c r="AD866" s="479">
        <v>0</v>
      </c>
      <c r="AE866" s="479">
        <v>2500</v>
      </c>
      <c r="AF866" s="482">
        <v>0</v>
      </c>
      <c r="AG866" s="482">
        <v>0</v>
      </c>
      <c r="AH866" s="482">
        <v>0</v>
      </c>
      <c r="AI866" s="482">
        <v>0</v>
      </c>
      <c r="AJ866" s="483">
        <v>2500</v>
      </c>
      <c r="AK866" s="40"/>
      <c r="AL866" s="40"/>
      <c r="AM866" s="40"/>
      <c r="AN866" s="40"/>
      <c r="AO866" s="40"/>
      <c r="AP866" s="40"/>
      <c r="AQ866" s="40"/>
      <c r="AR866" s="40"/>
      <c r="AS866" s="40"/>
      <c r="AT866" s="40"/>
      <c r="AU866" s="40"/>
      <c r="AV866" s="40"/>
      <c r="AW866" s="40"/>
      <c r="AX866" s="40"/>
      <c r="AY866" s="40"/>
      <c r="AZ866" s="40"/>
      <c r="BA866" s="40"/>
      <c r="BB866" s="40"/>
      <c r="BC866" s="40"/>
    </row>
    <row r="867" spans="1:55" s="42" customFormat="1" x14ac:dyDescent="0.25">
      <c r="A867" s="404"/>
      <c r="B867" s="115">
        <v>2605</v>
      </c>
      <c r="C867" s="189" t="s">
        <v>308</v>
      </c>
      <c r="D867" s="479">
        <v>0</v>
      </c>
      <c r="E867" s="479">
        <v>0</v>
      </c>
      <c r="F867" s="479">
        <v>0</v>
      </c>
      <c r="G867" s="479">
        <v>0</v>
      </c>
      <c r="H867" s="89">
        <v>0</v>
      </c>
      <c r="I867" s="479">
        <v>0</v>
      </c>
      <c r="J867" s="479">
        <v>0</v>
      </c>
      <c r="K867" s="479">
        <v>0</v>
      </c>
      <c r="L867" s="479">
        <v>0</v>
      </c>
      <c r="M867" s="479">
        <v>0</v>
      </c>
      <c r="N867" s="479">
        <v>0</v>
      </c>
      <c r="O867" s="479">
        <v>0</v>
      </c>
      <c r="P867" s="479">
        <v>0</v>
      </c>
      <c r="Q867" s="479">
        <v>0</v>
      </c>
      <c r="R867" s="89">
        <v>0</v>
      </c>
      <c r="S867" s="479">
        <v>0</v>
      </c>
      <c r="T867" s="479">
        <v>0</v>
      </c>
      <c r="U867" s="479">
        <v>0</v>
      </c>
      <c r="V867" s="479">
        <v>0</v>
      </c>
      <c r="W867" s="479">
        <v>0</v>
      </c>
      <c r="X867" s="479">
        <v>0</v>
      </c>
      <c r="Y867" s="479">
        <v>0</v>
      </c>
      <c r="Z867" s="479">
        <v>0</v>
      </c>
      <c r="AA867" s="479">
        <v>0</v>
      </c>
      <c r="AB867" s="479">
        <v>0</v>
      </c>
      <c r="AC867" s="479">
        <v>0</v>
      </c>
      <c r="AD867" s="479">
        <v>0</v>
      </c>
      <c r="AE867" s="479">
        <v>0</v>
      </c>
      <c r="AF867" s="482">
        <v>0</v>
      </c>
      <c r="AG867" s="482">
        <v>0</v>
      </c>
      <c r="AH867" s="482">
        <v>0</v>
      </c>
      <c r="AI867" s="482">
        <v>0</v>
      </c>
      <c r="AJ867" s="483">
        <v>0</v>
      </c>
      <c r="AK867" s="40"/>
      <c r="AL867" s="40"/>
      <c r="AM867" s="40"/>
      <c r="AN867" s="40"/>
      <c r="AO867" s="40"/>
      <c r="AP867" s="40"/>
      <c r="AQ867" s="40"/>
      <c r="AR867" s="40"/>
      <c r="AS867" s="40"/>
      <c r="AT867" s="40"/>
      <c r="AU867" s="40"/>
      <c r="AV867" s="40"/>
      <c r="AW867" s="40"/>
      <c r="AX867" s="40"/>
      <c r="AY867" s="40"/>
      <c r="AZ867" s="40"/>
      <c r="BA867" s="40"/>
      <c r="BB867" s="40"/>
      <c r="BC867" s="40"/>
    </row>
    <row r="868" spans="1:55" s="42" customFormat="1" x14ac:dyDescent="0.25">
      <c r="A868" s="404"/>
      <c r="B868" s="115">
        <v>260505</v>
      </c>
      <c r="C868" s="189" t="s">
        <v>34</v>
      </c>
      <c r="D868" s="479">
        <v>0</v>
      </c>
      <c r="E868" s="479">
        <v>0</v>
      </c>
      <c r="F868" s="479">
        <v>0</v>
      </c>
      <c r="G868" s="479">
        <v>0</v>
      </c>
      <c r="H868" s="89">
        <v>0</v>
      </c>
      <c r="I868" s="479">
        <v>0</v>
      </c>
      <c r="J868" s="479">
        <v>0</v>
      </c>
      <c r="K868" s="479">
        <v>0</v>
      </c>
      <c r="L868" s="479">
        <v>0</v>
      </c>
      <c r="M868" s="479">
        <v>0</v>
      </c>
      <c r="N868" s="479">
        <v>0</v>
      </c>
      <c r="O868" s="479">
        <v>0</v>
      </c>
      <c r="P868" s="479">
        <v>0</v>
      </c>
      <c r="Q868" s="479">
        <v>0</v>
      </c>
      <c r="R868" s="89">
        <v>0</v>
      </c>
      <c r="S868" s="479">
        <v>0</v>
      </c>
      <c r="T868" s="479">
        <v>0</v>
      </c>
      <c r="U868" s="479">
        <v>0</v>
      </c>
      <c r="V868" s="479">
        <v>0</v>
      </c>
      <c r="W868" s="479">
        <v>0</v>
      </c>
      <c r="X868" s="479">
        <v>0</v>
      </c>
      <c r="Y868" s="479">
        <v>0</v>
      </c>
      <c r="Z868" s="479">
        <v>0</v>
      </c>
      <c r="AA868" s="479">
        <v>0</v>
      </c>
      <c r="AB868" s="479">
        <v>0</v>
      </c>
      <c r="AC868" s="479">
        <v>0</v>
      </c>
      <c r="AD868" s="479">
        <v>0</v>
      </c>
      <c r="AE868" s="479">
        <v>0</v>
      </c>
      <c r="AF868" s="482">
        <v>0</v>
      </c>
      <c r="AG868" s="482">
        <v>0</v>
      </c>
      <c r="AH868" s="482">
        <v>0</v>
      </c>
      <c r="AI868" s="482">
        <v>0</v>
      </c>
      <c r="AJ868" s="483">
        <v>0</v>
      </c>
      <c r="AK868" s="40"/>
      <c r="AL868" s="40"/>
      <c r="AM868" s="40"/>
      <c r="AN868" s="40"/>
      <c r="AO868" s="40"/>
      <c r="AP868" s="40"/>
      <c r="AQ868" s="40"/>
      <c r="AR868" s="40"/>
      <c r="AS868" s="40"/>
      <c r="AT868" s="40"/>
      <c r="AU868" s="40"/>
      <c r="AV868" s="40"/>
      <c r="AW868" s="40"/>
      <c r="AX868" s="40"/>
      <c r="AY868" s="40"/>
      <c r="AZ868" s="40"/>
      <c r="BA868" s="40"/>
      <c r="BB868" s="40"/>
      <c r="BC868" s="40"/>
    </row>
    <row r="869" spans="1:55" s="42" customFormat="1" x14ac:dyDescent="0.25">
      <c r="A869" s="404"/>
      <c r="B869" s="115">
        <v>260510</v>
      </c>
      <c r="C869" s="189" t="s">
        <v>35</v>
      </c>
      <c r="D869" s="479">
        <v>0</v>
      </c>
      <c r="E869" s="479">
        <v>0</v>
      </c>
      <c r="F869" s="479">
        <v>0</v>
      </c>
      <c r="G869" s="479">
        <v>0</v>
      </c>
      <c r="H869" s="89">
        <v>0</v>
      </c>
      <c r="I869" s="479">
        <v>0</v>
      </c>
      <c r="J869" s="479">
        <v>0</v>
      </c>
      <c r="K869" s="479">
        <v>0</v>
      </c>
      <c r="L869" s="479">
        <v>0</v>
      </c>
      <c r="M869" s="479">
        <v>0</v>
      </c>
      <c r="N869" s="479">
        <v>0</v>
      </c>
      <c r="O869" s="479">
        <v>0</v>
      </c>
      <c r="P869" s="479">
        <v>0</v>
      </c>
      <c r="Q869" s="479">
        <v>0</v>
      </c>
      <c r="R869" s="89">
        <v>0</v>
      </c>
      <c r="S869" s="479">
        <v>0</v>
      </c>
      <c r="T869" s="479">
        <v>0</v>
      </c>
      <c r="U869" s="479">
        <v>0</v>
      </c>
      <c r="V869" s="479">
        <v>0</v>
      </c>
      <c r="W869" s="479">
        <v>0</v>
      </c>
      <c r="X869" s="479">
        <v>0</v>
      </c>
      <c r="Y869" s="479">
        <v>0</v>
      </c>
      <c r="Z869" s="479">
        <v>0</v>
      </c>
      <c r="AA869" s="479">
        <v>0</v>
      </c>
      <c r="AB869" s="479">
        <v>0</v>
      </c>
      <c r="AC869" s="479">
        <v>0</v>
      </c>
      <c r="AD869" s="479">
        <v>0</v>
      </c>
      <c r="AE869" s="479">
        <v>0</v>
      </c>
      <c r="AF869" s="482">
        <v>0</v>
      </c>
      <c r="AG869" s="482">
        <v>0</v>
      </c>
      <c r="AH869" s="482">
        <v>0</v>
      </c>
      <c r="AI869" s="482">
        <v>0</v>
      </c>
      <c r="AJ869" s="483">
        <v>0</v>
      </c>
      <c r="AK869" s="40"/>
      <c r="AL869" s="40"/>
      <c r="AM869" s="40"/>
      <c r="AN869" s="40"/>
      <c r="AO869" s="40"/>
      <c r="AP869" s="40"/>
      <c r="AQ869" s="40"/>
      <c r="AR869" s="40"/>
      <c r="AS869" s="40"/>
      <c r="AT869" s="40"/>
      <c r="AU869" s="40"/>
      <c r="AV869" s="40"/>
      <c r="AW869" s="40"/>
      <c r="AX869" s="40"/>
      <c r="AY869" s="40"/>
      <c r="AZ869" s="40"/>
      <c r="BA869" s="40"/>
      <c r="BB869" s="40"/>
      <c r="BC869" s="40"/>
    </row>
    <row r="870" spans="1:55" s="42" customFormat="1" x14ac:dyDescent="0.25">
      <c r="A870" s="404"/>
      <c r="B870" s="115">
        <v>260515</v>
      </c>
      <c r="C870" s="189" t="s">
        <v>36</v>
      </c>
      <c r="D870" s="479">
        <v>0</v>
      </c>
      <c r="E870" s="479">
        <v>0</v>
      </c>
      <c r="F870" s="479">
        <v>0</v>
      </c>
      <c r="G870" s="479">
        <v>0</v>
      </c>
      <c r="H870" s="89">
        <v>0</v>
      </c>
      <c r="I870" s="479">
        <v>0</v>
      </c>
      <c r="J870" s="479">
        <v>0</v>
      </c>
      <c r="K870" s="479">
        <v>0</v>
      </c>
      <c r="L870" s="479">
        <v>0</v>
      </c>
      <c r="M870" s="479">
        <v>0</v>
      </c>
      <c r="N870" s="479">
        <v>0</v>
      </c>
      <c r="O870" s="479">
        <v>0</v>
      </c>
      <c r="P870" s="479">
        <v>0</v>
      </c>
      <c r="Q870" s="479">
        <v>0</v>
      </c>
      <c r="R870" s="89">
        <v>0</v>
      </c>
      <c r="S870" s="479">
        <v>0</v>
      </c>
      <c r="T870" s="479">
        <v>0</v>
      </c>
      <c r="U870" s="479">
        <v>0</v>
      </c>
      <c r="V870" s="479">
        <v>0</v>
      </c>
      <c r="W870" s="479">
        <v>0</v>
      </c>
      <c r="X870" s="479">
        <v>0</v>
      </c>
      <c r="Y870" s="479">
        <v>0</v>
      </c>
      <c r="Z870" s="479">
        <v>0</v>
      </c>
      <c r="AA870" s="479">
        <v>0</v>
      </c>
      <c r="AB870" s="479">
        <v>0</v>
      </c>
      <c r="AC870" s="479">
        <v>0</v>
      </c>
      <c r="AD870" s="479">
        <v>0</v>
      </c>
      <c r="AE870" s="479">
        <v>0</v>
      </c>
      <c r="AF870" s="482">
        <v>0</v>
      </c>
      <c r="AG870" s="482">
        <v>0</v>
      </c>
      <c r="AH870" s="482">
        <v>0</v>
      </c>
      <c r="AI870" s="482">
        <v>0</v>
      </c>
      <c r="AJ870" s="483">
        <v>0</v>
      </c>
      <c r="AK870" s="40"/>
      <c r="AL870" s="40"/>
      <c r="AM870" s="40"/>
      <c r="AN870" s="40"/>
      <c r="AO870" s="40"/>
      <c r="AP870" s="40"/>
      <c r="AQ870" s="40"/>
      <c r="AR870" s="40"/>
      <c r="AS870" s="40"/>
      <c r="AT870" s="40"/>
      <c r="AU870" s="40"/>
      <c r="AV870" s="40"/>
      <c r="AW870" s="40"/>
      <c r="AX870" s="40"/>
      <c r="AY870" s="40"/>
      <c r="AZ870" s="40"/>
      <c r="BA870" s="40"/>
      <c r="BB870" s="40"/>
      <c r="BC870" s="40"/>
    </row>
    <row r="871" spans="1:55" s="42" customFormat="1" x14ac:dyDescent="0.25">
      <c r="A871" s="404"/>
      <c r="B871" s="115">
        <v>260520</v>
      </c>
      <c r="C871" s="189" t="s">
        <v>37</v>
      </c>
      <c r="D871" s="479">
        <v>0</v>
      </c>
      <c r="E871" s="479">
        <v>0</v>
      </c>
      <c r="F871" s="479">
        <v>0</v>
      </c>
      <c r="G871" s="479">
        <v>0</v>
      </c>
      <c r="H871" s="89">
        <v>0</v>
      </c>
      <c r="I871" s="479">
        <v>0</v>
      </c>
      <c r="J871" s="479">
        <v>0</v>
      </c>
      <c r="K871" s="479">
        <v>0</v>
      </c>
      <c r="L871" s="479">
        <v>0</v>
      </c>
      <c r="M871" s="479">
        <v>0</v>
      </c>
      <c r="N871" s="479">
        <v>0</v>
      </c>
      <c r="O871" s="479">
        <v>0</v>
      </c>
      <c r="P871" s="479">
        <v>0</v>
      </c>
      <c r="Q871" s="479">
        <v>0</v>
      </c>
      <c r="R871" s="89">
        <v>0</v>
      </c>
      <c r="S871" s="479">
        <v>0</v>
      </c>
      <c r="T871" s="479">
        <v>0</v>
      </c>
      <c r="U871" s="479">
        <v>0</v>
      </c>
      <c r="V871" s="479">
        <v>0</v>
      </c>
      <c r="W871" s="479">
        <v>0</v>
      </c>
      <c r="X871" s="479">
        <v>0</v>
      </c>
      <c r="Y871" s="479">
        <v>0</v>
      </c>
      <c r="Z871" s="479">
        <v>0</v>
      </c>
      <c r="AA871" s="479">
        <v>0</v>
      </c>
      <c r="AB871" s="479">
        <v>0</v>
      </c>
      <c r="AC871" s="479">
        <v>0</v>
      </c>
      <c r="AD871" s="479">
        <v>0</v>
      </c>
      <c r="AE871" s="479">
        <v>0</v>
      </c>
      <c r="AF871" s="482">
        <v>0</v>
      </c>
      <c r="AG871" s="482">
        <v>0</v>
      </c>
      <c r="AH871" s="482">
        <v>0</v>
      </c>
      <c r="AI871" s="482">
        <v>0</v>
      </c>
      <c r="AJ871" s="483">
        <v>0</v>
      </c>
      <c r="AK871" s="40"/>
      <c r="AL871" s="40"/>
      <c r="AM871" s="40"/>
      <c r="AN871" s="40"/>
      <c r="AO871" s="40"/>
      <c r="AP871" s="40"/>
      <c r="AQ871" s="40"/>
      <c r="AR871" s="40"/>
      <c r="AS871" s="40"/>
      <c r="AT871" s="40"/>
      <c r="AU871" s="40"/>
      <c r="AV871" s="40"/>
      <c r="AW871" s="40"/>
      <c r="AX871" s="40"/>
      <c r="AY871" s="40"/>
      <c r="AZ871" s="40"/>
      <c r="BA871" s="40"/>
      <c r="BB871" s="40"/>
      <c r="BC871" s="40"/>
    </row>
    <row r="872" spans="1:55" s="42" customFormat="1" x14ac:dyDescent="0.25">
      <c r="A872" s="404"/>
      <c r="B872" s="115">
        <v>260525</v>
      </c>
      <c r="C872" s="189" t="s">
        <v>38</v>
      </c>
      <c r="D872" s="479">
        <v>0</v>
      </c>
      <c r="E872" s="479">
        <v>0</v>
      </c>
      <c r="F872" s="479">
        <v>0</v>
      </c>
      <c r="G872" s="479">
        <v>0</v>
      </c>
      <c r="H872" s="89">
        <v>0</v>
      </c>
      <c r="I872" s="479">
        <v>0</v>
      </c>
      <c r="J872" s="479">
        <v>0</v>
      </c>
      <c r="K872" s="479">
        <v>0</v>
      </c>
      <c r="L872" s="479">
        <v>0</v>
      </c>
      <c r="M872" s="479">
        <v>0</v>
      </c>
      <c r="N872" s="479">
        <v>0</v>
      </c>
      <c r="O872" s="479">
        <v>0</v>
      </c>
      <c r="P872" s="479">
        <v>0</v>
      </c>
      <c r="Q872" s="479">
        <v>0</v>
      </c>
      <c r="R872" s="89">
        <v>0</v>
      </c>
      <c r="S872" s="479">
        <v>0</v>
      </c>
      <c r="T872" s="479">
        <v>0</v>
      </c>
      <c r="U872" s="479">
        <v>0</v>
      </c>
      <c r="V872" s="479">
        <v>0</v>
      </c>
      <c r="W872" s="479">
        <v>0</v>
      </c>
      <c r="X872" s="479">
        <v>0</v>
      </c>
      <c r="Y872" s="479">
        <v>0</v>
      </c>
      <c r="Z872" s="479">
        <v>0</v>
      </c>
      <c r="AA872" s="479">
        <v>0</v>
      </c>
      <c r="AB872" s="479">
        <v>0</v>
      </c>
      <c r="AC872" s="479">
        <v>0</v>
      </c>
      <c r="AD872" s="479">
        <v>0</v>
      </c>
      <c r="AE872" s="479">
        <v>0</v>
      </c>
      <c r="AF872" s="482">
        <v>0</v>
      </c>
      <c r="AG872" s="482">
        <v>0</v>
      </c>
      <c r="AH872" s="482">
        <v>0</v>
      </c>
      <c r="AI872" s="482">
        <v>0</v>
      </c>
      <c r="AJ872" s="483">
        <v>0</v>
      </c>
      <c r="AK872" s="40"/>
      <c r="AL872" s="40"/>
      <c r="AM872" s="40"/>
      <c r="AN872" s="40"/>
      <c r="AO872" s="40"/>
      <c r="AP872" s="40"/>
      <c r="AQ872" s="40"/>
      <c r="AR872" s="40"/>
      <c r="AS872" s="40"/>
      <c r="AT872" s="40"/>
      <c r="AU872" s="40"/>
      <c r="AV872" s="40"/>
      <c r="AW872" s="40"/>
      <c r="AX872" s="40"/>
      <c r="AY872" s="40"/>
      <c r="AZ872" s="40"/>
      <c r="BA872" s="40"/>
      <c r="BB872" s="40"/>
      <c r="BC872" s="40"/>
    </row>
    <row r="873" spans="1:55" s="42" customFormat="1" x14ac:dyDescent="0.25">
      <c r="A873" s="404"/>
      <c r="B873" s="115">
        <v>2606</v>
      </c>
      <c r="C873" s="189" t="s">
        <v>309</v>
      </c>
      <c r="D873" s="479">
        <v>0</v>
      </c>
      <c r="E873" s="479">
        <v>17674.184209999999</v>
      </c>
      <c r="F873" s="479">
        <v>0</v>
      </c>
      <c r="G873" s="479">
        <v>191.63006999999999</v>
      </c>
      <c r="H873" s="89">
        <v>17865.814279999999</v>
      </c>
      <c r="I873" s="479">
        <v>871.19617000000005</v>
      </c>
      <c r="J873" s="479">
        <v>0</v>
      </c>
      <c r="K873" s="479">
        <v>0</v>
      </c>
      <c r="L873" s="479">
        <v>0</v>
      </c>
      <c r="M873" s="479">
        <v>151.77665999999999</v>
      </c>
      <c r="N873" s="479">
        <v>0</v>
      </c>
      <c r="O873" s="479">
        <v>237.99888999999999</v>
      </c>
      <c r="P873" s="479">
        <v>20000</v>
      </c>
      <c r="Q873" s="479">
        <v>0</v>
      </c>
      <c r="R873" s="89">
        <v>21260.971720000001</v>
      </c>
      <c r="S873" s="479">
        <v>13763.271000000001</v>
      </c>
      <c r="T873" s="479">
        <v>9616.2999999999993</v>
      </c>
      <c r="U873" s="479">
        <v>0</v>
      </c>
      <c r="V873" s="479">
        <v>0</v>
      </c>
      <c r="W873" s="479">
        <v>0</v>
      </c>
      <c r="X873" s="479">
        <v>0</v>
      </c>
      <c r="Y873" s="479">
        <v>2909.0520000000001</v>
      </c>
      <c r="Z873" s="479">
        <v>0</v>
      </c>
      <c r="AA873" s="479">
        <v>0</v>
      </c>
      <c r="AB873" s="479">
        <v>0</v>
      </c>
      <c r="AC873" s="479">
        <v>1000</v>
      </c>
      <c r="AD873" s="479">
        <v>27288.623</v>
      </c>
      <c r="AE873" s="479">
        <v>66415.409</v>
      </c>
      <c r="AF873" s="482">
        <v>0</v>
      </c>
      <c r="AG873" s="482">
        <v>151.77665999999999</v>
      </c>
      <c r="AH873" s="482">
        <v>0</v>
      </c>
      <c r="AI873" s="482">
        <v>3909.0520000000001</v>
      </c>
      <c r="AJ873" s="483">
        <v>62354.58034</v>
      </c>
      <c r="AK873" s="40"/>
      <c r="AL873" s="40"/>
      <c r="AM873" s="40"/>
      <c r="AN873" s="40"/>
      <c r="AO873" s="40"/>
      <c r="AP873" s="40"/>
      <c r="AQ873" s="40"/>
      <c r="AR873" s="40"/>
      <c r="AS873" s="40"/>
      <c r="AT873" s="40"/>
      <c r="AU873" s="40"/>
      <c r="AV873" s="40"/>
      <c r="AW873" s="40"/>
      <c r="AX873" s="40"/>
      <c r="AY873" s="40"/>
      <c r="AZ873" s="40"/>
      <c r="BA873" s="40"/>
      <c r="BB873" s="40"/>
      <c r="BC873" s="40"/>
    </row>
    <row r="874" spans="1:55" s="42" customFormat="1" x14ac:dyDescent="0.25">
      <c r="A874" s="404"/>
      <c r="B874" s="115">
        <v>260605</v>
      </c>
      <c r="C874" s="189" t="s">
        <v>34</v>
      </c>
      <c r="D874" s="479">
        <v>0</v>
      </c>
      <c r="E874" s="479">
        <v>495.65307999999999</v>
      </c>
      <c r="F874" s="479">
        <v>0</v>
      </c>
      <c r="G874" s="479">
        <v>8.8243799999999997</v>
      </c>
      <c r="H874" s="89">
        <v>504.47746000000001</v>
      </c>
      <c r="I874" s="479">
        <v>63.632959999999997</v>
      </c>
      <c r="J874" s="479">
        <v>0</v>
      </c>
      <c r="K874" s="479">
        <v>0</v>
      </c>
      <c r="L874" s="479">
        <v>0</v>
      </c>
      <c r="M874" s="479">
        <v>11.637420000000001</v>
      </c>
      <c r="N874" s="479">
        <v>0</v>
      </c>
      <c r="O874" s="479">
        <v>3.4089299999999998</v>
      </c>
      <c r="P874" s="479">
        <v>0</v>
      </c>
      <c r="Q874" s="479">
        <v>0</v>
      </c>
      <c r="R874" s="89">
        <v>78.679310000000001</v>
      </c>
      <c r="S874" s="479">
        <v>0</v>
      </c>
      <c r="T874" s="479">
        <v>0</v>
      </c>
      <c r="U874" s="479">
        <v>0</v>
      </c>
      <c r="V874" s="479">
        <v>0</v>
      </c>
      <c r="W874" s="479">
        <v>0</v>
      </c>
      <c r="X874" s="479">
        <v>0</v>
      </c>
      <c r="Y874" s="479">
        <v>0</v>
      </c>
      <c r="Z874" s="479">
        <v>0</v>
      </c>
      <c r="AA874" s="479">
        <v>0</v>
      </c>
      <c r="AB874" s="479">
        <v>0</v>
      </c>
      <c r="AC874" s="479">
        <v>0</v>
      </c>
      <c r="AD874" s="479">
        <v>0</v>
      </c>
      <c r="AE874" s="479">
        <v>583.15677000000005</v>
      </c>
      <c r="AF874" s="482">
        <v>0</v>
      </c>
      <c r="AG874" s="482">
        <v>11.637420000000001</v>
      </c>
      <c r="AH874" s="482">
        <v>0</v>
      </c>
      <c r="AI874" s="482">
        <v>0</v>
      </c>
      <c r="AJ874" s="483">
        <v>571.51935000000003</v>
      </c>
      <c r="AK874" s="40"/>
      <c r="AL874" s="40"/>
      <c r="AM874" s="40"/>
      <c r="AN874" s="40"/>
      <c r="AO874" s="40"/>
      <c r="AP874" s="40"/>
      <c r="AQ874" s="40"/>
      <c r="AR874" s="40"/>
      <c r="AS874" s="40"/>
      <c r="AT874" s="40"/>
      <c r="AU874" s="40"/>
      <c r="AV874" s="40"/>
      <c r="AW874" s="40"/>
      <c r="AX874" s="40"/>
      <c r="AY874" s="40"/>
      <c r="AZ874" s="40"/>
      <c r="BA874" s="40"/>
      <c r="BB874" s="40"/>
      <c r="BC874" s="40"/>
    </row>
    <row r="875" spans="1:55" s="42" customFormat="1" x14ac:dyDescent="0.25">
      <c r="A875" s="404"/>
      <c r="B875" s="115">
        <v>260610</v>
      </c>
      <c r="C875" s="189" t="s">
        <v>35</v>
      </c>
      <c r="D875" s="479">
        <v>0</v>
      </c>
      <c r="E875" s="479">
        <v>922.00234</v>
      </c>
      <c r="F875" s="479">
        <v>0</v>
      </c>
      <c r="G875" s="479">
        <v>23.541869999999999</v>
      </c>
      <c r="H875" s="89">
        <v>945.54421000000002</v>
      </c>
      <c r="I875" s="479">
        <v>175.55035000000001</v>
      </c>
      <c r="J875" s="479">
        <v>0</v>
      </c>
      <c r="K875" s="479">
        <v>0</v>
      </c>
      <c r="L875" s="479">
        <v>0</v>
      </c>
      <c r="M875" s="479">
        <v>23.493130000000001</v>
      </c>
      <c r="N875" s="479">
        <v>0</v>
      </c>
      <c r="O875" s="479">
        <v>20.454029999999999</v>
      </c>
      <c r="P875" s="479">
        <v>0</v>
      </c>
      <c r="Q875" s="479">
        <v>0</v>
      </c>
      <c r="R875" s="89">
        <v>219.49751000000001</v>
      </c>
      <c r="S875" s="479">
        <v>0</v>
      </c>
      <c r="T875" s="479">
        <v>0</v>
      </c>
      <c r="U875" s="479">
        <v>0</v>
      </c>
      <c r="V875" s="479">
        <v>0</v>
      </c>
      <c r="W875" s="479">
        <v>0</v>
      </c>
      <c r="X875" s="479">
        <v>0</v>
      </c>
      <c r="Y875" s="479">
        <v>0</v>
      </c>
      <c r="Z875" s="479">
        <v>0</v>
      </c>
      <c r="AA875" s="479">
        <v>0</v>
      </c>
      <c r="AB875" s="479">
        <v>0</v>
      </c>
      <c r="AC875" s="479">
        <v>83.333340000000007</v>
      </c>
      <c r="AD875" s="479">
        <v>83.333340000000007</v>
      </c>
      <c r="AE875" s="479">
        <v>1248.3750599999998</v>
      </c>
      <c r="AF875" s="482">
        <v>0</v>
      </c>
      <c r="AG875" s="482">
        <v>23.493130000000001</v>
      </c>
      <c r="AH875" s="482">
        <v>0</v>
      </c>
      <c r="AI875" s="482">
        <v>83.333340000000007</v>
      </c>
      <c r="AJ875" s="483">
        <v>1141.5485900000001</v>
      </c>
      <c r="AK875" s="40"/>
      <c r="AL875" s="40"/>
      <c r="AM875" s="40"/>
      <c r="AN875" s="40"/>
      <c r="AO875" s="40"/>
      <c r="AP875" s="40"/>
      <c r="AQ875" s="40"/>
      <c r="AR875" s="40"/>
      <c r="AS875" s="40"/>
      <c r="AT875" s="40"/>
      <c r="AU875" s="40"/>
      <c r="AV875" s="40"/>
      <c r="AW875" s="40"/>
      <c r="AX875" s="40"/>
      <c r="AY875" s="40"/>
      <c r="AZ875" s="40"/>
      <c r="BA875" s="40"/>
      <c r="BB875" s="40"/>
      <c r="BC875" s="40"/>
    </row>
    <row r="876" spans="1:55" s="42" customFormat="1" x14ac:dyDescent="0.25">
      <c r="A876" s="404"/>
      <c r="B876" s="115">
        <v>260615</v>
      </c>
      <c r="C876" s="189" t="s">
        <v>36</v>
      </c>
      <c r="D876" s="479">
        <v>0</v>
      </c>
      <c r="E876" s="479">
        <v>3225.82177</v>
      </c>
      <c r="F876" s="479">
        <v>0</v>
      </c>
      <c r="G876" s="479">
        <v>46.837209999999999</v>
      </c>
      <c r="H876" s="89">
        <v>3272.6589800000002</v>
      </c>
      <c r="I876" s="479">
        <v>110.5398</v>
      </c>
      <c r="J876" s="479">
        <v>0</v>
      </c>
      <c r="K876" s="479">
        <v>0</v>
      </c>
      <c r="L876" s="479">
        <v>0</v>
      </c>
      <c r="M876" s="479">
        <v>29.127839999999999</v>
      </c>
      <c r="N876" s="479">
        <v>0</v>
      </c>
      <c r="O876" s="479">
        <v>10.438639999999999</v>
      </c>
      <c r="P876" s="479">
        <v>0</v>
      </c>
      <c r="Q876" s="479">
        <v>0</v>
      </c>
      <c r="R876" s="89">
        <v>150.10628</v>
      </c>
      <c r="S876" s="479">
        <v>0</v>
      </c>
      <c r="T876" s="479">
        <v>0</v>
      </c>
      <c r="U876" s="479">
        <v>0</v>
      </c>
      <c r="V876" s="479">
        <v>0</v>
      </c>
      <c r="W876" s="479">
        <v>0</v>
      </c>
      <c r="X876" s="479">
        <v>0</v>
      </c>
      <c r="Y876" s="479">
        <v>0</v>
      </c>
      <c r="Z876" s="479">
        <v>0</v>
      </c>
      <c r="AA876" s="479">
        <v>0</v>
      </c>
      <c r="AB876" s="479">
        <v>0</v>
      </c>
      <c r="AC876" s="479">
        <v>125.00001</v>
      </c>
      <c r="AD876" s="479">
        <v>125.00001</v>
      </c>
      <c r="AE876" s="479">
        <v>3547.7652700000003</v>
      </c>
      <c r="AF876" s="482">
        <v>0</v>
      </c>
      <c r="AG876" s="482">
        <v>29.127839999999999</v>
      </c>
      <c r="AH876" s="482">
        <v>0</v>
      </c>
      <c r="AI876" s="482">
        <v>125.00001</v>
      </c>
      <c r="AJ876" s="483">
        <v>3393.63742</v>
      </c>
      <c r="AK876" s="40"/>
      <c r="AL876" s="40"/>
      <c r="AM876" s="40"/>
      <c r="AN876" s="40"/>
      <c r="AO876" s="40"/>
      <c r="AP876" s="40"/>
      <c r="AQ876" s="40"/>
      <c r="AR876" s="40"/>
      <c r="AS876" s="40"/>
      <c r="AT876" s="40"/>
      <c r="AU876" s="40"/>
      <c r="AV876" s="40"/>
      <c r="AW876" s="40"/>
      <c r="AX876" s="40"/>
      <c r="AY876" s="40"/>
      <c r="AZ876" s="40"/>
      <c r="BA876" s="40"/>
      <c r="BB876" s="40"/>
      <c r="BC876" s="40"/>
    </row>
    <row r="877" spans="1:55" s="42" customFormat="1" x14ac:dyDescent="0.25">
      <c r="A877" s="404"/>
      <c r="B877" s="115">
        <v>260620</v>
      </c>
      <c r="C877" s="189" t="s">
        <v>37</v>
      </c>
      <c r="D877" s="479">
        <v>0</v>
      </c>
      <c r="E877" s="479">
        <v>2619.9020700000001</v>
      </c>
      <c r="F877" s="479">
        <v>0</v>
      </c>
      <c r="G877" s="479">
        <v>49.281059999999997</v>
      </c>
      <c r="H877" s="89">
        <v>2669.1831299999999</v>
      </c>
      <c r="I877" s="479">
        <v>212.55977999999999</v>
      </c>
      <c r="J877" s="479">
        <v>0</v>
      </c>
      <c r="K877" s="479">
        <v>0</v>
      </c>
      <c r="L877" s="479">
        <v>0</v>
      </c>
      <c r="M877" s="479">
        <v>34.119840000000003</v>
      </c>
      <c r="N877" s="479">
        <v>0</v>
      </c>
      <c r="O877" s="479">
        <v>31.9526</v>
      </c>
      <c r="P877" s="479">
        <v>0</v>
      </c>
      <c r="Q877" s="479">
        <v>0</v>
      </c>
      <c r="R877" s="89">
        <v>278.63222000000002</v>
      </c>
      <c r="S877" s="479">
        <v>571.42858000000001</v>
      </c>
      <c r="T877" s="479">
        <v>0</v>
      </c>
      <c r="U877" s="479">
        <v>0</v>
      </c>
      <c r="V877" s="479">
        <v>0</v>
      </c>
      <c r="W877" s="479">
        <v>0</v>
      </c>
      <c r="X877" s="479">
        <v>0</v>
      </c>
      <c r="Y877" s="479">
        <v>0</v>
      </c>
      <c r="Z877" s="479">
        <v>0</v>
      </c>
      <c r="AA877" s="479">
        <v>0</v>
      </c>
      <c r="AB877" s="479">
        <v>0</v>
      </c>
      <c r="AC877" s="479">
        <v>250.00002000000001</v>
      </c>
      <c r="AD877" s="479">
        <v>821.42859999999996</v>
      </c>
      <c r="AE877" s="479">
        <v>3769.24395</v>
      </c>
      <c r="AF877" s="482">
        <v>0</v>
      </c>
      <c r="AG877" s="482">
        <v>34.119840000000003</v>
      </c>
      <c r="AH877" s="482">
        <v>0</v>
      </c>
      <c r="AI877" s="482">
        <v>250.00002000000001</v>
      </c>
      <c r="AJ877" s="483">
        <v>3485.1240900000003</v>
      </c>
      <c r="AK877" s="40"/>
      <c r="AL877" s="40"/>
      <c r="AM877" s="40"/>
      <c r="AN877" s="40"/>
      <c r="AO877" s="40"/>
      <c r="AP877" s="40"/>
      <c r="AQ877" s="40"/>
      <c r="AR877" s="40"/>
      <c r="AS877" s="40"/>
      <c r="AT877" s="40"/>
      <c r="AU877" s="40"/>
      <c r="AV877" s="40"/>
      <c r="AW877" s="40"/>
      <c r="AX877" s="40"/>
      <c r="AY877" s="40"/>
      <c r="AZ877" s="40"/>
      <c r="BA877" s="40"/>
      <c r="BB877" s="40"/>
      <c r="BC877" s="40"/>
    </row>
    <row r="878" spans="1:55" s="42" customFormat="1" x14ac:dyDescent="0.25">
      <c r="A878" s="404"/>
      <c r="B878" s="115">
        <v>260625</v>
      </c>
      <c r="C878" s="189" t="s">
        <v>38</v>
      </c>
      <c r="D878" s="479">
        <v>0</v>
      </c>
      <c r="E878" s="479">
        <v>10410.80495</v>
      </c>
      <c r="F878" s="479">
        <v>0</v>
      </c>
      <c r="G878" s="479">
        <v>63.14555</v>
      </c>
      <c r="H878" s="89">
        <v>10473.950499999999</v>
      </c>
      <c r="I878" s="479">
        <v>308.91327999999999</v>
      </c>
      <c r="J878" s="479">
        <v>0</v>
      </c>
      <c r="K878" s="479">
        <v>0</v>
      </c>
      <c r="L878" s="479">
        <v>0</v>
      </c>
      <c r="M878" s="479">
        <v>53.398429999999998</v>
      </c>
      <c r="N878" s="479">
        <v>0</v>
      </c>
      <c r="O878" s="479">
        <v>171.74468999999999</v>
      </c>
      <c r="P878" s="479">
        <v>20000</v>
      </c>
      <c r="Q878" s="479">
        <v>0</v>
      </c>
      <c r="R878" s="89">
        <v>20534.056400000001</v>
      </c>
      <c r="S878" s="479">
        <v>13191.842420000001</v>
      </c>
      <c r="T878" s="479">
        <v>9616.2999999999993</v>
      </c>
      <c r="U878" s="479">
        <v>0</v>
      </c>
      <c r="V878" s="479">
        <v>0</v>
      </c>
      <c r="W878" s="479">
        <v>0</v>
      </c>
      <c r="X878" s="479">
        <v>0</v>
      </c>
      <c r="Y878" s="479">
        <v>2909.0520000000001</v>
      </c>
      <c r="Z878" s="479">
        <v>0</v>
      </c>
      <c r="AA878" s="479">
        <v>0</v>
      </c>
      <c r="AB878" s="479">
        <v>0</v>
      </c>
      <c r="AC878" s="479">
        <v>541.66663000000005</v>
      </c>
      <c r="AD878" s="479">
        <v>26258.86105</v>
      </c>
      <c r="AE878" s="479">
        <v>57266.86795</v>
      </c>
      <c r="AF878" s="482">
        <v>0</v>
      </c>
      <c r="AG878" s="482">
        <v>53.398429999999998</v>
      </c>
      <c r="AH878" s="482">
        <v>0</v>
      </c>
      <c r="AI878" s="482">
        <v>3450.7186300000003</v>
      </c>
      <c r="AJ878" s="483">
        <v>53762.750889999996</v>
      </c>
      <c r="AK878" s="40"/>
      <c r="AL878" s="40"/>
      <c r="AM878" s="40"/>
      <c r="AN878" s="40"/>
      <c r="AO878" s="40"/>
      <c r="AP878" s="40"/>
      <c r="AQ878" s="40"/>
      <c r="AR878" s="40"/>
      <c r="AS878" s="40"/>
      <c r="AT878" s="40"/>
      <c r="AU878" s="40"/>
      <c r="AV878" s="40"/>
      <c r="AW878" s="40"/>
      <c r="AX878" s="40"/>
      <c r="AY878" s="40"/>
      <c r="AZ878" s="40"/>
      <c r="BA878" s="40"/>
      <c r="BB878" s="40"/>
      <c r="BC878" s="40"/>
    </row>
    <row r="879" spans="1:55" s="42" customFormat="1" x14ac:dyDescent="0.25">
      <c r="A879" s="404"/>
      <c r="B879" s="115">
        <v>2607</v>
      </c>
      <c r="C879" s="189" t="s">
        <v>310</v>
      </c>
      <c r="D879" s="479">
        <v>52833.333440000002</v>
      </c>
      <c r="E879" s="479">
        <v>32000</v>
      </c>
      <c r="F879" s="479">
        <v>0</v>
      </c>
      <c r="G879" s="479">
        <v>168625</v>
      </c>
      <c r="H879" s="89">
        <v>253458.33344000002</v>
      </c>
      <c r="I879" s="479">
        <v>0</v>
      </c>
      <c r="J879" s="479">
        <v>108000</v>
      </c>
      <c r="K879" s="479">
        <v>0</v>
      </c>
      <c r="L879" s="479">
        <v>0</v>
      </c>
      <c r="M879" s="479">
        <v>0</v>
      </c>
      <c r="N879" s="479">
        <v>43000.000010000003</v>
      </c>
      <c r="O879" s="479">
        <v>0</v>
      </c>
      <c r="P879" s="479">
        <v>0</v>
      </c>
      <c r="Q879" s="479">
        <v>0</v>
      </c>
      <c r="R879" s="89">
        <v>151000.00001000002</v>
      </c>
      <c r="S879" s="479">
        <v>0</v>
      </c>
      <c r="T879" s="479">
        <v>0</v>
      </c>
      <c r="U879" s="479">
        <v>0</v>
      </c>
      <c r="V879" s="479">
        <v>0</v>
      </c>
      <c r="W879" s="479">
        <v>0</v>
      </c>
      <c r="X879" s="479">
        <v>0</v>
      </c>
      <c r="Y879" s="479">
        <v>0</v>
      </c>
      <c r="Z879" s="479">
        <v>0</v>
      </c>
      <c r="AA879" s="479">
        <v>0</v>
      </c>
      <c r="AB879" s="479">
        <v>0</v>
      </c>
      <c r="AC879" s="479">
        <v>0</v>
      </c>
      <c r="AD879" s="479">
        <v>0</v>
      </c>
      <c r="AE879" s="479">
        <v>404458.33345000003</v>
      </c>
      <c r="AF879" s="482">
        <v>43000.000010000003</v>
      </c>
      <c r="AG879" s="482">
        <v>0</v>
      </c>
      <c r="AH879" s="482">
        <v>0</v>
      </c>
      <c r="AI879" s="482">
        <v>0</v>
      </c>
      <c r="AJ879" s="483">
        <v>361458.33344000002</v>
      </c>
      <c r="AK879" s="40"/>
      <c r="AL879" s="40"/>
      <c r="AM879" s="40"/>
      <c r="AN879" s="40"/>
      <c r="AO879" s="40"/>
      <c r="AP879" s="40"/>
      <c r="AQ879" s="40"/>
      <c r="AR879" s="40"/>
      <c r="AS879" s="40"/>
      <c r="AT879" s="40"/>
      <c r="AU879" s="40"/>
      <c r="AV879" s="40"/>
      <c r="AW879" s="40"/>
      <c r="AX879" s="40"/>
      <c r="AY879" s="40"/>
      <c r="AZ879" s="40"/>
      <c r="BA879" s="40"/>
      <c r="BB879" s="40"/>
      <c r="BC879" s="40"/>
    </row>
    <row r="880" spans="1:55" s="42" customFormat="1" x14ac:dyDescent="0.25">
      <c r="A880" s="404"/>
      <c r="B880" s="115">
        <v>260705</v>
      </c>
      <c r="C880" s="189" t="s">
        <v>34</v>
      </c>
      <c r="D880" s="479">
        <v>0</v>
      </c>
      <c r="E880" s="479">
        <v>0</v>
      </c>
      <c r="F880" s="479">
        <v>0</v>
      </c>
      <c r="G880" s="479">
        <v>0</v>
      </c>
      <c r="H880" s="89">
        <v>0</v>
      </c>
      <c r="I880" s="479">
        <v>0</v>
      </c>
      <c r="J880" s="479">
        <v>0</v>
      </c>
      <c r="K880" s="479">
        <v>0</v>
      </c>
      <c r="L880" s="479">
        <v>0</v>
      </c>
      <c r="M880" s="479">
        <v>0</v>
      </c>
      <c r="N880" s="479">
        <v>0</v>
      </c>
      <c r="O880" s="479">
        <v>0</v>
      </c>
      <c r="P880" s="479">
        <v>0</v>
      </c>
      <c r="Q880" s="479">
        <v>0</v>
      </c>
      <c r="R880" s="89">
        <v>0</v>
      </c>
      <c r="S880" s="479">
        <v>0</v>
      </c>
      <c r="T880" s="479">
        <v>0</v>
      </c>
      <c r="U880" s="479">
        <v>0</v>
      </c>
      <c r="V880" s="479">
        <v>0</v>
      </c>
      <c r="W880" s="479">
        <v>0</v>
      </c>
      <c r="X880" s="479">
        <v>0</v>
      </c>
      <c r="Y880" s="479">
        <v>0</v>
      </c>
      <c r="Z880" s="479">
        <v>0</v>
      </c>
      <c r="AA880" s="479">
        <v>0</v>
      </c>
      <c r="AB880" s="479">
        <v>0</v>
      </c>
      <c r="AC880" s="479">
        <v>0</v>
      </c>
      <c r="AD880" s="479">
        <v>0</v>
      </c>
      <c r="AE880" s="479">
        <v>0</v>
      </c>
      <c r="AF880" s="482">
        <v>0</v>
      </c>
      <c r="AG880" s="482">
        <v>0</v>
      </c>
      <c r="AH880" s="482">
        <v>0</v>
      </c>
      <c r="AI880" s="482">
        <v>0</v>
      </c>
      <c r="AJ880" s="483">
        <v>0</v>
      </c>
      <c r="AK880" s="40"/>
      <c r="AL880" s="40"/>
      <c r="AM880" s="40"/>
      <c r="AN880" s="40"/>
      <c r="AO880" s="40"/>
      <c r="AP880" s="40"/>
      <c r="AQ880" s="40"/>
      <c r="AR880" s="40"/>
      <c r="AS880" s="40"/>
      <c r="AT880" s="40"/>
      <c r="AU880" s="40"/>
      <c r="AV880" s="40"/>
      <c r="AW880" s="40"/>
      <c r="AX880" s="40"/>
      <c r="AY880" s="40"/>
      <c r="AZ880" s="40"/>
      <c r="BA880" s="40"/>
      <c r="BB880" s="40"/>
      <c r="BC880" s="40"/>
    </row>
    <row r="881" spans="1:55" s="42" customFormat="1" x14ac:dyDescent="0.25">
      <c r="A881" s="404"/>
      <c r="B881" s="115">
        <v>260710</v>
      </c>
      <c r="C881" s="189" t="s">
        <v>35</v>
      </c>
      <c r="D881" s="479">
        <v>12000</v>
      </c>
      <c r="E881" s="479">
        <v>0</v>
      </c>
      <c r="F881" s="479">
        <v>0</v>
      </c>
      <c r="G881" s="479">
        <v>117375</v>
      </c>
      <c r="H881" s="89">
        <v>129375</v>
      </c>
      <c r="I881" s="479">
        <v>0</v>
      </c>
      <c r="J881" s="479">
        <v>8750</v>
      </c>
      <c r="K881" s="479">
        <v>0</v>
      </c>
      <c r="L881" s="479">
        <v>0</v>
      </c>
      <c r="M881" s="479">
        <v>0</v>
      </c>
      <c r="N881" s="479">
        <v>0</v>
      </c>
      <c r="O881" s="479">
        <v>0</v>
      </c>
      <c r="P881" s="479">
        <v>0</v>
      </c>
      <c r="Q881" s="479">
        <v>0</v>
      </c>
      <c r="R881" s="89">
        <v>8750</v>
      </c>
      <c r="S881" s="479">
        <v>0</v>
      </c>
      <c r="T881" s="479">
        <v>0</v>
      </c>
      <c r="U881" s="479">
        <v>0</v>
      </c>
      <c r="V881" s="479">
        <v>0</v>
      </c>
      <c r="W881" s="479">
        <v>0</v>
      </c>
      <c r="X881" s="479">
        <v>0</v>
      </c>
      <c r="Y881" s="479">
        <v>0</v>
      </c>
      <c r="Z881" s="479">
        <v>0</v>
      </c>
      <c r="AA881" s="479">
        <v>0</v>
      </c>
      <c r="AB881" s="479">
        <v>0</v>
      </c>
      <c r="AC881" s="479">
        <v>0</v>
      </c>
      <c r="AD881" s="479">
        <v>0</v>
      </c>
      <c r="AE881" s="479">
        <v>138125</v>
      </c>
      <c r="AF881" s="482">
        <v>0</v>
      </c>
      <c r="AG881" s="482">
        <v>0</v>
      </c>
      <c r="AH881" s="482">
        <v>0</v>
      </c>
      <c r="AI881" s="482">
        <v>0</v>
      </c>
      <c r="AJ881" s="483">
        <v>138125</v>
      </c>
      <c r="AK881" s="40"/>
      <c r="AL881" s="40"/>
      <c r="AM881" s="40"/>
      <c r="AN881" s="40"/>
      <c r="AO881" s="40"/>
      <c r="AP881" s="40"/>
      <c r="AQ881" s="40"/>
      <c r="AR881" s="40"/>
      <c r="AS881" s="40"/>
      <c r="AT881" s="40"/>
      <c r="AU881" s="40"/>
      <c r="AV881" s="40"/>
      <c r="AW881" s="40"/>
      <c r="AX881" s="40"/>
      <c r="AY881" s="40"/>
      <c r="AZ881" s="40"/>
      <c r="BA881" s="40"/>
      <c r="BB881" s="40"/>
      <c r="BC881" s="40"/>
    </row>
    <row r="882" spans="1:55" s="42" customFormat="1" x14ac:dyDescent="0.25">
      <c r="A882" s="404"/>
      <c r="B882" s="115">
        <v>260715</v>
      </c>
      <c r="C882" s="189" t="s">
        <v>36</v>
      </c>
      <c r="D882" s="479">
        <v>8333.3334400000003</v>
      </c>
      <c r="E882" s="479">
        <v>0</v>
      </c>
      <c r="F882" s="479">
        <v>0</v>
      </c>
      <c r="G882" s="479">
        <v>1875</v>
      </c>
      <c r="H882" s="89">
        <v>10208.33344</v>
      </c>
      <c r="I882" s="479">
        <v>0</v>
      </c>
      <c r="J882" s="479">
        <v>10000</v>
      </c>
      <c r="K882" s="479">
        <v>0</v>
      </c>
      <c r="L882" s="479">
        <v>0</v>
      </c>
      <c r="M882" s="479">
        <v>0</v>
      </c>
      <c r="N882" s="479">
        <v>0</v>
      </c>
      <c r="O882" s="479">
        <v>0</v>
      </c>
      <c r="P882" s="479">
        <v>0</v>
      </c>
      <c r="Q882" s="479">
        <v>0</v>
      </c>
      <c r="R882" s="89">
        <v>10000</v>
      </c>
      <c r="S882" s="479">
        <v>0</v>
      </c>
      <c r="T882" s="479">
        <v>0</v>
      </c>
      <c r="U882" s="479">
        <v>0</v>
      </c>
      <c r="V882" s="479">
        <v>0</v>
      </c>
      <c r="W882" s="479">
        <v>0</v>
      </c>
      <c r="X882" s="479">
        <v>0</v>
      </c>
      <c r="Y882" s="479">
        <v>0</v>
      </c>
      <c r="Z882" s="479">
        <v>0</v>
      </c>
      <c r="AA882" s="479">
        <v>0</v>
      </c>
      <c r="AB882" s="479">
        <v>0</v>
      </c>
      <c r="AC882" s="479">
        <v>0</v>
      </c>
      <c r="AD882" s="479">
        <v>0</v>
      </c>
      <c r="AE882" s="479">
        <v>20208.333440000002</v>
      </c>
      <c r="AF882" s="482">
        <v>0</v>
      </c>
      <c r="AG882" s="482">
        <v>0</v>
      </c>
      <c r="AH882" s="482">
        <v>0</v>
      </c>
      <c r="AI882" s="482">
        <v>0</v>
      </c>
      <c r="AJ882" s="483">
        <v>20208.333440000002</v>
      </c>
      <c r="AK882" s="40"/>
      <c r="AL882" s="40"/>
      <c r="AM882" s="40"/>
      <c r="AN882" s="40"/>
      <c r="AO882" s="40"/>
      <c r="AP882" s="40"/>
      <c r="AQ882" s="40"/>
      <c r="AR882" s="40"/>
      <c r="AS882" s="40"/>
      <c r="AT882" s="40"/>
      <c r="AU882" s="40"/>
      <c r="AV882" s="40"/>
      <c r="AW882" s="40"/>
      <c r="AX882" s="40"/>
      <c r="AY882" s="40"/>
      <c r="AZ882" s="40"/>
      <c r="BA882" s="40"/>
      <c r="BB882" s="40"/>
      <c r="BC882" s="40"/>
    </row>
    <row r="883" spans="1:55" s="42" customFormat="1" x14ac:dyDescent="0.25">
      <c r="A883" s="404"/>
      <c r="B883" s="115">
        <v>260720</v>
      </c>
      <c r="C883" s="189" t="s">
        <v>37</v>
      </c>
      <c r="D883" s="479">
        <v>12000</v>
      </c>
      <c r="E883" s="479">
        <v>32000</v>
      </c>
      <c r="F883" s="479">
        <v>0</v>
      </c>
      <c r="G883" s="479">
        <v>13750</v>
      </c>
      <c r="H883" s="89">
        <v>57750</v>
      </c>
      <c r="I883" s="479">
        <v>0</v>
      </c>
      <c r="J883" s="479">
        <v>16150</v>
      </c>
      <c r="K883" s="479">
        <v>0</v>
      </c>
      <c r="L883" s="479">
        <v>0</v>
      </c>
      <c r="M883" s="479">
        <v>0</v>
      </c>
      <c r="N883" s="479">
        <v>0</v>
      </c>
      <c r="O883" s="479">
        <v>0</v>
      </c>
      <c r="P883" s="479">
        <v>0</v>
      </c>
      <c r="Q883" s="479">
        <v>0</v>
      </c>
      <c r="R883" s="89">
        <v>16150</v>
      </c>
      <c r="S883" s="479">
        <v>0</v>
      </c>
      <c r="T883" s="479">
        <v>0</v>
      </c>
      <c r="U883" s="479">
        <v>0</v>
      </c>
      <c r="V883" s="479">
        <v>0</v>
      </c>
      <c r="W883" s="479">
        <v>0</v>
      </c>
      <c r="X883" s="479">
        <v>0</v>
      </c>
      <c r="Y883" s="479">
        <v>0</v>
      </c>
      <c r="Z883" s="479">
        <v>0</v>
      </c>
      <c r="AA883" s="479">
        <v>0</v>
      </c>
      <c r="AB883" s="479">
        <v>0</v>
      </c>
      <c r="AC883" s="479">
        <v>0</v>
      </c>
      <c r="AD883" s="479">
        <v>0</v>
      </c>
      <c r="AE883" s="479">
        <v>73900</v>
      </c>
      <c r="AF883" s="482">
        <v>0</v>
      </c>
      <c r="AG883" s="482">
        <v>0</v>
      </c>
      <c r="AH883" s="482">
        <v>0</v>
      </c>
      <c r="AI883" s="482">
        <v>0</v>
      </c>
      <c r="AJ883" s="483">
        <v>73900</v>
      </c>
      <c r="AK883" s="40"/>
      <c r="AL883" s="40"/>
      <c r="AM883" s="40"/>
      <c r="AN883" s="40"/>
      <c r="AO883" s="40"/>
      <c r="AP883" s="40"/>
      <c r="AQ883" s="40"/>
      <c r="AR883" s="40"/>
      <c r="AS883" s="40"/>
      <c r="AT883" s="40"/>
      <c r="AU883" s="40"/>
      <c r="AV883" s="40"/>
      <c r="AW883" s="40"/>
      <c r="AX883" s="40"/>
      <c r="AY883" s="40"/>
      <c r="AZ883" s="40"/>
      <c r="BA883" s="40"/>
      <c r="BB883" s="40"/>
      <c r="BC883" s="40"/>
    </row>
    <row r="884" spans="1:55" s="42" customFormat="1" x14ac:dyDescent="0.25">
      <c r="A884" s="404"/>
      <c r="B884" s="115">
        <v>260725</v>
      </c>
      <c r="C884" s="189" t="s">
        <v>38</v>
      </c>
      <c r="D884" s="479">
        <v>20500</v>
      </c>
      <c r="E884" s="479">
        <v>0</v>
      </c>
      <c r="F884" s="479">
        <v>0</v>
      </c>
      <c r="G884" s="479">
        <v>35625</v>
      </c>
      <c r="H884" s="89">
        <v>56125</v>
      </c>
      <c r="I884" s="479">
        <v>0</v>
      </c>
      <c r="J884" s="479">
        <v>73100</v>
      </c>
      <c r="K884" s="479">
        <v>0</v>
      </c>
      <c r="L884" s="479">
        <v>0</v>
      </c>
      <c r="M884" s="479">
        <v>0</v>
      </c>
      <c r="N884" s="479">
        <v>43000.000010000003</v>
      </c>
      <c r="O884" s="479">
        <v>0</v>
      </c>
      <c r="P884" s="479">
        <v>0</v>
      </c>
      <c r="Q884" s="479">
        <v>0</v>
      </c>
      <c r="R884" s="89">
        <v>116100.00001</v>
      </c>
      <c r="S884" s="479">
        <v>0</v>
      </c>
      <c r="T884" s="479">
        <v>0</v>
      </c>
      <c r="U884" s="479">
        <v>0</v>
      </c>
      <c r="V884" s="479">
        <v>0</v>
      </c>
      <c r="W884" s="479">
        <v>0</v>
      </c>
      <c r="X884" s="479">
        <v>0</v>
      </c>
      <c r="Y884" s="479">
        <v>0</v>
      </c>
      <c r="Z884" s="479">
        <v>0</v>
      </c>
      <c r="AA884" s="479">
        <v>0</v>
      </c>
      <c r="AB884" s="479">
        <v>0</v>
      </c>
      <c r="AC884" s="479">
        <v>0</v>
      </c>
      <c r="AD884" s="479">
        <v>0</v>
      </c>
      <c r="AE884" s="479">
        <v>172225.00001000002</v>
      </c>
      <c r="AF884" s="482">
        <v>43000.000010000003</v>
      </c>
      <c r="AG884" s="482">
        <v>0</v>
      </c>
      <c r="AH884" s="482">
        <v>0</v>
      </c>
      <c r="AI884" s="482">
        <v>0</v>
      </c>
      <c r="AJ884" s="483">
        <v>129225</v>
      </c>
      <c r="AK884" s="40"/>
      <c r="AL884" s="40"/>
      <c r="AM884" s="40"/>
      <c r="AN884" s="40"/>
      <c r="AO884" s="40"/>
      <c r="AP884" s="40"/>
      <c r="AQ884" s="40"/>
      <c r="AR884" s="40"/>
      <c r="AS884" s="40"/>
      <c r="AT884" s="40"/>
      <c r="AU884" s="40"/>
      <c r="AV884" s="40"/>
      <c r="AW884" s="40"/>
      <c r="AX884" s="40"/>
      <c r="AY884" s="40"/>
      <c r="AZ884" s="40"/>
      <c r="BA884" s="40"/>
      <c r="BB884" s="40"/>
      <c r="BC884" s="40"/>
    </row>
    <row r="885" spans="1:55" s="42" customFormat="1" x14ac:dyDescent="0.25">
      <c r="A885" s="404"/>
      <c r="B885" s="115">
        <v>2608</v>
      </c>
      <c r="C885" s="189" t="s">
        <v>311</v>
      </c>
      <c r="D885" s="479">
        <v>0</v>
      </c>
      <c r="E885" s="479">
        <v>0</v>
      </c>
      <c r="F885" s="479">
        <v>0</v>
      </c>
      <c r="G885" s="479">
        <v>0</v>
      </c>
      <c r="H885" s="89">
        <v>0</v>
      </c>
      <c r="I885" s="479">
        <v>0</v>
      </c>
      <c r="J885" s="479">
        <v>0</v>
      </c>
      <c r="K885" s="479">
        <v>0</v>
      </c>
      <c r="L885" s="479">
        <v>0</v>
      </c>
      <c r="M885" s="479">
        <v>0</v>
      </c>
      <c r="N885" s="479">
        <v>0</v>
      </c>
      <c r="O885" s="479">
        <v>0</v>
      </c>
      <c r="P885" s="479">
        <v>0</v>
      </c>
      <c r="Q885" s="479">
        <v>0</v>
      </c>
      <c r="R885" s="89">
        <v>0</v>
      </c>
      <c r="S885" s="479">
        <v>0</v>
      </c>
      <c r="T885" s="479">
        <v>0</v>
      </c>
      <c r="U885" s="479">
        <v>0</v>
      </c>
      <c r="V885" s="479">
        <v>0</v>
      </c>
      <c r="W885" s="479">
        <v>0</v>
      </c>
      <c r="X885" s="479">
        <v>0</v>
      </c>
      <c r="Y885" s="479">
        <v>0</v>
      </c>
      <c r="Z885" s="479">
        <v>0</v>
      </c>
      <c r="AA885" s="479">
        <v>0</v>
      </c>
      <c r="AB885" s="479">
        <v>0</v>
      </c>
      <c r="AC885" s="479">
        <v>0</v>
      </c>
      <c r="AD885" s="479">
        <v>0</v>
      </c>
      <c r="AE885" s="479">
        <v>0</v>
      </c>
      <c r="AF885" s="482">
        <v>0</v>
      </c>
      <c r="AG885" s="482">
        <v>0</v>
      </c>
      <c r="AH885" s="482">
        <v>0</v>
      </c>
      <c r="AI885" s="482">
        <v>0</v>
      </c>
      <c r="AJ885" s="483">
        <v>0</v>
      </c>
      <c r="AK885" s="40"/>
      <c r="AL885" s="40"/>
      <c r="AM885" s="40"/>
      <c r="AN885" s="40"/>
      <c r="AO885" s="40"/>
      <c r="AP885" s="40"/>
      <c r="AQ885" s="40"/>
      <c r="AR885" s="40"/>
      <c r="AS885" s="40"/>
      <c r="AT885" s="40"/>
      <c r="AU885" s="40"/>
      <c r="AV885" s="40"/>
      <c r="AW885" s="40"/>
      <c r="AX885" s="40"/>
      <c r="AY885" s="40"/>
      <c r="AZ885" s="40"/>
      <c r="BA885" s="40"/>
      <c r="BB885" s="40"/>
      <c r="BC885" s="40"/>
    </row>
    <row r="886" spans="1:55" s="42" customFormat="1" x14ac:dyDescent="0.25">
      <c r="A886" s="404"/>
      <c r="B886" s="115">
        <v>260805</v>
      </c>
      <c r="C886" s="189" t="s">
        <v>34</v>
      </c>
      <c r="D886" s="479">
        <v>0</v>
      </c>
      <c r="E886" s="479">
        <v>0</v>
      </c>
      <c r="F886" s="479">
        <v>0</v>
      </c>
      <c r="G886" s="479">
        <v>0</v>
      </c>
      <c r="H886" s="89">
        <v>0</v>
      </c>
      <c r="I886" s="479">
        <v>0</v>
      </c>
      <c r="J886" s="479">
        <v>0</v>
      </c>
      <c r="K886" s="479">
        <v>0</v>
      </c>
      <c r="L886" s="479">
        <v>0</v>
      </c>
      <c r="M886" s="479">
        <v>0</v>
      </c>
      <c r="N886" s="479">
        <v>0</v>
      </c>
      <c r="O886" s="479">
        <v>0</v>
      </c>
      <c r="P886" s="479">
        <v>0</v>
      </c>
      <c r="Q886" s="479">
        <v>0</v>
      </c>
      <c r="R886" s="89">
        <v>0</v>
      </c>
      <c r="S886" s="479">
        <v>0</v>
      </c>
      <c r="T886" s="479">
        <v>0</v>
      </c>
      <c r="U886" s="479">
        <v>0</v>
      </c>
      <c r="V886" s="479">
        <v>0</v>
      </c>
      <c r="W886" s="479">
        <v>0</v>
      </c>
      <c r="X886" s="479">
        <v>0</v>
      </c>
      <c r="Y886" s="479">
        <v>0</v>
      </c>
      <c r="Z886" s="479">
        <v>0</v>
      </c>
      <c r="AA886" s="479">
        <v>0</v>
      </c>
      <c r="AB886" s="479">
        <v>0</v>
      </c>
      <c r="AC886" s="479">
        <v>0</v>
      </c>
      <c r="AD886" s="479">
        <v>0</v>
      </c>
      <c r="AE886" s="479">
        <v>0</v>
      </c>
      <c r="AF886" s="482">
        <v>0</v>
      </c>
      <c r="AG886" s="482">
        <v>0</v>
      </c>
      <c r="AH886" s="482">
        <v>0</v>
      </c>
      <c r="AI886" s="482">
        <v>0</v>
      </c>
      <c r="AJ886" s="483">
        <v>0</v>
      </c>
      <c r="AK886" s="40"/>
      <c r="AL886" s="40"/>
      <c r="AM886" s="40"/>
      <c r="AN886" s="40"/>
      <c r="AO886" s="40"/>
      <c r="AP886" s="40"/>
      <c r="AQ886" s="40"/>
      <c r="AR886" s="40"/>
      <c r="AS886" s="40"/>
      <c r="AT886" s="40"/>
      <c r="AU886" s="40"/>
      <c r="AV886" s="40"/>
      <c r="AW886" s="40"/>
      <c r="AX886" s="40"/>
      <c r="AY886" s="40"/>
      <c r="AZ886" s="40"/>
      <c r="BA886" s="40"/>
      <c r="BB886" s="40"/>
      <c r="BC886" s="40"/>
    </row>
    <row r="887" spans="1:55" s="42" customFormat="1" x14ac:dyDescent="0.25">
      <c r="A887" s="404"/>
      <c r="B887" s="115">
        <v>260810</v>
      </c>
      <c r="C887" s="189" t="s">
        <v>35</v>
      </c>
      <c r="D887" s="479">
        <v>0</v>
      </c>
      <c r="E887" s="479">
        <v>0</v>
      </c>
      <c r="F887" s="479">
        <v>0</v>
      </c>
      <c r="G887" s="479">
        <v>0</v>
      </c>
      <c r="H887" s="89">
        <v>0</v>
      </c>
      <c r="I887" s="479">
        <v>0</v>
      </c>
      <c r="J887" s="479">
        <v>0</v>
      </c>
      <c r="K887" s="479">
        <v>0</v>
      </c>
      <c r="L887" s="479">
        <v>0</v>
      </c>
      <c r="M887" s="479">
        <v>0</v>
      </c>
      <c r="N887" s="479">
        <v>0</v>
      </c>
      <c r="O887" s="479">
        <v>0</v>
      </c>
      <c r="P887" s="479">
        <v>0</v>
      </c>
      <c r="Q887" s="479">
        <v>0</v>
      </c>
      <c r="R887" s="89">
        <v>0</v>
      </c>
      <c r="S887" s="479">
        <v>0</v>
      </c>
      <c r="T887" s="479">
        <v>0</v>
      </c>
      <c r="U887" s="479">
        <v>0</v>
      </c>
      <c r="V887" s="479">
        <v>0</v>
      </c>
      <c r="W887" s="479">
        <v>0</v>
      </c>
      <c r="X887" s="479">
        <v>0</v>
      </c>
      <c r="Y887" s="479">
        <v>0</v>
      </c>
      <c r="Z887" s="479">
        <v>0</v>
      </c>
      <c r="AA887" s="479">
        <v>0</v>
      </c>
      <c r="AB887" s="479">
        <v>0</v>
      </c>
      <c r="AC887" s="479">
        <v>0</v>
      </c>
      <c r="AD887" s="479">
        <v>0</v>
      </c>
      <c r="AE887" s="479">
        <v>0</v>
      </c>
      <c r="AF887" s="482">
        <v>0</v>
      </c>
      <c r="AG887" s="482">
        <v>0</v>
      </c>
      <c r="AH887" s="482">
        <v>0</v>
      </c>
      <c r="AI887" s="482">
        <v>0</v>
      </c>
      <c r="AJ887" s="483">
        <v>0</v>
      </c>
      <c r="AK887" s="40"/>
      <c r="AL887" s="40"/>
      <c r="AM887" s="40"/>
      <c r="AN887" s="40"/>
      <c r="AO887" s="40"/>
      <c r="AP887" s="40"/>
      <c r="AQ887" s="40"/>
      <c r="AR887" s="40"/>
      <c r="AS887" s="40"/>
      <c r="AT887" s="40"/>
      <c r="AU887" s="40"/>
      <c r="AV887" s="40"/>
      <c r="AW887" s="40"/>
      <c r="AX887" s="40"/>
      <c r="AY887" s="40"/>
      <c r="AZ887" s="40"/>
      <c r="BA887" s="40"/>
      <c r="BB887" s="40"/>
      <c r="BC887" s="40"/>
    </row>
    <row r="888" spans="1:55" s="42" customFormat="1" x14ac:dyDescent="0.25">
      <c r="A888" s="404"/>
      <c r="B888" s="115">
        <v>260815</v>
      </c>
      <c r="C888" s="189" t="s">
        <v>36</v>
      </c>
      <c r="D888" s="479">
        <v>0</v>
      </c>
      <c r="E888" s="479">
        <v>0</v>
      </c>
      <c r="F888" s="479">
        <v>0</v>
      </c>
      <c r="G888" s="479">
        <v>0</v>
      </c>
      <c r="H888" s="89">
        <v>0</v>
      </c>
      <c r="I888" s="479">
        <v>0</v>
      </c>
      <c r="J888" s="479">
        <v>0</v>
      </c>
      <c r="K888" s="479">
        <v>0</v>
      </c>
      <c r="L888" s="479">
        <v>0</v>
      </c>
      <c r="M888" s="479">
        <v>0</v>
      </c>
      <c r="N888" s="479">
        <v>0</v>
      </c>
      <c r="O888" s="479">
        <v>0</v>
      </c>
      <c r="P888" s="479">
        <v>0</v>
      </c>
      <c r="Q888" s="479">
        <v>0</v>
      </c>
      <c r="R888" s="89">
        <v>0</v>
      </c>
      <c r="S888" s="479">
        <v>0</v>
      </c>
      <c r="T888" s="479">
        <v>0</v>
      </c>
      <c r="U888" s="479">
        <v>0</v>
      </c>
      <c r="V888" s="479">
        <v>0</v>
      </c>
      <c r="W888" s="479">
        <v>0</v>
      </c>
      <c r="X888" s="479">
        <v>0</v>
      </c>
      <c r="Y888" s="479">
        <v>0</v>
      </c>
      <c r="Z888" s="479">
        <v>0</v>
      </c>
      <c r="AA888" s="479">
        <v>0</v>
      </c>
      <c r="AB888" s="479">
        <v>0</v>
      </c>
      <c r="AC888" s="479">
        <v>0</v>
      </c>
      <c r="AD888" s="479">
        <v>0</v>
      </c>
      <c r="AE888" s="479">
        <v>0</v>
      </c>
      <c r="AF888" s="482">
        <v>0</v>
      </c>
      <c r="AG888" s="482">
        <v>0</v>
      </c>
      <c r="AH888" s="482">
        <v>0</v>
      </c>
      <c r="AI888" s="482">
        <v>0</v>
      </c>
      <c r="AJ888" s="483">
        <v>0</v>
      </c>
      <c r="AK888" s="40"/>
      <c r="AL888" s="40"/>
      <c r="AM888" s="40"/>
      <c r="AN888" s="40"/>
      <c r="AO888" s="40"/>
      <c r="AP888" s="40"/>
      <c r="AQ888" s="40"/>
      <c r="AR888" s="40"/>
      <c r="AS888" s="40"/>
      <c r="AT888" s="40"/>
      <c r="AU888" s="40"/>
      <c r="AV888" s="40"/>
      <c r="AW888" s="40"/>
      <c r="AX888" s="40"/>
      <c r="AY888" s="40"/>
      <c r="AZ888" s="40"/>
      <c r="BA888" s="40"/>
      <c r="BB888" s="40"/>
      <c r="BC888" s="40"/>
    </row>
    <row r="889" spans="1:55" s="42" customFormat="1" x14ac:dyDescent="0.25">
      <c r="A889" s="404"/>
      <c r="B889" s="115">
        <v>260820</v>
      </c>
      <c r="C889" s="189" t="s">
        <v>37</v>
      </c>
      <c r="D889" s="479">
        <v>0</v>
      </c>
      <c r="E889" s="479">
        <v>0</v>
      </c>
      <c r="F889" s="479">
        <v>0</v>
      </c>
      <c r="G889" s="479">
        <v>0</v>
      </c>
      <c r="H889" s="89">
        <v>0</v>
      </c>
      <c r="I889" s="479">
        <v>0</v>
      </c>
      <c r="J889" s="479">
        <v>0</v>
      </c>
      <c r="K889" s="479">
        <v>0</v>
      </c>
      <c r="L889" s="479">
        <v>0</v>
      </c>
      <c r="M889" s="479">
        <v>0</v>
      </c>
      <c r="N889" s="479">
        <v>0</v>
      </c>
      <c r="O889" s="479">
        <v>0</v>
      </c>
      <c r="P889" s="479">
        <v>0</v>
      </c>
      <c r="Q889" s="479">
        <v>0</v>
      </c>
      <c r="R889" s="89">
        <v>0</v>
      </c>
      <c r="S889" s="479">
        <v>0</v>
      </c>
      <c r="T889" s="479">
        <v>0</v>
      </c>
      <c r="U889" s="479">
        <v>0</v>
      </c>
      <c r="V889" s="479">
        <v>0</v>
      </c>
      <c r="W889" s="479">
        <v>0</v>
      </c>
      <c r="X889" s="479">
        <v>0</v>
      </c>
      <c r="Y889" s="479">
        <v>0</v>
      </c>
      <c r="Z889" s="479">
        <v>0</v>
      </c>
      <c r="AA889" s="479">
        <v>0</v>
      </c>
      <c r="AB889" s="479">
        <v>0</v>
      </c>
      <c r="AC889" s="479">
        <v>0</v>
      </c>
      <c r="AD889" s="479">
        <v>0</v>
      </c>
      <c r="AE889" s="479">
        <v>0</v>
      </c>
      <c r="AF889" s="482">
        <v>0</v>
      </c>
      <c r="AG889" s="482">
        <v>0</v>
      </c>
      <c r="AH889" s="482">
        <v>0</v>
      </c>
      <c r="AI889" s="482">
        <v>0</v>
      </c>
      <c r="AJ889" s="483">
        <v>0</v>
      </c>
      <c r="AK889" s="40"/>
      <c r="AL889" s="40"/>
      <c r="AM889" s="40"/>
      <c r="AN889" s="40"/>
      <c r="AO889" s="40"/>
      <c r="AP889" s="40"/>
      <c r="AQ889" s="40"/>
      <c r="AR889" s="40"/>
      <c r="AS889" s="40"/>
      <c r="AT889" s="40"/>
      <c r="AU889" s="40"/>
      <c r="AV889" s="40"/>
      <c r="AW889" s="40"/>
      <c r="AX889" s="40"/>
      <c r="AY889" s="40"/>
      <c r="AZ889" s="40"/>
      <c r="BA889" s="40"/>
      <c r="BB889" s="40"/>
      <c r="BC889" s="40"/>
    </row>
    <row r="890" spans="1:55" s="42" customFormat="1" x14ac:dyDescent="0.25">
      <c r="A890" s="404"/>
      <c r="B890" s="115">
        <v>260825</v>
      </c>
      <c r="C890" s="189" t="s">
        <v>38</v>
      </c>
      <c r="D890" s="479">
        <v>0</v>
      </c>
      <c r="E890" s="479">
        <v>0</v>
      </c>
      <c r="F890" s="479">
        <v>0</v>
      </c>
      <c r="G890" s="479">
        <v>0</v>
      </c>
      <c r="H890" s="89">
        <v>0</v>
      </c>
      <c r="I890" s="479">
        <v>0</v>
      </c>
      <c r="J890" s="479">
        <v>0</v>
      </c>
      <c r="K890" s="479">
        <v>0</v>
      </c>
      <c r="L890" s="479">
        <v>0</v>
      </c>
      <c r="M890" s="479">
        <v>0</v>
      </c>
      <c r="N890" s="479">
        <v>0</v>
      </c>
      <c r="O890" s="479">
        <v>0</v>
      </c>
      <c r="P890" s="479">
        <v>0</v>
      </c>
      <c r="Q890" s="479">
        <v>0</v>
      </c>
      <c r="R890" s="89">
        <v>0</v>
      </c>
      <c r="S890" s="479">
        <v>0</v>
      </c>
      <c r="T890" s="479">
        <v>0</v>
      </c>
      <c r="U890" s="479">
        <v>0</v>
      </c>
      <c r="V890" s="479">
        <v>0</v>
      </c>
      <c r="W890" s="479">
        <v>0</v>
      </c>
      <c r="X890" s="479">
        <v>0</v>
      </c>
      <c r="Y890" s="479">
        <v>0</v>
      </c>
      <c r="Z890" s="479">
        <v>0</v>
      </c>
      <c r="AA890" s="479">
        <v>0</v>
      </c>
      <c r="AB890" s="479">
        <v>0</v>
      </c>
      <c r="AC890" s="479">
        <v>0</v>
      </c>
      <c r="AD890" s="479">
        <v>0</v>
      </c>
      <c r="AE890" s="479">
        <v>0</v>
      </c>
      <c r="AF890" s="482">
        <v>0</v>
      </c>
      <c r="AG890" s="482">
        <v>0</v>
      </c>
      <c r="AH890" s="482">
        <v>0</v>
      </c>
      <c r="AI890" s="482">
        <v>0</v>
      </c>
      <c r="AJ890" s="483">
        <v>0</v>
      </c>
      <c r="AK890" s="40"/>
      <c r="AL890" s="40"/>
      <c r="AM890" s="40"/>
      <c r="AN890" s="40"/>
      <c r="AO890" s="40"/>
      <c r="AP890" s="40"/>
      <c r="AQ890" s="40"/>
      <c r="AR890" s="40"/>
      <c r="AS890" s="40"/>
      <c r="AT890" s="40"/>
      <c r="AU890" s="40"/>
      <c r="AV890" s="40"/>
      <c r="AW890" s="40"/>
      <c r="AX890" s="40"/>
      <c r="AY890" s="40"/>
      <c r="AZ890" s="40"/>
      <c r="BA890" s="40"/>
      <c r="BB890" s="40"/>
      <c r="BC890" s="40"/>
    </row>
    <row r="891" spans="1:55" s="42" customFormat="1" x14ac:dyDescent="0.25">
      <c r="A891" s="404"/>
      <c r="B891" s="115">
        <v>2609</v>
      </c>
      <c r="C891" s="189" t="s">
        <v>312</v>
      </c>
      <c r="D891" s="479">
        <v>0</v>
      </c>
      <c r="E891" s="479">
        <v>0</v>
      </c>
      <c r="F891" s="479">
        <v>0</v>
      </c>
      <c r="G891" s="479">
        <v>0</v>
      </c>
      <c r="H891" s="89">
        <v>0</v>
      </c>
      <c r="I891" s="479">
        <v>0</v>
      </c>
      <c r="J891" s="479">
        <v>0</v>
      </c>
      <c r="K891" s="479">
        <v>0</v>
      </c>
      <c r="L891" s="479">
        <v>0</v>
      </c>
      <c r="M891" s="479">
        <v>0</v>
      </c>
      <c r="N891" s="479">
        <v>0</v>
      </c>
      <c r="O891" s="479">
        <v>0</v>
      </c>
      <c r="P891" s="479">
        <v>0</v>
      </c>
      <c r="Q891" s="479">
        <v>0</v>
      </c>
      <c r="R891" s="89">
        <v>0</v>
      </c>
      <c r="S891" s="479">
        <v>0</v>
      </c>
      <c r="T891" s="479">
        <v>0</v>
      </c>
      <c r="U891" s="479">
        <v>0</v>
      </c>
      <c r="V891" s="479">
        <v>0</v>
      </c>
      <c r="W891" s="479">
        <v>0</v>
      </c>
      <c r="X891" s="479">
        <v>0</v>
      </c>
      <c r="Y891" s="479">
        <v>0</v>
      </c>
      <c r="Z891" s="479">
        <v>0</v>
      </c>
      <c r="AA891" s="479">
        <v>0</v>
      </c>
      <c r="AB891" s="479">
        <v>0</v>
      </c>
      <c r="AC891" s="479">
        <v>0</v>
      </c>
      <c r="AD891" s="479">
        <v>0</v>
      </c>
      <c r="AE891" s="479">
        <v>0</v>
      </c>
      <c r="AF891" s="482">
        <v>0</v>
      </c>
      <c r="AG891" s="482">
        <v>0</v>
      </c>
      <c r="AH891" s="482">
        <v>0</v>
      </c>
      <c r="AI891" s="482">
        <v>0</v>
      </c>
      <c r="AJ891" s="483">
        <v>0</v>
      </c>
      <c r="AK891" s="40"/>
      <c r="AL891" s="40"/>
      <c r="AM891" s="40"/>
      <c r="AN891" s="40"/>
      <c r="AO891" s="40"/>
      <c r="AP891" s="40"/>
      <c r="AQ891" s="40"/>
      <c r="AR891" s="40"/>
      <c r="AS891" s="40"/>
      <c r="AT891" s="40"/>
      <c r="AU891" s="40"/>
      <c r="AV891" s="40"/>
      <c r="AW891" s="40"/>
      <c r="AX891" s="40"/>
      <c r="AY891" s="40"/>
      <c r="AZ891" s="40"/>
      <c r="BA891" s="40"/>
      <c r="BB891" s="40"/>
      <c r="BC891" s="40"/>
    </row>
    <row r="892" spans="1:55" s="42" customFormat="1" x14ac:dyDescent="0.25">
      <c r="A892" s="404"/>
      <c r="B892" s="115">
        <v>260905</v>
      </c>
      <c r="C892" s="189" t="s">
        <v>34</v>
      </c>
      <c r="D892" s="479">
        <v>0</v>
      </c>
      <c r="E892" s="479">
        <v>0</v>
      </c>
      <c r="F892" s="479">
        <v>0</v>
      </c>
      <c r="G892" s="479">
        <v>0</v>
      </c>
      <c r="H892" s="89">
        <v>0</v>
      </c>
      <c r="I892" s="479">
        <v>0</v>
      </c>
      <c r="J892" s="479">
        <v>0</v>
      </c>
      <c r="K892" s="479">
        <v>0</v>
      </c>
      <c r="L892" s="479">
        <v>0</v>
      </c>
      <c r="M892" s="479">
        <v>0</v>
      </c>
      <c r="N892" s="479">
        <v>0</v>
      </c>
      <c r="O892" s="479">
        <v>0</v>
      </c>
      <c r="P892" s="479">
        <v>0</v>
      </c>
      <c r="Q892" s="479">
        <v>0</v>
      </c>
      <c r="R892" s="89">
        <v>0</v>
      </c>
      <c r="S892" s="479">
        <v>0</v>
      </c>
      <c r="T892" s="479">
        <v>0</v>
      </c>
      <c r="U892" s="479">
        <v>0</v>
      </c>
      <c r="V892" s="479">
        <v>0</v>
      </c>
      <c r="W892" s="479">
        <v>0</v>
      </c>
      <c r="X892" s="479">
        <v>0</v>
      </c>
      <c r="Y892" s="479">
        <v>0</v>
      </c>
      <c r="Z892" s="479">
        <v>0</v>
      </c>
      <c r="AA892" s="479">
        <v>0</v>
      </c>
      <c r="AB892" s="479">
        <v>0</v>
      </c>
      <c r="AC892" s="479">
        <v>0</v>
      </c>
      <c r="AD892" s="479">
        <v>0</v>
      </c>
      <c r="AE892" s="479">
        <v>0</v>
      </c>
      <c r="AF892" s="482">
        <v>0</v>
      </c>
      <c r="AG892" s="482">
        <v>0</v>
      </c>
      <c r="AH892" s="482">
        <v>0</v>
      </c>
      <c r="AI892" s="482">
        <v>0</v>
      </c>
      <c r="AJ892" s="483">
        <v>0</v>
      </c>
      <c r="AK892" s="40"/>
      <c r="AL892" s="40"/>
      <c r="AM892" s="40"/>
      <c r="AN892" s="40"/>
      <c r="AO892" s="40"/>
      <c r="AP892" s="40"/>
      <c r="AQ892" s="40"/>
      <c r="AR892" s="40"/>
      <c r="AS892" s="40"/>
      <c r="AT892" s="40"/>
      <c r="AU892" s="40"/>
      <c r="AV892" s="40"/>
      <c r="AW892" s="40"/>
      <c r="AX892" s="40"/>
      <c r="AY892" s="40"/>
      <c r="AZ892" s="40"/>
      <c r="BA892" s="40"/>
      <c r="BB892" s="40"/>
      <c r="BC892" s="40"/>
    </row>
    <row r="893" spans="1:55" s="42" customFormat="1" x14ac:dyDescent="0.25">
      <c r="A893" s="404"/>
      <c r="B893" s="115">
        <v>260910</v>
      </c>
      <c r="C893" s="189" t="s">
        <v>35</v>
      </c>
      <c r="D893" s="479">
        <v>0</v>
      </c>
      <c r="E893" s="479">
        <v>0</v>
      </c>
      <c r="F893" s="479">
        <v>0</v>
      </c>
      <c r="G893" s="479">
        <v>0</v>
      </c>
      <c r="H893" s="89">
        <v>0</v>
      </c>
      <c r="I893" s="479">
        <v>0</v>
      </c>
      <c r="J893" s="479">
        <v>0</v>
      </c>
      <c r="K893" s="479">
        <v>0</v>
      </c>
      <c r="L893" s="479">
        <v>0</v>
      </c>
      <c r="M893" s="479">
        <v>0</v>
      </c>
      <c r="N893" s="479">
        <v>0</v>
      </c>
      <c r="O893" s="479">
        <v>0</v>
      </c>
      <c r="P893" s="479">
        <v>0</v>
      </c>
      <c r="Q893" s="479">
        <v>0</v>
      </c>
      <c r="R893" s="89">
        <v>0</v>
      </c>
      <c r="S893" s="479">
        <v>0</v>
      </c>
      <c r="T893" s="479">
        <v>0</v>
      </c>
      <c r="U893" s="479">
        <v>0</v>
      </c>
      <c r="V893" s="479">
        <v>0</v>
      </c>
      <c r="W893" s="479">
        <v>0</v>
      </c>
      <c r="X893" s="479">
        <v>0</v>
      </c>
      <c r="Y893" s="479">
        <v>0</v>
      </c>
      <c r="Z893" s="479">
        <v>0</v>
      </c>
      <c r="AA893" s="479">
        <v>0</v>
      </c>
      <c r="AB893" s="479">
        <v>0</v>
      </c>
      <c r="AC893" s="479">
        <v>0</v>
      </c>
      <c r="AD893" s="479">
        <v>0</v>
      </c>
      <c r="AE893" s="479">
        <v>0</v>
      </c>
      <c r="AF893" s="482">
        <v>0</v>
      </c>
      <c r="AG893" s="482">
        <v>0</v>
      </c>
      <c r="AH893" s="482">
        <v>0</v>
      </c>
      <c r="AI893" s="482">
        <v>0</v>
      </c>
      <c r="AJ893" s="483">
        <v>0</v>
      </c>
      <c r="AK893" s="40"/>
      <c r="AL893" s="40"/>
      <c r="AM893" s="40"/>
      <c r="AN893" s="40"/>
      <c r="AO893" s="40"/>
      <c r="AP893" s="40"/>
      <c r="AQ893" s="40"/>
      <c r="AR893" s="40"/>
      <c r="AS893" s="40"/>
      <c r="AT893" s="40"/>
      <c r="AU893" s="40"/>
      <c r="AV893" s="40"/>
      <c r="AW893" s="40"/>
      <c r="AX893" s="40"/>
      <c r="AY893" s="40"/>
      <c r="AZ893" s="40"/>
      <c r="BA893" s="40"/>
      <c r="BB893" s="40"/>
      <c r="BC893" s="40"/>
    </row>
    <row r="894" spans="1:55" s="42" customFormat="1" x14ac:dyDescent="0.25">
      <c r="A894" s="404"/>
      <c r="B894" s="115">
        <v>260915</v>
      </c>
      <c r="C894" s="189" t="s">
        <v>36</v>
      </c>
      <c r="D894" s="479">
        <v>0</v>
      </c>
      <c r="E894" s="479">
        <v>0</v>
      </c>
      <c r="F894" s="479">
        <v>0</v>
      </c>
      <c r="G894" s="479">
        <v>0</v>
      </c>
      <c r="H894" s="89">
        <v>0</v>
      </c>
      <c r="I894" s="479">
        <v>0</v>
      </c>
      <c r="J894" s="479">
        <v>0</v>
      </c>
      <c r="K894" s="479">
        <v>0</v>
      </c>
      <c r="L894" s="479">
        <v>0</v>
      </c>
      <c r="M894" s="479">
        <v>0</v>
      </c>
      <c r="N894" s="479">
        <v>0</v>
      </c>
      <c r="O894" s="479">
        <v>0</v>
      </c>
      <c r="P894" s="479">
        <v>0</v>
      </c>
      <c r="Q894" s="479">
        <v>0</v>
      </c>
      <c r="R894" s="89">
        <v>0</v>
      </c>
      <c r="S894" s="479">
        <v>0</v>
      </c>
      <c r="T894" s="479">
        <v>0</v>
      </c>
      <c r="U894" s="479">
        <v>0</v>
      </c>
      <c r="V894" s="479">
        <v>0</v>
      </c>
      <c r="W894" s="479">
        <v>0</v>
      </c>
      <c r="X894" s="479">
        <v>0</v>
      </c>
      <c r="Y894" s="479">
        <v>0</v>
      </c>
      <c r="Z894" s="479">
        <v>0</v>
      </c>
      <c r="AA894" s="479">
        <v>0</v>
      </c>
      <c r="AB894" s="479">
        <v>0</v>
      </c>
      <c r="AC894" s="479">
        <v>0</v>
      </c>
      <c r="AD894" s="479">
        <v>0</v>
      </c>
      <c r="AE894" s="479">
        <v>0</v>
      </c>
      <c r="AF894" s="482">
        <v>0</v>
      </c>
      <c r="AG894" s="482">
        <v>0</v>
      </c>
      <c r="AH894" s="482">
        <v>0</v>
      </c>
      <c r="AI894" s="482">
        <v>0</v>
      </c>
      <c r="AJ894" s="483">
        <v>0</v>
      </c>
      <c r="AK894" s="40"/>
      <c r="AL894" s="40"/>
      <c r="AM894" s="40"/>
      <c r="AN894" s="40"/>
      <c r="AO894" s="40"/>
      <c r="AP894" s="40"/>
      <c r="AQ894" s="40"/>
      <c r="AR894" s="40"/>
      <c r="AS894" s="40"/>
      <c r="AT894" s="40"/>
      <c r="AU894" s="40"/>
      <c r="AV894" s="40"/>
      <c r="AW894" s="40"/>
      <c r="AX894" s="40"/>
      <c r="AY894" s="40"/>
      <c r="AZ894" s="40"/>
      <c r="BA894" s="40"/>
      <c r="BB894" s="40"/>
      <c r="BC894" s="40"/>
    </row>
    <row r="895" spans="1:55" s="42" customFormat="1" x14ac:dyDescent="0.25">
      <c r="A895" s="404"/>
      <c r="B895" s="115">
        <v>260920</v>
      </c>
      <c r="C895" s="189" t="s">
        <v>37</v>
      </c>
      <c r="D895" s="479">
        <v>0</v>
      </c>
      <c r="E895" s="479">
        <v>0</v>
      </c>
      <c r="F895" s="479">
        <v>0</v>
      </c>
      <c r="G895" s="479">
        <v>0</v>
      </c>
      <c r="H895" s="89">
        <v>0</v>
      </c>
      <c r="I895" s="479">
        <v>0</v>
      </c>
      <c r="J895" s="479">
        <v>0</v>
      </c>
      <c r="K895" s="479">
        <v>0</v>
      </c>
      <c r="L895" s="479">
        <v>0</v>
      </c>
      <c r="M895" s="479">
        <v>0</v>
      </c>
      <c r="N895" s="479">
        <v>0</v>
      </c>
      <c r="O895" s="479">
        <v>0</v>
      </c>
      <c r="P895" s="479">
        <v>0</v>
      </c>
      <c r="Q895" s="479">
        <v>0</v>
      </c>
      <c r="R895" s="89">
        <v>0</v>
      </c>
      <c r="S895" s="479">
        <v>0</v>
      </c>
      <c r="T895" s="479">
        <v>0</v>
      </c>
      <c r="U895" s="479">
        <v>0</v>
      </c>
      <c r="V895" s="479">
        <v>0</v>
      </c>
      <c r="W895" s="479">
        <v>0</v>
      </c>
      <c r="X895" s="479">
        <v>0</v>
      </c>
      <c r="Y895" s="479">
        <v>0</v>
      </c>
      <c r="Z895" s="479">
        <v>0</v>
      </c>
      <c r="AA895" s="479">
        <v>0</v>
      </c>
      <c r="AB895" s="479">
        <v>0</v>
      </c>
      <c r="AC895" s="479">
        <v>0</v>
      </c>
      <c r="AD895" s="479">
        <v>0</v>
      </c>
      <c r="AE895" s="479">
        <v>0</v>
      </c>
      <c r="AF895" s="482">
        <v>0</v>
      </c>
      <c r="AG895" s="482">
        <v>0</v>
      </c>
      <c r="AH895" s="482">
        <v>0</v>
      </c>
      <c r="AI895" s="482">
        <v>0</v>
      </c>
      <c r="AJ895" s="483">
        <v>0</v>
      </c>
      <c r="AK895" s="40"/>
      <c r="AL895" s="40"/>
      <c r="AM895" s="40"/>
      <c r="AN895" s="40"/>
      <c r="AO895" s="40"/>
      <c r="AP895" s="40"/>
      <c r="AQ895" s="40"/>
      <c r="AR895" s="40"/>
      <c r="AS895" s="40"/>
      <c r="AT895" s="40"/>
      <c r="AU895" s="40"/>
      <c r="AV895" s="40"/>
      <c r="AW895" s="40"/>
      <c r="AX895" s="40"/>
      <c r="AY895" s="40"/>
      <c r="AZ895" s="40"/>
      <c r="BA895" s="40"/>
      <c r="BB895" s="40"/>
      <c r="BC895" s="40"/>
    </row>
    <row r="896" spans="1:55" s="42" customFormat="1" x14ac:dyDescent="0.25">
      <c r="A896" s="404"/>
      <c r="B896" s="115">
        <v>260925</v>
      </c>
      <c r="C896" s="189" t="s">
        <v>38</v>
      </c>
      <c r="D896" s="479">
        <v>0</v>
      </c>
      <c r="E896" s="479">
        <v>0</v>
      </c>
      <c r="F896" s="479">
        <v>0</v>
      </c>
      <c r="G896" s="479">
        <v>0</v>
      </c>
      <c r="H896" s="89">
        <v>0</v>
      </c>
      <c r="I896" s="479">
        <v>0</v>
      </c>
      <c r="J896" s="479">
        <v>0</v>
      </c>
      <c r="K896" s="479">
        <v>0</v>
      </c>
      <c r="L896" s="479">
        <v>0</v>
      </c>
      <c r="M896" s="479">
        <v>0</v>
      </c>
      <c r="N896" s="479">
        <v>0</v>
      </c>
      <c r="O896" s="479">
        <v>0</v>
      </c>
      <c r="P896" s="479">
        <v>0</v>
      </c>
      <c r="Q896" s="479">
        <v>0</v>
      </c>
      <c r="R896" s="89">
        <v>0</v>
      </c>
      <c r="S896" s="479">
        <v>0</v>
      </c>
      <c r="T896" s="479">
        <v>0</v>
      </c>
      <c r="U896" s="479">
        <v>0</v>
      </c>
      <c r="V896" s="479">
        <v>0</v>
      </c>
      <c r="W896" s="479">
        <v>0</v>
      </c>
      <c r="X896" s="479">
        <v>0</v>
      </c>
      <c r="Y896" s="479">
        <v>0</v>
      </c>
      <c r="Z896" s="479">
        <v>0</v>
      </c>
      <c r="AA896" s="479">
        <v>0</v>
      </c>
      <c r="AB896" s="479">
        <v>0</v>
      </c>
      <c r="AC896" s="479">
        <v>0</v>
      </c>
      <c r="AD896" s="479">
        <v>0</v>
      </c>
      <c r="AE896" s="479">
        <v>0</v>
      </c>
      <c r="AF896" s="482">
        <v>0</v>
      </c>
      <c r="AG896" s="482">
        <v>0</v>
      </c>
      <c r="AH896" s="482">
        <v>0</v>
      </c>
      <c r="AI896" s="482">
        <v>0</v>
      </c>
      <c r="AJ896" s="483">
        <v>0</v>
      </c>
      <c r="AK896" s="40"/>
      <c r="AL896" s="40"/>
      <c r="AM896" s="40"/>
      <c r="AN896" s="40"/>
      <c r="AO896" s="40"/>
      <c r="AP896" s="40"/>
      <c r="AQ896" s="40"/>
      <c r="AR896" s="40"/>
      <c r="AS896" s="40"/>
      <c r="AT896" s="40"/>
      <c r="AU896" s="40"/>
      <c r="AV896" s="40"/>
      <c r="AW896" s="40"/>
      <c r="AX896" s="40"/>
      <c r="AY896" s="40"/>
      <c r="AZ896" s="40"/>
      <c r="BA896" s="40"/>
      <c r="BB896" s="40"/>
      <c r="BC896" s="40"/>
    </row>
    <row r="897" spans="1:55" s="42" customFormat="1" x14ac:dyDescent="0.25">
      <c r="A897" s="404"/>
      <c r="B897" s="115">
        <v>2610</v>
      </c>
      <c r="C897" s="189" t="s">
        <v>834</v>
      </c>
      <c r="D897" s="479">
        <v>0</v>
      </c>
      <c r="E897" s="479">
        <v>0</v>
      </c>
      <c r="F897" s="479">
        <v>0</v>
      </c>
      <c r="G897" s="479">
        <v>0</v>
      </c>
      <c r="H897" s="89">
        <v>0</v>
      </c>
      <c r="I897" s="479">
        <v>0</v>
      </c>
      <c r="J897" s="479">
        <v>0</v>
      </c>
      <c r="K897" s="479">
        <v>0</v>
      </c>
      <c r="L897" s="479">
        <v>0</v>
      </c>
      <c r="M897" s="479">
        <v>0</v>
      </c>
      <c r="N897" s="479">
        <v>0</v>
      </c>
      <c r="O897" s="479">
        <v>0</v>
      </c>
      <c r="P897" s="479">
        <v>0</v>
      </c>
      <c r="Q897" s="479">
        <v>0</v>
      </c>
      <c r="R897" s="89">
        <v>0</v>
      </c>
      <c r="S897" s="479">
        <v>0</v>
      </c>
      <c r="T897" s="479">
        <v>0</v>
      </c>
      <c r="U897" s="479">
        <v>0</v>
      </c>
      <c r="V897" s="479">
        <v>0</v>
      </c>
      <c r="W897" s="479">
        <v>0</v>
      </c>
      <c r="X897" s="479">
        <v>0</v>
      </c>
      <c r="Y897" s="479">
        <v>0</v>
      </c>
      <c r="Z897" s="479">
        <v>0</v>
      </c>
      <c r="AA897" s="479">
        <v>0</v>
      </c>
      <c r="AB897" s="479">
        <v>0</v>
      </c>
      <c r="AC897" s="479">
        <v>0</v>
      </c>
      <c r="AD897" s="479">
        <v>0</v>
      </c>
      <c r="AE897" s="479">
        <v>0</v>
      </c>
      <c r="AF897" s="482">
        <v>0</v>
      </c>
      <c r="AG897" s="482">
        <v>0</v>
      </c>
      <c r="AH897" s="482">
        <v>0</v>
      </c>
      <c r="AI897" s="482">
        <v>0</v>
      </c>
      <c r="AJ897" s="483">
        <v>0</v>
      </c>
      <c r="AK897" s="40"/>
      <c r="AL897" s="40"/>
      <c r="AM897" s="40"/>
      <c r="AN897" s="40"/>
      <c r="AO897" s="40"/>
      <c r="AP897" s="40"/>
      <c r="AQ897" s="40"/>
      <c r="AR897" s="40"/>
      <c r="AS897" s="40"/>
      <c r="AT897" s="40"/>
      <c r="AU897" s="40"/>
      <c r="AV897" s="40"/>
      <c r="AW897" s="40"/>
      <c r="AX897" s="40"/>
      <c r="AY897" s="40"/>
      <c r="AZ897" s="40"/>
      <c r="BA897" s="40"/>
      <c r="BB897" s="40"/>
      <c r="BC897" s="40"/>
    </row>
    <row r="898" spans="1:55" s="42" customFormat="1" x14ac:dyDescent="0.25">
      <c r="A898" s="404"/>
      <c r="B898" s="115">
        <v>261005</v>
      </c>
      <c r="C898" s="189" t="s">
        <v>835</v>
      </c>
      <c r="D898" s="479">
        <v>0</v>
      </c>
      <c r="E898" s="479">
        <v>0</v>
      </c>
      <c r="F898" s="479">
        <v>0</v>
      </c>
      <c r="G898" s="479">
        <v>0</v>
      </c>
      <c r="H898" s="89">
        <v>0</v>
      </c>
      <c r="I898" s="479">
        <v>0</v>
      </c>
      <c r="J898" s="479">
        <v>0</v>
      </c>
      <c r="K898" s="479">
        <v>0</v>
      </c>
      <c r="L898" s="479">
        <v>0</v>
      </c>
      <c r="M898" s="479">
        <v>0</v>
      </c>
      <c r="N898" s="479">
        <v>0</v>
      </c>
      <c r="O898" s="479">
        <v>0</v>
      </c>
      <c r="P898" s="479">
        <v>0</v>
      </c>
      <c r="Q898" s="479">
        <v>0</v>
      </c>
      <c r="R898" s="89">
        <v>0</v>
      </c>
      <c r="S898" s="479">
        <v>0</v>
      </c>
      <c r="T898" s="479">
        <v>0</v>
      </c>
      <c r="U898" s="479">
        <v>0</v>
      </c>
      <c r="V898" s="479">
        <v>0</v>
      </c>
      <c r="W898" s="479">
        <v>0</v>
      </c>
      <c r="X898" s="479">
        <v>0</v>
      </c>
      <c r="Y898" s="479">
        <v>0</v>
      </c>
      <c r="Z898" s="479">
        <v>0</v>
      </c>
      <c r="AA898" s="479">
        <v>0</v>
      </c>
      <c r="AB898" s="479">
        <v>0</v>
      </c>
      <c r="AC898" s="479">
        <v>0</v>
      </c>
      <c r="AD898" s="479">
        <v>0</v>
      </c>
      <c r="AE898" s="479">
        <v>0</v>
      </c>
      <c r="AF898" s="482">
        <v>0</v>
      </c>
      <c r="AG898" s="482">
        <v>0</v>
      </c>
      <c r="AH898" s="482">
        <v>0</v>
      </c>
      <c r="AI898" s="482">
        <v>0</v>
      </c>
      <c r="AJ898" s="483">
        <v>0</v>
      </c>
      <c r="AK898" s="40"/>
      <c r="AL898" s="40"/>
      <c r="AM898" s="40"/>
      <c r="AN898" s="40"/>
      <c r="AO898" s="40"/>
      <c r="AP898" s="40"/>
      <c r="AQ898" s="40"/>
      <c r="AR898" s="40"/>
      <c r="AS898" s="40"/>
      <c r="AT898" s="40"/>
      <c r="AU898" s="40"/>
      <c r="AV898" s="40"/>
      <c r="AW898" s="40"/>
      <c r="AX898" s="40"/>
      <c r="AY898" s="40"/>
      <c r="AZ898" s="40"/>
      <c r="BA898" s="40"/>
      <c r="BB898" s="40"/>
      <c r="BC898" s="40"/>
    </row>
    <row r="899" spans="1:55" s="42" customFormat="1" x14ac:dyDescent="0.25">
      <c r="A899" s="404"/>
      <c r="B899" s="115">
        <v>261010</v>
      </c>
      <c r="C899" s="189" t="s">
        <v>836</v>
      </c>
      <c r="D899" s="479">
        <v>0</v>
      </c>
      <c r="E899" s="479">
        <v>0</v>
      </c>
      <c r="F899" s="479">
        <v>0</v>
      </c>
      <c r="G899" s="479">
        <v>0</v>
      </c>
      <c r="H899" s="89">
        <v>0</v>
      </c>
      <c r="I899" s="479">
        <v>0</v>
      </c>
      <c r="J899" s="479">
        <v>0</v>
      </c>
      <c r="K899" s="479">
        <v>0</v>
      </c>
      <c r="L899" s="479">
        <v>0</v>
      </c>
      <c r="M899" s="479">
        <v>0</v>
      </c>
      <c r="N899" s="479">
        <v>0</v>
      </c>
      <c r="O899" s="479">
        <v>0</v>
      </c>
      <c r="P899" s="479">
        <v>0</v>
      </c>
      <c r="Q899" s="479">
        <v>0</v>
      </c>
      <c r="R899" s="89">
        <v>0</v>
      </c>
      <c r="S899" s="479">
        <v>0</v>
      </c>
      <c r="T899" s="479">
        <v>0</v>
      </c>
      <c r="U899" s="479">
        <v>0</v>
      </c>
      <c r="V899" s="479">
        <v>0</v>
      </c>
      <c r="W899" s="479">
        <v>0</v>
      </c>
      <c r="X899" s="479">
        <v>0</v>
      </c>
      <c r="Y899" s="479">
        <v>0</v>
      </c>
      <c r="Z899" s="479">
        <v>0</v>
      </c>
      <c r="AA899" s="479">
        <v>0</v>
      </c>
      <c r="AB899" s="479">
        <v>0</v>
      </c>
      <c r="AC899" s="479">
        <v>0</v>
      </c>
      <c r="AD899" s="479">
        <v>0</v>
      </c>
      <c r="AE899" s="479">
        <v>0</v>
      </c>
      <c r="AF899" s="482">
        <v>0</v>
      </c>
      <c r="AG899" s="482">
        <v>0</v>
      </c>
      <c r="AH899" s="482">
        <v>0</v>
      </c>
      <c r="AI899" s="482">
        <v>0</v>
      </c>
      <c r="AJ899" s="483">
        <v>0</v>
      </c>
      <c r="AK899" s="40"/>
      <c r="AL899" s="40"/>
      <c r="AM899" s="40"/>
      <c r="AN899" s="40"/>
      <c r="AO899" s="40"/>
      <c r="AP899" s="40"/>
      <c r="AQ899" s="40"/>
      <c r="AR899" s="40"/>
      <c r="AS899" s="40"/>
      <c r="AT899" s="40"/>
      <c r="AU899" s="40"/>
      <c r="AV899" s="40"/>
      <c r="AW899" s="40"/>
      <c r="AX899" s="40"/>
      <c r="AY899" s="40"/>
      <c r="AZ899" s="40"/>
      <c r="BA899" s="40"/>
      <c r="BB899" s="40"/>
      <c r="BC899" s="40"/>
    </row>
    <row r="900" spans="1:55" s="42" customFormat="1" x14ac:dyDescent="0.25">
      <c r="A900" s="404"/>
      <c r="B900" s="115">
        <v>2690</v>
      </c>
      <c r="C900" s="189" t="s">
        <v>313</v>
      </c>
      <c r="D900" s="479">
        <v>0</v>
      </c>
      <c r="E900" s="479">
        <v>0</v>
      </c>
      <c r="F900" s="479">
        <v>0</v>
      </c>
      <c r="G900" s="479">
        <v>15712.575000000001</v>
      </c>
      <c r="H900" s="89">
        <v>15712.575000000001</v>
      </c>
      <c r="I900" s="479">
        <v>0</v>
      </c>
      <c r="J900" s="479">
        <v>0</v>
      </c>
      <c r="K900" s="479">
        <v>0</v>
      </c>
      <c r="L900" s="479">
        <v>0</v>
      </c>
      <c r="M900" s="479">
        <v>0</v>
      </c>
      <c r="N900" s="479">
        <v>0</v>
      </c>
      <c r="O900" s="479">
        <v>0</v>
      </c>
      <c r="P900" s="479">
        <v>0</v>
      </c>
      <c r="Q900" s="479">
        <v>0</v>
      </c>
      <c r="R900" s="89">
        <v>0</v>
      </c>
      <c r="S900" s="479">
        <v>136500</v>
      </c>
      <c r="T900" s="479">
        <v>0</v>
      </c>
      <c r="U900" s="479">
        <v>0</v>
      </c>
      <c r="V900" s="479">
        <v>0</v>
      </c>
      <c r="W900" s="479">
        <v>0</v>
      </c>
      <c r="X900" s="479">
        <v>0</v>
      </c>
      <c r="Y900" s="479">
        <v>4175</v>
      </c>
      <c r="Z900" s="479">
        <v>0</v>
      </c>
      <c r="AA900" s="479">
        <v>0</v>
      </c>
      <c r="AB900" s="479">
        <v>6575.5833300000004</v>
      </c>
      <c r="AC900" s="479">
        <v>0</v>
      </c>
      <c r="AD900" s="479">
        <v>147250.58332999999</v>
      </c>
      <c r="AE900" s="479">
        <v>162963.15833000001</v>
      </c>
      <c r="AF900" s="482">
        <v>0</v>
      </c>
      <c r="AG900" s="482">
        <v>0</v>
      </c>
      <c r="AH900" s="482">
        <v>0</v>
      </c>
      <c r="AI900" s="482">
        <v>4175</v>
      </c>
      <c r="AJ900" s="483">
        <v>158788.15833000001</v>
      </c>
      <c r="AK900" s="40"/>
      <c r="AL900" s="40"/>
      <c r="AM900" s="40"/>
      <c r="AN900" s="40"/>
      <c r="AO900" s="40"/>
      <c r="AP900" s="40"/>
      <c r="AQ900" s="40"/>
      <c r="AR900" s="40"/>
      <c r="AS900" s="40"/>
      <c r="AT900" s="40"/>
      <c r="AU900" s="40"/>
      <c r="AV900" s="40"/>
      <c r="AW900" s="40"/>
      <c r="AX900" s="40"/>
      <c r="AY900" s="40"/>
      <c r="AZ900" s="40"/>
      <c r="BA900" s="40"/>
      <c r="BB900" s="40"/>
      <c r="BC900" s="40"/>
    </row>
    <row r="901" spans="1:55" s="42" customFormat="1" x14ac:dyDescent="0.25">
      <c r="A901" s="404"/>
      <c r="B901" s="115">
        <v>269005</v>
      </c>
      <c r="C901" s="189" t="s">
        <v>34</v>
      </c>
      <c r="D901" s="479">
        <v>0</v>
      </c>
      <c r="E901" s="479">
        <v>0</v>
      </c>
      <c r="F901" s="479">
        <v>0</v>
      </c>
      <c r="G901" s="479">
        <v>0</v>
      </c>
      <c r="H901" s="89">
        <v>0</v>
      </c>
      <c r="I901" s="479">
        <v>0</v>
      </c>
      <c r="J901" s="479">
        <v>0</v>
      </c>
      <c r="K901" s="479">
        <v>0</v>
      </c>
      <c r="L901" s="479">
        <v>0</v>
      </c>
      <c r="M901" s="479">
        <v>0</v>
      </c>
      <c r="N901" s="479">
        <v>0</v>
      </c>
      <c r="O901" s="479">
        <v>0</v>
      </c>
      <c r="P901" s="479">
        <v>0</v>
      </c>
      <c r="Q901" s="479">
        <v>0</v>
      </c>
      <c r="R901" s="89">
        <v>0</v>
      </c>
      <c r="S901" s="479">
        <v>0</v>
      </c>
      <c r="T901" s="479">
        <v>0</v>
      </c>
      <c r="U901" s="479">
        <v>0</v>
      </c>
      <c r="V901" s="479">
        <v>0</v>
      </c>
      <c r="W901" s="479">
        <v>0</v>
      </c>
      <c r="X901" s="479">
        <v>0</v>
      </c>
      <c r="Y901" s="479">
        <v>0</v>
      </c>
      <c r="Z901" s="479">
        <v>0</v>
      </c>
      <c r="AA901" s="479">
        <v>0</v>
      </c>
      <c r="AB901" s="479">
        <v>0</v>
      </c>
      <c r="AC901" s="479">
        <v>0</v>
      </c>
      <c r="AD901" s="479">
        <v>0</v>
      </c>
      <c r="AE901" s="479">
        <v>0</v>
      </c>
      <c r="AF901" s="482">
        <v>0</v>
      </c>
      <c r="AG901" s="482">
        <v>0</v>
      </c>
      <c r="AH901" s="482">
        <v>0</v>
      </c>
      <c r="AI901" s="482">
        <v>0</v>
      </c>
      <c r="AJ901" s="483">
        <v>0</v>
      </c>
      <c r="AK901" s="40"/>
      <c r="AL901" s="40"/>
      <c r="AM901" s="40"/>
      <c r="AN901" s="40"/>
      <c r="AO901" s="40"/>
      <c r="AP901" s="40"/>
      <c r="AQ901" s="40"/>
      <c r="AR901" s="40"/>
      <c r="AS901" s="40"/>
      <c r="AT901" s="40"/>
      <c r="AU901" s="40"/>
      <c r="AV901" s="40"/>
      <c r="AW901" s="40"/>
      <c r="AX901" s="40"/>
      <c r="AY901" s="40"/>
      <c r="AZ901" s="40"/>
      <c r="BA901" s="40"/>
      <c r="BB901" s="40"/>
      <c r="BC901" s="40"/>
    </row>
    <row r="902" spans="1:55" s="42" customFormat="1" x14ac:dyDescent="0.25">
      <c r="A902" s="404"/>
      <c r="B902" s="115">
        <v>269010</v>
      </c>
      <c r="C902" s="189" t="s">
        <v>35</v>
      </c>
      <c r="D902" s="479">
        <v>0</v>
      </c>
      <c r="E902" s="479">
        <v>0</v>
      </c>
      <c r="F902" s="479">
        <v>0</v>
      </c>
      <c r="G902" s="479">
        <v>0</v>
      </c>
      <c r="H902" s="89">
        <v>0</v>
      </c>
      <c r="I902" s="479">
        <v>0</v>
      </c>
      <c r="J902" s="479">
        <v>0</v>
      </c>
      <c r="K902" s="479">
        <v>0</v>
      </c>
      <c r="L902" s="479">
        <v>0</v>
      </c>
      <c r="M902" s="479">
        <v>0</v>
      </c>
      <c r="N902" s="479">
        <v>0</v>
      </c>
      <c r="O902" s="479">
        <v>0</v>
      </c>
      <c r="P902" s="479">
        <v>0</v>
      </c>
      <c r="Q902" s="479">
        <v>0</v>
      </c>
      <c r="R902" s="89">
        <v>0</v>
      </c>
      <c r="S902" s="479">
        <v>4000</v>
      </c>
      <c r="T902" s="479">
        <v>0</v>
      </c>
      <c r="U902" s="479">
        <v>0</v>
      </c>
      <c r="V902" s="479">
        <v>0</v>
      </c>
      <c r="W902" s="479">
        <v>0</v>
      </c>
      <c r="X902" s="479">
        <v>0</v>
      </c>
      <c r="Y902" s="479">
        <v>2500</v>
      </c>
      <c r="Z902" s="479">
        <v>0</v>
      </c>
      <c r="AA902" s="479">
        <v>0</v>
      </c>
      <c r="AB902" s="479">
        <v>1000</v>
      </c>
      <c r="AC902" s="479">
        <v>0</v>
      </c>
      <c r="AD902" s="479">
        <v>7500</v>
      </c>
      <c r="AE902" s="479">
        <v>7500</v>
      </c>
      <c r="AF902" s="482">
        <v>0</v>
      </c>
      <c r="AG902" s="482">
        <v>0</v>
      </c>
      <c r="AH902" s="482">
        <v>0</v>
      </c>
      <c r="AI902" s="482">
        <v>2500</v>
      </c>
      <c r="AJ902" s="483">
        <v>5000</v>
      </c>
      <c r="AK902" s="40"/>
      <c r="AL902" s="40"/>
      <c r="AM902" s="40"/>
      <c r="AN902" s="40"/>
      <c r="AO902" s="40"/>
      <c r="AP902" s="40"/>
      <c r="AQ902" s="40"/>
      <c r="AR902" s="40"/>
      <c r="AS902" s="40"/>
      <c r="AT902" s="40"/>
      <c r="AU902" s="40"/>
      <c r="AV902" s="40"/>
      <c r="AW902" s="40"/>
      <c r="AX902" s="40"/>
      <c r="AY902" s="40"/>
      <c r="AZ902" s="40"/>
      <c r="BA902" s="40"/>
      <c r="BB902" s="40"/>
      <c r="BC902" s="40"/>
    </row>
    <row r="903" spans="1:55" s="42" customFormat="1" x14ac:dyDescent="0.25">
      <c r="A903" s="404"/>
      <c r="B903" s="115">
        <v>269015</v>
      </c>
      <c r="C903" s="189" t="s">
        <v>36</v>
      </c>
      <c r="D903" s="479">
        <v>0</v>
      </c>
      <c r="E903" s="479">
        <v>0</v>
      </c>
      <c r="F903" s="479">
        <v>0</v>
      </c>
      <c r="G903" s="479">
        <v>0</v>
      </c>
      <c r="H903" s="89">
        <v>0</v>
      </c>
      <c r="I903" s="479">
        <v>0</v>
      </c>
      <c r="J903" s="479">
        <v>0</v>
      </c>
      <c r="K903" s="479">
        <v>0</v>
      </c>
      <c r="L903" s="479">
        <v>0</v>
      </c>
      <c r="M903" s="479">
        <v>0</v>
      </c>
      <c r="N903" s="479">
        <v>0</v>
      </c>
      <c r="O903" s="479">
        <v>0</v>
      </c>
      <c r="P903" s="479">
        <v>0</v>
      </c>
      <c r="Q903" s="479">
        <v>0</v>
      </c>
      <c r="R903" s="89">
        <v>0</v>
      </c>
      <c r="S903" s="479">
        <v>0</v>
      </c>
      <c r="T903" s="479">
        <v>0</v>
      </c>
      <c r="U903" s="479">
        <v>0</v>
      </c>
      <c r="V903" s="479">
        <v>0</v>
      </c>
      <c r="W903" s="479">
        <v>0</v>
      </c>
      <c r="X903" s="479">
        <v>0</v>
      </c>
      <c r="Y903" s="479">
        <v>0</v>
      </c>
      <c r="Z903" s="479">
        <v>0</v>
      </c>
      <c r="AA903" s="479">
        <v>0</v>
      </c>
      <c r="AB903" s="479">
        <v>416.66667000000001</v>
      </c>
      <c r="AC903" s="479">
        <v>0</v>
      </c>
      <c r="AD903" s="479">
        <v>416.66667000000001</v>
      </c>
      <c r="AE903" s="479">
        <v>416.66667000000001</v>
      </c>
      <c r="AF903" s="482">
        <v>0</v>
      </c>
      <c r="AG903" s="482">
        <v>0</v>
      </c>
      <c r="AH903" s="482">
        <v>0</v>
      </c>
      <c r="AI903" s="482">
        <v>0</v>
      </c>
      <c r="AJ903" s="483">
        <v>416.66667000000001</v>
      </c>
      <c r="AK903" s="40"/>
      <c r="AL903" s="40"/>
      <c r="AM903" s="40"/>
      <c r="AN903" s="40"/>
      <c r="AO903" s="40"/>
      <c r="AP903" s="40"/>
      <c r="AQ903" s="40"/>
      <c r="AR903" s="40"/>
      <c r="AS903" s="40"/>
      <c r="AT903" s="40"/>
      <c r="AU903" s="40"/>
      <c r="AV903" s="40"/>
      <c r="AW903" s="40"/>
      <c r="AX903" s="40"/>
      <c r="AY903" s="40"/>
      <c r="AZ903" s="40"/>
      <c r="BA903" s="40"/>
      <c r="BB903" s="40"/>
      <c r="BC903" s="40"/>
    </row>
    <row r="904" spans="1:55" s="42" customFormat="1" x14ac:dyDescent="0.25">
      <c r="A904" s="404"/>
      <c r="B904" s="115">
        <v>269020</v>
      </c>
      <c r="C904" s="189" t="s">
        <v>37</v>
      </c>
      <c r="D904" s="479">
        <v>0</v>
      </c>
      <c r="E904" s="479">
        <v>0</v>
      </c>
      <c r="F904" s="479">
        <v>0</v>
      </c>
      <c r="G904" s="479">
        <v>0</v>
      </c>
      <c r="H904" s="89">
        <v>0</v>
      </c>
      <c r="I904" s="479">
        <v>0</v>
      </c>
      <c r="J904" s="479">
        <v>0</v>
      </c>
      <c r="K904" s="479">
        <v>0</v>
      </c>
      <c r="L904" s="479">
        <v>0</v>
      </c>
      <c r="M904" s="479">
        <v>0</v>
      </c>
      <c r="N904" s="479">
        <v>0</v>
      </c>
      <c r="O904" s="479">
        <v>0</v>
      </c>
      <c r="P904" s="479">
        <v>0</v>
      </c>
      <c r="Q904" s="479">
        <v>0</v>
      </c>
      <c r="R904" s="89">
        <v>0</v>
      </c>
      <c r="S904" s="479">
        <v>17000</v>
      </c>
      <c r="T904" s="479">
        <v>0</v>
      </c>
      <c r="U904" s="479">
        <v>0</v>
      </c>
      <c r="V904" s="479">
        <v>0</v>
      </c>
      <c r="W904" s="479">
        <v>0</v>
      </c>
      <c r="X904" s="479">
        <v>0</v>
      </c>
      <c r="Y904" s="479">
        <v>1675</v>
      </c>
      <c r="Z904" s="479">
        <v>0</v>
      </c>
      <c r="AA904" s="479">
        <v>0</v>
      </c>
      <c r="AB904" s="479">
        <v>1431.7833599999999</v>
      </c>
      <c r="AC904" s="479">
        <v>0</v>
      </c>
      <c r="AD904" s="479">
        <v>20106.783360000001</v>
      </c>
      <c r="AE904" s="479">
        <v>20106.783360000001</v>
      </c>
      <c r="AF904" s="482">
        <v>0</v>
      </c>
      <c r="AG904" s="482">
        <v>0</v>
      </c>
      <c r="AH904" s="482">
        <v>0</v>
      </c>
      <c r="AI904" s="482">
        <v>1675</v>
      </c>
      <c r="AJ904" s="483">
        <v>18431.783360000001</v>
      </c>
      <c r="AK904" s="40"/>
      <c r="AL904" s="40"/>
      <c r="AM904" s="40"/>
      <c r="AN904" s="40"/>
      <c r="AO904" s="40"/>
      <c r="AP904" s="40"/>
      <c r="AQ904" s="40"/>
      <c r="AR904" s="40"/>
      <c r="AS904" s="40"/>
      <c r="AT904" s="40"/>
      <c r="AU904" s="40"/>
      <c r="AV904" s="40"/>
      <c r="AW904" s="40"/>
      <c r="AX904" s="40"/>
      <c r="AY904" s="40"/>
      <c r="AZ904" s="40"/>
      <c r="BA904" s="40"/>
      <c r="BB904" s="40"/>
      <c r="BC904" s="40"/>
    </row>
    <row r="905" spans="1:55" s="42" customFormat="1" x14ac:dyDescent="0.25">
      <c r="A905" s="404"/>
      <c r="B905" s="115">
        <v>269025</v>
      </c>
      <c r="C905" s="189" t="s">
        <v>38</v>
      </c>
      <c r="D905" s="479">
        <v>0</v>
      </c>
      <c r="E905" s="479">
        <v>0</v>
      </c>
      <c r="F905" s="479">
        <v>0</v>
      </c>
      <c r="G905" s="479">
        <v>15712.575000000001</v>
      </c>
      <c r="H905" s="89">
        <v>15712.575000000001</v>
      </c>
      <c r="I905" s="479">
        <v>0</v>
      </c>
      <c r="J905" s="479">
        <v>0</v>
      </c>
      <c r="K905" s="479">
        <v>0</v>
      </c>
      <c r="L905" s="479">
        <v>0</v>
      </c>
      <c r="M905" s="479">
        <v>0</v>
      </c>
      <c r="N905" s="479">
        <v>0</v>
      </c>
      <c r="O905" s="479">
        <v>0</v>
      </c>
      <c r="P905" s="479">
        <v>0</v>
      </c>
      <c r="Q905" s="479">
        <v>0</v>
      </c>
      <c r="R905" s="89">
        <v>0</v>
      </c>
      <c r="S905" s="479">
        <v>115500</v>
      </c>
      <c r="T905" s="479">
        <v>0</v>
      </c>
      <c r="U905" s="479">
        <v>0</v>
      </c>
      <c r="V905" s="479">
        <v>0</v>
      </c>
      <c r="W905" s="479">
        <v>0</v>
      </c>
      <c r="X905" s="479">
        <v>0</v>
      </c>
      <c r="Y905" s="479">
        <v>0</v>
      </c>
      <c r="Z905" s="479">
        <v>0</v>
      </c>
      <c r="AA905" s="479">
        <v>0</v>
      </c>
      <c r="AB905" s="479">
        <v>3727.1333</v>
      </c>
      <c r="AC905" s="479">
        <v>0</v>
      </c>
      <c r="AD905" s="479">
        <v>119227.1333</v>
      </c>
      <c r="AE905" s="479">
        <v>134939.7083</v>
      </c>
      <c r="AF905" s="482">
        <v>0</v>
      </c>
      <c r="AG905" s="482">
        <v>0</v>
      </c>
      <c r="AH905" s="482">
        <v>0</v>
      </c>
      <c r="AI905" s="482">
        <v>0</v>
      </c>
      <c r="AJ905" s="483">
        <v>134939.7083</v>
      </c>
      <c r="AK905" s="40"/>
      <c r="AL905" s="40"/>
      <c r="AM905" s="40"/>
      <c r="AN905" s="40"/>
      <c r="AO905" s="40"/>
      <c r="AP905" s="40"/>
      <c r="AQ905" s="40"/>
      <c r="AR905" s="40"/>
      <c r="AS905" s="40"/>
      <c r="AT905" s="40"/>
      <c r="AU905" s="40"/>
      <c r="AV905" s="40"/>
      <c r="AW905" s="40"/>
      <c r="AX905" s="40"/>
      <c r="AY905" s="40"/>
      <c r="AZ905" s="40"/>
      <c r="BA905" s="40"/>
      <c r="BB905" s="40"/>
      <c r="BC905" s="40"/>
    </row>
    <row r="906" spans="1:55" s="40" customFormat="1" x14ac:dyDescent="0.25">
      <c r="A906" s="403"/>
      <c r="B906" s="114">
        <v>27</v>
      </c>
      <c r="C906" s="319" t="s">
        <v>837</v>
      </c>
      <c r="D906" s="480">
        <v>20004.022000000001</v>
      </c>
      <c r="E906" s="480">
        <v>0</v>
      </c>
      <c r="F906" s="480">
        <v>131250</v>
      </c>
      <c r="G906" s="480">
        <v>0</v>
      </c>
      <c r="H906" s="26">
        <v>151254.022</v>
      </c>
      <c r="I906" s="480">
        <v>0</v>
      </c>
      <c r="J906" s="480">
        <v>0</v>
      </c>
      <c r="K906" s="480">
        <v>0</v>
      </c>
      <c r="L906" s="480">
        <v>0</v>
      </c>
      <c r="M906" s="480">
        <v>0</v>
      </c>
      <c r="N906" s="480">
        <v>0</v>
      </c>
      <c r="O906" s="480">
        <v>0</v>
      </c>
      <c r="P906" s="480">
        <v>0</v>
      </c>
      <c r="Q906" s="480">
        <v>0</v>
      </c>
      <c r="R906" s="26">
        <v>0</v>
      </c>
      <c r="S906" s="480">
        <v>0</v>
      </c>
      <c r="T906" s="480">
        <v>0</v>
      </c>
      <c r="U906" s="480">
        <v>0</v>
      </c>
      <c r="V906" s="480">
        <v>0</v>
      </c>
      <c r="W906" s="480">
        <v>0</v>
      </c>
      <c r="X906" s="480">
        <v>0</v>
      </c>
      <c r="Y906" s="480">
        <v>0</v>
      </c>
      <c r="Z906" s="480">
        <v>0</v>
      </c>
      <c r="AA906" s="480">
        <v>0</v>
      </c>
      <c r="AB906" s="480">
        <v>0</v>
      </c>
      <c r="AC906" s="480">
        <v>0</v>
      </c>
      <c r="AD906" s="480">
        <v>0</v>
      </c>
      <c r="AE906" s="480">
        <v>151254.022</v>
      </c>
      <c r="AF906" s="482">
        <v>0</v>
      </c>
      <c r="AG906" s="482">
        <v>0</v>
      </c>
      <c r="AH906" s="482">
        <v>0</v>
      </c>
      <c r="AI906" s="482">
        <v>0</v>
      </c>
      <c r="AJ906" s="483">
        <v>151254.022</v>
      </c>
    </row>
    <row r="907" spans="1:55" s="42" customFormat="1" x14ac:dyDescent="0.25">
      <c r="A907" s="404"/>
      <c r="B907" s="115">
        <v>2701</v>
      </c>
      <c r="C907" s="189" t="s">
        <v>271</v>
      </c>
      <c r="D907" s="479">
        <v>0</v>
      </c>
      <c r="E907" s="479">
        <v>0</v>
      </c>
      <c r="F907" s="479">
        <v>0</v>
      </c>
      <c r="G907" s="479">
        <v>0</v>
      </c>
      <c r="H907" s="89">
        <v>0</v>
      </c>
      <c r="I907" s="479">
        <v>0</v>
      </c>
      <c r="J907" s="479">
        <v>0</v>
      </c>
      <c r="K907" s="479">
        <v>0</v>
      </c>
      <c r="L907" s="479">
        <v>0</v>
      </c>
      <c r="M907" s="479">
        <v>0</v>
      </c>
      <c r="N907" s="479">
        <v>0</v>
      </c>
      <c r="O907" s="479">
        <v>0</v>
      </c>
      <c r="P907" s="479">
        <v>0</v>
      </c>
      <c r="Q907" s="479">
        <v>0</v>
      </c>
      <c r="R907" s="89">
        <v>0</v>
      </c>
      <c r="S907" s="479">
        <v>0</v>
      </c>
      <c r="T907" s="479">
        <v>0</v>
      </c>
      <c r="U907" s="479">
        <v>0</v>
      </c>
      <c r="V907" s="479">
        <v>0</v>
      </c>
      <c r="W907" s="479">
        <v>0</v>
      </c>
      <c r="X907" s="479">
        <v>0</v>
      </c>
      <c r="Y907" s="479">
        <v>0</v>
      </c>
      <c r="Z907" s="479">
        <v>0</v>
      </c>
      <c r="AA907" s="479">
        <v>0</v>
      </c>
      <c r="AB907" s="479">
        <v>0</v>
      </c>
      <c r="AC907" s="479">
        <v>0</v>
      </c>
      <c r="AD907" s="479">
        <v>0</v>
      </c>
      <c r="AE907" s="479">
        <v>0</v>
      </c>
      <c r="AF907" s="482">
        <v>0</v>
      </c>
      <c r="AG907" s="482">
        <v>0</v>
      </c>
      <c r="AH907" s="482">
        <v>0</v>
      </c>
      <c r="AI907" s="482">
        <v>0</v>
      </c>
      <c r="AJ907" s="483">
        <v>0</v>
      </c>
      <c r="AK907" s="40"/>
      <c r="AL907" s="40"/>
      <c r="AM907" s="40"/>
      <c r="AN907" s="40"/>
      <c r="AO907" s="40"/>
      <c r="AP907" s="40"/>
      <c r="AQ907" s="40"/>
      <c r="AR907" s="40"/>
      <c r="AS907" s="40"/>
      <c r="AT907" s="40"/>
      <c r="AU907" s="40"/>
      <c r="AV907" s="40"/>
      <c r="AW907" s="40"/>
      <c r="AX907" s="40"/>
      <c r="AY907" s="40"/>
      <c r="AZ907" s="40"/>
      <c r="BA907" s="40"/>
      <c r="BB907" s="40"/>
      <c r="BC907" s="40"/>
    </row>
    <row r="908" spans="1:55" s="42" customFormat="1" x14ac:dyDescent="0.25">
      <c r="A908" s="404"/>
      <c r="B908" s="115">
        <v>270105</v>
      </c>
      <c r="C908" s="189" t="s">
        <v>314</v>
      </c>
      <c r="D908" s="479">
        <v>0</v>
      </c>
      <c r="E908" s="479">
        <v>0</v>
      </c>
      <c r="F908" s="479">
        <v>0</v>
      </c>
      <c r="G908" s="479">
        <v>0</v>
      </c>
      <c r="H908" s="89">
        <v>0</v>
      </c>
      <c r="I908" s="479">
        <v>0</v>
      </c>
      <c r="J908" s="479">
        <v>0</v>
      </c>
      <c r="K908" s="479">
        <v>0</v>
      </c>
      <c r="L908" s="479">
        <v>0</v>
      </c>
      <c r="M908" s="479">
        <v>0</v>
      </c>
      <c r="N908" s="479">
        <v>0</v>
      </c>
      <c r="O908" s="479">
        <v>0</v>
      </c>
      <c r="P908" s="479">
        <v>0</v>
      </c>
      <c r="Q908" s="479">
        <v>0</v>
      </c>
      <c r="R908" s="89">
        <v>0</v>
      </c>
      <c r="S908" s="479">
        <v>0</v>
      </c>
      <c r="T908" s="479">
        <v>0</v>
      </c>
      <c r="U908" s="479">
        <v>0</v>
      </c>
      <c r="V908" s="479">
        <v>0</v>
      </c>
      <c r="W908" s="479">
        <v>0</v>
      </c>
      <c r="X908" s="479">
        <v>0</v>
      </c>
      <c r="Y908" s="479">
        <v>0</v>
      </c>
      <c r="Z908" s="479">
        <v>0</v>
      </c>
      <c r="AA908" s="479">
        <v>0</v>
      </c>
      <c r="AB908" s="479">
        <v>0</v>
      </c>
      <c r="AC908" s="479">
        <v>0</v>
      </c>
      <c r="AD908" s="479">
        <v>0</v>
      </c>
      <c r="AE908" s="479">
        <v>0</v>
      </c>
      <c r="AF908" s="482">
        <v>0</v>
      </c>
      <c r="AG908" s="482">
        <v>0</v>
      </c>
      <c r="AH908" s="482">
        <v>0</v>
      </c>
      <c r="AI908" s="482">
        <v>0</v>
      </c>
      <c r="AJ908" s="483">
        <v>0</v>
      </c>
      <c r="AK908" s="40"/>
      <c r="AL908" s="40"/>
      <c r="AM908" s="40"/>
      <c r="AN908" s="40"/>
      <c r="AO908" s="40"/>
      <c r="AP908" s="40"/>
      <c r="AQ908" s="40"/>
      <c r="AR908" s="40"/>
      <c r="AS908" s="40"/>
      <c r="AT908" s="40"/>
      <c r="AU908" s="40"/>
      <c r="AV908" s="40"/>
      <c r="AW908" s="40"/>
      <c r="AX908" s="40"/>
      <c r="AY908" s="40"/>
      <c r="AZ908" s="40"/>
      <c r="BA908" s="40"/>
      <c r="BB908" s="40"/>
      <c r="BC908" s="40"/>
    </row>
    <row r="909" spans="1:55" s="42" customFormat="1" x14ac:dyDescent="0.25">
      <c r="A909" s="404"/>
      <c r="B909" s="115">
        <v>270110</v>
      </c>
      <c r="C909" s="189" t="s">
        <v>315</v>
      </c>
      <c r="D909" s="479">
        <v>0</v>
      </c>
      <c r="E909" s="479">
        <v>0</v>
      </c>
      <c r="F909" s="479">
        <v>0</v>
      </c>
      <c r="G909" s="479">
        <v>0</v>
      </c>
      <c r="H909" s="89">
        <v>0</v>
      </c>
      <c r="I909" s="479">
        <v>0</v>
      </c>
      <c r="J909" s="479">
        <v>0</v>
      </c>
      <c r="K909" s="479">
        <v>0</v>
      </c>
      <c r="L909" s="479">
        <v>0</v>
      </c>
      <c r="M909" s="479">
        <v>0</v>
      </c>
      <c r="N909" s="479">
        <v>0</v>
      </c>
      <c r="O909" s="479">
        <v>0</v>
      </c>
      <c r="P909" s="479">
        <v>0</v>
      </c>
      <c r="Q909" s="479">
        <v>0</v>
      </c>
      <c r="R909" s="89">
        <v>0</v>
      </c>
      <c r="S909" s="479">
        <v>0</v>
      </c>
      <c r="T909" s="479">
        <v>0</v>
      </c>
      <c r="U909" s="479">
        <v>0</v>
      </c>
      <c r="V909" s="479">
        <v>0</v>
      </c>
      <c r="W909" s="479">
        <v>0</v>
      </c>
      <c r="X909" s="479">
        <v>0</v>
      </c>
      <c r="Y909" s="479">
        <v>0</v>
      </c>
      <c r="Z909" s="479">
        <v>0</v>
      </c>
      <c r="AA909" s="479">
        <v>0</v>
      </c>
      <c r="AB909" s="479">
        <v>0</v>
      </c>
      <c r="AC909" s="479">
        <v>0</v>
      </c>
      <c r="AD909" s="479">
        <v>0</v>
      </c>
      <c r="AE909" s="479">
        <v>0</v>
      </c>
      <c r="AF909" s="482">
        <v>0</v>
      </c>
      <c r="AG909" s="482">
        <v>0</v>
      </c>
      <c r="AH909" s="482">
        <v>0</v>
      </c>
      <c r="AI909" s="482">
        <v>0</v>
      </c>
      <c r="AJ909" s="483">
        <v>0</v>
      </c>
      <c r="AK909" s="40"/>
      <c r="AL909" s="40"/>
      <c r="AM909" s="40"/>
      <c r="AN909" s="40"/>
      <c r="AO909" s="40"/>
      <c r="AP909" s="40"/>
      <c r="AQ909" s="40"/>
      <c r="AR909" s="40"/>
      <c r="AS909" s="40"/>
      <c r="AT909" s="40"/>
      <c r="AU909" s="40"/>
      <c r="AV909" s="40"/>
      <c r="AW909" s="40"/>
      <c r="AX909" s="40"/>
      <c r="AY909" s="40"/>
      <c r="AZ909" s="40"/>
      <c r="BA909" s="40"/>
      <c r="BB909" s="40"/>
      <c r="BC909" s="40"/>
    </row>
    <row r="910" spans="1:55" s="42" customFormat="1" x14ac:dyDescent="0.25">
      <c r="A910" s="404"/>
      <c r="B910" s="115">
        <v>270115</v>
      </c>
      <c r="C910" s="189" t="s">
        <v>316</v>
      </c>
      <c r="D910" s="479">
        <v>0</v>
      </c>
      <c r="E910" s="479">
        <v>0</v>
      </c>
      <c r="F910" s="479">
        <v>0</v>
      </c>
      <c r="G910" s="479">
        <v>0</v>
      </c>
      <c r="H910" s="89">
        <v>0</v>
      </c>
      <c r="I910" s="479">
        <v>0</v>
      </c>
      <c r="J910" s="479">
        <v>0</v>
      </c>
      <c r="K910" s="479">
        <v>0</v>
      </c>
      <c r="L910" s="479">
        <v>0</v>
      </c>
      <c r="M910" s="479">
        <v>0</v>
      </c>
      <c r="N910" s="479">
        <v>0</v>
      </c>
      <c r="O910" s="479">
        <v>0</v>
      </c>
      <c r="P910" s="479">
        <v>0</v>
      </c>
      <c r="Q910" s="479">
        <v>0</v>
      </c>
      <c r="R910" s="89">
        <v>0</v>
      </c>
      <c r="S910" s="479">
        <v>0</v>
      </c>
      <c r="T910" s="479">
        <v>0</v>
      </c>
      <c r="U910" s="479">
        <v>0</v>
      </c>
      <c r="V910" s="479">
        <v>0</v>
      </c>
      <c r="W910" s="479">
        <v>0</v>
      </c>
      <c r="X910" s="479">
        <v>0</v>
      </c>
      <c r="Y910" s="479">
        <v>0</v>
      </c>
      <c r="Z910" s="479">
        <v>0</v>
      </c>
      <c r="AA910" s="479">
        <v>0</v>
      </c>
      <c r="AB910" s="479">
        <v>0</v>
      </c>
      <c r="AC910" s="479">
        <v>0</v>
      </c>
      <c r="AD910" s="479">
        <v>0</v>
      </c>
      <c r="AE910" s="479">
        <v>0</v>
      </c>
      <c r="AF910" s="482">
        <v>0</v>
      </c>
      <c r="AG910" s="482">
        <v>0</v>
      </c>
      <c r="AH910" s="482">
        <v>0</v>
      </c>
      <c r="AI910" s="482">
        <v>0</v>
      </c>
      <c r="AJ910" s="483">
        <v>0</v>
      </c>
      <c r="AK910" s="40"/>
      <c r="AL910" s="40"/>
      <c r="AM910" s="40"/>
      <c r="AN910" s="40"/>
      <c r="AO910" s="40"/>
      <c r="AP910" s="40"/>
      <c r="AQ910" s="40"/>
      <c r="AR910" s="40"/>
      <c r="AS910" s="40"/>
      <c r="AT910" s="40"/>
      <c r="AU910" s="40"/>
      <c r="AV910" s="40"/>
      <c r="AW910" s="40"/>
      <c r="AX910" s="40"/>
      <c r="AY910" s="40"/>
      <c r="AZ910" s="40"/>
      <c r="BA910" s="40"/>
      <c r="BB910" s="40"/>
      <c r="BC910" s="40"/>
    </row>
    <row r="911" spans="1:55" s="42" customFormat="1" x14ac:dyDescent="0.25">
      <c r="A911" s="404"/>
      <c r="B911" s="115">
        <v>2702</v>
      </c>
      <c r="C911" s="189" t="s">
        <v>272</v>
      </c>
      <c r="D911" s="479">
        <v>20000</v>
      </c>
      <c r="E911" s="479">
        <v>0</v>
      </c>
      <c r="F911" s="479">
        <v>131250</v>
      </c>
      <c r="G911" s="479">
        <v>0</v>
      </c>
      <c r="H911" s="89">
        <v>151250</v>
      </c>
      <c r="I911" s="479">
        <v>0</v>
      </c>
      <c r="J911" s="479">
        <v>0</v>
      </c>
      <c r="K911" s="479">
        <v>0</v>
      </c>
      <c r="L911" s="479">
        <v>0</v>
      </c>
      <c r="M911" s="479">
        <v>0</v>
      </c>
      <c r="N911" s="479">
        <v>0</v>
      </c>
      <c r="O911" s="479">
        <v>0</v>
      </c>
      <c r="P911" s="479">
        <v>0</v>
      </c>
      <c r="Q911" s="479">
        <v>0</v>
      </c>
      <c r="R911" s="89">
        <v>0</v>
      </c>
      <c r="S911" s="479">
        <v>0</v>
      </c>
      <c r="T911" s="479">
        <v>0</v>
      </c>
      <c r="U911" s="479">
        <v>0</v>
      </c>
      <c r="V911" s="479">
        <v>0</v>
      </c>
      <c r="W911" s="479">
        <v>0</v>
      </c>
      <c r="X911" s="479">
        <v>0</v>
      </c>
      <c r="Y911" s="479">
        <v>0</v>
      </c>
      <c r="Z911" s="479">
        <v>0</v>
      </c>
      <c r="AA911" s="479">
        <v>0</v>
      </c>
      <c r="AB911" s="479">
        <v>0</v>
      </c>
      <c r="AC911" s="479">
        <v>0</v>
      </c>
      <c r="AD911" s="479">
        <v>0</v>
      </c>
      <c r="AE911" s="479">
        <v>151250</v>
      </c>
      <c r="AF911" s="482">
        <v>0</v>
      </c>
      <c r="AG911" s="482">
        <v>0</v>
      </c>
      <c r="AH911" s="482">
        <v>0</v>
      </c>
      <c r="AI911" s="482">
        <v>0</v>
      </c>
      <c r="AJ911" s="483">
        <v>151250</v>
      </c>
      <c r="AK911" s="40"/>
      <c r="AL911" s="40"/>
      <c r="AM911" s="40"/>
      <c r="AN911" s="40"/>
      <c r="AO911" s="40"/>
      <c r="AP911" s="40"/>
      <c r="AQ911" s="40"/>
      <c r="AR911" s="40"/>
      <c r="AS911" s="40"/>
      <c r="AT911" s="40"/>
      <c r="AU911" s="40"/>
      <c r="AV911" s="40"/>
      <c r="AW911" s="40"/>
      <c r="AX911" s="40"/>
      <c r="AY911" s="40"/>
      <c r="AZ911" s="40"/>
      <c r="BA911" s="40"/>
      <c r="BB911" s="40"/>
      <c r="BC911" s="40"/>
    </row>
    <row r="912" spans="1:55" s="42" customFormat="1" x14ac:dyDescent="0.25">
      <c r="A912" s="404"/>
      <c r="B912" s="115">
        <v>270205</v>
      </c>
      <c r="C912" s="189" t="s">
        <v>317</v>
      </c>
      <c r="D912" s="479">
        <v>20000</v>
      </c>
      <c r="E912" s="479">
        <v>0</v>
      </c>
      <c r="F912" s="479">
        <v>131250</v>
      </c>
      <c r="G912" s="479">
        <v>0</v>
      </c>
      <c r="H912" s="89">
        <v>151250</v>
      </c>
      <c r="I912" s="479">
        <v>0</v>
      </c>
      <c r="J912" s="479">
        <v>0</v>
      </c>
      <c r="K912" s="479">
        <v>0</v>
      </c>
      <c r="L912" s="479">
        <v>0</v>
      </c>
      <c r="M912" s="479">
        <v>0</v>
      </c>
      <c r="N912" s="479">
        <v>0</v>
      </c>
      <c r="O912" s="479">
        <v>0</v>
      </c>
      <c r="P912" s="479">
        <v>0</v>
      </c>
      <c r="Q912" s="479">
        <v>0</v>
      </c>
      <c r="R912" s="89">
        <v>0</v>
      </c>
      <c r="S912" s="479">
        <v>0</v>
      </c>
      <c r="T912" s="479">
        <v>0</v>
      </c>
      <c r="U912" s="479">
        <v>0</v>
      </c>
      <c r="V912" s="479">
        <v>0</v>
      </c>
      <c r="W912" s="479">
        <v>0</v>
      </c>
      <c r="X912" s="479">
        <v>0</v>
      </c>
      <c r="Y912" s="479">
        <v>0</v>
      </c>
      <c r="Z912" s="479">
        <v>0</v>
      </c>
      <c r="AA912" s="479">
        <v>0</v>
      </c>
      <c r="AB912" s="479">
        <v>0</v>
      </c>
      <c r="AC912" s="479">
        <v>0</v>
      </c>
      <c r="AD912" s="479">
        <v>0</v>
      </c>
      <c r="AE912" s="479">
        <v>151250</v>
      </c>
      <c r="AF912" s="482">
        <v>0</v>
      </c>
      <c r="AG912" s="482">
        <v>0</v>
      </c>
      <c r="AH912" s="482">
        <v>0</v>
      </c>
      <c r="AI912" s="482">
        <v>0</v>
      </c>
      <c r="AJ912" s="483">
        <v>151250</v>
      </c>
      <c r="AK912" s="40"/>
      <c r="AL912" s="40"/>
      <c r="AM912" s="40"/>
      <c r="AN912" s="40"/>
      <c r="AO912" s="40"/>
      <c r="AP912" s="40"/>
      <c r="AQ912" s="40"/>
      <c r="AR912" s="40"/>
      <c r="AS912" s="40"/>
      <c r="AT912" s="40"/>
      <c r="AU912" s="40"/>
      <c r="AV912" s="40"/>
      <c r="AW912" s="40"/>
      <c r="AX912" s="40"/>
      <c r="AY912" s="40"/>
      <c r="AZ912" s="40"/>
      <c r="BA912" s="40"/>
      <c r="BB912" s="40"/>
      <c r="BC912" s="40"/>
    </row>
    <row r="913" spans="1:55" s="42" customFormat="1" x14ac:dyDescent="0.25">
      <c r="A913" s="404"/>
      <c r="B913" s="115">
        <v>270210</v>
      </c>
      <c r="C913" s="189" t="s">
        <v>318</v>
      </c>
      <c r="D913" s="479">
        <v>0</v>
      </c>
      <c r="E913" s="479">
        <v>0</v>
      </c>
      <c r="F913" s="479">
        <v>0</v>
      </c>
      <c r="G913" s="479">
        <v>0</v>
      </c>
      <c r="H913" s="89">
        <v>0</v>
      </c>
      <c r="I913" s="479">
        <v>0</v>
      </c>
      <c r="J913" s="479">
        <v>0</v>
      </c>
      <c r="K913" s="479">
        <v>0</v>
      </c>
      <c r="L913" s="479">
        <v>0</v>
      </c>
      <c r="M913" s="479">
        <v>0</v>
      </c>
      <c r="N913" s="479">
        <v>0</v>
      </c>
      <c r="O913" s="479">
        <v>0</v>
      </c>
      <c r="P913" s="479">
        <v>0</v>
      </c>
      <c r="Q913" s="479">
        <v>0</v>
      </c>
      <c r="R913" s="89">
        <v>0</v>
      </c>
      <c r="S913" s="479">
        <v>0</v>
      </c>
      <c r="T913" s="479">
        <v>0</v>
      </c>
      <c r="U913" s="479">
        <v>0</v>
      </c>
      <c r="V913" s="479">
        <v>0</v>
      </c>
      <c r="W913" s="479">
        <v>0</v>
      </c>
      <c r="X913" s="479">
        <v>0</v>
      </c>
      <c r="Y913" s="479">
        <v>0</v>
      </c>
      <c r="Z913" s="479">
        <v>0</v>
      </c>
      <c r="AA913" s="479">
        <v>0</v>
      </c>
      <c r="AB913" s="479">
        <v>0</v>
      </c>
      <c r="AC913" s="479">
        <v>0</v>
      </c>
      <c r="AD913" s="479">
        <v>0</v>
      </c>
      <c r="AE913" s="479">
        <v>0</v>
      </c>
      <c r="AF913" s="482">
        <v>0</v>
      </c>
      <c r="AG913" s="482">
        <v>0</v>
      </c>
      <c r="AH913" s="482">
        <v>0</v>
      </c>
      <c r="AI913" s="482">
        <v>0</v>
      </c>
      <c r="AJ913" s="483">
        <v>0</v>
      </c>
      <c r="AK913" s="40"/>
      <c r="AL913" s="40"/>
      <c r="AM913" s="40"/>
      <c r="AN913" s="40"/>
      <c r="AO913" s="40"/>
      <c r="AP913" s="40"/>
      <c r="AQ913" s="40"/>
      <c r="AR913" s="40"/>
      <c r="AS913" s="40"/>
      <c r="AT913" s="40"/>
      <c r="AU913" s="40"/>
      <c r="AV913" s="40"/>
      <c r="AW913" s="40"/>
      <c r="AX913" s="40"/>
      <c r="AY913" s="40"/>
      <c r="AZ913" s="40"/>
      <c r="BA913" s="40"/>
      <c r="BB913" s="40"/>
      <c r="BC913" s="40"/>
    </row>
    <row r="914" spans="1:55" s="42" customFormat="1" x14ac:dyDescent="0.25">
      <c r="A914" s="404"/>
      <c r="B914" s="115">
        <v>2703</v>
      </c>
      <c r="C914" s="189" t="s">
        <v>157</v>
      </c>
      <c r="D914" s="479">
        <v>4.0220000000000002</v>
      </c>
      <c r="E914" s="479">
        <v>0</v>
      </c>
      <c r="F914" s="479">
        <v>0</v>
      </c>
      <c r="G914" s="479">
        <v>0</v>
      </c>
      <c r="H914" s="89">
        <v>4.0220000000000002</v>
      </c>
      <c r="I914" s="479">
        <v>0</v>
      </c>
      <c r="J914" s="479">
        <v>0</v>
      </c>
      <c r="K914" s="479">
        <v>0</v>
      </c>
      <c r="L914" s="479">
        <v>0</v>
      </c>
      <c r="M914" s="479">
        <v>0</v>
      </c>
      <c r="N914" s="479">
        <v>0</v>
      </c>
      <c r="O914" s="479">
        <v>0</v>
      </c>
      <c r="P914" s="479">
        <v>0</v>
      </c>
      <c r="Q914" s="479">
        <v>0</v>
      </c>
      <c r="R914" s="89">
        <v>0</v>
      </c>
      <c r="S914" s="479">
        <v>0</v>
      </c>
      <c r="T914" s="479">
        <v>0</v>
      </c>
      <c r="U914" s="479">
        <v>0</v>
      </c>
      <c r="V914" s="479">
        <v>0</v>
      </c>
      <c r="W914" s="479">
        <v>0</v>
      </c>
      <c r="X914" s="479">
        <v>0</v>
      </c>
      <c r="Y914" s="479">
        <v>0</v>
      </c>
      <c r="Z914" s="479">
        <v>0</v>
      </c>
      <c r="AA914" s="479">
        <v>0</v>
      </c>
      <c r="AB914" s="479">
        <v>0</v>
      </c>
      <c r="AC914" s="479">
        <v>0</v>
      </c>
      <c r="AD914" s="479">
        <v>0</v>
      </c>
      <c r="AE914" s="479">
        <v>4.0220000000000002</v>
      </c>
      <c r="AF914" s="482">
        <v>0</v>
      </c>
      <c r="AG914" s="482">
        <v>0</v>
      </c>
      <c r="AH914" s="482">
        <v>0</v>
      </c>
      <c r="AI914" s="482">
        <v>0</v>
      </c>
      <c r="AJ914" s="483">
        <v>4.0220000000000002</v>
      </c>
      <c r="AK914" s="40"/>
      <c r="AL914" s="40"/>
      <c r="AM914" s="40"/>
      <c r="AN914" s="40"/>
      <c r="AO914" s="40"/>
      <c r="AP914" s="40"/>
      <c r="AQ914" s="40"/>
      <c r="AR914" s="40"/>
      <c r="AS914" s="40"/>
      <c r="AT914" s="40"/>
      <c r="AU914" s="40"/>
      <c r="AV914" s="40"/>
      <c r="AW914" s="40"/>
      <c r="AX914" s="40"/>
      <c r="AY914" s="40"/>
      <c r="AZ914" s="40"/>
      <c r="BA914" s="40"/>
      <c r="BB914" s="40"/>
      <c r="BC914" s="40"/>
    </row>
    <row r="915" spans="1:55" s="42" customFormat="1" x14ac:dyDescent="0.25">
      <c r="A915" s="404"/>
      <c r="B915" s="115">
        <v>270305</v>
      </c>
      <c r="C915" s="189" t="s">
        <v>319</v>
      </c>
      <c r="D915" s="479">
        <v>4.0220000000000002</v>
      </c>
      <c r="E915" s="479">
        <v>0</v>
      </c>
      <c r="F915" s="479">
        <v>0</v>
      </c>
      <c r="G915" s="479">
        <v>0</v>
      </c>
      <c r="H915" s="89">
        <v>4.0220000000000002</v>
      </c>
      <c r="I915" s="479">
        <v>0</v>
      </c>
      <c r="J915" s="479">
        <v>0</v>
      </c>
      <c r="K915" s="479">
        <v>0</v>
      </c>
      <c r="L915" s="479">
        <v>0</v>
      </c>
      <c r="M915" s="479">
        <v>0</v>
      </c>
      <c r="N915" s="479">
        <v>0</v>
      </c>
      <c r="O915" s="479">
        <v>0</v>
      </c>
      <c r="P915" s="479">
        <v>0</v>
      </c>
      <c r="Q915" s="479">
        <v>0</v>
      </c>
      <c r="R915" s="89">
        <v>0</v>
      </c>
      <c r="S915" s="479">
        <v>0</v>
      </c>
      <c r="T915" s="479">
        <v>0</v>
      </c>
      <c r="U915" s="479">
        <v>0</v>
      </c>
      <c r="V915" s="479">
        <v>0</v>
      </c>
      <c r="W915" s="479">
        <v>0</v>
      </c>
      <c r="X915" s="479">
        <v>0</v>
      </c>
      <c r="Y915" s="479">
        <v>0</v>
      </c>
      <c r="Z915" s="479">
        <v>0</v>
      </c>
      <c r="AA915" s="479">
        <v>0</v>
      </c>
      <c r="AB915" s="479">
        <v>0</v>
      </c>
      <c r="AC915" s="479">
        <v>0</v>
      </c>
      <c r="AD915" s="479">
        <v>0</v>
      </c>
      <c r="AE915" s="479">
        <v>4.0220000000000002</v>
      </c>
      <c r="AF915" s="482">
        <v>0</v>
      </c>
      <c r="AG915" s="482">
        <v>0</v>
      </c>
      <c r="AH915" s="482">
        <v>0</v>
      </c>
      <c r="AI915" s="482">
        <v>0</v>
      </c>
      <c r="AJ915" s="483">
        <v>4.0220000000000002</v>
      </c>
      <c r="AK915" s="40"/>
      <c r="AL915" s="40"/>
      <c r="AM915" s="40"/>
      <c r="AN915" s="40"/>
      <c r="AO915" s="40"/>
      <c r="AP915" s="40"/>
      <c r="AQ915" s="40"/>
      <c r="AR915" s="40"/>
      <c r="AS915" s="40"/>
      <c r="AT915" s="40"/>
      <c r="AU915" s="40"/>
      <c r="AV915" s="40"/>
      <c r="AW915" s="40"/>
      <c r="AX915" s="40"/>
      <c r="AY915" s="40"/>
      <c r="AZ915" s="40"/>
      <c r="BA915" s="40"/>
      <c r="BB915" s="40"/>
      <c r="BC915" s="40"/>
    </row>
    <row r="916" spans="1:55" s="42" customFormat="1" x14ac:dyDescent="0.25">
      <c r="A916" s="404"/>
      <c r="B916" s="115">
        <v>270310</v>
      </c>
      <c r="C916" s="189" t="s">
        <v>320</v>
      </c>
      <c r="D916" s="479">
        <v>0</v>
      </c>
      <c r="E916" s="479">
        <v>0</v>
      </c>
      <c r="F916" s="479">
        <v>0</v>
      </c>
      <c r="G916" s="479">
        <v>0</v>
      </c>
      <c r="H916" s="89">
        <v>0</v>
      </c>
      <c r="I916" s="479">
        <v>0</v>
      </c>
      <c r="J916" s="479">
        <v>0</v>
      </c>
      <c r="K916" s="479">
        <v>0</v>
      </c>
      <c r="L916" s="479">
        <v>0</v>
      </c>
      <c r="M916" s="479">
        <v>0</v>
      </c>
      <c r="N916" s="479">
        <v>0</v>
      </c>
      <c r="O916" s="479">
        <v>0</v>
      </c>
      <c r="P916" s="479">
        <v>0</v>
      </c>
      <c r="Q916" s="479">
        <v>0</v>
      </c>
      <c r="R916" s="89">
        <v>0</v>
      </c>
      <c r="S916" s="479">
        <v>0</v>
      </c>
      <c r="T916" s="479">
        <v>0</v>
      </c>
      <c r="U916" s="479">
        <v>0</v>
      </c>
      <c r="V916" s="479">
        <v>0</v>
      </c>
      <c r="W916" s="479">
        <v>0</v>
      </c>
      <c r="X916" s="479">
        <v>0</v>
      </c>
      <c r="Y916" s="479">
        <v>0</v>
      </c>
      <c r="Z916" s="479">
        <v>0</v>
      </c>
      <c r="AA916" s="479">
        <v>0</v>
      </c>
      <c r="AB916" s="479">
        <v>0</v>
      </c>
      <c r="AC916" s="479">
        <v>0</v>
      </c>
      <c r="AD916" s="479">
        <v>0</v>
      </c>
      <c r="AE916" s="479">
        <v>0</v>
      </c>
      <c r="AF916" s="482">
        <v>0</v>
      </c>
      <c r="AG916" s="482">
        <v>0</v>
      </c>
      <c r="AH916" s="482">
        <v>0</v>
      </c>
      <c r="AI916" s="482">
        <v>0</v>
      </c>
      <c r="AJ916" s="483">
        <v>0</v>
      </c>
      <c r="AK916" s="40"/>
      <c r="AL916" s="40"/>
      <c r="AM916" s="40"/>
      <c r="AN916" s="40"/>
      <c r="AO916" s="40"/>
      <c r="AP916" s="40"/>
      <c r="AQ916" s="40"/>
      <c r="AR916" s="40"/>
      <c r="AS916" s="40"/>
      <c r="AT916" s="40"/>
      <c r="AU916" s="40"/>
      <c r="AV916" s="40"/>
      <c r="AW916" s="40"/>
      <c r="AX916" s="40"/>
      <c r="AY916" s="40"/>
      <c r="AZ916" s="40"/>
      <c r="BA916" s="40"/>
      <c r="BB916" s="40"/>
      <c r="BC916" s="40"/>
    </row>
    <row r="917" spans="1:55" s="42" customFormat="1" x14ac:dyDescent="0.25">
      <c r="A917" s="404"/>
      <c r="B917" s="115">
        <v>270315</v>
      </c>
      <c r="C917" s="189" t="s">
        <v>321</v>
      </c>
      <c r="D917" s="479">
        <v>0</v>
      </c>
      <c r="E917" s="479">
        <v>0</v>
      </c>
      <c r="F917" s="479">
        <v>0</v>
      </c>
      <c r="G917" s="479">
        <v>0</v>
      </c>
      <c r="H917" s="89">
        <v>0</v>
      </c>
      <c r="I917" s="479">
        <v>0</v>
      </c>
      <c r="J917" s="479">
        <v>0</v>
      </c>
      <c r="K917" s="479">
        <v>0</v>
      </c>
      <c r="L917" s="479">
        <v>0</v>
      </c>
      <c r="M917" s="479">
        <v>0</v>
      </c>
      <c r="N917" s="479">
        <v>0</v>
      </c>
      <c r="O917" s="479">
        <v>0</v>
      </c>
      <c r="P917" s="479">
        <v>0</v>
      </c>
      <c r="Q917" s="479">
        <v>0</v>
      </c>
      <c r="R917" s="89">
        <v>0</v>
      </c>
      <c r="S917" s="479">
        <v>0</v>
      </c>
      <c r="T917" s="479">
        <v>0</v>
      </c>
      <c r="U917" s="479">
        <v>0</v>
      </c>
      <c r="V917" s="479">
        <v>0</v>
      </c>
      <c r="W917" s="479">
        <v>0</v>
      </c>
      <c r="X917" s="479">
        <v>0</v>
      </c>
      <c r="Y917" s="479">
        <v>0</v>
      </c>
      <c r="Z917" s="479">
        <v>0</v>
      </c>
      <c r="AA917" s="479">
        <v>0</v>
      </c>
      <c r="AB917" s="479">
        <v>0</v>
      </c>
      <c r="AC917" s="479">
        <v>0</v>
      </c>
      <c r="AD917" s="479">
        <v>0</v>
      </c>
      <c r="AE917" s="479">
        <v>0</v>
      </c>
      <c r="AF917" s="482">
        <v>0</v>
      </c>
      <c r="AG917" s="482">
        <v>0</v>
      </c>
      <c r="AH917" s="482">
        <v>0</v>
      </c>
      <c r="AI917" s="482">
        <v>0</v>
      </c>
      <c r="AJ917" s="483">
        <v>0</v>
      </c>
      <c r="AK917" s="40"/>
      <c r="AL917" s="40"/>
      <c r="AM917" s="40"/>
      <c r="AN917" s="40"/>
      <c r="AO917" s="40"/>
      <c r="AP917" s="40"/>
      <c r="AQ917" s="40"/>
      <c r="AR917" s="40"/>
      <c r="AS917" s="40"/>
      <c r="AT917" s="40"/>
      <c r="AU917" s="40"/>
      <c r="AV917" s="40"/>
      <c r="AW917" s="40"/>
      <c r="AX917" s="40"/>
      <c r="AY917" s="40"/>
      <c r="AZ917" s="40"/>
      <c r="BA917" s="40"/>
      <c r="BB917" s="40"/>
      <c r="BC917" s="40"/>
    </row>
    <row r="918" spans="1:55" s="42" customFormat="1" x14ac:dyDescent="0.25">
      <c r="A918" s="404"/>
      <c r="B918" s="115">
        <v>270390</v>
      </c>
      <c r="C918" s="189" t="s">
        <v>157</v>
      </c>
      <c r="D918" s="479">
        <v>0</v>
      </c>
      <c r="E918" s="479">
        <v>0</v>
      </c>
      <c r="F918" s="479">
        <v>0</v>
      </c>
      <c r="G918" s="479">
        <v>0</v>
      </c>
      <c r="H918" s="89">
        <v>0</v>
      </c>
      <c r="I918" s="479">
        <v>0</v>
      </c>
      <c r="J918" s="479">
        <v>0</v>
      </c>
      <c r="K918" s="479">
        <v>0</v>
      </c>
      <c r="L918" s="479">
        <v>0</v>
      </c>
      <c r="M918" s="479">
        <v>0</v>
      </c>
      <c r="N918" s="479">
        <v>0</v>
      </c>
      <c r="O918" s="479">
        <v>0</v>
      </c>
      <c r="P918" s="479">
        <v>0</v>
      </c>
      <c r="Q918" s="479">
        <v>0</v>
      </c>
      <c r="R918" s="89">
        <v>0</v>
      </c>
      <c r="S918" s="479">
        <v>0</v>
      </c>
      <c r="T918" s="479">
        <v>0</v>
      </c>
      <c r="U918" s="479">
        <v>0</v>
      </c>
      <c r="V918" s="479">
        <v>0</v>
      </c>
      <c r="W918" s="479">
        <v>0</v>
      </c>
      <c r="X918" s="479">
        <v>0</v>
      </c>
      <c r="Y918" s="479">
        <v>0</v>
      </c>
      <c r="Z918" s="479">
        <v>0</v>
      </c>
      <c r="AA918" s="479">
        <v>0</v>
      </c>
      <c r="AB918" s="479">
        <v>0</v>
      </c>
      <c r="AC918" s="479">
        <v>0</v>
      </c>
      <c r="AD918" s="479">
        <v>0</v>
      </c>
      <c r="AE918" s="479">
        <v>0</v>
      </c>
      <c r="AF918" s="482">
        <v>0</v>
      </c>
      <c r="AG918" s="482">
        <v>0</v>
      </c>
      <c r="AH918" s="482">
        <v>0</v>
      </c>
      <c r="AI918" s="482">
        <v>0</v>
      </c>
      <c r="AJ918" s="483">
        <v>0</v>
      </c>
      <c r="AK918" s="40"/>
      <c r="AL918" s="40"/>
      <c r="AM918" s="40"/>
      <c r="AN918" s="40"/>
      <c r="AO918" s="40"/>
      <c r="AP918" s="40"/>
      <c r="AQ918" s="40"/>
      <c r="AR918" s="40"/>
      <c r="AS918" s="40"/>
      <c r="AT918" s="40"/>
      <c r="AU918" s="40"/>
      <c r="AV918" s="40"/>
      <c r="AW918" s="40"/>
      <c r="AX918" s="40"/>
      <c r="AY918" s="40"/>
      <c r="AZ918" s="40"/>
      <c r="BA918" s="40"/>
      <c r="BB918" s="40"/>
      <c r="BC918" s="40"/>
    </row>
    <row r="919" spans="1:55" s="42" customFormat="1" x14ac:dyDescent="0.25">
      <c r="A919" s="404"/>
      <c r="B919" s="115">
        <v>2790</v>
      </c>
      <c r="C919" s="189" t="s">
        <v>322</v>
      </c>
      <c r="D919" s="479">
        <v>0</v>
      </c>
      <c r="E919" s="479">
        <v>0</v>
      </c>
      <c r="F919" s="479">
        <v>0</v>
      </c>
      <c r="G919" s="479">
        <v>0</v>
      </c>
      <c r="H919" s="89">
        <v>0</v>
      </c>
      <c r="I919" s="479">
        <v>0</v>
      </c>
      <c r="J919" s="479">
        <v>0</v>
      </c>
      <c r="K919" s="479">
        <v>0</v>
      </c>
      <c r="L919" s="479">
        <v>0</v>
      </c>
      <c r="M919" s="479">
        <v>0</v>
      </c>
      <c r="N919" s="479">
        <v>0</v>
      </c>
      <c r="O919" s="479">
        <v>0</v>
      </c>
      <c r="P919" s="479">
        <v>0</v>
      </c>
      <c r="Q919" s="479">
        <v>0</v>
      </c>
      <c r="R919" s="89">
        <v>0</v>
      </c>
      <c r="S919" s="479">
        <v>0</v>
      </c>
      <c r="T919" s="479">
        <v>0</v>
      </c>
      <c r="U919" s="479">
        <v>0</v>
      </c>
      <c r="V919" s="479">
        <v>0</v>
      </c>
      <c r="W919" s="479">
        <v>0</v>
      </c>
      <c r="X919" s="479">
        <v>0</v>
      </c>
      <c r="Y919" s="479">
        <v>0</v>
      </c>
      <c r="Z919" s="479">
        <v>0</v>
      </c>
      <c r="AA919" s="479">
        <v>0</v>
      </c>
      <c r="AB919" s="479">
        <v>0</v>
      </c>
      <c r="AC919" s="479">
        <v>0</v>
      </c>
      <c r="AD919" s="479">
        <v>0</v>
      </c>
      <c r="AE919" s="479">
        <v>0</v>
      </c>
      <c r="AF919" s="482">
        <v>0</v>
      </c>
      <c r="AG919" s="482">
        <v>0</v>
      </c>
      <c r="AH919" s="482">
        <v>0</v>
      </c>
      <c r="AI919" s="482">
        <v>0</v>
      </c>
      <c r="AJ919" s="483">
        <v>0</v>
      </c>
      <c r="AK919" s="40"/>
      <c r="AL919" s="40"/>
      <c r="AM919" s="40"/>
      <c r="AN919" s="40"/>
      <c r="AO919" s="40"/>
      <c r="AP919" s="40"/>
      <c r="AQ919" s="40"/>
      <c r="AR919" s="40"/>
      <c r="AS919" s="40"/>
      <c r="AT919" s="40"/>
      <c r="AU919" s="40"/>
      <c r="AV919" s="40"/>
      <c r="AW919" s="40"/>
      <c r="AX919" s="40"/>
      <c r="AY919" s="40"/>
      <c r="AZ919" s="40"/>
      <c r="BA919" s="40"/>
      <c r="BB919" s="40"/>
      <c r="BC919" s="40"/>
    </row>
    <row r="920" spans="1:55" s="40" customFormat="1" x14ac:dyDescent="0.25">
      <c r="A920" s="403"/>
      <c r="B920" s="114">
        <v>28</v>
      </c>
      <c r="C920" s="319" t="s">
        <v>838</v>
      </c>
      <c r="D920" s="480">
        <v>49974.04636</v>
      </c>
      <c r="E920" s="480">
        <v>0</v>
      </c>
      <c r="F920" s="480">
        <v>242500</v>
      </c>
      <c r="G920" s="480">
        <v>118500</v>
      </c>
      <c r="H920" s="26">
        <v>410974.04635999998</v>
      </c>
      <c r="I920" s="480">
        <v>0</v>
      </c>
      <c r="J920" s="480">
        <v>30010.556560000001</v>
      </c>
      <c r="K920" s="480">
        <v>0</v>
      </c>
      <c r="L920" s="480">
        <v>0</v>
      </c>
      <c r="M920" s="480">
        <v>9826.51505</v>
      </c>
      <c r="N920" s="480">
        <v>0</v>
      </c>
      <c r="O920" s="480">
        <v>0</v>
      </c>
      <c r="P920" s="480">
        <v>15000</v>
      </c>
      <c r="Q920" s="480">
        <v>0</v>
      </c>
      <c r="R920" s="26">
        <v>54837.071609999999</v>
      </c>
      <c r="S920" s="480">
        <v>10000</v>
      </c>
      <c r="T920" s="480">
        <v>0</v>
      </c>
      <c r="U920" s="480">
        <v>0</v>
      </c>
      <c r="V920" s="480">
        <v>1E-3</v>
      </c>
      <c r="W920" s="480">
        <v>0</v>
      </c>
      <c r="X920" s="480">
        <v>0</v>
      </c>
      <c r="Y920" s="480">
        <v>0</v>
      </c>
      <c r="Z920" s="480">
        <v>0</v>
      </c>
      <c r="AA920" s="480">
        <v>0</v>
      </c>
      <c r="AB920" s="480">
        <v>4.1796899999999999</v>
      </c>
      <c r="AC920" s="480">
        <v>0</v>
      </c>
      <c r="AD920" s="480">
        <v>10004.180690000001</v>
      </c>
      <c r="AE920" s="480">
        <v>475815.29865999997</v>
      </c>
      <c r="AF920" s="482">
        <v>0</v>
      </c>
      <c r="AG920" s="482">
        <v>9826.5160500000002</v>
      </c>
      <c r="AH920" s="482">
        <v>0</v>
      </c>
      <c r="AI920" s="482">
        <v>0</v>
      </c>
      <c r="AJ920" s="483">
        <v>465988.78260999999</v>
      </c>
    </row>
    <row r="921" spans="1:55" s="42" customFormat="1" x14ac:dyDescent="0.25">
      <c r="A921" s="404"/>
      <c r="B921" s="115">
        <v>2801</v>
      </c>
      <c r="C921" s="189" t="s">
        <v>323</v>
      </c>
      <c r="D921" s="479">
        <v>49974.04636</v>
      </c>
      <c r="E921" s="479">
        <v>0</v>
      </c>
      <c r="F921" s="479">
        <v>0</v>
      </c>
      <c r="G921" s="479">
        <v>0</v>
      </c>
      <c r="H921" s="89">
        <v>49974.04636</v>
      </c>
      <c r="I921" s="479">
        <v>0</v>
      </c>
      <c r="J921" s="479">
        <v>20010.556560000001</v>
      </c>
      <c r="K921" s="479">
        <v>0</v>
      </c>
      <c r="L921" s="479">
        <v>0</v>
      </c>
      <c r="M921" s="479">
        <v>9826.51505</v>
      </c>
      <c r="N921" s="479">
        <v>0</v>
      </c>
      <c r="O921" s="479">
        <v>0</v>
      </c>
      <c r="P921" s="479">
        <v>15000</v>
      </c>
      <c r="Q921" s="479">
        <v>0</v>
      </c>
      <c r="R921" s="89">
        <v>44837.071609999999</v>
      </c>
      <c r="S921" s="479">
        <v>0</v>
      </c>
      <c r="T921" s="479">
        <v>0</v>
      </c>
      <c r="U921" s="479">
        <v>0</v>
      </c>
      <c r="V921" s="479">
        <v>0</v>
      </c>
      <c r="W921" s="479">
        <v>0</v>
      </c>
      <c r="X921" s="479">
        <v>0</v>
      </c>
      <c r="Y921" s="479">
        <v>0</v>
      </c>
      <c r="Z921" s="479">
        <v>0</v>
      </c>
      <c r="AA921" s="479">
        <v>0</v>
      </c>
      <c r="AB921" s="479">
        <v>0</v>
      </c>
      <c r="AC921" s="479">
        <v>0</v>
      </c>
      <c r="AD921" s="479">
        <v>0</v>
      </c>
      <c r="AE921" s="479">
        <v>94811.117969999992</v>
      </c>
      <c r="AF921" s="482">
        <v>0</v>
      </c>
      <c r="AG921" s="482">
        <v>9826.51505</v>
      </c>
      <c r="AH921" s="482">
        <v>0</v>
      </c>
      <c r="AI921" s="482">
        <v>0</v>
      </c>
      <c r="AJ921" s="483">
        <v>84984.602920000005</v>
      </c>
      <c r="AK921" s="40"/>
      <c r="AL921" s="40"/>
      <c r="AM921" s="40"/>
      <c r="AN921" s="40"/>
      <c r="AO921" s="40"/>
      <c r="AP921" s="40"/>
      <c r="AQ921" s="40"/>
      <c r="AR921" s="40"/>
      <c r="AS921" s="40"/>
      <c r="AT921" s="40"/>
      <c r="AU921" s="40"/>
      <c r="AV921" s="40"/>
      <c r="AW921" s="40"/>
      <c r="AX921" s="40"/>
      <c r="AY921" s="40"/>
      <c r="AZ921" s="40"/>
      <c r="BA921" s="40"/>
      <c r="BB921" s="40"/>
      <c r="BC921" s="40"/>
    </row>
    <row r="922" spans="1:55" s="42" customFormat="1" x14ac:dyDescent="0.25">
      <c r="A922" s="404"/>
      <c r="B922" s="115">
        <v>280105</v>
      </c>
      <c r="C922" s="189" t="s">
        <v>323</v>
      </c>
      <c r="D922" s="479">
        <v>50000</v>
      </c>
      <c r="E922" s="479">
        <v>0</v>
      </c>
      <c r="F922" s="479">
        <v>0</v>
      </c>
      <c r="G922" s="479">
        <v>0</v>
      </c>
      <c r="H922" s="89">
        <v>50000</v>
      </c>
      <c r="I922" s="479">
        <v>0</v>
      </c>
      <c r="J922" s="479">
        <v>20000</v>
      </c>
      <c r="K922" s="479">
        <v>0</v>
      </c>
      <c r="L922" s="479">
        <v>0</v>
      </c>
      <c r="M922" s="479">
        <v>10000</v>
      </c>
      <c r="N922" s="479">
        <v>0</v>
      </c>
      <c r="O922" s="479">
        <v>0</v>
      </c>
      <c r="P922" s="479">
        <v>15000</v>
      </c>
      <c r="Q922" s="479">
        <v>0</v>
      </c>
      <c r="R922" s="89">
        <v>45000</v>
      </c>
      <c r="S922" s="479">
        <v>0</v>
      </c>
      <c r="T922" s="479">
        <v>0</v>
      </c>
      <c r="U922" s="479">
        <v>0</v>
      </c>
      <c r="V922" s="479">
        <v>0</v>
      </c>
      <c r="W922" s="479">
        <v>0</v>
      </c>
      <c r="X922" s="479">
        <v>0</v>
      </c>
      <c r="Y922" s="479">
        <v>0</v>
      </c>
      <c r="Z922" s="479">
        <v>0</v>
      </c>
      <c r="AA922" s="479">
        <v>0</v>
      </c>
      <c r="AB922" s="479">
        <v>0</v>
      </c>
      <c r="AC922" s="479">
        <v>0</v>
      </c>
      <c r="AD922" s="479">
        <v>0</v>
      </c>
      <c r="AE922" s="479">
        <v>95000</v>
      </c>
      <c r="AF922" s="482">
        <v>0</v>
      </c>
      <c r="AG922" s="482">
        <v>10000</v>
      </c>
      <c r="AH922" s="482">
        <v>0</v>
      </c>
      <c r="AI922" s="482">
        <v>0</v>
      </c>
      <c r="AJ922" s="483">
        <v>85000</v>
      </c>
      <c r="AK922" s="40"/>
      <c r="AL922" s="40"/>
      <c r="AM922" s="40"/>
      <c r="AN922" s="40"/>
      <c r="AO922" s="40"/>
      <c r="AP922" s="40"/>
      <c r="AQ922" s="40"/>
      <c r="AR922" s="40"/>
      <c r="AS922" s="40"/>
      <c r="AT922" s="40"/>
      <c r="AU922" s="40"/>
      <c r="AV922" s="40"/>
      <c r="AW922" s="40"/>
      <c r="AX922" s="40"/>
      <c r="AY922" s="40"/>
      <c r="AZ922" s="40"/>
      <c r="BA922" s="40"/>
      <c r="BB922" s="40"/>
      <c r="BC922" s="40"/>
    </row>
    <row r="923" spans="1:55" s="42" customFormat="1" x14ac:dyDescent="0.25">
      <c r="A923" s="404"/>
      <c r="B923" s="115">
        <v>280110</v>
      </c>
      <c r="C923" s="189" t="s">
        <v>324</v>
      </c>
      <c r="D923" s="479">
        <v>-25.95364</v>
      </c>
      <c r="E923" s="479">
        <v>0</v>
      </c>
      <c r="F923" s="479">
        <v>0</v>
      </c>
      <c r="G923" s="479">
        <v>0</v>
      </c>
      <c r="H923" s="89">
        <v>-25.95364</v>
      </c>
      <c r="I923" s="479">
        <v>0</v>
      </c>
      <c r="J923" s="479">
        <v>10.556559999999999</v>
      </c>
      <c r="K923" s="479">
        <v>0</v>
      </c>
      <c r="L923" s="479">
        <v>0</v>
      </c>
      <c r="M923" s="479">
        <v>-173.48495</v>
      </c>
      <c r="N923" s="479">
        <v>0</v>
      </c>
      <c r="O923" s="479">
        <v>0</v>
      </c>
      <c r="P923" s="479">
        <v>0</v>
      </c>
      <c r="Q923" s="479">
        <v>0</v>
      </c>
      <c r="R923" s="89">
        <v>-162.92839000000001</v>
      </c>
      <c r="S923" s="479">
        <v>0</v>
      </c>
      <c r="T923" s="479">
        <v>0</v>
      </c>
      <c r="U923" s="479">
        <v>0</v>
      </c>
      <c r="V923" s="479">
        <v>0</v>
      </c>
      <c r="W923" s="479">
        <v>0</v>
      </c>
      <c r="X923" s="479">
        <v>0</v>
      </c>
      <c r="Y923" s="479">
        <v>0</v>
      </c>
      <c r="Z923" s="479">
        <v>0</v>
      </c>
      <c r="AA923" s="479">
        <v>0</v>
      </c>
      <c r="AB923" s="479">
        <v>0</v>
      </c>
      <c r="AC923" s="479">
        <v>0</v>
      </c>
      <c r="AD923" s="479">
        <v>0</v>
      </c>
      <c r="AE923" s="479">
        <v>-188.88203000000001</v>
      </c>
      <c r="AF923" s="482">
        <v>0</v>
      </c>
      <c r="AG923" s="482">
        <v>-173.48495</v>
      </c>
      <c r="AH923" s="482">
        <v>0</v>
      </c>
      <c r="AI923" s="482">
        <v>0</v>
      </c>
      <c r="AJ923" s="483">
        <v>-15.397080000000001</v>
      </c>
      <c r="AK923" s="40"/>
      <c r="AL923" s="40"/>
      <c r="AM923" s="40"/>
      <c r="AN923" s="40"/>
      <c r="AO923" s="40"/>
      <c r="AP923" s="40"/>
      <c r="AQ923" s="40"/>
      <c r="AR923" s="40"/>
      <c r="AS923" s="40"/>
      <c r="AT923" s="40"/>
      <c r="AU923" s="40"/>
      <c r="AV923" s="40"/>
      <c r="AW923" s="40"/>
      <c r="AX923" s="40"/>
      <c r="AY923" s="40"/>
      <c r="AZ923" s="40"/>
      <c r="BA923" s="40"/>
      <c r="BB923" s="40"/>
      <c r="BC923" s="40"/>
    </row>
    <row r="924" spans="1:55" s="42" customFormat="1" x14ac:dyDescent="0.25">
      <c r="A924" s="404"/>
      <c r="B924" s="115">
        <v>2802</v>
      </c>
      <c r="C924" s="189" t="s">
        <v>325</v>
      </c>
      <c r="D924" s="479">
        <v>0</v>
      </c>
      <c r="E924" s="479">
        <v>0</v>
      </c>
      <c r="F924" s="479">
        <v>0</v>
      </c>
      <c r="G924" s="479">
        <v>0</v>
      </c>
      <c r="H924" s="89">
        <v>0</v>
      </c>
      <c r="I924" s="479">
        <v>0</v>
      </c>
      <c r="J924" s="479">
        <v>0</v>
      </c>
      <c r="K924" s="479">
        <v>0</v>
      </c>
      <c r="L924" s="479">
        <v>0</v>
      </c>
      <c r="M924" s="479">
        <v>0</v>
      </c>
      <c r="N924" s="479">
        <v>0</v>
      </c>
      <c r="O924" s="479">
        <v>0</v>
      </c>
      <c r="P924" s="479">
        <v>0</v>
      </c>
      <c r="Q924" s="479">
        <v>0</v>
      </c>
      <c r="R924" s="89">
        <v>0</v>
      </c>
      <c r="S924" s="479">
        <v>0</v>
      </c>
      <c r="T924" s="479">
        <v>0</v>
      </c>
      <c r="U924" s="479">
        <v>0</v>
      </c>
      <c r="V924" s="479">
        <v>1E-3</v>
      </c>
      <c r="W924" s="479">
        <v>0</v>
      </c>
      <c r="X924" s="479">
        <v>0</v>
      </c>
      <c r="Y924" s="479">
        <v>0</v>
      </c>
      <c r="Z924" s="479">
        <v>0</v>
      </c>
      <c r="AA924" s="479">
        <v>0</v>
      </c>
      <c r="AB924" s="479">
        <v>4.1796899999999999</v>
      </c>
      <c r="AC924" s="479">
        <v>0</v>
      </c>
      <c r="AD924" s="479">
        <v>4.1806900000000002</v>
      </c>
      <c r="AE924" s="479">
        <v>4.1806900000000002</v>
      </c>
      <c r="AF924" s="482">
        <v>0</v>
      </c>
      <c r="AG924" s="482">
        <v>1E-3</v>
      </c>
      <c r="AH924" s="482">
        <v>0</v>
      </c>
      <c r="AI924" s="482">
        <v>0</v>
      </c>
      <c r="AJ924" s="483">
        <v>4.1796899999999999</v>
      </c>
      <c r="AK924" s="40"/>
      <c r="AL924" s="40"/>
      <c r="AM924" s="40"/>
      <c r="AN924" s="40"/>
      <c r="AO924" s="40"/>
      <c r="AP924" s="40"/>
      <c r="AQ924" s="40"/>
      <c r="AR924" s="40"/>
      <c r="AS924" s="40"/>
      <c r="AT924" s="40"/>
      <c r="AU924" s="40"/>
      <c r="AV924" s="40"/>
      <c r="AW924" s="40"/>
      <c r="AX924" s="40"/>
      <c r="AY924" s="40"/>
      <c r="AZ924" s="40"/>
      <c r="BA924" s="40"/>
      <c r="BB924" s="40"/>
      <c r="BC924" s="40"/>
    </row>
    <row r="925" spans="1:55" s="42" customFormat="1" x14ac:dyDescent="0.25">
      <c r="A925" s="404"/>
      <c r="B925" s="115">
        <v>2803</v>
      </c>
      <c r="C925" s="189" t="s">
        <v>839</v>
      </c>
      <c r="D925" s="479">
        <v>0</v>
      </c>
      <c r="E925" s="479">
        <v>0</v>
      </c>
      <c r="F925" s="479">
        <v>242500</v>
      </c>
      <c r="G925" s="479">
        <v>118500</v>
      </c>
      <c r="H925" s="89">
        <v>361000</v>
      </c>
      <c r="I925" s="479">
        <v>0</v>
      </c>
      <c r="J925" s="479">
        <v>10000</v>
      </c>
      <c r="K925" s="479">
        <v>0</v>
      </c>
      <c r="L925" s="479">
        <v>0</v>
      </c>
      <c r="M925" s="479">
        <v>0</v>
      </c>
      <c r="N925" s="479">
        <v>0</v>
      </c>
      <c r="O925" s="479">
        <v>0</v>
      </c>
      <c r="P925" s="479">
        <v>0</v>
      </c>
      <c r="Q925" s="479">
        <v>0</v>
      </c>
      <c r="R925" s="89">
        <v>10000</v>
      </c>
      <c r="S925" s="479">
        <v>10000</v>
      </c>
      <c r="T925" s="479">
        <v>0</v>
      </c>
      <c r="U925" s="479">
        <v>0</v>
      </c>
      <c r="V925" s="479">
        <v>0</v>
      </c>
      <c r="W925" s="479">
        <v>0</v>
      </c>
      <c r="X925" s="479">
        <v>0</v>
      </c>
      <c r="Y925" s="479">
        <v>0</v>
      </c>
      <c r="Z925" s="479">
        <v>0</v>
      </c>
      <c r="AA925" s="479">
        <v>0</v>
      </c>
      <c r="AB925" s="479">
        <v>0</v>
      </c>
      <c r="AC925" s="479">
        <v>0</v>
      </c>
      <c r="AD925" s="479">
        <v>10000</v>
      </c>
      <c r="AE925" s="479">
        <v>381000</v>
      </c>
      <c r="AF925" s="482">
        <v>0</v>
      </c>
      <c r="AG925" s="482">
        <v>0</v>
      </c>
      <c r="AH925" s="482">
        <v>0</v>
      </c>
      <c r="AI925" s="482">
        <v>0</v>
      </c>
      <c r="AJ925" s="483">
        <v>381000</v>
      </c>
      <c r="AK925" s="40"/>
      <c r="AL925" s="40"/>
      <c r="AM925" s="40"/>
      <c r="AN925" s="40"/>
      <c r="AO925" s="40"/>
      <c r="AP925" s="40"/>
      <c r="AQ925" s="40"/>
      <c r="AR925" s="40"/>
      <c r="AS925" s="40"/>
      <c r="AT925" s="40"/>
      <c r="AU925" s="40"/>
      <c r="AV925" s="40"/>
      <c r="AW925" s="40"/>
      <c r="AX925" s="40"/>
      <c r="AY925" s="40"/>
      <c r="AZ925" s="40"/>
      <c r="BA925" s="40"/>
      <c r="BB925" s="40"/>
      <c r="BC925" s="40"/>
    </row>
    <row r="926" spans="1:55" s="42" customFormat="1" x14ac:dyDescent="0.25">
      <c r="A926" s="404"/>
      <c r="B926" s="115">
        <v>280305</v>
      </c>
      <c r="C926" s="189" t="s">
        <v>840</v>
      </c>
      <c r="D926" s="479">
        <v>0</v>
      </c>
      <c r="E926" s="479">
        <v>0</v>
      </c>
      <c r="F926" s="479">
        <v>242500</v>
      </c>
      <c r="G926" s="479">
        <v>118500</v>
      </c>
      <c r="H926" s="89">
        <v>361000</v>
      </c>
      <c r="I926" s="479">
        <v>0</v>
      </c>
      <c r="J926" s="479">
        <v>10000</v>
      </c>
      <c r="K926" s="479">
        <v>0</v>
      </c>
      <c r="L926" s="479">
        <v>0</v>
      </c>
      <c r="M926" s="479">
        <v>0</v>
      </c>
      <c r="N926" s="479">
        <v>0</v>
      </c>
      <c r="O926" s="479">
        <v>0</v>
      </c>
      <c r="P926" s="479">
        <v>0</v>
      </c>
      <c r="Q926" s="479">
        <v>0</v>
      </c>
      <c r="R926" s="89">
        <v>10000</v>
      </c>
      <c r="S926" s="479">
        <v>10000</v>
      </c>
      <c r="T926" s="479">
        <v>0</v>
      </c>
      <c r="U926" s="479">
        <v>0</v>
      </c>
      <c r="V926" s="479">
        <v>0</v>
      </c>
      <c r="W926" s="479">
        <v>0</v>
      </c>
      <c r="X926" s="479">
        <v>0</v>
      </c>
      <c r="Y926" s="479">
        <v>0</v>
      </c>
      <c r="Z926" s="479">
        <v>0</v>
      </c>
      <c r="AA926" s="479">
        <v>0</v>
      </c>
      <c r="AB926" s="479">
        <v>0</v>
      </c>
      <c r="AC926" s="479">
        <v>0</v>
      </c>
      <c r="AD926" s="479">
        <v>10000</v>
      </c>
      <c r="AE926" s="479">
        <v>381000</v>
      </c>
      <c r="AF926" s="482">
        <v>0</v>
      </c>
      <c r="AG926" s="482">
        <v>0</v>
      </c>
      <c r="AH926" s="482">
        <v>0</v>
      </c>
      <c r="AI926" s="482">
        <v>0</v>
      </c>
      <c r="AJ926" s="483">
        <v>381000</v>
      </c>
      <c r="AK926" s="40"/>
      <c r="AL926" s="40"/>
      <c r="AM926" s="40"/>
      <c r="AN926" s="40"/>
      <c r="AO926" s="40"/>
      <c r="AP926" s="40"/>
      <c r="AQ926" s="40"/>
      <c r="AR926" s="40"/>
      <c r="AS926" s="40"/>
      <c r="AT926" s="40"/>
      <c r="AU926" s="40"/>
      <c r="AV926" s="40"/>
      <c r="AW926" s="40"/>
      <c r="AX926" s="40"/>
      <c r="AY926" s="40"/>
      <c r="AZ926" s="40"/>
      <c r="BA926" s="40"/>
      <c r="BB926" s="40"/>
      <c r="BC926" s="40"/>
    </row>
    <row r="927" spans="1:55" s="42" customFormat="1" x14ac:dyDescent="0.25">
      <c r="A927" s="404"/>
      <c r="B927" s="115">
        <v>280310</v>
      </c>
      <c r="C927" s="189" t="s">
        <v>841</v>
      </c>
      <c r="D927" s="479">
        <v>0</v>
      </c>
      <c r="E927" s="479">
        <v>0</v>
      </c>
      <c r="F927" s="479">
        <v>0</v>
      </c>
      <c r="G927" s="479">
        <v>0</v>
      </c>
      <c r="H927" s="89">
        <v>0</v>
      </c>
      <c r="I927" s="479">
        <v>0</v>
      </c>
      <c r="J927" s="479">
        <v>0</v>
      </c>
      <c r="K927" s="479">
        <v>0</v>
      </c>
      <c r="L927" s="479">
        <v>0</v>
      </c>
      <c r="M927" s="479">
        <v>0</v>
      </c>
      <c r="N927" s="479">
        <v>0</v>
      </c>
      <c r="O927" s="479">
        <v>0</v>
      </c>
      <c r="P927" s="479">
        <v>0</v>
      </c>
      <c r="Q927" s="479">
        <v>0</v>
      </c>
      <c r="R927" s="89">
        <v>0</v>
      </c>
      <c r="S927" s="479">
        <v>0</v>
      </c>
      <c r="T927" s="479">
        <v>0</v>
      </c>
      <c r="U927" s="479">
        <v>0</v>
      </c>
      <c r="V927" s="479">
        <v>0</v>
      </c>
      <c r="W927" s="479">
        <v>0</v>
      </c>
      <c r="X927" s="479">
        <v>0</v>
      </c>
      <c r="Y927" s="479">
        <v>0</v>
      </c>
      <c r="Z927" s="479">
        <v>0</v>
      </c>
      <c r="AA927" s="479">
        <v>0</v>
      </c>
      <c r="AB927" s="479">
        <v>0</v>
      </c>
      <c r="AC927" s="479">
        <v>0</v>
      </c>
      <c r="AD927" s="479">
        <v>0</v>
      </c>
      <c r="AE927" s="479">
        <v>0</v>
      </c>
      <c r="AF927" s="482">
        <v>0</v>
      </c>
      <c r="AG927" s="482">
        <v>0</v>
      </c>
      <c r="AH927" s="482">
        <v>0</v>
      </c>
      <c r="AI927" s="482">
        <v>0</v>
      </c>
      <c r="AJ927" s="483">
        <v>0</v>
      </c>
      <c r="AK927" s="40"/>
      <c r="AL927" s="40"/>
      <c r="AM927" s="40"/>
      <c r="AN927" s="40"/>
      <c r="AO927" s="40"/>
      <c r="AP927" s="40"/>
      <c r="AQ927" s="40"/>
      <c r="AR927" s="40"/>
      <c r="AS927" s="40"/>
      <c r="AT927" s="40"/>
      <c r="AU927" s="40"/>
      <c r="AV927" s="40"/>
      <c r="AW927" s="40"/>
      <c r="AX927" s="40"/>
      <c r="AY927" s="40"/>
      <c r="AZ927" s="40"/>
      <c r="BA927" s="40"/>
      <c r="BB927" s="40"/>
      <c r="BC927" s="40"/>
    </row>
    <row r="928" spans="1:55" s="40" customFormat="1" x14ac:dyDescent="0.25">
      <c r="A928" s="403"/>
      <c r="B928" s="114">
        <v>29</v>
      </c>
      <c r="C928" s="319" t="s">
        <v>326</v>
      </c>
      <c r="D928" s="480">
        <v>1491.7572299999999</v>
      </c>
      <c r="E928" s="480">
        <v>55009.41547</v>
      </c>
      <c r="F928" s="480">
        <v>51948.003599999996</v>
      </c>
      <c r="G928" s="480">
        <v>20640.508829999999</v>
      </c>
      <c r="H928" s="26">
        <v>129089.68513</v>
      </c>
      <c r="I928" s="480">
        <v>3684.0686099999998</v>
      </c>
      <c r="J928" s="480">
        <v>7168.8736200000003</v>
      </c>
      <c r="K928" s="480">
        <v>577.12599999999998</v>
      </c>
      <c r="L928" s="480">
        <v>83299.342659999995</v>
      </c>
      <c r="M928" s="480">
        <v>4291.3445199999996</v>
      </c>
      <c r="N928" s="480">
        <v>1158.56747</v>
      </c>
      <c r="O928" s="480">
        <v>6120.5875699999997</v>
      </c>
      <c r="P928" s="480">
        <v>3702.76505</v>
      </c>
      <c r="Q928" s="480">
        <v>1843.6928399999999</v>
      </c>
      <c r="R928" s="26">
        <v>111846.36834</v>
      </c>
      <c r="S928" s="480">
        <v>214.64816999999999</v>
      </c>
      <c r="T928" s="480">
        <v>662.51088000000004</v>
      </c>
      <c r="U928" s="480">
        <v>292.10730999999998</v>
      </c>
      <c r="V928" s="480">
        <v>149.16380000000001</v>
      </c>
      <c r="W928" s="480">
        <v>31.958870000000001</v>
      </c>
      <c r="X928" s="480">
        <v>599.90673000000004</v>
      </c>
      <c r="Y928" s="480">
        <v>136.14850999999999</v>
      </c>
      <c r="Z928" s="480">
        <v>149.06838999999999</v>
      </c>
      <c r="AA928" s="480">
        <v>323.11297000000002</v>
      </c>
      <c r="AB928" s="480">
        <v>332.92084</v>
      </c>
      <c r="AC928" s="480">
        <v>263.24353000000002</v>
      </c>
      <c r="AD928" s="480">
        <v>3154.7900000000004</v>
      </c>
      <c r="AE928" s="480">
        <v>244090.84346999999</v>
      </c>
      <c r="AF928" s="482">
        <v>1735.6934699999999</v>
      </c>
      <c r="AG928" s="482">
        <v>87739.850979999988</v>
      </c>
      <c r="AH928" s="482">
        <v>0</v>
      </c>
      <c r="AI928" s="482">
        <v>722.50501000000008</v>
      </c>
      <c r="AJ928" s="483">
        <v>153892.79400999995</v>
      </c>
    </row>
    <row r="929" spans="1:55" s="42" customFormat="1" x14ac:dyDescent="0.25">
      <c r="A929" s="404"/>
      <c r="B929" s="115">
        <v>2901</v>
      </c>
      <c r="C929" s="189" t="s">
        <v>327</v>
      </c>
      <c r="D929" s="479">
        <v>891.68430999999998</v>
      </c>
      <c r="E929" s="479">
        <v>914.34310000000005</v>
      </c>
      <c r="F929" s="479">
        <v>3569.2155200000002</v>
      </c>
      <c r="G929" s="479">
        <v>0</v>
      </c>
      <c r="H929" s="89">
        <v>5375.2429300000003</v>
      </c>
      <c r="I929" s="479">
        <v>809.24472000000003</v>
      </c>
      <c r="J929" s="479">
        <v>833.33484999999996</v>
      </c>
      <c r="K929" s="479">
        <v>517.15200000000004</v>
      </c>
      <c r="L929" s="479">
        <v>8490.5349600000009</v>
      </c>
      <c r="M929" s="479">
        <v>1096.96056</v>
      </c>
      <c r="N929" s="479">
        <v>836.77070000000003</v>
      </c>
      <c r="O929" s="479">
        <v>0</v>
      </c>
      <c r="P929" s="479">
        <v>623.79297999999994</v>
      </c>
      <c r="Q929" s="479">
        <v>392.19029999999998</v>
      </c>
      <c r="R929" s="89">
        <v>13599.981070000002</v>
      </c>
      <c r="S929" s="479">
        <v>0</v>
      </c>
      <c r="T929" s="479">
        <v>71.428569999999993</v>
      </c>
      <c r="U929" s="479">
        <v>0</v>
      </c>
      <c r="V929" s="479">
        <v>2.3858299999999999</v>
      </c>
      <c r="W929" s="479">
        <v>0</v>
      </c>
      <c r="X929" s="479">
        <v>356.65408000000002</v>
      </c>
      <c r="Y929" s="479">
        <v>0</v>
      </c>
      <c r="Z929" s="479">
        <v>0</v>
      </c>
      <c r="AA929" s="479">
        <v>0</v>
      </c>
      <c r="AB929" s="479">
        <v>7.8</v>
      </c>
      <c r="AC929" s="479">
        <v>0</v>
      </c>
      <c r="AD929" s="479">
        <v>438.26848000000001</v>
      </c>
      <c r="AE929" s="479">
        <v>19413.492480000001</v>
      </c>
      <c r="AF929" s="482">
        <v>1353.9227000000001</v>
      </c>
      <c r="AG929" s="482">
        <v>9589.8813499999997</v>
      </c>
      <c r="AH929" s="482">
        <v>0</v>
      </c>
      <c r="AI929" s="482">
        <v>0</v>
      </c>
      <c r="AJ929" s="483">
        <v>8469.6884300000002</v>
      </c>
      <c r="AK929" s="40"/>
      <c r="AL929" s="40"/>
      <c r="AM929" s="40"/>
      <c r="AN929" s="40"/>
      <c r="AO929" s="40"/>
      <c r="AP929" s="40"/>
      <c r="AQ929" s="40"/>
      <c r="AR929" s="40"/>
      <c r="AS929" s="40"/>
      <c r="AT929" s="40"/>
      <c r="AU929" s="40"/>
      <c r="AV929" s="40"/>
      <c r="AW929" s="40"/>
      <c r="AX929" s="40"/>
      <c r="AY929" s="40"/>
      <c r="AZ929" s="40"/>
      <c r="BA929" s="40"/>
      <c r="BB929" s="40"/>
      <c r="BC929" s="40"/>
    </row>
    <row r="930" spans="1:55" s="42" customFormat="1" x14ac:dyDescent="0.25">
      <c r="A930" s="404"/>
      <c r="B930" s="115">
        <v>290105</v>
      </c>
      <c r="C930" s="189" t="s">
        <v>1583</v>
      </c>
      <c r="D930" s="479">
        <v>889.44345999999996</v>
      </c>
      <c r="E930" s="479">
        <v>1.74312</v>
      </c>
      <c r="F930" s="479">
        <v>0</v>
      </c>
      <c r="G930" s="479">
        <v>0</v>
      </c>
      <c r="H930" s="89">
        <v>891.18657999999994</v>
      </c>
      <c r="I930" s="479">
        <v>0</v>
      </c>
      <c r="J930" s="479">
        <v>833.32785000000001</v>
      </c>
      <c r="K930" s="479">
        <v>0</v>
      </c>
      <c r="L930" s="479">
        <v>0</v>
      </c>
      <c r="M930" s="479">
        <v>0</v>
      </c>
      <c r="N930" s="479">
        <v>0</v>
      </c>
      <c r="O930" s="479">
        <v>0</v>
      </c>
      <c r="P930" s="479">
        <v>0</v>
      </c>
      <c r="Q930" s="479">
        <v>0</v>
      </c>
      <c r="R930" s="89">
        <v>833.32785000000001</v>
      </c>
      <c r="S930" s="479">
        <v>0</v>
      </c>
      <c r="T930" s="479">
        <v>0</v>
      </c>
      <c r="U930" s="479">
        <v>0</v>
      </c>
      <c r="V930" s="479">
        <v>2.3858299999999999</v>
      </c>
      <c r="W930" s="479">
        <v>0</v>
      </c>
      <c r="X930" s="479">
        <v>0</v>
      </c>
      <c r="Y930" s="479">
        <v>0</v>
      </c>
      <c r="Z930" s="479">
        <v>0</v>
      </c>
      <c r="AA930" s="479">
        <v>0</v>
      </c>
      <c r="AB930" s="479">
        <v>0</v>
      </c>
      <c r="AC930" s="479">
        <v>0</v>
      </c>
      <c r="AD930" s="479">
        <v>2.3858299999999999</v>
      </c>
      <c r="AE930" s="479">
        <v>1726.9002599999999</v>
      </c>
      <c r="AF930" s="482">
        <v>0</v>
      </c>
      <c r="AG930" s="482">
        <v>2.3858299999999999</v>
      </c>
      <c r="AH930" s="482">
        <v>0</v>
      </c>
      <c r="AI930" s="482">
        <v>0</v>
      </c>
      <c r="AJ930" s="483">
        <v>1724.5144299999999</v>
      </c>
      <c r="AK930" s="40"/>
      <c r="AL930" s="40"/>
      <c r="AM930" s="40"/>
      <c r="AN930" s="40"/>
      <c r="AO930" s="40"/>
      <c r="AP930" s="40"/>
      <c r="AQ930" s="40"/>
      <c r="AR930" s="40"/>
      <c r="AS930" s="40"/>
      <c r="AT930" s="40"/>
      <c r="AU930" s="40"/>
      <c r="AV930" s="40"/>
      <c r="AW930" s="40"/>
      <c r="AX930" s="40"/>
      <c r="AY930" s="40"/>
      <c r="AZ930" s="40"/>
      <c r="BA930" s="40"/>
      <c r="BB930" s="40"/>
      <c r="BC930" s="40"/>
    </row>
    <row r="931" spans="1:55" s="42" customFormat="1" x14ac:dyDescent="0.25">
      <c r="A931" s="404"/>
      <c r="B931" s="115">
        <v>290110</v>
      </c>
      <c r="C931" s="189" t="s">
        <v>329</v>
      </c>
      <c r="D931" s="479">
        <v>0</v>
      </c>
      <c r="E931" s="479">
        <v>0</v>
      </c>
      <c r="F931" s="479">
        <v>0</v>
      </c>
      <c r="G931" s="479">
        <v>0</v>
      </c>
      <c r="H931" s="89">
        <v>0</v>
      </c>
      <c r="I931" s="479">
        <v>0</v>
      </c>
      <c r="J931" s="479">
        <v>0</v>
      </c>
      <c r="K931" s="479">
        <v>0</v>
      </c>
      <c r="L931" s="479">
        <v>0</v>
      </c>
      <c r="M931" s="479">
        <v>0</v>
      </c>
      <c r="N931" s="479">
        <v>0</v>
      </c>
      <c r="O931" s="479">
        <v>0</v>
      </c>
      <c r="P931" s="479">
        <v>0</v>
      </c>
      <c r="Q931" s="479">
        <v>0</v>
      </c>
      <c r="R931" s="89">
        <v>0</v>
      </c>
      <c r="S931" s="479">
        <v>0</v>
      </c>
      <c r="T931" s="479">
        <v>0</v>
      </c>
      <c r="U931" s="479">
        <v>0</v>
      </c>
      <c r="V931" s="479">
        <v>0</v>
      </c>
      <c r="W931" s="479">
        <v>0</v>
      </c>
      <c r="X931" s="479">
        <v>0</v>
      </c>
      <c r="Y931" s="479">
        <v>0</v>
      </c>
      <c r="Z931" s="479">
        <v>0</v>
      </c>
      <c r="AA931" s="479">
        <v>0</v>
      </c>
      <c r="AB931" s="479">
        <v>0</v>
      </c>
      <c r="AC931" s="479">
        <v>0</v>
      </c>
      <c r="AD931" s="479">
        <v>0</v>
      </c>
      <c r="AE931" s="479">
        <v>0</v>
      </c>
      <c r="AF931" s="482">
        <v>0</v>
      </c>
      <c r="AG931" s="482">
        <v>0</v>
      </c>
      <c r="AH931" s="482">
        <v>0</v>
      </c>
      <c r="AI931" s="482">
        <v>0</v>
      </c>
      <c r="AJ931" s="483">
        <v>0</v>
      </c>
      <c r="AK931" s="40"/>
      <c r="AL931" s="40"/>
      <c r="AM931" s="40"/>
      <c r="AN931" s="40"/>
      <c r="AO931" s="40"/>
      <c r="AP931" s="40"/>
      <c r="AQ931" s="40"/>
      <c r="AR931" s="40"/>
      <c r="AS931" s="40"/>
      <c r="AT931" s="40"/>
      <c r="AU931" s="40"/>
      <c r="AV931" s="40"/>
      <c r="AW931" s="40"/>
      <c r="AX931" s="40"/>
      <c r="AY931" s="40"/>
      <c r="AZ931" s="40"/>
      <c r="BA931" s="40"/>
      <c r="BB931" s="40"/>
      <c r="BC931" s="40"/>
    </row>
    <row r="932" spans="1:55" s="42" customFormat="1" x14ac:dyDescent="0.25">
      <c r="A932" s="404"/>
      <c r="B932" s="115">
        <v>290115</v>
      </c>
      <c r="C932" s="189" t="s">
        <v>330</v>
      </c>
      <c r="D932" s="479">
        <v>2.24085</v>
      </c>
      <c r="E932" s="479">
        <v>4.5853700000000002</v>
      </c>
      <c r="F932" s="479">
        <v>861.11530000000005</v>
      </c>
      <c r="G932" s="479">
        <v>0</v>
      </c>
      <c r="H932" s="89">
        <v>867.94152000000008</v>
      </c>
      <c r="I932" s="479">
        <v>62.708440000000003</v>
      </c>
      <c r="J932" s="479">
        <v>0</v>
      </c>
      <c r="K932" s="479">
        <v>0</v>
      </c>
      <c r="L932" s="479">
        <v>0</v>
      </c>
      <c r="M932" s="479">
        <v>0</v>
      </c>
      <c r="N932" s="479">
        <v>0</v>
      </c>
      <c r="O932" s="479">
        <v>0</v>
      </c>
      <c r="P932" s="479">
        <v>0</v>
      </c>
      <c r="Q932" s="479">
        <v>0</v>
      </c>
      <c r="R932" s="89">
        <v>62.708440000000003</v>
      </c>
      <c r="S932" s="479">
        <v>0</v>
      </c>
      <c r="T932" s="479">
        <v>71.428569999999993</v>
      </c>
      <c r="U932" s="479">
        <v>0</v>
      </c>
      <c r="V932" s="479">
        <v>0</v>
      </c>
      <c r="W932" s="479">
        <v>0</v>
      </c>
      <c r="X932" s="479">
        <v>0</v>
      </c>
      <c r="Y932" s="479">
        <v>0</v>
      </c>
      <c r="Z932" s="479">
        <v>0</v>
      </c>
      <c r="AA932" s="479">
        <v>0</v>
      </c>
      <c r="AB932" s="479">
        <v>0</v>
      </c>
      <c r="AC932" s="479">
        <v>0</v>
      </c>
      <c r="AD932" s="479">
        <v>71.428569999999993</v>
      </c>
      <c r="AE932" s="479">
        <v>1002.0785300000001</v>
      </c>
      <c r="AF932" s="482">
        <v>0</v>
      </c>
      <c r="AG932" s="482">
        <v>0</v>
      </c>
      <c r="AH932" s="482">
        <v>0</v>
      </c>
      <c r="AI932" s="482">
        <v>0</v>
      </c>
      <c r="AJ932" s="483">
        <v>1002.0785300000001</v>
      </c>
      <c r="AK932" s="40"/>
      <c r="AL932" s="40"/>
      <c r="AM932" s="40"/>
      <c r="AN932" s="40"/>
      <c r="AO932" s="40"/>
      <c r="AP932" s="40"/>
      <c r="AQ932" s="40"/>
      <c r="AR932" s="40"/>
      <c r="AS932" s="40"/>
      <c r="AT932" s="40"/>
      <c r="AU932" s="40"/>
      <c r="AV932" s="40"/>
      <c r="AW932" s="40"/>
      <c r="AX932" s="40"/>
      <c r="AY932" s="40"/>
      <c r="AZ932" s="40"/>
      <c r="BA932" s="40"/>
      <c r="BB932" s="40"/>
      <c r="BC932" s="40"/>
    </row>
    <row r="933" spans="1:55" s="42" customFormat="1" x14ac:dyDescent="0.25">
      <c r="A933" s="404"/>
      <c r="B933" s="115">
        <v>290120</v>
      </c>
      <c r="C933" s="189" t="s">
        <v>331</v>
      </c>
      <c r="D933" s="479">
        <v>0</v>
      </c>
      <c r="E933" s="479">
        <v>0</v>
      </c>
      <c r="F933" s="479">
        <v>0</v>
      </c>
      <c r="G933" s="479">
        <v>0</v>
      </c>
      <c r="H933" s="89">
        <v>0</v>
      </c>
      <c r="I933" s="479">
        <v>0</v>
      </c>
      <c r="J933" s="479">
        <v>0</v>
      </c>
      <c r="K933" s="479">
        <v>0</v>
      </c>
      <c r="L933" s="479">
        <v>8490.5349600000009</v>
      </c>
      <c r="M933" s="479">
        <v>0</v>
      </c>
      <c r="N933" s="479">
        <v>0</v>
      </c>
      <c r="O933" s="479">
        <v>0</v>
      </c>
      <c r="P933" s="479">
        <v>0</v>
      </c>
      <c r="Q933" s="479">
        <v>0</v>
      </c>
      <c r="R933" s="89">
        <v>8490.5349600000009</v>
      </c>
      <c r="S933" s="479">
        <v>0</v>
      </c>
      <c r="T933" s="479">
        <v>0</v>
      </c>
      <c r="U933" s="479">
        <v>0</v>
      </c>
      <c r="V933" s="479">
        <v>0</v>
      </c>
      <c r="W933" s="479">
        <v>0</v>
      </c>
      <c r="X933" s="479">
        <v>0</v>
      </c>
      <c r="Y933" s="479">
        <v>0</v>
      </c>
      <c r="Z933" s="479">
        <v>0</v>
      </c>
      <c r="AA933" s="479">
        <v>0</v>
      </c>
      <c r="AB933" s="479">
        <v>0</v>
      </c>
      <c r="AC933" s="479">
        <v>0</v>
      </c>
      <c r="AD933" s="479">
        <v>0</v>
      </c>
      <c r="AE933" s="479">
        <v>8490.5349600000009</v>
      </c>
      <c r="AF933" s="482">
        <v>0</v>
      </c>
      <c r="AG933" s="482">
        <v>8490.5349600000009</v>
      </c>
      <c r="AH933" s="482">
        <v>0</v>
      </c>
      <c r="AI933" s="482">
        <v>0</v>
      </c>
      <c r="AJ933" s="483">
        <v>0</v>
      </c>
      <c r="AK933" s="40"/>
      <c r="AL933" s="40"/>
      <c r="AM933" s="40"/>
      <c r="AN933" s="40"/>
      <c r="AO933" s="40"/>
      <c r="AP933" s="40"/>
      <c r="AQ933" s="40"/>
      <c r="AR933" s="40"/>
      <c r="AS933" s="40"/>
      <c r="AT933" s="40"/>
      <c r="AU933" s="40"/>
      <c r="AV933" s="40"/>
      <c r="AW933" s="40"/>
      <c r="AX933" s="40"/>
      <c r="AY933" s="40"/>
      <c r="AZ933" s="40"/>
      <c r="BA933" s="40"/>
      <c r="BB933" s="40"/>
      <c r="BC933" s="40"/>
    </row>
    <row r="934" spans="1:55" s="42" customFormat="1" x14ac:dyDescent="0.25">
      <c r="A934" s="404"/>
      <c r="B934" s="115">
        <v>290125</v>
      </c>
      <c r="C934" s="189" t="s">
        <v>842</v>
      </c>
      <c r="D934" s="479">
        <v>0</v>
      </c>
      <c r="E934" s="479">
        <v>0</v>
      </c>
      <c r="F934" s="479">
        <v>0</v>
      </c>
      <c r="G934" s="479">
        <v>0</v>
      </c>
      <c r="H934" s="89">
        <v>0</v>
      </c>
      <c r="I934" s="479">
        <v>0</v>
      </c>
      <c r="J934" s="479">
        <v>0</v>
      </c>
      <c r="K934" s="479">
        <v>0</v>
      </c>
      <c r="L934" s="479">
        <v>0</v>
      </c>
      <c r="M934" s="479">
        <v>0</v>
      </c>
      <c r="N934" s="479">
        <v>0</v>
      </c>
      <c r="O934" s="479">
        <v>0</v>
      </c>
      <c r="P934" s="479">
        <v>0</v>
      </c>
      <c r="Q934" s="479">
        <v>0</v>
      </c>
      <c r="R934" s="89">
        <v>0</v>
      </c>
      <c r="S934" s="479">
        <v>0</v>
      </c>
      <c r="T934" s="479">
        <v>0</v>
      </c>
      <c r="U934" s="479">
        <v>0</v>
      </c>
      <c r="V934" s="479">
        <v>0</v>
      </c>
      <c r="W934" s="479">
        <v>0</v>
      </c>
      <c r="X934" s="479">
        <v>0</v>
      </c>
      <c r="Y934" s="479">
        <v>0</v>
      </c>
      <c r="Z934" s="479">
        <v>0</v>
      </c>
      <c r="AA934" s="479">
        <v>0</v>
      </c>
      <c r="AB934" s="479">
        <v>0</v>
      </c>
      <c r="AC934" s="479">
        <v>0</v>
      </c>
      <c r="AD934" s="479">
        <v>0</v>
      </c>
      <c r="AE934" s="479">
        <v>0</v>
      </c>
      <c r="AF934" s="482">
        <v>0</v>
      </c>
      <c r="AG934" s="482">
        <v>0</v>
      </c>
      <c r="AH934" s="482">
        <v>0</v>
      </c>
      <c r="AI934" s="482">
        <v>0</v>
      </c>
      <c r="AJ934" s="483">
        <v>0</v>
      </c>
      <c r="AK934" s="40"/>
      <c r="AL934" s="40"/>
      <c r="AM934" s="40"/>
      <c r="AN934" s="40"/>
      <c r="AO934" s="40"/>
      <c r="AP934" s="40"/>
      <c r="AQ934" s="40"/>
      <c r="AR934" s="40"/>
      <c r="AS934" s="40"/>
      <c r="AT934" s="40"/>
      <c r="AU934" s="40"/>
      <c r="AV934" s="40"/>
      <c r="AW934" s="40"/>
      <c r="AX934" s="40"/>
      <c r="AY934" s="40"/>
      <c r="AZ934" s="40"/>
      <c r="BA934" s="40"/>
      <c r="BB934" s="40"/>
      <c r="BC934" s="40"/>
    </row>
    <row r="935" spans="1:55" s="42" customFormat="1" x14ac:dyDescent="0.25">
      <c r="A935" s="404"/>
      <c r="B935" s="115">
        <v>290190</v>
      </c>
      <c r="C935" s="189" t="s">
        <v>53</v>
      </c>
      <c r="D935" s="479">
        <v>0</v>
      </c>
      <c r="E935" s="479">
        <v>908.01460999999995</v>
      </c>
      <c r="F935" s="479">
        <v>2708.1002199999998</v>
      </c>
      <c r="G935" s="479">
        <v>0</v>
      </c>
      <c r="H935" s="89">
        <v>3616.1148299999995</v>
      </c>
      <c r="I935" s="479">
        <v>746.53628000000003</v>
      </c>
      <c r="J935" s="479">
        <v>7.0000000000000001E-3</v>
      </c>
      <c r="K935" s="479">
        <v>517.15200000000004</v>
      </c>
      <c r="L935" s="479">
        <v>0</v>
      </c>
      <c r="M935" s="479">
        <v>1096.96056</v>
      </c>
      <c r="N935" s="479">
        <v>836.77070000000003</v>
      </c>
      <c r="O935" s="479">
        <v>0</v>
      </c>
      <c r="P935" s="479">
        <v>623.79297999999994</v>
      </c>
      <c r="Q935" s="479">
        <v>392.19029999999998</v>
      </c>
      <c r="R935" s="89">
        <v>4213.4098199999999</v>
      </c>
      <c r="S935" s="479">
        <v>0</v>
      </c>
      <c r="T935" s="479">
        <v>0</v>
      </c>
      <c r="U935" s="479">
        <v>0</v>
      </c>
      <c r="V935" s="479">
        <v>0</v>
      </c>
      <c r="W935" s="479">
        <v>0</v>
      </c>
      <c r="X935" s="479">
        <v>356.65408000000002</v>
      </c>
      <c r="Y935" s="479">
        <v>0</v>
      </c>
      <c r="Z935" s="479">
        <v>0</v>
      </c>
      <c r="AA935" s="479">
        <v>0</v>
      </c>
      <c r="AB935" s="479">
        <v>7.8</v>
      </c>
      <c r="AC935" s="479">
        <v>0</v>
      </c>
      <c r="AD935" s="479">
        <v>364.45408000000003</v>
      </c>
      <c r="AE935" s="479">
        <v>8193.9787299999989</v>
      </c>
      <c r="AF935" s="482">
        <v>1353.9227000000001</v>
      </c>
      <c r="AG935" s="482">
        <v>1096.96056</v>
      </c>
      <c r="AH935" s="482">
        <v>0</v>
      </c>
      <c r="AI935" s="482">
        <v>0</v>
      </c>
      <c r="AJ935" s="483">
        <v>5743.0954700000002</v>
      </c>
      <c r="AK935" s="40"/>
      <c r="AL935" s="40"/>
      <c r="AM935" s="40"/>
      <c r="AN935" s="40"/>
      <c r="AO935" s="40"/>
      <c r="AP935" s="40"/>
      <c r="AQ935" s="40"/>
      <c r="AR935" s="40"/>
      <c r="AS935" s="40"/>
      <c r="AT935" s="40"/>
      <c r="AU935" s="40"/>
      <c r="AV935" s="40"/>
      <c r="AW935" s="40"/>
      <c r="AX935" s="40"/>
      <c r="AY935" s="40"/>
      <c r="AZ935" s="40"/>
      <c r="BA935" s="40"/>
      <c r="BB935" s="40"/>
      <c r="BC935" s="40"/>
    </row>
    <row r="936" spans="1:55" s="42" customFormat="1" x14ac:dyDescent="0.25">
      <c r="A936" s="404"/>
      <c r="B936" s="115">
        <v>2902</v>
      </c>
      <c r="C936" s="189" t="s">
        <v>332</v>
      </c>
      <c r="D936" s="479">
        <v>0</v>
      </c>
      <c r="E936" s="479">
        <v>0</v>
      </c>
      <c r="F936" s="479">
        <v>0</v>
      </c>
      <c r="G936" s="479">
        <v>0</v>
      </c>
      <c r="H936" s="89">
        <v>0</v>
      </c>
      <c r="I936" s="479">
        <v>0</v>
      </c>
      <c r="J936" s="479">
        <v>0</v>
      </c>
      <c r="K936" s="479">
        <v>0</v>
      </c>
      <c r="L936" s="479">
        <v>0</v>
      </c>
      <c r="M936" s="479">
        <v>0</v>
      </c>
      <c r="N936" s="479">
        <v>0</v>
      </c>
      <c r="O936" s="479">
        <v>0</v>
      </c>
      <c r="P936" s="479">
        <v>0</v>
      </c>
      <c r="Q936" s="479">
        <v>0</v>
      </c>
      <c r="R936" s="89">
        <v>0</v>
      </c>
      <c r="S936" s="479">
        <v>0</v>
      </c>
      <c r="T936" s="479">
        <v>0</v>
      </c>
      <c r="U936" s="479">
        <v>0</v>
      </c>
      <c r="V936" s="479">
        <v>0</v>
      </c>
      <c r="W936" s="479">
        <v>0</v>
      </c>
      <c r="X936" s="479">
        <v>0</v>
      </c>
      <c r="Y936" s="479">
        <v>0</v>
      </c>
      <c r="Z936" s="479">
        <v>0</v>
      </c>
      <c r="AA936" s="479">
        <v>0</v>
      </c>
      <c r="AB936" s="479">
        <v>0</v>
      </c>
      <c r="AC936" s="479">
        <v>0</v>
      </c>
      <c r="AD936" s="479">
        <v>0</v>
      </c>
      <c r="AE936" s="479">
        <v>0</v>
      </c>
      <c r="AF936" s="482">
        <v>0</v>
      </c>
      <c r="AG936" s="482">
        <v>0</v>
      </c>
      <c r="AH936" s="482">
        <v>0</v>
      </c>
      <c r="AI936" s="482">
        <v>0</v>
      </c>
      <c r="AJ936" s="483">
        <v>0</v>
      </c>
      <c r="AK936" s="40"/>
      <c r="AL936" s="40"/>
      <c r="AM936" s="40"/>
      <c r="AN936" s="40"/>
      <c r="AO936" s="40"/>
      <c r="AP936" s="40"/>
      <c r="AQ936" s="40"/>
      <c r="AR936" s="40"/>
      <c r="AS936" s="40"/>
      <c r="AT936" s="40"/>
      <c r="AU936" s="40"/>
      <c r="AV936" s="40"/>
      <c r="AW936" s="40"/>
      <c r="AX936" s="40"/>
      <c r="AY936" s="40"/>
      <c r="AZ936" s="40"/>
      <c r="BA936" s="40"/>
      <c r="BB936" s="40"/>
      <c r="BC936" s="40"/>
    </row>
    <row r="937" spans="1:55" s="42" customFormat="1" x14ac:dyDescent="0.25">
      <c r="A937" s="404"/>
      <c r="B937" s="115">
        <v>2903</v>
      </c>
      <c r="C937" s="189" t="s">
        <v>333</v>
      </c>
      <c r="D937" s="479">
        <v>0</v>
      </c>
      <c r="E937" s="479">
        <v>0</v>
      </c>
      <c r="F937" s="479">
        <v>0</v>
      </c>
      <c r="G937" s="479">
        <v>0</v>
      </c>
      <c r="H937" s="89">
        <v>0</v>
      </c>
      <c r="I937" s="479">
        <v>0</v>
      </c>
      <c r="J937" s="479">
        <v>0</v>
      </c>
      <c r="K937" s="479">
        <v>0</v>
      </c>
      <c r="L937" s="479">
        <v>0</v>
      </c>
      <c r="M937" s="479">
        <v>0</v>
      </c>
      <c r="N937" s="479">
        <v>0</v>
      </c>
      <c r="O937" s="479">
        <v>0</v>
      </c>
      <c r="P937" s="479">
        <v>0</v>
      </c>
      <c r="Q937" s="479">
        <v>0</v>
      </c>
      <c r="R937" s="89">
        <v>0</v>
      </c>
      <c r="S937" s="479">
        <v>0</v>
      </c>
      <c r="T937" s="479">
        <v>0</v>
      </c>
      <c r="U937" s="479">
        <v>0</v>
      </c>
      <c r="V937" s="479">
        <v>0</v>
      </c>
      <c r="W937" s="479">
        <v>0</v>
      </c>
      <c r="X937" s="479">
        <v>0</v>
      </c>
      <c r="Y937" s="479">
        <v>0</v>
      </c>
      <c r="Z937" s="479">
        <v>0</v>
      </c>
      <c r="AA937" s="479">
        <v>0</v>
      </c>
      <c r="AB937" s="479">
        <v>0</v>
      </c>
      <c r="AC937" s="479">
        <v>0</v>
      </c>
      <c r="AD937" s="479">
        <v>0</v>
      </c>
      <c r="AE937" s="479">
        <v>0</v>
      </c>
      <c r="AF937" s="482">
        <v>0</v>
      </c>
      <c r="AG937" s="482">
        <v>0</v>
      </c>
      <c r="AH937" s="482">
        <v>0</v>
      </c>
      <c r="AI937" s="482">
        <v>0</v>
      </c>
      <c r="AJ937" s="483">
        <v>0</v>
      </c>
      <c r="AK937" s="40"/>
      <c r="AL937" s="40"/>
      <c r="AM937" s="40"/>
      <c r="AN937" s="40"/>
      <c r="AO937" s="40"/>
      <c r="AP937" s="40"/>
      <c r="AQ937" s="40"/>
      <c r="AR937" s="40"/>
      <c r="AS937" s="40"/>
      <c r="AT937" s="40"/>
      <c r="AU937" s="40"/>
      <c r="AV937" s="40"/>
      <c r="AW937" s="40"/>
      <c r="AX937" s="40"/>
      <c r="AY937" s="40"/>
      <c r="AZ937" s="40"/>
      <c r="BA937" s="40"/>
      <c r="BB937" s="40"/>
      <c r="BC937" s="40"/>
    </row>
    <row r="938" spans="1:55" s="42" customFormat="1" x14ac:dyDescent="0.25">
      <c r="A938" s="404"/>
      <c r="B938" s="115">
        <v>2904</v>
      </c>
      <c r="C938" s="189" t="s">
        <v>277</v>
      </c>
      <c r="D938" s="479">
        <v>0</v>
      </c>
      <c r="E938" s="479">
        <v>0</v>
      </c>
      <c r="F938" s="479">
        <v>0</v>
      </c>
      <c r="G938" s="479">
        <v>20.243559999999999</v>
      </c>
      <c r="H938" s="89">
        <v>20.243559999999999</v>
      </c>
      <c r="I938" s="479">
        <v>0</v>
      </c>
      <c r="J938" s="479">
        <v>0</v>
      </c>
      <c r="K938" s="479">
        <v>0.29799999999999999</v>
      </c>
      <c r="L938" s="479">
        <v>0</v>
      </c>
      <c r="M938" s="479">
        <v>0</v>
      </c>
      <c r="N938" s="479">
        <v>0</v>
      </c>
      <c r="O938" s="479">
        <v>0</v>
      </c>
      <c r="P938" s="479">
        <v>0</v>
      </c>
      <c r="Q938" s="479">
        <v>0</v>
      </c>
      <c r="R938" s="89">
        <v>0.29799999999999999</v>
      </c>
      <c r="S938" s="479">
        <v>4.1032999999999999</v>
      </c>
      <c r="T938" s="479">
        <v>0</v>
      </c>
      <c r="U938" s="479">
        <v>0</v>
      </c>
      <c r="V938" s="479">
        <v>0</v>
      </c>
      <c r="W938" s="479">
        <v>0</v>
      </c>
      <c r="X938" s="479">
        <v>0</v>
      </c>
      <c r="Y938" s="479">
        <v>0</v>
      </c>
      <c r="Z938" s="479">
        <v>0</v>
      </c>
      <c r="AA938" s="479">
        <v>0</v>
      </c>
      <c r="AB938" s="479">
        <v>0</v>
      </c>
      <c r="AC938" s="479">
        <v>0</v>
      </c>
      <c r="AD938" s="479">
        <v>4.1032999999999999</v>
      </c>
      <c r="AE938" s="479">
        <v>24.644859999999998</v>
      </c>
      <c r="AF938" s="482">
        <v>0.29799999999999999</v>
      </c>
      <c r="AG938" s="482">
        <v>0</v>
      </c>
      <c r="AH938" s="482">
        <v>0</v>
      </c>
      <c r="AI938" s="482">
        <v>0</v>
      </c>
      <c r="AJ938" s="483">
        <v>24.34686</v>
      </c>
      <c r="AK938" s="40"/>
      <c r="AL938" s="40"/>
      <c r="AM938" s="40"/>
      <c r="AN938" s="40"/>
      <c r="AO938" s="40"/>
      <c r="AP938" s="40"/>
      <c r="AQ938" s="40"/>
      <c r="AR938" s="40"/>
      <c r="AS938" s="40"/>
      <c r="AT938" s="40"/>
      <c r="AU938" s="40"/>
      <c r="AV938" s="40"/>
      <c r="AW938" s="40"/>
      <c r="AX938" s="40"/>
      <c r="AY938" s="40"/>
      <c r="AZ938" s="40"/>
      <c r="BA938" s="40"/>
      <c r="BB938" s="40"/>
      <c r="BC938" s="40"/>
    </row>
    <row r="939" spans="1:55" s="42" customFormat="1" x14ac:dyDescent="0.25">
      <c r="A939" s="404"/>
      <c r="B939" s="115">
        <v>2905</v>
      </c>
      <c r="C939" s="189" t="s">
        <v>334</v>
      </c>
      <c r="D939" s="479">
        <v>0</v>
      </c>
      <c r="E939" s="479">
        <v>0</v>
      </c>
      <c r="F939" s="479">
        <v>0</v>
      </c>
      <c r="G939" s="479">
        <v>0</v>
      </c>
      <c r="H939" s="89">
        <v>0</v>
      </c>
      <c r="I939" s="479">
        <v>0</v>
      </c>
      <c r="J939" s="479">
        <v>0</v>
      </c>
      <c r="K939" s="479">
        <v>0</v>
      </c>
      <c r="L939" s="479">
        <v>0</v>
      </c>
      <c r="M939" s="479">
        <v>0</v>
      </c>
      <c r="N939" s="479">
        <v>0</v>
      </c>
      <c r="O939" s="479">
        <v>0</v>
      </c>
      <c r="P939" s="479">
        <v>0</v>
      </c>
      <c r="Q939" s="479">
        <v>0</v>
      </c>
      <c r="R939" s="89">
        <v>0</v>
      </c>
      <c r="S939" s="479">
        <v>0</v>
      </c>
      <c r="T939" s="479">
        <v>0</v>
      </c>
      <c r="U939" s="479">
        <v>0</v>
      </c>
      <c r="V939" s="479">
        <v>0</v>
      </c>
      <c r="W939" s="479">
        <v>0</v>
      </c>
      <c r="X939" s="479">
        <v>0</v>
      </c>
      <c r="Y939" s="479">
        <v>0</v>
      </c>
      <c r="Z939" s="479">
        <v>0</v>
      </c>
      <c r="AA939" s="479">
        <v>0</v>
      </c>
      <c r="AB939" s="479">
        <v>0</v>
      </c>
      <c r="AC939" s="479">
        <v>0</v>
      </c>
      <c r="AD939" s="479">
        <v>0</v>
      </c>
      <c r="AE939" s="479">
        <v>0</v>
      </c>
      <c r="AF939" s="482">
        <v>0</v>
      </c>
      <c r="AG939" s="482">
        <v>0</v>
      </c>
      <c r="AH939" s="482">
        <v>0</v>
      </c>
      <c r="AI939" s="482">
        <v>0</v>
      </c>
      <c r="AJ939" s="483">
        <v>0</v>
      </c>
      <c r="AK939" s="40"/>
      <c r="AL939" s="40"/>
      <c r="AM939" s="40"/>
      <c r="AN939" s="40"/>
      <c r="AO939" s="40"/>
      <c r="AP939" s="40"/>
      <c r="AQ939" s="40"/>
      <c r="AR939" s="40"/>
      <c r="AS939" s="40"/>
      <c r="AT939" s="40"/>
      <c r="AU939" s="40"/>
      <c r="AV939" s="40"/>
      <c r="AW939" s="40"/>
      <c r="AX939" s="40"/>
      <c r="AY939" s="40"/>
      <c r="AZ939" s="40"/>
      <c r="BA939" s="40"/>
      <c r="BB939" s="40"/>
      <c r="BC939" s="40"/>
    </row>
    <row r="940" spans="1:55" s="42" customFormat="1" x14ac:dyDescent="0.25">
      <c r="A940" s="404"/>
      <c r="B940" s="115">
        <v>2906</v>
      </c>
      <c r="C940" s="189" t="s">
        <v>843</v>
      </c>
      <c r="D940" s="479">
        <v>0</v>
      </c>
      <c r="E940" s="479">
        <v>0</v>
      </c>
      <c r="F940" s="479">
        <v>0</v>
      </c>
      <c r="G940" s="479">
        <v>0</v>
      </c>
      <c r="H940" s="89">
        <v>0</v>
      </c>
      <c r="I940" s="479">
        <v>0</v>
      </c>
      <c r="J940" s="479">
        <v>0</v>
      </c>
      <c r="K940" s="479">
        <v>0</v>
      </c>
      <c r="L940" s="479">
        <v>0</v>
      </c>
      <c r="M940" s="479">
        <v>0</v>
      </c>
      <c r="N940" s="479">
        <v>0</v>
      </c>
      <c r="O940" s="479">
        <v>0</v>
      </c>
      <c r="P940" s="479">
        <v>0</v>
      </c>
      <c r="Q940" s="479">
        <v>0</v>
      </c>
      <c r="R940" s="89">
        <v>0</v>
      </c>
      <c r="S940" s="479">
        <v>0</v>
      </c>
      <c r="T940" s="479">
        <v>0</v>
      </c>
      <c r="U940" s="479">
        <v>0</v>
      </c>
      <c r="V940" s="479">
        <v>0</v>
      </c>
      <c r="W940" s="479">
        <v>0</v>
      </c>
      <c r="X940" s="479">
        <v>0</v>
      </c>
      <c r="Y940" s="479">
        <v>0</v>
      </c>
      <c r="Z940" s="479">
        <v>0</v>
      </c>
      <c r="AA940" s="479">
        <v>0</v>
      </c>
      <c r="AB940" s="479">
        <v>0</v>
      </c>
      <c r="AC940" s="479">
        <v>0</v>
      </c>
      <c r="AD940" s="479">
        <v>0</v>
      </c>
      <c r="AE940" s="479">
        <v>0</v>
      </c>
      <c r="AF940" s="482">
        <v>0</v>
      </c>
      <c r="AG940" s="482">
        <v>0</v>
      </c>
      <c r="AH940" s="482">
        <v>0</v>
      </c>
      <c r="AI940" s="482">
        <v>0</v>
      </c>
      <c r="AJ940" s="483">
        <v>0</v>
      </c>
      <c r="AK940" s="40"/>
      <c r="AL940" s="40"/>
      <c r="AM940" s="40"/>
      <c r="AN940" s="40"/>
      <c r="AO940" s="40"/>
      <c r="AP940" s="40"/>
      <c r="AQ940" s="40"/>
      <c r="AR940" s="40"/>
      <c r="AS940" s="40"/>
      <c r="AT940" s="40"/>
      <c r="AU940" s="40"/>
      <c r="AV940" s="40"/>
      <c r="AW940" s="40"/>
      <c r="AX940" s="40"/>
      <c r="AY940" s="40"/>
      <c r="AZ940" s="40"/>
      <c r="BA940" s="40"/>
      <c r="BB940" s="40"/>
      <c r="BC940" s="40"/>
    </row>
    <row r="941" spans="1:55" s="42" customFormat="1" x14ac:dyDescent="0.25">
      <c r="A941" s="404"/>
      <c r="B941" s="115">
        <v>2908</v>
      </c>
      <c r="C941" s="189" t="s">
        <v>229</v>
      </c>
      <c r="D941" s="479">
        <v>0</v>
      </c>
      <c r="E941" s="479">
        <v>0</v>
      </c>
      <c r="F941" s="479">
        <v>0</v>
      </c>
      <c r="G941" s="479">
        <v>0</v>
      </c>
      <c r="H941" s="89">
        <v>0</v>
      </c>
      <c r="I941" s="479">
        <v>0</v>
      </c>
      <c r="J941" s="479">
        <v>0</v>
      </c>
      <c r="K941" s="479">
        <v>0</v>
      </c>
      <c r="L941" s="479">
        <v>0</v>
      </c>
      <c r="M941" s="479">
        <v>7.177E-2</v>
      </c>
      <c r="N941" s="479">
        <v>0</v>
      </c>
      <c r="O941" s="479">
        <v>0</v>
      </c>
      <c r="P941" s="479">
        <v>0</v>
      </c>
      <c r="Q941" s="479">
        <v>0</v>
      </c>
      <c r="R941" s="89">
        <v>7.177E-2</v>
      </c>
      <c r="S941" s="479">
        <v>0</v>
      </c>
      <c r="T941" s="479">
        <v>0</v>
      </c>
      <c r="U941" s="479">
        <v>0</v>
      </c>
      <c r="V941" s="479">
        <v>0</v>
      </c>
      <c r="W941" s="479">
        <v>0</v>
      </c>
      <c r="X941" s="479">
        <v>0</v>
      </c>
      <c r="Y941" s="479">
        <v>0</v>
      </c>
      <c r="Z941" s="479">
        <v>0</v>
      </c>
      <c r="AA941" s="479">
        <v>0</v>
      </c>
      <c r="AB941" s="479">
        <v>0</v>
      </c>
      <c r="AC941" s="479">
        <v>0</v>
      </c>
      <c r="AD941" s="479">
        <v>0</v>
      </c>
      <c r="AE941" s="479">
        <v>7.177E-2</v>
      </c>
      <c r="AF941" s="482">
        <v>0</v>
      </c>
      <c r="AG941" s="482">
        <v>7.177E-2</v>
      </c>
      <c r="AH941" s="482">
        <v>0</v>
      </c>
      <c r="AI941" s="482">
        <v>0</v>
      </c>
      <c r="AJ941" s="483">
        <v>0</v>
      </c>
      <c r="AK941" s="40"/>
      <c r="AL941" s="40"/>
      <c r="AM941" s="40"/>
      <c r="AN941" s="40"/>
      <c r="AO941" s="40"/>
      <c r="AP941" s="40"/>
      <c r="AQ941" s="40"/>
      <c r="AR941" s="40"/>
      <c r="AS941" s="40"/>
      <c r="AT941" s="40"/>
      <c r="AU941" s="40"/>
      <c r="AV941" s="40"/>
      <c r="AW941" s="40"/>
      <c r="AX941" s="40"/>
      <c r="AY941" s="40"/>
      <c r="AZ941" s="40"/>
      <c r="BA941" s="40"/>
      <c r="BB941" s="40"/>
      <c r="BC941" s="40"/>
    </row>
    <row r="942" spans="1:55" s="42" customFormat="1" x14ac:dyDescent="0.25">
      <c r="A942" s="404"/>
      <c r="B942" s="115">
        <v>2910</v>
      </c>
      <c r="C942" s="189" t="s">
        <v>335</v>
      </c>
      <c r="D942" s="479">
        <v>0</v>
      </c>
      <c r="E942" s="479">
        <v>0</v>
      </c>
      <c r="F942" s="479">
        <v>0</v>
      </c>
      <c r="G942" s="479">
        <v>0</v>
      </c>
      <c r="H942" s="89">
        <v>0</v>
      </c>
      <c r="I942" s="479">
        <v>0</v>
      </c>
      <c r="J942" s="479">
        <v>0</v>
      </c>
      <c r="K942" s="479">
        <v>0</v>
      </c>
      <c r="L942" s="479">
        <v>0</v>
      </c>
      <c r="M942" s="479">
        <v>0</v>
      </c>
      <c r="N942" s="479">
        <v>0</v>
      </c>
      <c r="O942" s="479">
        <v>0</v>
      </c>
      <c r="P942" s="479">
        <v>0</v>
      </c>
      <c r="Q942" s="479">
        <v>0</v>
      </c>
      <c r="R942" s="89">
        <v>0</v>
      </c>
      <c r="S942" s="479">
        <v>0</v>
      </c>
      <c r="T942" s="479">
        <v>0</v>
      </c>
      <c r="U942" s="479">
        <v>0</v>
      </c>
      <c r="V942" s="479">
        <v>0</v>
      </c>
      <c r="W942" s="479">
        <v>0</v>
      </c>
      <c r="X942" s="479">
        <v>0</v>
      </c>
      <c r="Y942" s="479">
        <v>0</v>
      </c>
      <c r="Z942" s="479">
        <v>0</v>
      </c>
      <c r="AA942" s="479">
        <v>0</v>
      </c>
      <c r="AB942" s="479">
        <v>0</v>
      </c>
      <c r="AC942" s="479">
        <v>0</v>
      </c>
      <c r="AD942" s="479">
        <v>0</v>
      </c>
      <c r="AE942" s="479">
        <v>0</v>
      </c>
      <c r="AF942" s="482">
        <v>0</v>
      </c>
      <c r="AG942" s="482">
        <v>0</v>
      </c>
      <c r="AH942" s="482">
        <v>0</v>
      </c>
      <c r="AI942" s="482">
        <v>0</v>
      </c>
      <c r="AJ942" s="483">
        <v>0</v>
      </c>
      <c r="AK942" s="40"/>
      <c r="AL942" s="40"/>
      <c r="AM942" s="40"/>
      <c r="AN942" s="40"/>
      <c r="AO942" s="40"/>
      <c r="AP942" s="40"/>
      <c r="AQ942" s="40"/>
      <c r="AR942" s="40"/>
      <c r="AS942" s="40"/>
      <c r="AT942" s="40"/>
      <c r="AU942" s="40"/>
      <c r="AV942" s="40"/>
      <c r="AW942" s="40"/>
      <c r="AX942" s="40"/>
      <c r="AY942" s="40"/>
      <c r="AZ942" s="40"/>
      <c r="BA942" s="40"/>
      <c r="BB942" s="40"/>
      <c r="BC942" s="40"/>
    </row>
    <row r="943" spans="1:55" s="42" customFormat="1" x14ac:dyDescent="0.25">
      <c r="A943" s="404"/>
      <c r="B943" s="115">
        <v>2911</v>
      </c>
      <c r="C943" s="189" t="s">
        <v>1584</v>
      </c>
      <c r="D943" s="479">
        <v>0</v>
      </c>
      <c r="E943" s="479">
        <v>0</v>
      </c>
      <c r="F943" s="479">
        <v>0</v>
      </c>
      <c r="G943" s="479">
        <v>0</v>
      </c>
      <c r="H943" s="89">
        <v>0</v>
      </c>
      <c r="I943" s="479">
        <v>0</v>
      </c>
      <c r="J943" s="479">
        <v>0</v>
      </c>
      <c r="K943" s="479">
        <v>0</v>
      </c>
      <c r="L943" s="479">
        <v>0</v>
      </c>
      <c r="M943" s="479">
        <v>0</v>
      </c>
      <c r="N943" s="479">
        <v>0</v>
      </c>
      <c r="O943" s="479">
        <v>0</v>
      </c>
      <c r="P943" s="479">
        <v>0</v>
      </c>
      <c r="Q943" s="479">
        <v>0</v>
      </c>
      <c r="R943" s="89">
        <v>0</v>
      </c>
      <c r="S943" s="479">
        <v>0</v>
      </c>
      <c r="T943" s="479">
        <v>0</v>
      </c>
      <c r="U943" s="479">
        <v>0</v>
      </c>
      <c r="V943" s="479">
        <v>0</v>
      </c>
      <c r="W943" s="479">
        <v>0</v>
      </c>
      <c r="X943" s="479">
        <v>0</v>
      </c>
      <c r="Y943" s="479">
        <v>0</v>
      </c>
      <c r="Z943" s="479">
        <v>0</v>
      </c>
      <c r="AA943" s="479">
        <v>0</v>
      </c>
      <c r="AB943" s="479">
        <v>0</v>
      </c>
      <c r="AC943" s="479">
        <v>0</v>
      </c>
      <c r="AD943" s="479">
        <v>0</v>
      </c>
      <c r="AE943" s="479">
        <v>0</v>
      </c>
      <c r="AF943" s="482">
        <v>0</v>
      </c>
      <c r="AG943" s="482">
        <v>0</v>
      </c>
      <c r="AH943" s="482">
        <v>0</v>
      </c>
      <c r="AI943" s="482">
        <v>0</v>
      </c>
      <c r="AJ943" s="483">
        <v>0</v>
      </c>
      <c r="AK943" s="40"/>
      <c r="AL943" s="40"/>
      <c r="AM943" s="40"/>
      <c r="AN943" s="40"/>
      <c r="AO943" s="40"/>
      <c r="AP943" s="40"/>
      <c r="AQ943" s="40"/>
      <c r="AR943" s="40"/>
      <c r="AS943" s="40"/>
      <c r="AT943" s="40"/>
      <c r="AU943" s="40"/>
      <c r="AV943" s="40"/>
      <c r="AW943" s="40"/>
      <c r="AX943" s="40"/>
      <c r="AY943" s="40"/>
      <c r="AZ943" s="40"/>
      <c r="BA943" s="40"/>
      <c r="BB943" s="40"/>
      <c r="BC943" s="40"/>
    </row>
    <row r="944" spans="1:55" s="42" customFormat="1" x14ac:dyDescent="0.25">
      <c r="A944" s="404"/>
      <c r="B944" s="115">
        <v>291105</v>
      </c>
      <c r="C944" s="189" t="s">
        <v>844</v>
      </c>
      <c r="D944" s="479">
        <v>0</v>
      </c>
      <c r="E944" s="479">
        <v>0</v>
      </c>
      <c r="F944" s="479">
        <v>0</v>
      </c>
      <c r="G944" s="479">
        <v>0</v>
      </c>
      <c r="H944" s="89">
        <v>0</v>
      </c>
      <c r="I944" s="479">
        <v>0</v>
      </c>
      <c r="J944" s="479">
        <v>0</v>
      </c>
      <c r="K944" s="479">
        <v>0</v>
      </c>
      <c r="L944" s="479">
        <v>0</v>
      </c>
      <c r="M944" s="479">
        <v>0</v>
      </c>
      <c r="N944" s="479">
        <v>0</v>
      </c>
      <c r="O944" s="479">
        <v>0</v>
      </c>
      <c r="P944" s="479">
        <v>0</v>
      </c>
      <c r="Q944" s="479">
        <v>0</v>
      </c>
      <c r="R944" s="89">
        <v>0</v>
      </c>
      <c r="S944" s="479">
        <v>0</v>
      </c>
      <c r="T944" s="479">
        <v>0</v>
      </c>
      <c r="U944" s="479">
        <v>0</v>
      </c>
      <c r="V944" s="479">
        <v>0</v>
      </c>
      <c r="W944" s="479">
        <v>0</v>
      </c>
      <c r="X944" s="479">
        <v>0</v>
      </c>
      <c r="Y944" s="479">
        <v>0</v>
      </c>
      <c r="Z944" s="479">
        <v>0</v>
      </c>
      <c r="AA944" s="479">
        <v>0</v>
      </c>
      <c r="AB944" s="479">
        <v>0</v>
      </c>
      <c r="AC944" s="479">
        <v>0</v>
      </c>
      <c r="AD944" s="479">
        <v>0</v>
      </c>
      <c r="AE944" s="479">
        <v>0</v>
      </c>
      <c r="AF944" s="482">
        <v>0</v>
      </c>
      <c r="AG944" s="482">
        <v>0</v>
      </c>
      <c r="AH944" s="482">
        <v>0</v>
      </c>
      <c r="AI944" s="482">
        <v>0</v>
      </c>
      <c r="AJ944" s="483">
        <v>0</v>
      </c>
      <c r="AK944" s="40"/>
      <c r="AL944" s="40"/>
      <c r="AM944" s="40"/>
      <c r="AN944" s="40"/>
      <c r="AO944" s="40"/>
      <c r="AP944" s="40"/>
      <c r="AQ944" s="40"/>
      <c r="AR944" s="40"/>
      <c r="AS944" s="40"/>
      <c r="AT944" s="40"/>
      <c r="AU944" s="40"/>
      <c r="AV944" s="40"/>
      <c r="AW944" s="40"/>
      <c r="AX944" s="40"/>
      <c r="AY944" s="40"/>
      <c r="AZ944" s="40"/>
      <c r="BA944" s="40"/>
      <c r="BB944" s="40"/>
      <c r="BC944" s="40"/>
    </row>
    <row r="945" spans="1:55" s="42" customFormat="1" x14ac:dyDescent="0.25">
      <c r="A945" s="404"/>
      <c r="B945" s="115">
        <v>291110</v>
      </c>
      <c r="C945" s="189" t="s">
        <v>845</v>
      </c>
      <c r="D945" s="479">
        <v>0</v>
      </c>
      <c r="E945" s="479">
        <v>0</v>
      </c>
      <c r="F945" s="479">
        <v>0</v>
      </c>
      <c r="G945" s="479">
        <v>0</v>
      </c>
      <c r="H945" s="89">
        <v>0</v>
      </c>
      <c r="I945" s="479">
        <v>0</v>
      </c>
      <c r="J945" s="479">
        <v>0</v>
      </c>
      <c r="K945" s="479">
        <v>0</v>
      </c>
      <c r="L945" s="479">
        <v>0</v>
      </c>
      <c r="M945" s="479">
        <v>0</v>
      </c>
      <c r="N945" s="479">
        <v>0</v>
      </c>
      <c r="O945" s="479">
        <v>0</v>
      </c>
      <c r="P945" s="479">
        <v>0</v>
      </c>
      <c r="Q945" s="479">
        <v>0</v>
      </c>
      <c r="R945" s="89">
        <v>0</v>
      </c>
      <c r="S945" s="479">
        <v>0</v>
      </c>
      <c r="T945" s="479">
        <v>0</v>
      </c>
      <c r="U945" s="479">
        <v>0</v>
      </c>
      <c r="V945" s="479">
        <v>0</v>
      </c>
      <c r="W945" s="479">
        <v>0</v>
      </c>
      <c r="X945" s="479">
        <v>0</v>
      </c>
      <c r="Y945" s="479">
        <v>0</v>
      </c>
      <c r="Z945" s="479">
        <v>0</v>
      </c>
      <c r="AA945" s="479">
        <v>0</v>
      </c>
      <c r="AB945" s="479">
        <v>0</v>
      </c>
      <c r="AC945" s="479">
        <v>0</v>
      </c>
      <c r="AD945" s="479">
        <v>0</v>
      </c>
      <c r="AE945" s="479">
        <v>0</v>
      </c>
      <c r="AF945" s="482">
        <v>0</v>
      </c>
      <c r="AG945" s="482">
        <v>0</v>
      </c>
      <c r="AH945" s="482">
        <v>0</v>
      </c>
      <c r="AI945" s="482">
        <v>0</v>
      </c>
      <c r="AJ945" s="483">
        <v>0</v>
      </c>
      <c r="AK945" s="40"/>
      <c r="AL945" s="40"/>
      <c r="AM945" s="40"/>
      <c r="AN945" s="40"/>
      <c r="AO945" s="40"/>
      <c r="AP945" s="40"/>
      <c r="AQ945" s="40"/>
      <c r="AR945" s="40"/>
      <c r="AS945" s="40"/>
      <c r="AT945" s="40"/>
      <c r="AU945" s="40"/>
      <c r="AV945" s="40"/>
      <c r="AW945" s="40"/>
      <c r="AX945" s="40"/>
      <c r="AY945" s="40"/>
      <c r="AZ945" s="40"/>
      <c r="BA945" s="40"/>
      <c r="BB945" s="40"/>
      <c r="BC945" s="40"/>
    </row>
    <row r="946" spans="1:55" s="42" customFormat="1" x14ac:dyDescent="0.25">
      <c r="A946" s="404"/>
      <c r="B946" s="115">
        <v>2912</v>
      </c>
      <c r="C946" s="189" t="s">
        <v>846</v>
      </c>
      <c r="D946" s="479">
        <v>0</v>
      </c>
      <c r="E946" s="479">
        <v>0</v>
      </c>
      <c r="F946" s="479">
        <v>0</v>
      </c>
      <c r="G946" s="479">
        <v>0</v>
      </c>
      <c r="H946" s="89">
        <v>0</v>
      </c>
      <c r="I946" s="479">
        <v>0</v>
      </c>
      <c r="J946" s="479">
        <v>0</v>
      </c>
      <c r="K946" s="479">
        <v>0</v>
      </c>
      <c r="L946" s="479">
        <v>0</v>
      </c>
      <c r="M946" s="479">
        <v>0</v>
      </c>
      <c r="N946" s="479">
        <v>0</v>
      </c>
      <c r="O946" s="479">
        <v>0</v>
      </c>
      <c r="P946" s="479">
        <v>0</v>
      </c>
      <c r="Q946" s="479">
        <v>0</v>
      </c>
      <c r="R946" s="89">
        <v>0</v>
      </c>
      <c r="S946" s="479">
        <v>0</v>
      </c>
      <c r="T946" s="479">
        <v>0</v>
      </c>
      <c r="U946" s="479">
        <v>0</v>
      </c>
      <c r="V946" s="479">
        <v>0</v>
      </c>
      <c r="W946" s="479">
        <v>0</v>
      </c>
      <c r="X946" s="479">
        <v>0</v>
      </c>
      <c r="Y946" s="479">
        <v>0</v>
      </c>
      <c r="Z946" s="479">
        <v>0</v>
      </c>
      <c r="AA946" s="479">
        <v>0</v>
      </c>
      <c r="AB946" s="479">
        <v>0</v>
      </c>
      <c r="AC946" s="479">
        <v>0</v>
      </c>
      <c r="AD946" s="479">
        <v>0</v>
      </c>
      <c r="AE946" s="479">
        <v>0</v>
      </c>
      <c r="AF946" s="482">
        <v>0</v>
      </c>
      <c r="AG946" s="482">
        <v>0</v>
      </c>
      <c r="AH946" s="482">
        <v>0</v>
      </c>
      <c r="AI946" s="482">
        <v>0</v>
      </c>
      <c r="AJ946" s="483">
        <v>0</v>
      </c>
      <c r="AK946" s="40"/>
      <c r="AL946" s="40"/>
      <c r="AM946" s="40"/>
      <c r="AN946" s="40"/>
      <c r="AO946" s="40"/>
      <c r="AP946" s="40"/>
      <c r="AQ946" s="40"/>
      <c r="AR946" s="40"/>
      <c r="AS946" s="40"/>
      <c r="AT946" s="40"/>
      <c r="AU946" s="40"/>
      <c r="AV946" s="40"/>
      <c r="AW946" s="40"/>
      <c r="AX946" s="40"/>
      <c r="AY946" s="40"/>
      <c r="AZ946" s="40"/>
      <c r="BA946" s="40"/>
      <c r="BB946" s="40"/>
      <c r="BC946" s="40"/>
    </row>
    <row r="947" spans="1:55" s="42" customFormat="1" x14ac:dyDescent="0.25">
      <c r="A947" s="404"/>
      <c r="B947" s="115">
        <v>2990</v>
      </c>
      <c r="C947" s="189" t="s">
        <v>53</v>
      </c>
      <c r="D947" s="479">
        <v>600.07291999999995</v>
      </c>
      <c r="E947" s="479">
        <v>54095.072370000002</v>
      </c>
      <c r="F947" s="479">
        <v>48378.788079999998</v>
      </c>
      <c r="G947" s="479">
        <v>20620.26527</v>
      </c>
      <c r="H947" s="89">
        <v>123694.19864</v>
      </c>
      <c r="I947" s="479">
        <v>2874.8238900000001</v>
      </c>
      <c r="J947" s="479">
        <v>6335.5387700000001</v>
      </c>
      <c r="K947" s="479">
        <v>59.676000000000002</v>
      </c>
      <c r="L947" s="479">
        <v>74808.807700000005</v>
      </c>
      <c r="M947" s="479">
        <v>3194.3121900000001</v>
      </c>
      <c r="N947" s="479">
        <v>321.79676999999998</v>
      </c>
      <c r="O947" s="479">
        <v>6120.5875699999997</v>
      </c>
      <c r="P947" s="479">
        <v>3078.9720699999998</v>
      </c>
      <c r="Q947" s="479">
        <v>1451.50254</v>
      </c>
      <c r="R947" s="89">
        <v>98246.017500000016</v>
      </c>
      <c r="S947" s="479">
        <v>210.54487</v>
      </c>
      <c r="T947" s="479">
        <v>591.08231000000001</v>
      </c>
      <c r="U947" s="479">
        <v>292.10730999999998</v>
      </c>
      <c r="V947" s="479">
        <v>146.77797000000001</v>
      </c>
      <c r="W947" s="479">
        <v>31.958870000000001</v>
      </c>
      <c r="X947" s="479">
        <v>243.25264999999999</v>
      </c>
      <c r="Y947" s="479">
        <v>136.14850999999999</v>
      </c>
      <c r="Z947" s="479">
        <v>149.06838999999999</v>
      </c>
      <c r="AA947" s="479">
        <v>323.11297000000002</v>
      </c>
      <c r="AB947" s="479">
        <v>325.12083999999999</v>
      </c>
      <c r="AC947" s="479">
        <v>263.24353000000002</v>
      </c>
      <c r="AD947" s="479">
        <v>2712.41822</v>
      </c>
      <c r="AE947" s="479">
        <v>224652.63436000003</v>
      </c>
      <c r="AF947" s="482">
        <v>381.47276999999997</v>
      </c>
      <c r="AG947" s="482">
        <v>78149.897859999997</v>
      </c>
      <c r="AH947" s="482">
        <v>0</v>
      </c>
      <c r="AI947" s="482">
        <v>722.50501000000008</v>
      </c>
      <c r="AJ947" s="483">
        <v>145398.75871999998</v>
      </c>
      <c r="AK947" s="40"/>
      <c r="AL947" s="40"/>
      <c r="AM947" s="40"/>
      <c r="AN947" s="40"/>
      <c r="AO947" s="40"/>
      <c r="AP947" s="40"/>
      <c r="AQ947" s="40"/>
      <c r="AR947" s="40"/>
      <c r="AS947" s="40"/>
      <c r="AT947" s="40"/>
      <c r="AU947" s="40"/>
      <c r="AV947" s="40"/>
      <c r="AW947" s="40"/>
      <c r="AX947" s="40"/>
      <c r="AY947" s="40"/>
      <c r="AZ947" s="40"/>
      <c r="BA947" s="40"/>
      <c r="BB947" s="40"/>
      <c r="BC947" s="40"/>
    </row>
    <row r="948" spans="1:55" s="42" customFormat="1" x14ac:dyDescent="0.25">
      <c r="A948" s="404"/>
      <c r="B948" s="115">
        <v>299005</v>
      </c>
      <c r="C948" s="189" t="s">
        <v>336</v>
      </c>
      <c r="D948" s="479">
        <v>0</v>
      </c>
      <c r="E948" s="479">
        <v>5764.8692899999996</v>
      </c>
      <c r="F948" s="479">
        <v>4732.1338100000003</v>
      </c>
      <c r="G948" s="479">
        <v>18.182700000000001</v>
      </c>
      <c r="H948" s="89">
        <v>10515.185799999999</v>
      </c>
      <c r="I948" s="479">
        <v>129.18077</v>
      </c>
      <c r="J948" s="479">
        <v>228.85608999999999</v>
      </c>
      <c r="K948" s="479">
        <v>7.1999999999999995E-2</v>
      </c>
      <c r="L948" s="479">
        <v>0</v>
      </c>
      <c r="M948" s="479">
        <v>33.91554</v>
      </c>
      <c r="N948" s="479">
        <v>28.648669999999999</v>
      </c>
      <c r="O948" s="479">
        <v>137.81700000000001</v>
      </c>
      <c r="P948" s="479">
        <v>85.517840000000007</v>
      </c>
      <c r="Q948" s="479">
        <v>40.133380000000002</v>
      </c>
      <c r="R948" s="89">
        <v>684.14129000000003</v>
      </c>
      <c r="S948" s="479">
        <v>129.43733</v>
      </c>
      <c r="T948" s="479">
        <v>2.11565</v>
      </c>
      <c r="U948" s="479">
        <v>11.796329999999999</v>
      </c>
      <c r="V948" s="479">
        <v>2.2554500000000002</v>
      </c>
      <c r="W948" s="479">
        <v>20.9556</v>
      </c>
      <c r="X948" s="479">
        <v>2.2571300000000001</v>
      </c>
      <c r="Y948" s="479">
        <v>0</v>
      </c>
      <c r="Z948" s="479">
        <v>2.3375699999999999</v>
      </c>
      <c r="AA948" s="479">
        <v>6.3537600000000003</v>
      </c>
      <c r="AB948" s="479">
        <v>6.19747</v>
      </c>
      <c r="AC948" s="479">
        <v>1.6240000000000001</v>
      </c>
      <c r="AD948" s="479">
        <v>185.33028999999999</v>
      </c>
      <c r="AE948" s="479">
        <v>11384.657379999999</v>
      </c>
      <c r="AF948" s="482">
        <v>28.720669999999998</v>
      </c>
      <c r="AG948" s="482">
        <v>36.170990000000003</v>
      </c>
      <c r="AH948" s="482">
        <v>0</v>
      </c>
      <c r="AI948" s="482">
        <v>7.97776</v>
      </c>
      <c r="AJ948" s="483">
        <v>11311.787959999996</v>
      </c>
      <c r="AK948" s="40"/>
      <c r="AL948" s="40"/>
      <c r="AM948" s="40"/>
      <c r="AN948" s="40"/>
      <c r="AO948" s="40"/>
      <c r="AP948" s="40"/>
      <c r="AQ948" s="40"/>
      <c r="AR948" s="40"/>
      <c r="AS948" s="40"/>
      <c r="AT948" s="40"/>
      <c r="AU948" s="40"/>
      <c r="AV948" s="40"/>
      <c r="AW948" s="40"/>
      <c r="AX948" s="40"/>
      <c r="AY948" s="40"/>
      <c r="AZ948" s="40"/>
      <c r="BA948" s="40"/>
      <c r="BB948" s="40"/>
      <c r="BC948" s="40"/>
    </row>
    <row r="949" spans="1:55" s="42" customFormat="1" x14ac:dyDescent="0.25">
      <c r="A949" s="404"/>
      <c r="B949" s="115">
        <v>299010</v>
      </c>
      <c r="C949" s="189" t="s">
        <v>337</v>
      </c>
      <c r="D949" s="479">
        <v>0</v>
      </c>
      <c r="E949" s="479">
        <v>0</v>
      </c>
      <c r="F949" s="479">
        <v>0</v>
      </c>
      <c r="G949" s="479">
        <v>0</v>
      </c>
      <c r="H949" s="89">
        <v>0</v>
      </c>
      <c r="I949" s="479">
        <v>0</v>
      </c>
      <c r="J949" s="479">
        <v>0</v>
      </c>
      <c r="K949" s="479">
        <v>0</v>
      </c>
      <c r="L949" s="479">
        <v>0</v>
      </c>
      <c r="M949" s="479">
        <v>0</v>
      </c>
      <c r="N949" s="479">
        <v>0</v>
      </c>
      <c r="O949" s="479">
        <v>0</v>
      </c>
      <c r="P949" s="479">
        <v>0</v>
      </c>
      <c r="Q949" s="479">
        <v>0</v>
      </c>
      <c r="R949" s="89">
        <v>0</v>
      </c>
      <c r="S949" s="479">
        <v>0</v>
      </c>
      <c r="T949" s="479">
        <v>0</v>
      </c>
      <c r="U949" s="479">
        <v>0</v>
      </c>
      <c r="V949" s="479">
        <v>0</v>
      </c>
      <c r="W949" s="479">
        <v>0</v>
      </c>
      <c r="X949" s="479">
        <v>0</v>
      </c>
      <c r="Y949" s="479">
        <v>0</v>
      </c>
      <c r="Z949" s="479">
        <v>0</v>
      </c>
      <c r="AA949" s="479">
        <v>0</v>
      </c>
      <c r="AB949" s="479">
        <v>0</v>
      </c>
      <c r="AC949" s="479">
        <v>0</v>
      </c>
      <c r="AD949" s="479">
        <v>0</v>
      </c>
      <c r="AE949" s="479">
        <v>0</v>
      </c>
      <c r="AF949" s="482">
        <v>0</v>
      </c>
      <c r="AG949" s="482">
        <v>0</v>
      </c>
      <c r="AH949" s="482">
        <v>0</v>
      </c>
      <c r="AI949" s="482">
        <v>0</v>
      </c>
      <c r="AJ949" s="483">
        <v>0</v>
      </c>
      <c r="AK949" s="40"/>
      <c r="AL949" s="40"/>
      <c r="AM949" s="40"/>
      <c r="AN949" s="40"/>
      <c r="AO949" s="40"/>
      <c r="AP949" s="40"/>
      <c r="AQ949" s="40"/>
      <c r="AR949" s="40"/>
      <c r="AS949" s="40"/>
      <c r="AT949" s="40"/>
      <c r="AU949" s="40"/>
      <c r="AV949" s="40"/>
      <c r="AW949" s="40"/>
      <c r="AX949" s="40"/>
      <c r="AY949" s="40"/>
      <c r="AZ949" s="40"/>
      <c r="BA949" s="40"/>
      <c r="BB949" s="40"/>
      <c r="BC949" s="40"/>
    </row>
    <row r="950" spans="1:55" s="42" customFormat="1" x14ac:dyDescent="0.25">
      <c r="A950" s="404"/>
      <c r="B950" s="115">
        <v>299015</v>
      </c>
      <c r="C950" s="189" t="s">
        <v>1585</v>
      </c>
      <c r="D950" s="479">
        <v>0</v>
      </c>
      <c r="E950" s="479">
        <v>0</v>
      </c>
      <c r="F950" s="479">
        <v>8800.9951299999993</v>
      </c>
      <c r="G950" s="479">
        <v>0</v>
      </c>
      <c r="H950" s="89">
        <v>8800.9951299999993</v>
      </c>
      <c r="I950" s="479">
        <v>0</v>
      </c>
      <c r="J950" s="479">
        <v>0</v>
      </c>
      <c r="K950" s="479">
        <v>0</v>
      </c>
      <c r="L950" s="479">
        <v>0</v>
      </c>
      <c r="M950" s="479">
        <v>804.86983999999995</v>
      </c>
      <c r="N950" s="479">
        <v>0</v>
      </c>
      <c r="O950" s="479">
        <v>0</v>
      </c>
      <c r="P950" s="479">
        <v>0</v>
      </c>
      <c r="Q950" s="479">
        <v>0</v>
      </c>
      <c r="R950" s="89">
        <v>804.86983999999995</v>
      </c>
      <c r="S950" s="479">
        <v>0</v>
      </c>
      <c r="T950" s="479">
        <v>0</v>
      </c>
      <c r="U950" s="479">
        <v>0</v>
      </c>
      <c r="V950" s="479">
        <v>0</v>
      </c>
      <c r="W950" s="479">
        <v>0</v>
      </c>
      <c r="X950" s="479">
        <v>0</v>
      </c>
      <c r="Y950" s="479">
        <v>0</v>
      </c>
      <c r="Z950" s="479">
        <v>0</v>
      </c>
      <c r="AA950" s="479">
        <v>0</v>
      </c>
      <c r="AB950" s="479">
        <v>0</v>
      </c>
      <c r="AC950" s="479">
        <v>0</v>
      </c>
      <c r="AD950" s="479">
        <v>0</v>
      </c>
      <c r="AE950" s="479">
        <v>9605.8649699999987</v>
      </c>
      <c r="AF950" s="482">
        <v>0</v>
      </c>
      <c r="AG950" s="482">
        <v>804.86983999999995</v>
      </c>
      <c r="AH950" s="482">
        <v>0</v>
      </c>
      <c r="AI950" s="482">
        <v>0</v>
      </c>
      <c r="AJ950" s="483">
        <v>8800.9951299999993</v>
      </c>
      <c r="AK950" s="40"/>
      <c r="AL950" s="40"/>
      <c r="AM950" s="40"/>
      <c r="AN950" s="40"/>
      <c r="AO950" s="40"/>
      <c r="AP950" s="40"/>
      <c r="AQ950" s="40"/>
      <c r="AR950" s="40"/>
      <c r="AS950" s="40"/>
      <c r="AT950" s="40"/>
      <c r="AU950" s="40"/>
      <c r="AV950" s="40"/>
      <c r="AW950" s="40"/>
      <c r="AX950" s="40"/>
      <c r="AY950" s="40"/>
      <c r="AZ950" s="40"/>
      <c r="BA950" s="40"/>
      <c r="BB950" s="40"/>
      <c r="BC950" s="40"/>
    </row>
    <row r="951" spans="1:55" s="42" customFormat="1" x14ac:dyDescent="0.25">
      <c r="A951" s="404"/>
      <c r="B951" s="115">
        <v>299090</v>
      </c>
      <c r="C951" s="189" t="s">
        <v>1298</v>
      </c>
      <c r="D951" s="479">
        <v>600.07291999999995</v>
      </c>
      <c r="E951" s="479">
        <v>48330.203079999999</v>
      </c>
      <c r="F951" s="479">
        <v>34845.659140000003</v>
      </c>
      <c r="G951" s="479">
        <v>20602.082569999999</v>
      </c>
      <c r="H951" s="89">
        <v>104378.01771</v>
      </c>
      <c r="I951" s="479">
        <v>2745.6431200000002</v>
      </c>
      <c r="J951" s="479">
        <v>6106.6826799999999</v>
      </c>
      <c r="K951" s="479">
        <v>59.603999999999999</v>
      </c>
      <c r="L951" s="479">
        <v>74808.807700000005</v>
      </c>
      <c r="M951" s="479">
        <v>2355.5268099999998</v>
      </c>
      <c r="N951" s="479">
        <v>293.1481</v>
      </c>
      <c r="O951" s="479">
        <v>5982.7705699999997</v>
      </c>
      <c r="P951" s="479">
        <v>2993.4542299999998</v>
      </c>
      <c r="Q951" s="479">
        <v>1411.36916</v>
      </c>
      <c r="R951" s="89">
        <v>96757.006370000003</v>
      </c>
      <c r="S951" s="479">
        <v>81.10754</v>
      </c>
      <c r="T951" s="479">
        <v>588.96666000000005</v>
      </c>
      <c r="U951" s="479">
        <v>280.31097999999997</v>
      </c>
      <c r="V951" s="479">
        <v>144.52251999999999</v>
      </c>
      <c r="W951" s="479">
        <v>11.003270000000001</v>
      </c>
      <c r="X951" s="479">
        <v>240.99552</v>
      </c>
      <c r="Y951" s="479">
        <v>136.14850999999999</v>
      </c>
      <c r="Z951" s="479">
        <v>146.73081999999999</v>
      </c>
      <c r="AA951" s="479">
        <v>316.75921</v>
      </c>
      <c r="AB951" s="479">
        <v>318.92336999999998</v>
      </c>
      <c r="AC951" s="479">
        <v>261.61953</v>
      </c>
      <c r="AD951" s="479">
        <v>2527.0879299999997</v>
      </c>
      <c r="AE951" s="479">
        <v>203662.11201000001</v>
      </c>
      <c r="AF951" s="482">
        <v>352.75209999999998</v>
      </c>
      <c r="AG951" s="482">
        <v>77308.857029999999</v>
      </c>
      <c r="AH951" s="482">
        <v>0</v>
      </c>
      <c r="AI951" s="482">
        <v>714.52724999999998</v>
      </c>
      <c r="AJ951" s="483">
        <v>125285.97562999999</v>
      </c>
      <c r="AK951" s="40"/>
      <c r="AL951" s="40"/>
      <c r="AM951" s="40"/>
      <c r="AN951" s="40"/>
      <c r="AO951" s="40"/>
      <c r="AP951" s="40"/>
      <c r="AQ951" s="40"/>
      <c r="AR951" s="40"/>
      <c r="AS951" s="40"/>
      <c r="AT951" s="40"/>
      <c r="AU951" s="40"/>
      <c r="AV951" s="40"/>
      <c r="AW951" s="40"/>
      <c r="AX951" s="40"/>
      <c r="AY951" s="40"/>
      <c r="AZ951" s="40"/>
      <c r="BA951" s="40"/>
      <c r="BB951" s="40"/>
      <c r="BC951" s="40"/>
    </row>
    <row r="952" spans="1:55" s="40" customFormat="1" x14ac:dyDescent="0.25">
      <c r="A952" s="403"/>
      <c r="B952" s="114">
        <v>2</v>
      </c>
      <c r="C952" s="319" t="s">
        <v>847</v>
      </c>
      <c r="D952" s="480">
        <v>5487269.3538899999</v>
      </c>
      <c r="E952" s="480">
        <v>6093640.8653899999</v>
      </c>
      <c r="F952" s="480">
        <v>11559350.507889999</v>
      </c>
      <c r="G952" s="480">
        <v>5217343.6699200002</v>
      </c>
      <c r="H952" s="26">
        <v>28357604.397089999</v>
      </c>
      <c r="I952" s="480">
        <v>2033329.5766400001</v>
      </c>
      <c r="J952" s="480">
        <v>3719769.50025</v>
      </c>
      <c r="K952" s="480">
        <v>613459.21799999999</v>
      </c>
      <c r="L952" s="480">
        <v>1770416.57972</v>
      </c>
      <c r="M952" s="480">
        <v>860759.32299000002</v>
      </c>
      <c r="N952" s="480">
        <v>3797407.6135499999</v>
      </c>
      <c r="O952" s="480">
        <v>550593.48291999998</v>
      </c>
      <c r="P952" s="480">
        <v>861666.01242000004</v>
      </c>
      <c r="Q952" s="480">
        <v>624203.24028999999</v>
      </c>
      <c r="R952" s="26">
        <v>14831604.54678</v>
      </c>
      <c r="S952" s="480">
        <v>494367.10884</v>
      </c>
      <c r="T952" s="480">
        <v>228403.31904</v>
      </c>
      <c r="U952" s="480">
        <v>48326.72825</v>
      </c>
      <c r="V952" s="480">
        <v>27321.4938</v>
      </c>
      <c r="W952" s="480">
        <v>162109.89592000001</v>
      </c>
      <c r="X952" s="480">
        <v>26421.54175</v>
      </c>
      <c r="Y952" s="480">
        <v>82431.404980000007</v>
      </c>
      <c r="Z952" s="480">
        <v>20564.857970000001</v>
      </c>
      <c r="AA952" s="480">
        <v>93683.88682</v>
      </c>
      <c r="AB952" s="480">
        <v>191227.21543000001</v>
      </c>
      <c r="AC952" s="480">
        <v>67785.132800000007</v>
      </c>
      <c r="AD952" s="480">
        <v>1442642.5856000001</v>
      </c>
      <c r="AE952" s="480">
        <v>44631851.529470004</v>
      </c>
      <c r="AF952" s="482">
        <v>4410866.8315500002</v>
      </c>
      <c r="AG952" s="482">
        <v>2658497.3965100003</v>
      </c>
      <c r="AH952" s="482">
        <v>0</v>
      </c>
      <c r="AI952" s="482">
        <v>243900.42460000003</v>
      </c>
      <c r="AJ952" s="483">
        <v>37318586.876809992</v>
      </c>
    </row>
    <row r="953" spans="1:55" s="40" customFormat="1" x14ac:dyDescent="0.25">
      <c r="A953" s="403"/>
      <c r="B953" s="114"/>
      <c r="C953" s="319"/>
      <c r="D953" s="479"/>
      <c r="E953" s="479"/>
      <c r="F953" s="479"/>
      <c r="G953" s="479"/>
      <c r="H953" s="89"/>
      <c r="I953" s="479"/>
      <c r="J953" s="479"/>
      <c r="K953" s="479"/>
      <c r="L953" s="479"/>
      <c r="M953" s="479"/>
      <c r="N953" s="479"/>
      <c r="O953" s="479"/>
      <c r="P953" s="479"/>
      <c r="Q953" s="479"/>
      <c r="R953" s="89"/>
      <c r="S953" s="479"/>
      <c r="T953" s="479"/>
      <c r="U953" s="479"/>
      <c r="V953" s="479"/>
      <c r="W953" s="479"/>
      <c r="X953" s="479"/>
      <c r="Y953" s="479"/>
      <c r="Z953" s="479"/>
      <c r="AA953" s="479"/>
      <c r="AB953" s="479"/>
      <c r="AC953" s="479"/>
      <c r="AD953" s="479"/>
      <c r="AE953" s="479"/>
      <c r="AF953" s="236"/>
      <c r="AG953" s="236"/>
      <c r="AH953" s="236"/>
      <c r="AI953" s="236"/>
      <c r="AJ953" s="484"/>
    </row>
    <row r="954" spans="1:55" s="40" customFormat="1" x14ac:dyDescent="0.25">
      <c r="A954" s="403"/>
      <c r="B954" s="114"/>
      <c r="C954" s="319" t="s">
        <v>7</v>
      </c>
      <c r="D954" s="480"/>
      <c r="E954" s="480"/>
      <c r="F954" s="480"/>
      <c r="G954" s="480"/>
      <c r="H954" s="26"/>
      <c r="I954" s="480"/>
      <c r="J954" s="480"/>
      <c r="K954" s="480"/>
      <c r="L954" s="480"/>
      <c r="M954" s="480"/>
      <c r="N954" s="480"/>
      <c r="O954" s="480"/>
      <c r="P954" s="480"/>
      <c r="Q954" s="480"/>
      <c r="R954" s="26"/>
      <c r="S954" s="480"/>
      <c r="T954" s="480"/>
      <c r="U954" s="480"/>
      <c r="V954" s="480"/>
      <c r="W954" s="480"/>
      <c r="X954" s="480"/>
      <c r="Y954" s="480"/>
      <c r="Z954" s="480"/>
      <c r="AA954" s="480"/>
      <c r="AB954" s="480"/>
      <c r="AC954" s="480"/>
      <c r="AD954" s="480"/>
      <c r="AE954" s="480"/>
      <c r="AF954" s="482"/>
      <c r="AG954" s="482"/>
      <c r="AH954" s="482"/>
      <c r="AI954" s="482"/>
      <c r="AJ954" s="483"/>
    </row>
    <row r="955" spans="1:55" s="40" customFormat="1" x14ac:dyDescent="0.25">
      <c r="A955" s="403"/>
      <c r="B955" s="114">
        <v>31</v>
      </c>
      <c r="C955" s="319" t="s">
        <v>338</v>
      </c>
      <c r="D955" s="480">
        <v>449900</v>
      </c>
      <c r="E955" s="480">
        <v>582479.73600000003</v>
      </c>
      <c r="F955" s="480">
        <v>919241.6</v>
      </c>
      <c r="G955" s="480">
        <v>394760</v>
      </c>
      <c r="H955" s="26">
        <v>2346381.3360000001</v>
      </c>
      <c r="I955" s="480">
        <v>146000</v>
      </c>
      <c r="J955" s="480">
        <v>300000</v>
      </c>
      <c r="K955" s="480">
        <v>68559.042000000001</v>
      </c>
      <c r="L955" s="480">
        <v>220000</v>
      </c>
      <c r="M955" s="480">
        <v>70334.804999999993</v>
      </c>
      <c r="N955" s="480">
        <v>310159.20899999997</v>
      </c>
      <c r="O955" s="480">
        <v>46700</v>
      </c>
      <c r="P955" s="480">
        <v>56300</v>
      </c>
      <c r="Q955" s="480">
        <v>95457.728000000003</v>
      </c>
      <c r="R955" s="26">
        <v>1313510.784</v>
      </c>
      <c r="S955" s="480">
        <v>51748</v>
      </c>
      <c r="T955" s="480">
        <v>21083.922999999999</v>
      </c>
      <c r="U955" s="480">
        <v>11000</v>
      </c>
      <c r="V955" s="480">
        <v>11090.785</v>
      </c>
      <c r="W955" s="480">
        <v>21738.120999999999</v>
      </c>
      <c r="X955" s="480">
        <v>14000</v>
      </c>
      <c r="Y955" s="480">
        <v>18663.2</v>
      </c>
      <c r="Z955" s="480">
        <v>11271.944649999999</v>
      </c>
      <c r="AA955" s="480">
        <v>20968.599999999999</v>
      </c>
      <c r="AB955" s="480">
        <v>19470.599999999999</v>
      </c>
      <c r="AC955" s="480">
        <v>16701.099999999999</v>
      </c>
      <c r="AD955" s="480">
        <v>217736.27365000002</v>
      </c>
      <c r="AE955" s="480">
        <v>3877628.39365</v>
      </c>
      <c r="AF955" s="482">
        <v>378718.25099999999</v>
      </c>
      <c r="AG955" s="482">
        <v>301425.58999999997</v>
      </c>
      <c r="AH955" s="482">
        <v>0</v>
      </c>
      <c r="AI955" s="482">
        <v>56332.9</v>
      </c>
      <c r="AJ955" s="483">
        <v>3141151.6526500001</v>
      </c>
    </row>
    <row r="956" spans="1:55" s="42" customFormat="1" x14ac:dyDescent="0.25">
      <c r="A956" s="404"/>
      <c r="B956" s="115">
        <v>3101</v>
      </c>
      <c r="C956" s="189" t="s">
        <v>339</v>
      </c>
      <c r="D956" s="479">
        <v>449900</v>
      </c>
      <c r="E956" s="479">
        <v>582479.73600000003</v>
      </c>
      <c r="F956" s="479">
        <v>919241.6</v>
      </c>
      <c r="G956" s="479">
        <v>394760</v>
      </c>
      <c r="H956" s="89">
        <v>2346381.3360000001</v>
      </c>
      <c r="I956" s="479">
        <v>146000</v>
      </c>
      <c r="J956" s="479">
        <v>300000</v>
      </c>
      <c r="K956" s="479">
        <v>68559.042000000001</v>
      </c>
      <c r="L956" s="479">
        <v>220000</v>
      </c>
      <c r="M956" s="479">
        <v>70334.804999999993</v>
      </c>
      <c r="N956" s="479">
        <v>310159.20899999997</v>
      </c>
      <c r="O956" s="479">
        <v>46700</v>
      </c>
      <c r="P956" s="479">
        <v>56300</v>
      </c>
      <c r="Q956" s="479">
        <v>100997.65</v>
      </c>
      <c r="R956" s="89">
        <v>1319050.706</v>
      </c>
      <c r="S956" s="479">
        <v>51748</v>
      </c>
      <c r="T956" s="479">
        <v>21083.922999999999</v>
      </c>
      <c r="U956" s="479">
        <v>11000</v>
      </c>
      <c r="V956" s="479">
        <v>11090.785</v>
      </c>
      <c r="W956" s="479">
        <v>21738.120999999999</v>
      </c>
      <c r="X956" s="479">
        <v>14000</v>
      </c>
      <c r="Y956" s="479">
        <v>18663.2</v>
      </c>
      <c r="Z956" s="479">
        <v>11271.944649999999</v>
      </c>
      <c r="AA956" s="479">
        <v>20968.599999999999</v>
      </c>
      <c r="AB956" s="479">
        <v>19470.599999999999</v>
      </c>
      <c r="AC956" s="479">
        <v>16701.099999999999</v>
      </c>
      <c r="AD956" s="479">
        <v>217736.27365000002</v>
      </c>
      <c r="AE956" s="479">
        <v>3883168.3156500002</v>
      </c>
      <c r="AF956" s="482">
        <v>378718.25099999999</v>
      </c>
      <c r="AG956" s="482">
        <v>301425.58999999997</v>
      </c>
      <c r="AH956" s="482">
        <v>0</v>
      </c>
      <c r="AI956" s="482">
        <v>56332.9</v>
      </c>
      <c r="AJ956" s="483">
        <v>3146691.5746499998</v>
      </c>
      <c r="AK956" s="40"/>
      <c r="AL956" s="40"/>
      <c r="AM956" s="40"/>
      <c r="AN956" s="40"/>
      <c r="AO956" s="40"/>
      <c r="AP956" s="40"/>
      <c r="AQ956" s="40"/>
      <c r="AR956" s="40"/>
      <c r="AS956" s="40"/>
      <c r="AT956" s="40"/>
      <c r="AU956" s="40"/>
    </row>
    <row r="957" spans="1:55" s="42" customFormat="1" x14ac:dyDescent="0.25">
      <c r="A957" s="404"/>
      <c r="B957" s="115">
        <v>3102</v>
      </c>
      <c r="C957" s="189" t="s">
        <v>340</v>
      </c>
      <c r="D957" s="479">
        <v>0</v>
      </c>
      <c r="E957" s="479">
        <v>0</v>
      </c>
      <c r="F957" s="479">
        <v>0</v>
      </c>
      <c r="G957" s="479">
        <v>0</v>
      </c>
      <c r="H957" s="89">
        <v>0</v>
      </c>
      <c r="I957" s="479">
        <v>0</v>
      </c>
      <c r="J957" s="479">
        <v>0</v>
      </c>
      <c r="K957" s="479">
        <v>0</v>
      </c>
      <c r="L957" s="479">
        <v>0</v>
      </c>
      <c r="M957" s="479">
        <v>0</v>
      </c>
      <c r="N957" s="479">
        <v>0</v>
      </c>
      <c r="O957" s="479">
        <v>0</v>
      </c>
      <c r="P957" s="479">
        <v>0</v>
      </c>
      <c r="Q957" s="479">
        <v>-5539.9219999999996</v>
      </c>
      <c r="R957" s="89">
        <v>-5539.9219999999996</v>
      </c>
      <c r="S957" s="479">
        <v>0</v>
      </c>
      <c r="T957" s="479">
        <v>0</v>
      </c>
      <c r="U957" s="479">
        <v>0</v>
      </c>
      <c r="V957" s="479">
        <v>0</v>
      </c>
      <c r="W957" s="479">
        <v>0</v>
      </c>
      <c r="X957" s="479">
        <v>0</v>
      </c>
      <c r="Y957" s="479">
        <v>0</v>
      </c>
      <c r="Z957" s="479">
        <v>0</v>
      </c>
      <c r="AA957" s="479">
        <v>0</v>
      </c>
      <c r="AB957" s="479">
        <v>0</v>
      </c>
      <c r="AC957" s="479">
        <v>0</v>
      </c>
      <c r="AD957" s="479">
        <v>0</v>
      </c>
      <c r="AE957" s="479">
        <v>-5539.9219999999996</v>
      </c>
      <c r="AF957" s="482">
        <v>0</v>
      </c>
      <c r="AG957" s="482">
        <v>0</v>
      </c>
      <c r="AH957" s="482">
        <v>0</v>
      </c>
      <c r="AI957" s="482">
        <v>0</v>
      </c>
      <c r="AJ957" s="483">
        <v>-5539.9219999999996</v>
      </c>
      <c r="AK957" s="40"/>
      <c r="AL957" s="40"/>
      <c r="AM957" s="40"/>
      <c r="AN957" s="40"/>
      <c r="AO957" s="40"/>
      <c r="AP957" s="40"/>
      <c r="AQ957" s="40"/>
      <c r="AR957" s="40"/>
      <c r="AS957" s="40"/>
      <c r="AT957" s="40"/>
      <c r="AU957" s="40"/>
    </row>
    <row r="958" spans="1:55" s="42" customFormat="1" x14ac:dyDescent="0.25">
      <c r="A958" s="404"/>
      <c r="B958" s="115">
        <v>3103</v>
      </c>
      <c r="C958" s="189" t="s">
        <v>341</v>
      </c>
      <c r="D958" s="479">
        <v>0</v>
      </c>
      <c r="E958" s="479">
        <v>0</v>
      </c>
      <c r="F958" s="479">
        <v>0</v>
      </c>
      <c r="G958" s="479">
        <v>0</v>
      </c>
      <c r="H958" s="89">
        <v>0</v>
      </c>
      <c r="I958" s="479">
        <v>0</v>
      </c>
      <c r="J958" s="479">
        <v>0</v>
      </c>
      <c r="K958" s="479">
        <v>0</v>
      </c>
      <c r="L958" s="479">
        <v>0</v>
      </c>
      <c r="M958" s="479">
        <v>0</v>
      </c>
      <c r="N958" s="479">
        <v>0</v>
      </c>
      <c r="O958" s="479">
        <v>0</v>
      </c>
      <c r="P958" s="479">
        <v>0</v>
      </c>
      <c r="Q958" s="479">
        <v>0</v>
      </c>
      <c r="R958" s="89">
        <v>0</v>
      </c>
      <c r="S958" s="479">
        <v>0</v>
      </c>
      <c r="T958" s="479">
        <v>0</v>
      </c>
      <c r="U958" s="479">
        <v>0</v>
      </c>
      <c r="V958" s="479">
        <v>0</v>
      </c>
      <c r="W958" s="479">
        <v>0</v>
      </c>
      <c r="X958" s="479">
        <v>0</v>
      </c>
      <c r="Y958" s="479">
        <v>0</v>
      </c>
      <c r="Z958" s="479">
        <v>0</v>
      </c>
      <c r="AA958" s="479">
        <v>0</v>
      </c>
      <c r="AB958" s="479">
        <v>0</v>
      </c>
      <c r="AC958" s="479">
        <v>0</v>
      </c>
      <c r="AD958" s="479">
        <v>0</v>
      </c>
      <c r="AE958" s="479">
        <v>0</v>
      </c>
      <c r="AF958" s="482">
        <v>0</v>
      </c>
      <c r="AG958" s="482">
        <v>0</v>
      </c>
      <c r="AH958" s="482">
        <v>0</v>
      </c>
      <c r="AI958" s="482">
        <v>0</v>
      </c>
      <c r="AJ958" s="483">
        <v>0</v>
      </c>
      <c r="AK958" s="40"/>
      <c r="AL958" s="40"/>
      <c r="AM958" s="40"/>
      <c r="AN958" s="40"/>
      <c r="AO958" s="40"/>
      <c r="AP958" s="40"/>
      <c r="AQ958" s="40"/>
      <c r="AR958" s="40"/>
      <c r="AS958" s="40"/>
      <c r="AT958" s="40"/>
      <c r="AU958" s="40"/>
    </row>
    <row r="959" spans="1:55" s="40" customFormat="1" x14ac:dyDescent="0.25">
      <c r="A959" s="403"/>
      <c r="B959" s="114">
        <v>32</v>
      </c>
      <c r="C959" s="319" t="s">
        <v>848</v>
      </c>
      <c r="D959" s="480">
        <v>0</v>
      </c>
      <c r="E959" s="480">
        <v>0</v>
      </c>
      <c r="F959" s="480">
        <v>0</v>
      </c>
      <c r="G959" s="480">
        <v>1104.7742000000001</v>
      </c>
      <c r="H959" s="26">
        <v>1104.7742000000001</v>
      </c>
      <c r="I959" s="480">
        <v>0</v>
      </c>
      <c r="J959" s="480">
        <v>0</v>
      </c>
      <c r="K959" s="480">
        <v>0</v>
      </c>
      <c r="L959" s="480">
        <v>0</v>
      </c>
      <c r="M959" s="480">
        <v>0</v>
      </c>
      <c r="N959" s="480">
        <v>0</v>
      </c>
      <c r="O959" s="480">
        <v>0</v>
      </c>
      <c r="P959" s="480">
        <v>0</v>
      </c>
      <c r="Q959" s="480">
        <v>1107.9844000000001</v>
      </c>
      <c r="R959" s="26">
        <v>1107.9844000000001</v>
      </c>
      <c r="S959" s="480">
        <v>0</v>
      </c>
      <c r="T959" s="480">
        <v>0</v>
      </c>
      <c r="U959" s="480">
        <v>0</v>
      </c>
      <c r="V959" s="480">
        <v>0</v>
      </c>
      <c r="W959" s="480">
        <v>0</v>
      </c>
      <c r="X959" s="480">
        <v>0</v>
      </c>
      <c r="Y959" s="480">
        <v>0</v>
      </c>
      <c r="Z959" s="480">
        <v>0</v>
      </c>
      <c r="AA959" s="480">
        <v>0</v>
      </c>
      <c r="AB959" s="480">
        <v>0</v>
      </c>
      <c r="AC959" s="480">
        <v>0</v>
      </c>
      <c r="AD959" s="480">
        <v>0</v>
      </c>
      <c r="AE959" s="480">
        <v>2212.7586000000001</v>
      </c>
      <c r="AF959" s="482">
        <v>0</v>
      </c>
      <c r="AG959" s="482">
        <v>0</v>
      </c>
      <c r="AH959" s="482">
        <v>0</v>
      </c>
      <c r="AI959" s="482">
        <v>0</v>
      </c>
      <c r="AJ959" s="483">
        <v>2212.7586000000001</v>
      </c>
    </row>
    <row r="960" spans="1:55" s="42" customFormat="1" x14ac:dyDescent="0.25">
      <c r="A960" s="404"/>
      <c r="B960" s="115">
        <v>3201</v>
      </c>
      <c r="C960" s="189" t="s">
        <v>1586</v>
      </c>
      <c r="D960" s="479">
        <v>0</v>
      </c>
      <c r="E960" s="479">
        <v>0</v>
      </c>
      <c r="F960" s="479">
        <v>0</v>
      </c>
      <c r="G960" s="479">
        <v>1104.7742000000001</v>
      </c>
      <c r="H960" s="89">
        <v>1104.7742000000001</v>
      </c>
      <c r="I960" s="479">
        <v>0</v>
      </c>
      <c r="J960" s="479">
        <v>0</v>
      </c>
      <c r="K960" s="479">
        <v>0</v>
      </c>
      <c r="L960" s="479">
        <v>0</v>
      </c>
      <c r="M960" s="479">
        <v>0</v>
      </c>
      <c r="N960" s="479">
        <v>0</v>
      </c>
      <c r="O960" s="479">
        <v>0</v>
      </c>
      <c r="P960" s="479">
        <v>0</v>
      </c>
      <c r="Q960" s="479">
        <v>1107.9844000000001</v>
      </c>
      <c r="R960" s="89">
        <v>1107.9844000000001</v>
      </c>
      <c r="S960" s="479">
        <v>0</v>
      </c>
      <c r="T960" s="479">
        <v>0</v>
      </c>
      <c r="U960" s="479">
        <v>0</v>
      </c>
      <c r="V960" s="479">
        <v>0</v>
      </c>
      <c r="W960" s="479">
        <v>0</v>
      </c>
      <c r="X960" s="479">
        <v>0</v>
      </c>
      <c r="Y960" s="479">
        <v>0</v>
      </c>
      <c r="Z960" s="479">
        <v>0</v>
      </c>
      <c r="AA960" s="479">
        <v>0</v>
      </c>
      <c r="AB960" s="479">
        <v>0</v>
      </c>
      <c r="AC960" s="479">
        <v>0</v>
      </c>
      <c r="AD960" s="479">
        <v>0</v>
      </c>
      <c r="AE960" s="479">
        <v>2212.7586000000001</v>
      </c>
      <c r="AF960" s="482">
        <v>0</v>
      </c>
      <c r="AG960" s="482">
        <v>0</v>
      </c>
      <c r="AH960" s="482">
        <v>0</v>
      </c>
      <c r="AI960" s="482">
        <v>0</v>
      </c>
      <c r="AJ960" s="483">
        <v>2212.7586000000001</v>
      </c>
      <c r="AK960" s="40"/>
      <c r="AL960" s="40"/>
      <c r="AM960" s="40"/>
      <c r="AN960" s="40"/>
      <c r="AO960" s="40"/>
      <c r="AP960" s="40"/>
      <c r="AQ960" s="40"/>
      <c r="AR960" s="40"/>
      <c r="AS960" s="40"/>
      <c r="AT960" s="40"/>
      <c r="AU960" s="40"/>
    </row>
    <row r="961" spans="1:47" s="42" customFormat="1" x14ac:dyDescent="0.25">
      <c r="A961" s="404"/>
      <c r="B961" s="115">
        <v>3202</v>
      </c>
      <c r="C961" s="189" t="s">
        <v>342</v>
      </c>
      <c r="D961" s="479">
        <v>0</v>
      </c>
      <c r="E961" s="479">
        <v>0</v>
      </c>
      <c r="F961" s="479">
        <v>0</v>
      </c>
      <c r="G961" s="479">
        <v>0</v>
      </c>
      <c r="H961" s="89">
        <v>0</v>
      </c>
      <c r="I961" s="479">
        <v>0</v>
      </c>
      <c r="J961" s="479">
        <v>0</v>
      </c>
      <c r="K961" s="479">
        <v>0</v>
      </c>
      <c r="L961" s="479">
        <v>0</v>
      </c>
      <c r="M961" s="479">
        <v>0</v>
      </c>
      <c r="N961" s="479">
        <v>0</v>
      </c>
      <c r="O961" s="479">
        <v>0</v>
      </c>
      <c r="P961" s="479">
        <v>0</v>
      </c>
      <c r="Q961" s="479">
        <v>0</v>
      </c>
      <c r="R961" s="89">
        <v>0</v>
      </c>
      <c r="S961" s="479">
        <v>0</v>
      </c>
      <c r="T961" s="479">
        <v>0</v>
      </c>
      <c r="U961" s="479">
        <v>0</v>
      </c>
      <c r="V961" s="479">
        <v>0</v>
      </c>
      <c r="W961" s="479">
        <v>0</v>
      </c>
      <c r="X961" s="479">
        <v>0</v>
      </c>
      <c r="Y961" s="479">
        <v>0</v>
      </c>
      <c r="Z961" s="479">
        <v>0</v>
      </c>
      <c r="AA961" s="479">
        <v>0</v>
      </c>
      <c r="AB961" s="479">
        <v>0</v>
      </c>
      <c r="AC961" s="479">
        <v>0</v>
      </c>
      <c r="AD961" s="479">
        <v>0</v>
      </c>
      <c r="AE961" s="479">
        <v>0</v>
      </c>
      <c r="AF961" s="482">
        <v>0</v>
      </c>
      <c r="AG961" s="482">
        <v>0</v>
      </c>
      <c r="AH961" s="482">
        <v>0</v>
      </c>
      <c r="AI961" s="482">
        <v>0</v>
      </c>
      <c r="AJ961" s="483">
        <v>0</v>
      </c>
      <c r="AK961" s="40"/>
      <c r="AL961" s="40"/>
      <c r="AM961" s="40"/>
      <c r="AN961" s="40"/>
      <c r="AO961" s="40"/>
      <c r="AP961" s="40"/>
      <c r="AQ961" s="40"/>
      <c r="AR961" s="40"/>
      <c r="AS961" s="40"/>
      <c r="AT961" s="40"/>
      <c r="AU961" s="40"/>
    </row>
    <row r="962" spans="1:47" s="40" customFormat="1" x14ac:dyDescent="0.25">
      <c r="A962" s="403"/>
      <c r="B962" s="114">
        <v>33</v>
      </c>
      <c r="C962" s="319" t="s">
        <v>343</v>
      </c>
      <c r="D962" s="480">
        <v>72784.288660000006</v>
      </c>
      <c r="E962" s="480">
        <v>148771.15104</v>
      </c>
      <c r="F962" s="480">
        <v>213197.36512</v>
      </c>
      <c r="G962" s="480">
        <v>58100.995510000001</v>
      </c>
      <c r="H962" s="26">
        <v>492853.80032999994</v>
      </c>
      <c r="I962" s="480">
        <v>33863.243139999999</v>
      </c>
      <c r="J962" s="480">
        <v>47910.101060000001</v>
      </c>
      <c r="K962" s="480">
        <v>11670.269</v>
      </c>
      <c r="L962" s="480">
        <v>198164.24119999999</v>
      </c>
      <c r="M962" s="480">
        <v>10224.346649999999</v>
      </c>
      <c r="N962" s="480">
        <v>50875.199840000001</v>
      </c>
      <c r="O962" s="480">
        <v>9425.7691599999998</v>
      </c>
      <c r="P962" s="480">
        <v>4597.8224099999998</v>
      </c>
      <c r="Q962" s="480">
        <v>19628.615399999999</v>
      </c>
      <c r="R962" s="26">
        <v>386359.60786000005</v>
      </c>
      <c r="S962" s="480">
        <v>5842.27171</v>
      </c>
      <c r="T962" s="480">
        <v>1648.58664</v>
      </c>
      <c r="U962" s="480">
        <v>1475.4078</v>
      </c>
      <c r="V962" s="480">
        <v>449.26413000000002</v>
      </c>
      <c r="W962" s="480">
        <v>7585.9768299999996</v>
      </c>
      <c r="X962" s="480">
        <v>0</v>
      </c>
      <c r="Y962" s="480">
        <v>2.6579999999999999E-2</v>
      </c>
      <c r="Z962" s="480">
        <v>102.71679</v>
      </c>
      <c r="AA962" s="480">
        <v>1082.1643899999999</v>
      </c>
      <c r="AB962" s="480">
        <v>2929.73477</v>
      </c>
      <c r="AC962" s="480">
        <v>849.16792999999996</v>
      </c>
      <c r="AD962" s="480">
        <v>21965.317569999999</v>
      </c>
      <c r="AE962" s="480">
        <v>901178.72575999994</v>
      </c>
      <c r="AF962" s="482">
        <v>62545.468840000001</v>
      </c>
      <c r="AG962" s="482">
        <v>208837.85197999998</v>
      </c>
      <c r="AH962" s="482">
        <v>0</v>
      </c>
      <c r="AI962" s="482">
        <v>1931.3588999999997</v>
      </c>
      <c r="AJ962" s="483">
        <v>627864.04603999993</v>
      </c>
    </row>
    <row r="963" spans="1:47" s="42" customFormat="1" x14ac:dyDescent="0.25">
      <c r="A963" s="404"/>
      <c r="B963" s="115">
        <v>3301</v>
      </c>
      <c r="C963" s="189" t="s">
        <v>344</v>
      </c>
      <c r="D963" s="479">
        <v>71552.932910000003</v>
      </c>
      <c r="E963" s="479">
        <v>148770.31692000001</v>
      </c>
      <c r="F963" s="479">
        <v>134879.44219</v>
      </c>
      <c r="G963" s="479">
        <v>58100.995510000001</v>
      </c>
      <c r="H963" s="89">
        <v>413303.68753</v>
      </c>
      <c r="I963" s="479">
        <v>16983.51195</v>
      </c>
      <c r="J963" s="479">
        <v>44919.03155</v>
      </c>
      <c r="K963" s="479">
        <v>11670.269</v>
      </c>
      <c r="L963" s="479">
        <v>63398.475789999997</v>
      </c>
      <c r="M963" s="479">
        <v>10224.346649999999</v>
      </c>
      <c r="N963" s="479">
        <v>50875.199840000001</v>
      </c>
      <c r="O963" s="479">
        <v>7876.5938699999997</v>
      </c>
      <c r="P963" s="479">
        <v>4595.0250800000003</v>
      </c>
      <c r="Q963" s="479">
        <v>17323.912410000001</v>
      </c>
      <c r="R963" s="89">
        <v>227866.36613999997</v>
      </c>
      <c r="S963" s="479">
        <v>5626.1191799999997</v>
      </c>
      <c r="T963" s="479">
        <v>1464.4356399999999</v>
      </c>
      <c r="U963" s="479">
        <v>962.70059000000003</v>
      </c>
      <c r="V963" s="479">
        <v>403.79620999999997</v>
      </c>
      <c r="W963" s="479">
        <v>6550.009</v>
      </c>
      <c r="X963" s="479">
        <v>0</v>
      </c>
      <c r="Y963" s="479">
        <v>2.6579999999999999E-2</v>
      </c>
      <c r="Z963" s="479">
        <v>102.71679</v>
      </c>
      <c r="AA963" s="479">
        <v>1082.11068</v>
      </c>
      <c r="AB963" s="479">
        <v>2886.7855800000002</v>
      </c>
      <c r="AC963" s="479">
        <v>848.57538999999997</v>
      </c>
      <c r="AD963" s="479">
        <v>19927.27564</v>
      </c>
      <c r="AE963" s="479">
        <v>661097.32930999994</v>
      </c>
      <c r="AF963" s="482">
        <v>62545.468840000001</v>
      </c>
      <c r="AG963" s="482">
        <v>74026.618649999989</v>
      </c>
      <c r="AH963" s="482">
        <v>0</v>
      </c>
      <c r="AI963" s="482">
        <v>1930.7126499999999</v>
      </c>
      <c r="AJ963" s="483">
        <v>522594.52916999999</v>
      </c>
      <c r="AK963" s="40"/>
      <c r="AL963" s="40"/>
      <c r="AM963" s="40"/>
      <c r="AN963" s="40"/>
      <c r="AO963" s="40"/>
      <c r="AP963" s="40"/>
      <c r="AQ963" s="40"/>
      <c r="AR963" s="40"/>
      <c r="AS963" s="40"/>
      <c r="AT963" s="40"/>
      <c r="AU963" s="40"/>
    </row>
    <row r="964" spans="1:47" s="42" customFormat="1" x14ac:dyDescent="0.25">
      <c r="A964" s="404"/>
      <c r="B964" s="115">
        <v>3302</v>
      </c>
      <c r="C964" s="189" t="s">
        <v>345</v>
      </c>
      <c r="D964" s="479">
        <v>0</v>
      </c>
      <c r="E964" s="479">
        <v>0</v>
      </c>
      <c r="F964" s="479">
        <v>0</v>
      </c>
      <c r="G964" s="479">
        <v>0</v>
      </c>
      <c r="H964" s="89">
        <v>0</v>
      </c>
      <c r="I964" s="479">
        <v>0</v>
      </c>
      <c r="J964" s="479">
        <v>0</v>
      </c>
      <c r="K964" s="479">
        <v>0</v>
      </c>
      <c r="L964" s="479">
        <v>0</v>
      </c>
      <c r="M964" s="479">
        <v>0</v>
      </c>
      <c r="N964" s="479">
        <v>0</v>
      </c>
      <c r="O964" s="479">
        <v>0</v>
      </c>
      <c r="P964" s="479">
        <v>0</v>
      </c>
      <c r="Q964" s="479">
        <v>0</v>
      </c>
      <c r="R964" s="89">
        <v>0</v>
      </c>
      <c r="S964" s="479">
        <v>0</v>
      </c>
      <c r="T964" s="479">
        <v>0</v>
      </c>
      <c r="U964" s="479">
        <v>0</v>
      </c>
      <c r="V964" s="479">
        <v>0</v>
      </c>
      <c r="W964" s="479">
        <v>0</v>
      </c>
      <c r="X964" s="479">
        <v>0</v>
      </c>
      <c r="Y964" s="479">
        <v>0</v>
      </c>
      <c r="Z964" s="479">
        <v>0</v>
      </c>
      <c r="AA964" s="479">
        <v>0</v>
      </c>
      <c r="AB964" s="479">
        <v>0</v>
      </c>
      <c r="AC964" s="479">
        <v>0</v>
      </c>
      <c r="AD964" s="479">
        <v>0</v>
      </c>
      <c r="AE964" s="479">
        <v>0</v>
      </c>
      <c r="AF964" s="482">
        <v>0</v>
      </c>
      <c r="AG964" s="482">
        <v>0</v>
      </c>
      <c r="AH964" s="482">
        <v>0</v>
      </c>
      <c r="AI964" s="482">
        <v>0</v>
      </c>
      <c r="AJ964" s="483">
        <v>0</v>
      </c>
      <c r="AK964" s="40"/>
      <c r="AL964" s="40"/>
      <c r="AM964" s="40"/>
      <c r="AN964" s="40"/>
      <c r="AO964" s="40"/>
      <c r="AP964" s="40"/>
      <c r="AQ964" s="40"/>
      <c r="AR964" s="40"/>
      <c r="AS964" s="40"/>
      <c r="AT964" s="40"/>
      <c r="AU964" s="40"/>
    </row>
    <row r="965" spans="1:47" s="42" customFormat="1" x14ac:dyDescent="0.25">
      <c r="A965" s="404"/>
      <c r="B965" s="115">
        <v>3303</v>
      </c>
      <c r="C965" s="189" t="s">
        <v>346</v>
      </c>
      <c r="D965" s="479">
        <v>4.5484200000000001</v>
      </c>
      <c r="E965" s="479">
        <v>0.83411999999999997</v>
      </c>
      <c r="F965" s="479">
        <v>47431.698750000003</v>
      </c>
      <c r="G965" s="479">
        <v>0</v>
      </c>
      <c r="H965" s="89">
        <v>47437.081290000002</v>
      </c>
      <c r="I965" s="479">
        <v>12881.363729999999</v>
      </c>
      <c r="J965" s="479">
        <v>32.160350000000001</v>
      </c>
      <c r="K965" s="479">
        <v>0</v>
      </c>
      <c r="L965" s="479">
        <v>131803.46789</v>
      </c>
      <c r="M965" s="479">
        <v>0</v>
      </c>
      <c r="N965" s="479">
        <v>0</v>
      </c>
      <c r="O965" s="479">
        <v>6.4026399999999999</v>
      </c>
      <c r="P965" s="479">
        <v>0</v>
      </c>
      <c r="Q965" s="479">
        <v>6.8000000000000005E-4</v>
      </c>
      <c r="R965" s="89">
        <v>144723.39528999999</v>
      </c>
      <c r="S965" s="479">
        <v>216.15253000000001</v>
      </c>
      <c r="T965" s="479">
        <v>184.15100000000001</v>
      </c>
      <c r="U965" s="479">
        <v>221.95578</v>
      </c>
      <c r="V965" s="479">
        <v>45.467919999999999</v>
      </c>
      <c r="W965" s="479">
        <v>64.34845</v>
      </c>
      <c r="X965" s="479">
        <v>0</v>
      </c>
      <c r="Y965" s="479">
        <v>0</v>
      </c>
      <c r="Z965" s="479">
        <v>0</v>
      </c>
      <c r="AA965" s="479">
        <v>5.3710000000000001E-2</v>
      </c>
      <c r="AB965" s="479">
        <v>15.291969999999999</v>
      </c>
      <c r="AC965" s="479">
        <v>0.59253999999999996</v>
      </c>
      <c r="AD965" s="479">
        <v>748.01390000000004</v>
      </c>
      <c r="AE965" s="479">
        <v>192908.49047999998</v>
      </c>
      <c r="AF965" s="482">
        <v>0</v>
      </c>
      <c r="AG965" s="482">
        <v>131848.93581</v>
      </c>
      <c r="AH965" s="482">
        <v>0</v>
      </c>
      <c r="AI965" s="482">
        <v>0.64624999999999999</v>
      </c>
      <c r="AJ965" s="483">
        <v>61058.908419999985</v>
      </c>
      <c r="AK965" s="40"/>
      <c r="AL965" s="40"/>
      <c r="AM965" s="40"/>
      <c r="AN965" s="40"/>
      <c r="AO965" s="40"/>
      <c r="AP965" s="40"/>
      <c r="AQ965" s="40"/>
      <c r="AR965" s="40"/>
      <c r="AS965" s="40"/>
      <c r="AT965" s="40"/>
      <c r="AU965" s="40"/>
    </row>
    <row r="966" spans="1:47" s="42" customFormat="1" x14ac:dyDescent="0.25">
      <c r="A966" s="404"/>
      <c r="B966" s="115">
        <v>330305</v>
      </c>
      <c r="C966" s="189" t="s">
        <v>347</v>
      </c>
      <c r="D966" s="479">
        <v>0</v>
      </c>
      <c r="E966" s="479">
        <v>0</v>
      </c>
      <c r="F966" s="479">
        <v>0</v>
      </c>
      <c r="G966" s="479">
        <v>0</v>
      </c>
      <c r="H966" s="89">
        <v>0</v>
      </c>
      <c r="I966" s="479">
        <v>0</v>
      </c>
      <c r="J966" s="479">
        <v>0</v>
      </c>
      <c r="K966" s="479">
        <v>0</v>
      </c>
      <c r="L966" s="479">
        <v>58965.37816</v>
      </c>
      <c r="M966" s="479">
        <v>0</v>
      </c>
      <c r="N966" s="479">
        <v>0</v>
      </c>
      <c r="O966" s="479">
        <v>5.9898999999999996</v>
      </c>
      <c r="P966" s="479">
        <v>0</v>
      </c>
      <c r="Q966" s="479">
        <v>0</v>
      </c>
      <c r="R966" s="89">
        <v>58971.368060000001</v>
      </c>
      <c r="S966" s="479">
        <v>0</v>
      </c>
      <c r="T966" s="479">
        <v>0</v>
      </c>
      <c r="U966" s="479">
        <v>0</v>
      </c>
      <c r="V966" s="479">
        <v>0</v>
      </c>
      <c r="W966" s="479">
        <v>0</v>
      </c>
      <c r="X966" s="479">
        <v>0</v>
      </c>
      <c r="Y966" s="479">
        <v>0</v>
      </c>
      <c r="Z966" s="479">
        <v>0</v>
      </c>
      <c r="AA966" s="479">
        <v>0</v>
      </c>
      <c r="AB966" s="479">
        <v>0</v>
      </c>
      <c r="AC966" s="479">
        <v>0</v>
      </c>
      <c r="AD966" s="479">
        <v>0</v>
      </c>
      <c r="AE966" s="479">
        <v>58971.368060000001</v>
      </c>
      <c r="AF966" s="482">
        <v>0</v>
      </c>
      <c r="AG966" s="482">
        <v>58965.37816</v>
      </c>
      <c r="AH966" s="482">
        <v>0</v>
      </c>
      <c r="AI966" s="482">
        <v>0</v>
      </c>
      <c r="AJ966" s="483">
        <v>5.9898999999999996</v>
      </c>
      <c r="AK966" s="40"/>
      <c r="AL966" s="40"/>
      <c r="AM966" s="40"/>
      <c r="AN966" s="40"/>
      <c r="AO966" s="40"/>
      <c r="AP966" s="40"/>
      <c r="AQ966" s="40"/>
      <c r="AR966" s="40"/>
      <c r="AS966" s="40"/>
      <c r="AT966" s="40"/>
      <c r="AU966" s="40"/>
    </row>
    <row r="967" spans="1:47" s="42" customFormat="1" x14ac:dyDescent="0.25">
      <c r="A967" s="404"/>
      <c r="B967" s="115">
        <v>330310</v>
      </c>
      <c r="C967" s="189" t="s">
        <v>348</v>
      </c>
      <c r="D967" s="479">
        <v>4.5484200000000001</v>
      </c>
      <c r="E967" s="479">
        <v>0.83411999999999997</v>
      </c>
      <c r="F967" s="479">
        <v>47431.698750000003</v>
      </c>
      <c r="G967" s="479">
        <v>0</v>
      </c>
      <c r="H967" s="89">
        <v>47437.081290000002</v>
      </c>
      <c r="I967" s="479">
        <v>6901.1857200000004</v>
      </c>
      <c r="J967" s="479">
        <v>32.160350000000001</v>
      </c>
      <c r="K967" s="479">
        <v>0</v>
      </c>
      <c r="L967" s="479">
        <v>72838.089730000007</v>
      </c>
      <c r="M967" s="479">
        <v>0</v>
      </c>
      <c r="N967" s="479">
        <v>0</v>
      </c>
      <c r="O967" s="479">
        <v>0.41274</v>
      </c>
      <c r="P967" s="479">
        <v>0</v>
      </c>
      <c r="Q967" s="479">
        <v>6.8000000000000005E-4</v>
      </c>
      <c r="R967" s="89">
        <v>79771.849220000004</v>
      </c>
      <c r="S967" s="479">
        <v>216.15253000000001</v>
      </c>
      <c r="T967" s="479">
        <v>184.15100000000001</v>
      </c>
      <c r="U967" s="479">
        <v>218.60185999999999</v>
      </c>
      <c r="V967" s="479">
        <v>45.467919999999999</v>
      </c>
      <c r="W967" s="479">
        <v>42.631869999999999</v>
      </c>
      <c r="X967" s="479">
        <v>0</v>
      </c>
      <c r="Y967" s="479">
        <v>0</v>
      </c>
      <c r="Z967" s="479">
        <v>0</v>
      </c>
      <c r="AA967" s="479">
        <v>5.3710000000000001E-2</v>
      </c>
      <c r="AB967" s="479">
        <v>15.291969999999999</v>
      </c>
      <c r="AC967" s="479">
        <v>0.59253999999999996</v>
      </c>
      <c r="AD967" s="479">
        <v>722.94340000000011</v>
      </c>
      <c r="AE967" s="479">
        <v>127931.87391000001</v>
      </c>
      <c r="AF967" s="482">
        <v>0</v>
      </c>
      <c r="AG967" s="482">
        <v>72883.557650000002</v>
      </c>
      <c r="AH967" s="482">
        <v>0</v>
      </c>
      <c r="AI967" s="482">
        <v>0.64624999999999999</v>
      </c>
      <c r="AJ967" s="483">
        <v>55047.670009999994</v>
      </c>
      <c r="AK967" s="40"/>
      <c r="AL967" s="40"/>
      <c r="AM967" s="40"/>
      <c r="AN967" s="40"/>
      <c r="AO967" s="40"/>
      <c r="AP967" s="40"/>
      <c r="AQ967" s="40"/>
      <c r="AR967" s="40"/>
      <c r="AS967" s="40"/>
      <c r="AT967" s="40"/>
      <c r="AU967" s="40"/>
    </row>
    <row r="968" spans="1:47" s="42" customFormat="1" x14ac:dyDescent="0.25">
      <c r="A968" s="404"/>
      <c r="B968" s="115">
        <v>330390</v>
      </c>
      <c r="C968" s="189" t="s">
        <v>118</v>
      </c>
      <c r="D968" s="479">
        <v>0</v>
      </c>
      <c r="E968" s="479">
        <v>0</v>
      </c>
      <c r="F968" s="479">
        <v>0</v>
      </c>
      <c r="G968" s="479">
        <v>0</v>
      </c>
      <c r="H968" s="89">
        <v>0</v>
      </c>
      <c r="I968" s="479">
        <v>5980.1780099999996</v>
      </c>
      <c r="J968" s="479">
        <v>0</v>
      </c>
      <c r="K968" s="479">
        <v>0</v>
      </c>
      <c r="L968" s="479">
        <v>0</v>
      </c>
      <c r="M968" s="479">
        <v>0</v>
      </c>
      <c r="N968" s="479">
        <v>0</v>
      </c>
      <c r="O968" s="479">
        <v>0</v>
      </c>
      <c r="P968" s="479">
        <v>0</v>
      </c>
      <c r="Q968" s="479">
        <v>0</v>
      </c>
      <c r="R968" s="89">
        <v>5980.1780099999996</v>
      </c>
      <c r="S968" s="479">
        <v>0</v>
      </c>
      <c r="T968" s="479">
        <v>0</v>
      </c>
      <c r="U968" s="479">
        <v>3.35392</v>
      </c>
      <c r="V968" s="479">
        <v>0</v>
      </c>
      <c r="W968" s="479">
        <v>21.71658</v>
      </c>
      <c r="X968" s="479">
        <v>0</v>
      </c>
      <c r="Y968" s="479">
        <v>0</v>
      </c>
      <c r="Z968" s="479">
        <v>0</v>
      </c>
      <c r="AA968" s="479">
        <v>0</v>
      </c>
      <c r="AB968" s="479">
        <v>0</v>
      </c>
      <c r="AC968" s="479">
        <v>0</v>
      </c>
      <c r="AD968" s="479">
        <v>25.070499999999999</v>
      </c>
      <c r="AE968" s="479">
        <v>6005.2485099999994</v>
      </c>
      <c r="AF968" s="482">
        <v>0</v>
      </c>
      <c r="AG968" s="482">
        <v>0</v>
      </c>
      <c r="AH968" s="482">
        <v>0</v>
      </c>
      <c r="AI968" s="482">
        <v>0</v>
      </c>
      <c r="AJ968" s="483">
        <v>6005.2485099999994</v>
      </c>
      <c r="AK968" s="40"/>
      <c r="AL968" s="40"/>
      <c r="AM968" s="40"/>
      <c r="AN968" s="40"/>
      <c r="AO968" s="40"/>
      <c r="AP968" s="40"/>
      <c r="AQ968" s="40"/>
      <c r="AR968" s="40"/>
      <c r="AS968" s="40"/>
      <c r="AT968" s="40"/>
      <c r="AU968" s="40"/>
    </row>
    <row r="969" spans="1:47" s="42" customFormat="1" x14ac:dyDescent="0.25">
      <c r="A969" s="404"/>
      <c r="B969" s="115">
        <v>3304</v>
      </c>
      <c r="C969" s="189" t="s">
        <v>349</v>
      </c>
      <c r="D969" s="479">
        <v>0</v>
      </c>
      <c r="E969" s="479">
        <v>0</v>
      </c>
      <c r="F969" s="479">
        <v>0</v>
      </c>
      <c r="G969" s="479">
        <v>0</v>
      </c>
      <c r="H969" s="89">
        <v>0</v>
      </c>
      <c r="I969" s="479">
        <v>0</v>
      </c>
      <c r="J969" s="479">
        <v>0</v>
      </c>
      <c r="K969" s="479">
        <v>0</v>
      </c>
      <c r="L969" s="479">
        <v>0</v>
      </c>
      <c r="M969" s="479">
        <v>0</v>
      </c>
      <c r="N969" s="479">
        <v>0</v>
      </c>
      <c r="O969" s="479">
        <v>0</v>
      </c>
      <c r="P969" s="479">
        <v>0</v>
      </c>
      <c r="Q969" s="479">
        <v>0</v>
      </c>
      <c r="R969" s="89">
        <v>0</v>
      </c>
      <c r="S969" s="479">
        <v>0</v>
      </c>
      <c r="T969" s="479">
        <v>0</v>
      </c>
      <c r="U969" s="479">
        <v>0</v>
      </c>
      <c r="V969" s="479">
        <v>0</v>
      </c>
      <c r="W969" s="479">
        <v>0</v>
      </c>
      <c r="X969" s="479">
        <v>0</v>
      </c>
      <c r="Y969" s="479">
        <v>0</v>
      </c>
      <c r="Z969" s="479">
        <v>0</v>
      </c>
      <c r="AA969" s="479">
        <v>0</v>
      </c>
      <c r="AB969" s="479">
        <v>0</v>
      </c>
      <c r="AC969" s="479">
        <v>0</v>
      </c>
      <c r="AD969" s="479">
        <v>0</v>
      </c>
      <c r="AE969" s="479">
        <v>0</v>
      </c>
      <c r="AF969" s="482">
        <v>0</v>
      </c>
      <c r="AG969" s="482">
        <v>0</v>
      </c>
      <c r="AH969" s="482">
        <v>0</v>
      </c>
      <c r="AI969" s="482">
        <v>0</v>
      </c>
      <c r="AJ969" s="483">
        <v>0</v>
      </c>
      <c r="AK969" s="40"/>
      <c r="AL969" s="40"/>
      <c r="AM969" s="40"/>
      <c r="AN969" s="40"/>
      <c r="AO969" s="40"/>
      <c r="AP969" s="40"/>
      <c r="AQ969" s="40"/>
      <c r="AR969" s="40"/>
      <c r="AS969" s="40"/>
      <c r="AT969" s="40"/>
      <c r="AU969" s="40"/>
    </row>
    <row r="970" spans="1:47" s="42" customFormat="1" x14ac:dyDescent="0.25">
      <c r="A970" s="404"/>
      <c r="B970" s="111">
        <v>3305</v>
      </c>
      <c r="C970" s="189" t="s">
        <v>350</v>
      </c>
      <c r="D970" s="479">
        <v>1226.8073300000001</v>
      </c>
      <c r="E970" s="479">
        <v>0</v>
      </c>
      <c r="F970" s="479">
        <v>30886.224180000001</v>
      </c>
      <c r="G970" s="479">
        <v>0</v>
      </c>
      <c r="H970" s="89">
        <v>32113.031510000001</v>
      </c>
      <c r="I970" s="479">
        <v>3998.3674599999999</v>
      </c>
      <c r="J970" s="479">
        <v>2958.9091600000002</v>
      </c>
      <c r="K970" s="479">
        <v>0</v>
      </c>
      <c r="L970" s="479">
        <v>2962.2975200000001</v>
      </c>
      <c r="M970" s="479">
        <v>0</v>
      </c>
      <c r="N970" s="479">
        <v>0</v>
      </c>
      <c r="O970" s="479">
        <v>1542.7726500000001</v>
      </c>
      <c r="P970" s="479">
        <v>8.9330000000000007E-2</v>
      </c>
      <c r="Q970" s="479">
        <v>2304.7023100000001</v>
      </c>
      <c r="R970" s="89">
        <v>13767.138430000003</v>
      </c>
      <c r="S970" s="479">
        <v>0</v>
      </c>
      <c r="T970" s="479">
        <v>0</v>
      </c>
      <c r="U970" s="479">
        <v>290.75143000000003</v>
      </c>
      <c r="V970" s="479">
        <v>0</v>
      </c>
      <c r="W970" s="479">
        <v>971.61937999999998</v>
      </c>
      <c r="X970" s="479">
        <v>0</v>
      </c>
      <c r="Y970" s="479">
        <v>0</v>
      </c>
      <c r="Z970" s="479">
        <v>0</v>
      </c>
      <c r="AA970" s="479">
        <v>0</v>
      </c>
      <c r="AB970" s="479">
        <v>27.657219999999999</v>
      </c>
      <c r="AC970" s="479">
        <v>0</v>
      </c>
      <c r="AD970" s="479">
        <v>1290.0280299999999</v>
      </c>
      <c r="AE970" s="479">
        <v>47170.197970000008</v>
      </c>
      <c r="AF970" s="482">
        <v>0</v>
      </c>
      <c r="AG970" s="482">
        <v>2962.2975200000001</v>
      </c>
      <c r="AH970" s="482">
        <v>0</v>
      </c>
      <c r="AI970" s="482">
        <v>0</v>
      </c>
      <c r="AJ970" s="483">
        <v>44207.900450000001</v>
      </c>
      <c r="AK970" s="40"/>
      <c r="AL970" s="40"/>
      <c r="AM970" s="40"/>
      <c r="AN970" s="40"/>
      <c r="AO970" s="40"/>
      <c r="AP970" s="40"/>
      <c r="AQ970" s="40"/>
      <c r="AR970" s="40"/>
      <c r="AS970" s="40"/>
      <c r="AT970" s="40"/>
      <c r="AU970" s="40"/>
    </row>
    <row r="971" spans="1:47" s="42" customFormat="1" x14ac:dyDescent="0.25">
      <c r="A971" s="404"/>
      <c r="B971" s="115">
        <v>3306</v>
      </c>
      <c r="C971" s="189" t="s">
        <v>849</v>
      </c>
      <c r="D971" s="479">
        <v>0</v>
      </c>
      <c r="E971" s="479">
        <v>0</v>
      </c>
      <c r="F971" s="479">
        <v>0</v>
      </c>
      <c r="G971" s="479">
        <v>0</v>
      </c>
      <c r="H971" s="89">
        <v>0</v>
      </c>
      <c r="I971" s="479">
        <v>0</v>
      </c>
      <c r="J971" s="479">
        <v>0</v>
      </c>
      <c r="K971" s="479">
        <v>0</v>
      </c>
      <c r="L971" s="479">
        <v>0</v>
      </c>
      <c r="M971" s="479">
        <v>0</v>
      </c>
      <c r="N971" s="479">
        <v>0</v>
      </c>
      <c r="O971" s="479">
        <v>0</v>
      </c>
      <c r="P971" s="479">
        <v>0</v>
      </c>
      <c r="Q971" s="479">
        <v>0</v>
      </c>
      <c r="R971" s="89">
        <v>0</v>
      </c>
      <c r="S971" s="479">
        <v>0</v>
      </c>
      <c r="T971" s="479">
        <v>0</v>
      </c>
      <c r="U971" s="479">
        <v>0</v>
      </c>
      <c r="V971" s="479">
        <v>0</v>
      </c>
      <c r="W971" s="479">
        <v>0</v>
      </c>
      <c r="X971" s="479">
        <v>0</v>
      </c>
      <c r="Y971" s="479">
        <v>0</v>
      </c>
      <c r="Z971" s="479">
        <v>0</v>
      </c>
      <c r="AA971" s="479">
        <v>0</v>
      </c>
      <c r="AB971" s="479">
        <v>0</v>
      </c>
      <c r="AC971" s="479">
        <v>0</v>
      </c>
      <c r="AD971" s="479">
        <v>0</v>
      </c>
      <c r="AE971" s="479">
        <v>0</v>
      </c>
      <c r="AF971" s="482">
        <v>0</v>
      </c>
      <c r="AG971" s="482">
        <v>0</v>
      </c>
      <c r="AH971" s="482">
        <v>0</v>
      </c>
      <c r="AI971" s="482">
        <v>0</v>
      </c>
      <c r="AJ971" s="483">
        <v>0</v>
      </c>
      <c r="AK971" s="40"/>
      <c r="AL971" s="40"/>
      <c r="AM971" s="40"/>
      <c r="AN971" s="40"/>
      <c r="AO971" s="40"/>
      <c r="AP971" s="40"/>
      <c r="AQ971" s="40"/>
      <c r="AR971" s="40"/>
      <c r="AS971" s="40"/>
      <c r="AT971" s="40"/>
      <c r="AU971" s="40"/>
    </row>
    <row r="972" spans="1:47" s="42" customFormat="1" x14ac:dyDescent="0.25">
      <c r="A972" s="404"/>
      <c r="B972" s="115">
        <v>330605</v>
      </c>
      <c r="C972" s="189" t="s">
        <v>850</v>
      </c>
      <c r="D972" s="479">
        <v>0</v>
      </c>
      <c r="E972" s="479">
        <v>0</v>
      </c>
      <c r="F972" s="479">
        <v>0</v>
      </c>
      <c r="G972" s="479">
        <v>0</v>
      </c>
      <c r="H972" s="89">
        <v>0</v>
      </c>
      <c r="I972" s="479">
        <v>0</v>
      </c>
      <c r="J972" s="479">
        <v>0</v>
      </c>
      <c r="K972" s="479">
        <v>0</v>
      </c>
      <c r="L972" s="479">
        <v>0</v>
      </c>
      <c r="M972" s="479">
        <v>0</v>
      </c>
      <c r="N972" s="479">
        <v>0</v>
      </c>
      <c r="O972" s="479">
        <v>0</v>
      </c>
      <c r="P972" s="479">
        <v>0</v>
      </c>
      <c r="Q972" s="479">
        <v>0</v>
      </c>
      <c r="R972" s="89">
        <v>0</v>
      </c>
      <c r="S972" s="479">
        <v>0</v>
      </c>
      <c r="T972" s="479">
        <v>0</v>
      </c>
      <c r="U972" s="479">
        <v>0</v>
      </c>
      <c r="V972" s="479">
        <v>0</v>
      </c>
      <c r="W972" s="479">
        <v>0</v>
      </c>
      <c r="X972" s="479">
        <v>0</v>
      </c>
      <c r="Y972" s="479">
        <v>0</v>
      </c>
      <c r="Z972" s="479">
        <v>0</v>
      </c>
      <c r="AA972" s="479">
        <v>0</v>
      </c>
      <c r="AB972" s="479">
        <v>0</v>
      </c>
      <c r="AC972" s="479">
        <v>0</v>
      </c>
      <c r="AD972" s="479">
        <v>0</v>
      </c>
      <c r="AE972" s="479">
        <v>0</v>
      </c>
      <c r="AF972" s="482">
        <v>0</v>
      </c>
      <c r="AG972" s="482">
        <v>0</v>
      </c>
      <c r="AH972" s="482">
        <v>0</v>
      </c>
      <c r="AI972" s="482">
        <v>0</v>
      </c>
      <c r="AJ972" s="483">
        <v>0</v>
      </c>
      <c r="AK972" s="40"/>
      <c r="AL972" s="40"/>
      <c r="AM972" s="40"/>
      <c r="AN972" s="40"/>
      <c r="AO972" s="40"/>
      <c r="AP972" s="40"/>
      <c r="AQ972" s="40"/>
      <c r="AR972" s="40"/>
      <c r="AS972" s="40"/>
      <c r="AT972" s="40"/>
      <c r="AU972" s="40"/>
    </row>
    <row r="973" spans="1:47" s="42" customFormat="1" x14ac:dyDescent="0.25">
      <c r="A973" s="404"/>
      <c r="B973" s="115">
        <v>330610</v>
      </c>
      <c r="C973" s="189" t="s">
        <v>851</v>
      </c>
      <c r="D973" s="479">
        <v>0</v>
      </c>
      <c r="E973" s="479">
        <v>0</v>
      </c>
      <c r="F973" s="479">
        <v>0</v>
      </c>
      <c r="G973" s="479">
        <v>0</v>
      </c>
      <c r="H973" s="89">
        <v>0</v>
      </c>
      <c r="I973" s="479">
        <v>0</v>
      </c>
      <c r="J973" s="479">
        <v>0</v>
      </c>
      <c r="K973" s="479">
        <v>0</v>
      </c>
      <c r="L973" s="479">
        <v>0</v>
      </c>
      <c r="M973" s="479">
        <v>0</v>
      </c>
      <c r="N973" s="479">
        <v>0</v>
      </c>
      <c r="O973" s="479">
        <v>0</v>
      </c>
      <c r="P973" s="479">
        <v>0</v>
      </c>
      <c r="Q973" s="479">
        <v>0</v>
      </c>
      <c r="R973" s="89">
        <v>0</v>
      </c>
      <c r="S973" s="479">
        <v>0</v>
      </c>
      <c r="T973" s="479">
        <v>0</v>
      </c>
      <c r="U973" s="479">
        <v>0</v>
      </c>
      <c r="V973" s="479">
        <v>0</v>
      </c>
      <c r="W973" s="479">
        <v>0</v>
      </c>
      <c r="X973" s="479">
        <v>0</v>
      </c>
      <c r="Y973" s="479">
        <v>0</v>
      </c>
      <c r="Z973" s="479">
        <v>0</v>
      </c>
      <c r="AA973" s="479">
        <v>0</v>
      </c>
      <c r="AB973" s="479">
        <v>0</v>
      </c>
      <c r="AC973" s="479">
        <v>0</v>
      </c>
      <c r="AD973" s="479">
        <v>0</v>
      </c>
      <c r="AE973" s="479">
        <v>0</v>
      </c>
      <c r="AF973" s="482">
        <v>0</v>
      </c>
      <c r="AG973" s="482">
        <v>0</v>
      </c>
      <c r="AH973" s="482">
        <v>0</v>
      </c>
      <c r="AI973" s="482">
        <v>0</v>
      </c>
      <c r="AJ973" s="483">
        <v>0</v>
      </c>
      <c r="AK973" s="40"/>
      <c r="AL973" s="40"/>
      <c r="AM973" s="40"/>
      <c r="AN973" s="40"/>
      <c r="AO973" s="40"/>
      <c r="AP973" s="40"/>
      <c r="AQ973" s="40"/>
      <c r="AR973" s="40"/>
      <c r="AS973" s="40"/>
      <c r="AT973" s="40"/>
      <c r="AU973" s="40"/>
    </row>
    <row r="974" spans="1:47" s="42" customFormat="1" x14ac:dyDescent="0.25">
      <c r="A974" s="404"/>
      <c r="B974" s="115">
        <v>330615</v>
      </c>
      <c r="C974" s="189" t="s">
        <v>852</v>
      </c>
      <c r="D974" s="479">
        <v>0</v>
      </c>
      <c r="E974" s="479">
        <v>0</v>
      </c>
      <c r="F974" s="479">
        <v>0</v>
      </c>
      <c r="G974" s="479">
        <v>0</v>
      </c>
      <c r="H974" s="89">
        <v>0</v>
      </c>
      <c r="I974" s="479">
        <v>0</v>
      </c>
      <c r="J974" s="479">
        <v>0</v>
      </c>
      <c r="K974" s="479">
        <v>0</v>
      </c>
      <c r="L974" s="479">
        <v>0</v>
      </c>
      <c r="M974" s="479">
        <v>0</v>
      </c>
      <c r="N974" s="479">
        <v>0</v>
      </c>
      <c r="O974" s="479">
        <v>0</v>
      </c>
      <c r="P974" s="479">
        <v>0</v>
      </c>
      <c r="Q974" s="479">
        <v>0</v>
      </c>
      <c r="R974" s="89">
        <v>0</v>
      </c>
      <c r="S974" s="479">
        <v>0</v>
      </c>
      <c r="T974" s="479">
        <v>0</v>
      </c>
      <c r="U974" s="479">
        <v>0</v>
      </c>
      <c r="V974" s="479">
        <v>0</v>
      </c>
      <c r="W974" s="479">
        <v>0</v>
      </c>
      <c r="X974" s="479">
        <v>0</v>
      </c>
      <c r="Y974" s="479">
        <v>0</v>
      </c>
      <c r="Z974" s="479">
        <v>0</v>
      </c>
      <c r="AA974" s="479">
        <v>0</v>
      </c>
      <c r="AB974" s="479">
        <v>0</v>
      </c>
      <c r="AC974" s="479">
        <v>0</v>
      </c>
      <c r="AD974" s="479">
        <v>0</v>
      </c>
      <c r="AE974" s="479">
        <v>0</v>
      </c>
      <c r="AF974" s="482">
        <v>0</v>
      </c>
      <c r="AG974" s="482">
        <v>0</v>
      </c>
      <c r="AH974" s="482">
        <v>0</v>
      </c>
      <c r="AI974" s="482">
        <v>0</v>
      </c>
      <c r="AJ974" s="483">
        <v>0</v>
      </c>
      <c r="AK974" s="40"/>
      <c r="AL974" s="40"/>
      <c r="AM974" s="40"/>
      <c r="AN974" s="40"/>
      <c r="AO974" s="40"/>
      <c r="AP974" s="40"/>
      <c r="AQ974" s="40"/>
      <c r="AR974" s="40"/>
      <c r="AS974" s="40"/>
      <c r="AT974" s="40"/>
      <c r="AU974" s="40"/>
    </row>
    <row r="975" spans="1:47" s="42" customFormat="1" x14ac:dyDescent="0.25">
      <c r="A975" s="404"/>
      <c r="B975" s="115">
        <v>330620</v>
      </c>
      <c r="C975" s="189" t="s">
        <v>1587</v>
      </c>
      <c r="D975" s="479">
        <v>0</v>
      </c>
      <c r="E975" s="479">
        <v>0</v>
      </c>
      <c r="F975" s="479">
        <v>0</v>
      </c>
      <c r="G975" s="479">
        <v>0</v>
      </c>
      <c r="H975" s="89">
        <v>0</v>
      </c>
      <c r="I975" s="479">
        <v>0</v>
      </c>
      <c r="J975" s="479">
        <v>0</v>
      </c>
      <c r="K975" s="479">
        <v>0</v>
      </c>
      <c r="L975" s="479">
        <v>0</v>
      </c>
      <c r="M975" s="479">
        <v>0</v>
      </c>
      <c r="N975" s="479">
        <v>0</v>
      </c>
      <c r="O975" s="479">
        <v>0</v>
      </c>
      <c r="P975" s="479">
        <v>0</v>
      </c>
      <c r="Q975" s="479">
        <v>0</v>
      </c>
      <c r="R975" s="89">
        <v>0</v>
      </c>
      <c r="S975" s="479">
        <v>0</v>
      </c>
      <c r="T975" s="479">
        <v>0</v>
      </c>
      <c r="U975" s="479">
        <v>0</v>
      </c>
      <c r="V975" s="479">
        <v>0</v>
      </c>
      <c r="W975" s="479">
        <v>0</v>
      </c>
      <c r="X975" s="479">
        <v>0</v>
      </c>
      <c r="Y975" s="479">
        <v>0</v>
      </c>
      <c r="Z975" s="479">
        <v>0</v>
      </c>
      <c r="AA975" s="479">
        <v>0</v>
      </c>
      <c r="AB975" s="479">
        <v>0</v>
      </c>
      <c r="AC975" s="479">
        <v>0</v>
      </c>
      <c r="AD975" s="479">
        <v>0</v>
      </c>
      <c r="AE975" s="479">
        <v>0</v>
      </c>
      <c r="AF975" s="482">
        <v>0</v>
      </c>
      <c r="AG975" s="482">
        <v>0</v>
      </c>
      <c r="AH975" s="482">
        <v>0</v>
      </c>
      <c r="AI975" s="482">
        <v>0</v>
      </c>
      <c r="AJ975" s="483">
        <v>0</v>
      </c>
      <c r="AK975" s="40"/>
      <c r="AL975" s="40"/>
      <c r="AM975" s="40"/>
      <c r="AN975" s="40"/>
      <c r="AO975" s="40"/>
      <c r="AP975" s="40"/>
      <c r="AQ975" s="40"/>
      <c r="AR975" s="40"/>
      <c r="AS975" s="40"/>
      <c r="AT975" s="40"/>
      <c r="AU975" s="40"/>
    </row>
    <row r="976" spans="1:47" s="42" customFormat="1" x14ac:dyDescent="0.25">
      <c r="A976" s="404"/>
      <c r="B976" s="115">
        <v>330625</v>
      </c>
      <c r="C976" s="189" t="s">
        <v>1588</v>
      </c>
      <c r="D976" s="479">
        <v>0</v>
      </c>
      <c r="E976" s="479">
        <v>0</v>
      </c>
      <c r="F976" s="479">
        <v>0</v>
      </c>
      <c r="G976" s="479">
        <v>0</v>
      </c>
      <c r="H976" s="89">
        <v>0</v>
      </c>
      <c r="I976" s="479">
        <v>0</v>
      </c>
      <c r="J976" s="479">
        <v>0</v>
      </c>
      <c r="K976" s="479">
        <v>0</v>
      </c>
      <c r="L976" s="479">
        <v>0</v>
      </c>
      <c r="M976" s="479">
        <v>0</v>
      </c>
      <c r="N976" s="479">
        <v>0</v>
      </c>
      <c r="O976" s="479">
        <v>0</v>
      </c>
      <c r="P976" s="479">
        <v>0</v>
      </c>
      <c r="Q976" s="479">
        <v>0</v>
      </c>
      <c r="R976" s="89">
        <v>0</v>
      </c>
      <c r="S976" s="479">
        <v>0</v>
      </c>
      <c r="T976" s="479">
        <v>0</v>
      </c>
      <c r="U976" s="479">
        <v>0</v>
      </c>
      <c r="V976" s="479">
        <v>0</v>
      </c>
      <c r="W976" s="479">
        <v>0</v>
      </c>
      <c r="X976" s="479">
        <v>0</v>
      </c>
      <c r="Y976" s="479">
        <v>0</v>
      </c>
      <c r="Z976" s="479">
        <v>0</v>
      </c>
      <c r="AA976" s="479">
        <v>0</v>
      </c>
      <c r="AB976" s="479">
        <v>0</v>
      </c>
      <c r="AC976" s="479">
        <v>0</v>
      </c>
      <c r="AD976" s="479">
        <v>0</v>
      </c>
      <c r="AE976" s="479">
        <v>0</v>
      </c>
      <c r="AF976" s="482">
        <v>0</v>
      </c>
      <c r="AG976" s="482">
        <v>0</v>
      </c>
      <c r="AH976" s="482">
        <v>0</v>
      </c>
      <c r="AI976" s="482">
        <v>0</v>
      </c>
      <c r="AJ976" s="483">
        <v>0</v>
      </c>
      <c r="AK976" s="40"/>
      <c r="AL976" s="40"/>
      <c r="AM976" s="40"/>
      <c r="AN976" s="40"/>
      <c r="AO976" s="40"/>
      <c r="AP976" s="40"/>
      <c r="AQ976" s="40"/>
      <c r="AR976" s="40"/>
      <c r="AS976" s="40"/>
      <c r="AT976" s="40"/>
      <c r="AU976" s="40"/>
    </row>
    <row r="977" spans="1:47" s="42" customFormat="1" x14ac:dyDescent="0.25">
      <c r="A977" s="404"/>
      <c r="B977" s="115">
        <v>330630</v>
      </c>
      <c r="C977" s="189" t="s">
        <v>853</v>
      </c>
      <c r="D977" s="479">
        <v>0</v>
      </c>
      <c r="E977" s="479">
        <v>0</v>
      </c>
      <c r="F977" s="479">
        <v>0</v>
      </c>
      <c r="G977" s="479">
        <v>0</v>
      </c>
      <c r="H977" s="89">
        <v>0</v>
      </c>
      <c r="I977" s="479">
        <v>0</v>
      </c>
      <c r="J977" s="479">
        <v>0</v>
      </c>
      <c r="K977" s="479">
        <v>0</v>
      </c>
      <c r="L977" s="479">
        <v>0</v>
      </c>
      <c r="M977" s="479">
        <v>0</v>
      </c>
      <c r="N977" s="479">
        <v>0</v>
      </c>
      <c r="O977" s="479">
        <v>0</v>
      </c>
      <c r="P977" s="479">
        <v>0</v>
      </c>
      <c r="Q977" s="479">
        <v>0</v>
      </c>
      <c r="R977" s="89">
        <v>0</v>
      </c>
      <c r="S977" s="479">
        <v>0</v>
      </c>
      <c r="T977" s="479">
        <v>0</v>
      </c>
      <c r="U977" s="479">
        <v>0</v>
      </c>
      <c r="V977" s="479">
        <v>0</v>
      </c>
      <c r="W977" s="479">
        <v>0</v>
      </c>
      <c r="X977" s="479">
        <v>0</v>
      </c>
      <c r="Y977" s="479">
        <v>0</v>
      </c>
      <c r="Z977" s="479">
        <v>0</v>
      </c>
      <c r="AA977" s="479">
        <v>0</v>
      </c>
      <c r="AB977" s="479">
        <v>0</v>
      </c>
      <c r="AC977" s="479">
        <v>0</v>
      </c>
      <c r="AD977" s="479">
        <v>0</v>
      </c>
      <c r="AE977" s="479">
        <v>0</v>
      </c>
      <c r="AF977" s="482">
        <v>0</v>
      </c>
      <c r="AG977" s="482">
        <v>0</v>
      </c>
      <c r="AH977" s="482">
        <v>0</v>
      </c>
      <c r="AI977" s="482">
        <v>0</v>
      </c>
      <c r="AJ977" s="483">
        <v>0</v>
      </c>
      <c r="AK977" s="40"/>
      <c r="AL977" s="40"/>
      <c r="AM977" s="40"/>
      <c r="AN977" s="40"/>
      <c r="AO977" s="40"/>
      <c r="AP977" s="40"/>
      <c r="AQ977" s="40"/>
      <c r="AR977" s="40"/>
      <c r="AS977" s="40"/>
      <c r="AT977" s="40"/>
      <c r="AU977" s="40"/>
    </row>
    <row r="978" spans="1:47" s="42" customFormat="1" x14ac:dyDescent="0.25">
      <c r="A978" s="404"/>
      <c r="B978" s="115">
        <v>330635</v>
      </c>
      <c r="C978" s="189" t="s">
        <v>854</v>
      </c>
      <c r="D978" s="479">
        <v>0</v>
      </c>
      <c r="E978" s="479">
        <v>0</v>
      </c>
      <c r="F978" s="479">
        <v>0</v>
      </c>
      <c r="G978" s="479">
        <v>0</v>
      </c>
      <c r="H978" s="89">
        <v>0</v>
      </c>
      <c r="I978" s="479">
        <v>0</v>
      </c>
      <c r="J978" s="479">
        <v>0</v>
      </c>
      <c r="K978" s="479">
        <v>0</v>
      </c>
      <c r="L978" s="479">
        <v>0</v>
      </c>
      <c r="M978" s="479">
        <v>0</v>
      </c>
      <c r="N978" s="479">
        <v>0</v>
      </c>
      <c r="O978" s="479">
        <v>0</v>
      </c>
      <c r="P978" s="479">
        <v>0</v>
      </c>
      <c r="Q978" s="479">
        <v>0</v>
      </c>
      <c r="R978" s="89">
        <v>0</v>
      </c>
      <c r="S978" s="479">
        <v>0</v>
      </c>
      <c r="T978" s="479">
        <v>0</v>
      </c>
      <c r="U978" s="479">
        <v>0</v>
      </c>
      <c r="V978" s="479">
        <v>0</v>
      </c>
      <c r="W978" s="479">
        <v>0</v>
      </c>
      <c r="X978" s="479">
        <v>0</v>
      </c>
      <c r="Y978" s="479">
        <v>0</v>
      </c>
      <c r="Z978" s="479">
        <v>0</v>
      </c>
      <c r="AA978" s="479">
        <v>0</v>
      </c>
      <c r="AB978" s="479">
        <v>0</v>
      </c>
      <c r="AC978" s="479">
        <v>0</v>
      </c>
      <c r="AD978" s="479">
        <v>0</v>
      </c>
      <c r="AE978" s="479">
        <v>0</v>
      </c>
      <c r="AF978" s="482">
        <v>0</v>
      </c>
      <c r="AG978" s="482">
        <v>0</v>
      </c>
      <c r="AH978" s="482">
        <v>0</v>
      </c>
      <c r="AI978" s="482">
        <v>0</v>
      </c>
      <c r="AJ978" s="483">
        <v>0</v>
      </c>
      <c r="AK978" s="40"/>
      <c r="AL978" s="40"/>
      <c r="AM978" s="40"/>
      <c r="AN978" s="40"/>
      <c r="AO978" s="40"/>
      <c r="AP978" s="40"/>
      <c r="AQ978" s="40"/>
      <c r="AR978" s="40"/>
      <c r="AS978" s="40"/>
      <c r="AT978" s="40"/>
      <c r="AU978" s="40"/>
    </row>
    <row r="979" spans="1:47" s="42" customFormat="1" x14ac:dyDescent="0.25">
      <c r="A979" s="404"/>
      <c r="B979" s="115">
        <v>330640</v>
      </c>
      <c r="C979" s="189" t="s">
        <v>855</v>
      </c>
      <c r="D979" s="479">
        <v>0</v>
      </c>
      <c r="E979" s="479">
        <v>0</v>
      </c>
      <c r="F979" s="479">
        <v>0</v>
      </c>
      <c r="G979" s="479">
        <v>0</v>
      </c>
      <c r="H979" s="89">
        <v>0</v>
      </c>
      <c r="I979" s="479">
        <v>0</v>
      </c>
      <c r="J979" s="479">
        <v>0</v>
      </c>
      <c r="K979" s="479">
        <v>0</v>
      </c>
      <c r="L979" s="479">
        <v>0</v>
      </c>
      <c r="M979" s="479">
        <v>0</v>
      </c>
      <c r="N979" s="479">
        <v>0</v>
      </c>
      <c r="O979" s="479">
        <v>0</v>
      </c>
      <c r="P979" s="479">
        <v>0</v>
      </c>
      <c r="Q979" s="479">
        <v>0</v>
      </c>
      <c r="R979" s="89">
        <v>0</v>
      </c>
      <c r="S979" s="479">
        <v>0</v>
      </c>
      <c r="T979" s="479">
        <v>0</v>
      </c>
      <c r="U979" s="479">
        <v>0</v>
      </c>
      <c r="V979" s="479">
        <v>0</v>
      </c>
      <c r="W979" s="479">
        <v>0</v>
      </c>
      <c r="X979" s="479">
        <v>0</v>
      </c>
      <c r="Y979" s="479">
        <v>0</v>
      </c>
      <c r="Z979" s="479">
        <v>0</v>
      </c>
      <c r="AA979" s="479">
        <v>0</v>
      </c>
      <c r="AB979" s="479">
        <v>0</v>
      </c>
      <c r="AC979" s="479">
        <v>0</v>
      </c>
      <c r="AD979" s="479">
        <v>0</v>
      </c>
      <c r="AE979" s="479">
        <v>0</v>
      </c>
      <c r="AF979" s="482">
        <v>0</v>
      </c>
      <c r="AG979" s="482">
        <v>0</v>
      </c>
      <c r="AH979" s="482">
        <v>0</v>
      </c>
      <c r="AI979" s="482">
        <v>0</v>
      </c>
      <c r="AJ979" s="483">
        <v>0</v>
      </c>
      <c r="AK979" s="40"/>
      <c r="AL979" s="40"/>
      <c r="AM979" s="40"/>
      <c r="AN979" s="40"/>
      <c r="AO979" s="40"/>
      <c r="AP979" s="40"/>
      <c r="AQ979" s="40"/>
      <c r="AR979" s="40"/>
      <c r="AS979" s="40"/>
      <c r="AT979" s="40"/>
      <c r="AU979" s="40"/>
    </row>
    <row r="980" spans="1:47" s="42" customFormat="1" x14ac:dyDescent="0.25">
      <c r="A980" s="404"/>
      <c r="B980" s="115">
        <v>330645</v>
      </c>
      <c r="C980" s="189" t="s">
        <v>856</v>
      </c>
      <c r="D980" s="479">
        <v>0</v>
      </c>
      <c r="E980" s="479">
        <v>0</v>
      </c>
      <c r="F980" s="479">
        <v>0</v>
      </c>
      <c r="G980" s="479">
        <v>0</v>
      </c>
      <c r="H980" s="89">
        <v>0</v>
      </c>
      <c r="I980" s="479">
        <v>0</v>
      </c>
      <c r="J980" s="479">
        <v>0</v>
      </c>
      <c r="K980" s="479">
        <v>0</v>
      </c>
      <c r="L980" s="479">
        <v>0</v>
      </c>
      <c r="M980" s="479">
        <v>0</v>
      </c>
      <c r="N980" s="479">
        <v>0</v>
      </c>
      <c r="O980" s="479">
        <v>0</v>
      </c>
      <c r="P980" s="479">
        <v>0</v>
      </c>
      <c r="Q980" s="479">
        <v>0</v>
      </c>
      <c r="R980" s="89">
        <v>0</v>
      </c>
      <c r="S980" s="479">
        <v>0</v>
      </c>
      <c r="T980" s="479">
        <v>0</v>
      </c>
      <c r="U980" s="479">
        <v>0</v>
      </c>
      <c r="V980" s="479">
        <v>0</v>
      </c>
      <c r="W980" s="479">
        <v>0</v>
      </c>
      <c r="X980" s="479">
        <v>0</v>
      </c>
      <c r="Y980" s="479">
        <v>0</v>
      </c>
      <c r="Z980" s="479">
        <v>0</v>
      </c>
      <c r="AA980" s="479">
        <v>0</v>
      </c>
      <c r="AB980" s="479">
        <v>0</v>
      </c>
      <c r="AC980" s="479">
        <v>0</v>
      </c>
      <c r="AD980" s="479">
        <v>0</v>
      </c>
      <c r="AE980" s="479">
        <v>0</v>
      </c>
      <c r="AF980" s="482">
        <v>0</v>
      </c>
      <c r="AG980" s="482">
        <v>0</v>
      </c>
      <c r="AH980" s="482">
        <v>0</v>
      </c>
      <c r="AI980" s="482">
        <v>0</v>
      </c>
      <c r="AJ980" s="483">
        <v>0</v>
      </c>
      <c r="AK980" s="40"/>
      <c r="AL980" s="40"/>
      <c r="AM980" s="40"/>
      <c r="AN980" s="40"/>
      <c r="AO980" s="40"/>
      <c r="AP980" s="40"/>
      <c r="AQ980" s="40"/>
      <c r="AR980" s="40"/>
      <c r="AS980" s="40"/>
      <c r="AT980" s="40"/>
      <c r="AU980" s="40"/>
    </row>
    <row r="981" spans="1:47" s="42" customFormat="1" x14ac:dyDescent="0.25">
      <c r="A981" s="404"/>
      <c r="B981" s="115">
        <v>3310</v>
      </c>
      <c r="C981" s="189" t="s">
        <v>351</v>
      </c>
      <c r="D981" s="479">
        <v>0</v>
      </c>
      <c r="E981" s="479">
        <v>0</v>
      </c>
      <c r="F981" s="479">
        <v>0</v>
      </c>
      <c r="G981" s="479">
        <v>0</v>
      </c>
      <c r="H981" s="89">
        <v>0</v>
      </c>
      <c r="I981" s="479">
        <v>0</v>
      </c>
      <c r="J981" s="479">
        <v>0</v>
      </c>
      <c r="K981" s="479">
        <v>0</v>
      </c>
      <c r="L981" s="479">
        <v>0</v>
      </c>
      <c r="M981" s="479">
        <v>0</v>
      </c>
      <c r="N981" s="479">
        <v>0</v>
      </c>
      <c r="O981" s="479">
        <v>0</v>
      </c>
      <c r="P981" s="479">
        <v>2.7080000000000002</v>
      </c>
      <c r="Q981" s="479">
        <v>0</v>
      </c>
      <c r="R981" s="89">
        <v>2.7080000000000002</v>
      </c>
      <c r="S981" s="479">
        <v>0</v>
      </c>
      <c r="T981" s="479">
        <v>0</v>
      </c>
      <c r="U981" s="479">
        <v>0</v>
      </c>
      <c r="V981" s="479">
        <v>0</v>
      </c>
      <c r="W981" s="479">
        <v>0</v>
      </c>
      <c r="X981" s="479">
        <v>0</v>
      </c>
      <c r="Y981" s="479">
        <v>0</v>
      </c>
      <c r="Z981" s="479">
        <v>0</v>
      </c>
      <c r="AA981" s="479">
        <v>0</v>
      </c>
      <c r="AB981" s="479">
        <v>0</v>
      </c>
      <c r="AC981" s="479">
        <v>0</v>
      </c>
      <c r="AD981" s="479">
        <v>0</v>
      </c>
      <c r="AE981" s="479">
        <v>2.7080000000000002</v>
      </c>
      <c r="AF981" s="482">
        <v>0</v>
      </c>
      <c r="AG981" s="482">
        <v>0</v>
      </c>
      <c r="AH981" s="482">
        <v>0</v>
      </c>
      <c r="AI981" s="482">
        <v>0</v>
      </c>
      <c r="AJ981" s="483">
        <v>2.7080000000000002</v>
      </c>
      <c r="AK981" s="40"/>
      <c r="AL981" s="40"/>
      <c r="AM981" s="40"/>
      <c r="AN981" s="40"/>
      <c r="AO981" s="40"/>
      <c r="AP981" s="40"/>
      <c r="AQ981" s="40"/>
      <c r="AR981" s="40"/>
      <c r="AS981" s="40"/>
      <c r="AT981" s="40"/>
      <c r="AU981" s="40"/>
    </row>
    <row r="982" spans="1:47" s="40" customFormat="1" x14ac:dyDescent="0.25">
      <c r="A982" s="403"/>
      <c r="B982" s="114">
        <v>34</v>
      </c>
      <c r="C982" s="319" t="s">
        <v>352</v>
      </c>
      <c r="D982" s="480">
        <v>0</v>
      </c>
      <c r="E982" s="480">
        <v>0</v>
      </c>
      <c r="F982" s="480">
        <v>0</v>
      </c>
      <c r="G982" s="480">
        <v>0</v>
      </c>
      <c r="H982" s="26">
        <v>0</v>
      </c>
      <c r="I982" s="480">
        <v>0</v>
      </c>
      <c r="J982" s="480">
        <v>0</v>
      </c>
      <c r="K982" s="480">
        <v>0</v>
      </c>
      <c r="L982" s="480">
        <v>0</v>
      </c>
      <c r="M982" s="480">
        <v>0</v>
      </c>
      <c r="N982" s="480">
        <v>0</v>
      </c>
      <c r="O982" s="480">
        <v>0</v>
      </c>
      <c r="P982" s="480">
        <v>0</v>
      </c>
      <c r="Q982" s="480">
        <v>15.588520000000001</v>
      </c>
      <c r="R982" s="26">
        <v>15.588520000000001</v>
      </c>
      <c r="S982" s="480">
        <v>52.196089999999998</v>
      </c>
      <c r="T982" s="480">
        <v>0</v>
      </c>
      <c r="U982" s="480">
        <v>0</v>
      </c>
      <c r="V982" s="480">
        <v>0</v>
      </c>
      <c r="W982" s="480">
        <v>3.1697099999999998</v>
      </c>
      <c r="X982" s="480">
        <v>0</v>
      </c>
      <c r="Y982" s="480">
        <v>0</v>
      </c>
      <c r="Z982" s="480">
        <v>0</v>
      </c>
      <c r="AA982" s="480">
        <v>0</v>
      </c>
      <c r="AB982" s="480">
        <v>1535.0610200000001</v>
      </c>
      <c r="AC982" s="480">
        <v>18.31118</v>
      </c>
      <c r="AD982" s="480">
        <v>1608.7380000000001</v>
      </c>
      <c r="AE982" s="480">
        <v>1624.3265200000001</v>
      </c>
      <c r="AF982" s="482">
        <v>0</v>
      </c>
      <c r="AG982" s="482">
        <v>0</v>
      </c>
      <c r="AH982" s="482">
        <v>0</v>
      </c>
      <c r="AI982" s="482">
        <v>18.31118</v>
      </c>
      <c r="AJ982" s="483">
        <v>1606.0153400000002</v>
      </c>
    </row>
    <row r="983" spans="1:47" s="42" customFormat="1" x14ac:dyDescent="0.25">
      <c r="A983" s="404"/>
      <c r="B983" s="115">
        <v>3401</v>
      </c>
      <c r="C983" s="189" t="s">
        <v>353</v>
      </c>
      <c r="D983" s="479">
        <v>0</v>
      </c>
      <c r="E983" s="479">
        <v>0</v>
      </c>
      <c r="F983" s="479">
        <v>0</v>
      </c>
      <c r="G983" s="479">
        <v>0</v>
      </c>
      <c r="H983" s="89">
        <v>0</v>
      </c>
      <c r="I983" s="479">
        <v>0</v>
      </c>
      <c r="J983" s="479">
        <v>0</v>
      </c>
      <c r="K983" s="479">
        <v>0</v>
      </c>
      <c r="L983" s="479">
        <v>0</v>
      </c>
      <c r="M983" s="479">
        <v>0</v>
      </c>
      <c r="N983" s="479">
        <v>0</v>
      </c>
      <c r="O983" s="479">
        <v>0</v>
      </c>
      <c r="P983" s="479">
        <v>0</v>
      </c>
      <c r="Q983" s="479">
        <v>0</v>
      </c>
      <c r="R983" s="89">
        <v>0</v>
      </c>
      <c r="S983" s="479">
        <v>0</v>
      </c>
      <c r="T983" s="479">
        <v>0</v>
      </c>
      <c r="U983" s="479">
        <v>0</v>
      </c>
      <c r="V983" s="479">
        <v>0</v>
      </c>
      <c r="W983" s="479">
        <v>0</v>
      </c>
      <c r="X983" s="479">
        <v>0</v>
      </c>
      <c r="Y983" s="479">
        <v>0</v>
      </c>
      <c r="Z983" s="479">
        <v>0</v>
      </c>
      <c r="AA983" s="479">
        <v>0</v>
      </c>
      <c r="AB983" s="479">
        <v>0</v>
      </c>
      <c r="AC983" s="479">
        <v>0</v>
      </c>
      <c r="AD983" s="479">
        <v>0</v>
      </c>
      <c r="AE983" s="479">
        <v>0</v>
      </c>
      <c r="AF983" s="482">
        <v>0</v>
      </c>
      <c r="AG983" s="482">
        <v>0</v>
      </c>
      <c r="AH983" s="482">
        <v>0</v>
      </c>
      <c r="AI983" s="482">
        <v>0</v>
      </c>
      <c r="AJ983" s="483">
        <v>0</v>
      </c>
      <c r="AK983" s="40"/>
      <c r="AL983" s="40"/>
      <c r="AM983" s="40"/>
      <c r="AN983" s="40"/>
      <c r="AO983" s="40"/>
      <c r="AP983" s="40"/>
      <c r="AQ983" s="40"/>
      <c r="AR983" s="40"/>
      <c r="AS983" s="40"/>
      <c r="AT983" s="40"/>
      <c r="AU983" s="40"/>
    </row>
    <row r="984" spans="1:47" s="42" customFormat="1" x14ac:dyDescent="0.25">
      <c r="A984" s="404"/>
      <c r="B984" s="115">
        <v>3402</v>
      </c>
      <c r="C984" s="189" t="s">
        <v>354</v>
      </c>
      <c r="D984" s="479">
        <v>0</v>
      </c>
      <c r="E984" s="479">
        <v>0</v>
      </c>
      <c r="F984" s="479">
        <v>0</v>
      </c>
      <c r="G984" s="479">
        <v>0</v>
      </c>
      <c r="H984" s="89">
        <v>0</v>
      </c>
      <c r="I984" s="479">
        <v>0</v>
      </c>
      <c r="J984" s="479">
        <v>0</v>
      </c>
      <c r="K984" s="479">
        <v>0</v>
      </c>
      <c r="L984" s="479">
        <v>0</v>
      </c>
      <c r="M984" s="479">
        <v>0</v>
      </c>
      <c r="N984" s="479">
        <v>0</v>
      </c>
      <c r="O984" s="479">
        <v>0</v>
      </c>
      <c r="P984" s="479">
        <v>0</v>
      </c>
      <c r="Q984" s="479">
        <v>15.588520000000001</v>
      </c>
      <c r="R984" s="89">
        <v>15.588520000000001</v>
      </c>
      <c r="S984" s="479">
        <v>52.196089999999998</v>
      </c>
      <c r="T984" s="479">
        <v>0</v>
      </c>
      <c r="U984" s="479">
        <v>0</v>
      </c>
      <c r="V984" s="479">
        <v>0</v>
      </c>
      <c r="W984" s="479">
        <v>0</v>
      </c>
      <c r="X984" s="479">
        <v>0</v>
      </c>
      <c r="Y984" s="479">
        <v>0</v>
      </c>
      <c r="Z984" s="479">
        <v>0</v>
      </c>
      <c r="AA984" s="479">
        <v>0</v>
      </c>
      <c r="AB984" s="479">
        <v>1535.0610200000001</v>
      </c>
      <c r="AC984" s="479">
        <v>18.31118</v>
      </c>
      <c r="AD984" s="479">
        <v>1605.5682899999999</v>
      </c>
      <c r="AE984" s="479">
        <v>1621.15681</v>
      </c>
      <c r="AF984" s="482">
        <v>0</v>
      </c>
      <c r="AG984" s="482">
        <v>0</v>
      </c>
      <c r="AH984" s="482">
        <v>0</v>
      </c>
      <c r="AI984" s="482">
        <v>18.31118</v>
      </c>
      <c r="AJ984" s="483">
        <v>1602.84563</v>
      </c>
      <c r="AK984" s="40"/>
      <c r="AL984" s="40"/>
      <c r="AM984" s="40"/>
      <c r="AN984" s="40"/>
      <c r="AO984" s="40"/>
      <c r="AP984" s="40"/>
      <c r="AQ984" s="40"/>
      <c r="AR984" s="40"/>
      <c r="AS984" s="40"/>
      <c r="AT984" s="40"/>
      <c r="AU984" s="40"/>
    </row>
    <row r="985" spans="1:47" s="42" customFormat="1" x14ac:dyDescent="0.25">
      <c r="A985" s="404"/>
      <c r="B985" s="115">
        <v>340205</v>
      </c>
      <c r="C985" s="189" t="s">
        <v>355</v>
      </c>
      <c r="D985" s="479">
        <v>0</v>
      </c>
      <c r="E985" s="479">
        <v>0</v>
      </c>
      <c r="F985" s="479">
        <v>0</v>
      </c>
      <c r="G985" s="479">
        <v>0</v>
      </c>
      <c r="H985" s="89">
        <v>0</v>
      </c>
      <c r="I985" s="479">
        <v>0</v>
      </c>
      <c r="J985" s="479">
        <v>0</v>
      </c>
      <c r="K985" s="479">
        <v>0</v>
      </c>
      <c r="L985" s="479">
        <v>0</v>
      </c>
      <c r="M985" s="479">
        <v>0</v>
      </c>
      <c r="N985" s="479">
        <v>0</v>
      </c>
      <c r="O985" s="479">
        <v>0</v>
      </c>
      <c r="P985" s="479">
        <v>0</v>
      </c>
      <c r="Q985" s="479">
        <v>0</v>
      </c>
      <c r="R985" s="89">
        <v>0</v>
      </c>
      <c r="S985" s="479">
        <v>52.196089999999998</v>
      </c>
      <c r="T985" s="479">
        <v>0</v>
      </c>
      <c r="U985" s="479">
        <v>0</v>
      </c>
      <c r="V985" s="479">
        <v>0</v>
      </c>
      <c r="W985" s="479">
        <v>0</v>
      </c>
      <c r="X985" s="479">
        <v>0</v>
      </c>
      <c r="Y985" s="479">
        <v>0</v>
      </c>
      <c r="Z985" s="479">
        <v>0</v>
      </c>
      <c r="AA985" s="479">
        <v>0</v>
      </c>
      <c r="AB985" s="479">
        <v>1490.0699400000001</v>
      </c>
      <c r="AC985" s="479">
        <v>18.31118</v>
      </c>
      <c r="AD985" s="479">
        <v>1560.5772099999999</v>
      </c>
      <c r="AE985" s="479">
        <v>1560.5772099999999</v>
      </c>
      <c r="AF985" s="482">
        <v>0</v>
      </c>
      <c r="AG985" s="482">
        <v>0</v>
      </c>
      <c r="AH985" s="482">
        <v>0</v>
      </c>
      <c r="AI985" s="482">
        <v>18.31118</v>
      </c>
      <c r="AJ985" s="483">
        <v>1542.26603</v>
      </c>
      <c r="AK985" s="40"/>
      <c r="AL985" s="40"/>
      <c r="AM985" s="40"/>
      <c r="AN985" s="40"/>
      <c r="AO985" s="40"/>
      <c r="AP985" s="40"/>
      <c r="AQ985" s="40"/>
      <c r="AR985" s="40"/>
      <c r="AS985" s="40"/>
      <c r="AT985" s="40"/>
      <c r="AU985" s="40"/>
    </row>
    <row r="986" spans="1:47" s="42" customFormat="1" x14ac:dyDescent="0.25">
      <c r="A986" s="404"/>
      <c r="B986" s="115">
        <v>340210</v>
      </c>
      <c r="C986" s="189" t="s">
        <v>356</v>
      </c>
      <c r="D986" s="479">
        <v>0</v>
      </c>
      <c r="E986" s="479">
        <v>0</v>
      </c>
      <c r="F986" s="479">
        <v>0</v>
      </c>
      <c r="G986" s="479">
        <v>0</v>
      </c>
      <c r="H986" s="89">
        <v>0</v>
      </c>
      <c r="I986" s="479">
        <v>0</v>
      </c>
      <c r="J986" s="479">
        <v>0</v>
      </c>
      <c r="K986" s="479">
        <v>0</v>
      </c>
      <c r="L986" s="479">
        <v>0</v>
      </c>
      <c r="M986" s="479">
        <v>0</v>
      </c>
      <c r="N986" s="479">
        <v>0</v>
      </c>
      <c r="O986" s="479">
        <v>0</v>
      </c>
      <c r="P986" s="479">
        <v>0</v>
      </c>
      <c r="Q986" s="479">
        <v>15.588520000000001</v>
      </c>
      <c r="R986" s="89">
        <v>15.588520000000001</v>
      </c>
      <c r="S986" s="479">
        <v>0</v>
      </c>
      <c r="T986" s="479">
        <v>0</v>
      </c>
      <c r="U986" s="479">
        <v>0</v>
      </c>
      <c r="V986" s="479">
        <v>0</v>
      </c>
      <c r="W986" s="479">
        <v>0</v>
      </c>
      <c r="X986" s="479">
        <v>0</v>
      </c>
      <c r="Y986" s="479">
        <v>0</v>
      </c>
      <c r="Z986" s="479">
        <v>0</v>
      </c>
      <c r="AA986" s="479">
        <v>0</v>
      </c>
      <c r="AB986" s="479">
        <v>44.991079999999997</v>
      </c>
      <c r="AC986" s="479">
        <v>0</v>
      </c>
      <c r="AD986" s="479">
        <v>44.991079999999997</v>
      </c>
      <c r="AE986" s="479">
        <v>60.579599999999999</v>
      </c>
      <c r="AF986" s="482">
        <v>0</v>
      </c>
      <c r="AG986" s="482">
        <v>0</v>
      </c>
      <c r="AH986" s="482">
        <v>0</v>
      </c>
      <c r="AI986" s="482">
        <v>0</v>
      </c>
      <c r="AJ986" s="483">
        <v>60.579599999999999</v>
      </c>
      <c r="AK986" s="40"/>
      <c r="AL986" s="40"/>
      <c r="AM986" s="40"/>
      <c r="AN986" s="40"/>
      <c r="AO986" s="40"/>
      <c r="AP986" s="40"/>
      <c r="AQ986" s="40"/>
      <c r="AR986" s="40"/>
      <c r="AS986" s="40"/>
      <c r="AT986" s="40"/>
      <c r="AU986" s="40"/>
    </row>
    <row r="987" spans="1:47" s="42" customFormat="1" x14ac:dyDescent="0.25">
      <c r="A987" s="404"/>
      <c r="B987" s="115">
        <v>3490</v>
      </c>
      <c r="C987" s="189" t="s">
        <v>53</v>
      </c>
      <c r="D987" s="479">
        <v>0</v>
      </c>
      <c r="E987" s="479">
        <v>0</v>
      </c>
      <c r="F987" s="479">
        <v>0</v>
      </c>
      <c r="G987" s="479">
        <v>0</v>
      </c>
      <c r="H987" s="89">
        <v>0</v>
      </c>
      <c r="I987" s="479">
        <v>0</v>
      </c>
      <c r="J987" s="479">
        <v>0</v>
      </c>
      <c r="K987" s="479">
        <v>0</v>
      </c>
      <c r="L987" s="479">
        <v>0</v>
      </c>
      <c r="M987" s="479">
        <v>0</v>
      </c>
      <c r="N987" s="479">
        <v>0</v>
      </c>
      <c r="O987" s="479">
        <v>0</v>
      </c>
      <c r="P987" s="479">
        <v>0</v>
      </c>
      <c r="Q987" s="479">
        <v>0</v>
      </c>
      <c r="R987" s="89">
        <v>0</v>
      </c>
      <c r="S987" s="479">
        <v>0</v>
      </c>
      <c r="T987" s="479">
        <v>0</v>
      </c>
      <c r="U987" s="479">
        <v>0</v>
      </c>
      <c r="V987" s="479">
        <v>0</v>
      </c>
      <c r="W987" s="479">
        <v>3.1697099999999998</v>
      </c>
      <c r="X987" s="479">
        <v>0</v>
      </c>
      <c r="Y987" s="479">
        <v>0</v>
      </c>
      <c r="Z987" s="479">
        <v>0</v>
      </c>
      <c r="AA987" s="479">
        <v>0</v>
      </c>
      <c r="AB987" s="479">
        <v>0</v>
      </c>
      <c r="AC987" s="479">
        <v>0</v>
      </c>
      <c r="AD987" s="479">
        <v>3.1697099999999998</v>
      </c>
      <c r="AE987" s="479">
        <v>3.1697099999999998</v>
      </c>
      <c r="AF987" s="482">
        <v>0</v>
      </c>
      <c r="AG987" s="482">
        <v>0</v>
      </c>
      <c r="AH987" s="482">
        <v>0</v>
      </c>
      <c r="AI987" s="482">
        <v>0</v>
      </c>
      <c r="AJ987" s="483">
        <v>3.1697099999999998</v>
      </c>
      <c r="AK987" s="40"/>
      <c r="AL987" s="40"/>
      <c r="AM987" s="40"/>
      <c r="AN987" s="40"/>
      <c r="AO987" s="40"/>
      <c r="AP987" s="40"/>
      <c r="AQ987" s="40"/>
      <c r="AR987" s="40"/>
      <c r="AS987" s="40"/>
      <c r="AT987" s="40"/>
      <c r="AU987" s="40"/>
    </row>
    <row r="988" spans="1:47" s="40" customFormat="1" x14ac:dyDescent="0.25">
      <c r="A988" s="403"/>
      <c r="B988" s="114">
        <v>35</v>
      </c>
      <c r="C988" s="319" t="s">
        <v>857</v>
      </c>
      <c r="D988" s="480">
        <v>5193.7485699999997</v>
      </c>
      <c r="E988" s="480">
        <v>47006.256549999998</v>
      </c>
      <c r="F988" s="480">
        <v>96176.074980000005</v>
      </c>
      <c r="G988" s="480">
        <v>-8692.4789199999996</v>
      </c>
      <c r="H988" s="26">
        <v>139683.60118000003</v>
      </c>
      <c r="I988" s="480">
        <v>19179.990549999999</v>
      </c>
      <c r="J988" s="480">
        <v>3687.4976799999999</v>
      </c>
      <c r="K988" s="480">
        <v>564.94299999999998</v>
      </c>
      <c r="L988" s="480">
        <v>22352.855950000001</v>
      </c>
      <c r="M988" s="480">
        <v>322.23129</v>
      </c>
      <c r="N988" s="480">
        <v>18286.629540000002</v>
      </c>
      <c r="O988" s="480">
        <v>2138.60421</v>
      </c>
      <c r="P988" s="480">
        <v>2710.6965300000002</v>
      </c>
      <c r="Q988" s="480">
        <v>714.56011000000001</v>
      </c>
      <c r="R988" s="26">
        <v>69958.008860000016</v>
      </c>
      <c r="S988" s="480">
        <v>1137.7880600000001</v>
      </c>
      <c r="T988" s="480">
        <v>1260.8003799999999</v>
      </c>
      <c r="U988" s="480">
        <v>200.37203</v>
      </c>
      <c r="V988" s="480">
        <v>86.926649999999995</v>
      </c>
      <c r="W988" s="480">
        <v>1231.89671</v>
      </c>
      <c r="X988" s="480">
        <v>46.31671</v>
      </c>
      <c r="Y988" s="480">
        <v>38.278619999999997</v>
      </c>
      <c r="Z988" s="480">
        <v>36.922400000000003</v>
      </c>
      <c r="AA988" s="480">
        <v>566.35397999999998</v>
      </c>
      <c r="AB988" s="480">
        <v>1350.6697099999999</v>
      </c>
      <c r="AC988" s="480">
        <v>0</v>
      </c>
      <c r="AD988" s="480">
        <v>5956.3252499999999</v>
      </c>
      <c r="AE988" s="480">
        <v>215597.93529000005</v>
      </c>
      <c r="AF988" s="482">
        <v>18851.572540000001</v>
      </c>
      <c r="AG988" s="482">
        <v>22762.013890000002</v>
      </c>
      <c r="AH988" s="482">
        <v>0</v>
      </c>
      <c r="AI988" s="482">
        <v>604.63260000000002</v>
      </c>
      <c r="AJ988" s="483">
        <v>173379.71625999999</v>
      </c>
    </row>
    <row r="989" spans="1:47" s="42" customFormat="1" x14ac:dyDescent="0.25">
      <c r="A989" s="404"/>
      <c r="B989" s="115">
        <v>3501</v>
      </c>
      <c r="C989" s="189" t="s">
        <v>357</v>
      </c>
      <c r="D989" s="479">
        <v>5012.5459000000001</v>
      </c>
      <c r="E989" s="479">
        <v>37336.244749999998</v>
      </c>
      <c r="F989" s="479">
        <v>102240.8308</v>
      </c>
      <c r="G989" s="479">
        <v>9426.4206799999993</v>
      </c>
      <c r="H989" s="89">
        <v>154016.04212999999</v>
      </c>
      <c r="I989" s="479">
        <v>12037.49618</v>
      </c>
      <c r="J989" s="479">
        <v>2543.1317899999999</v>
      </c>
      <c r="K989" s="479">
        <v>0</v>
      </c>
      <c r="L989" s="479">
        <v>19699.71026</v>
      </c>
      <c r="M989" s="479">
        <v>179.63983999999999</v>
      </c>
      <c r="N989" s="479">
        <v>18154.998189999998</v>
      </c>
      <c r="O989" s="479">
        <v>2145.5059099999999</v>
      </c>
      <c r="P989" s="479">
        <v>2476.0359899999999</v>
      </c>
      <c r="Q989" s="479">
        <v>506.36239999999998</v>
      </c>
      <c r="R989" s="89">
        <v>57742.880559999998</v>
      </c>
      <c r="S989" s="479">
        <v>1137.7880600000001</v>
      </c>
      <c r="T989" s="479">
        <v>3414.1465199999998</v>
      </c>
      <c r="U989" s="479">
        <v>200.37203</v>
      </c>
      <c r="V989" s="479">
        <v>86.926649999999995</v>
      </c>
      <c r="W989" s="479">
        <v>1059.3169499999999</v>
      </c>
      <c r="X989" s="479">
        <v>34.976059999999997</v>
      </c>
      <c r="Y989" s="479">
        <v>0</v>
      </c>
      <c r="Z989" s="479">
        <v>0</v>
      </c>
      <c r="AA989" s="479">
        <v>519.76178000000004</v>
      </c>
      <c r="AB989" s="479">
        <v>1036.74252</v>
      </c>
      <c r="AC989" s="479">
        <v>0</v>
      </c>
      <c r="AD989" s="479">
        <v>7490.030569999999</v>
      </c>
      <c r="AE989" s="479">
        <v>219248.95325999998</v>
      </c>
      <c r="AF989" s="482">
        <v>18154.998189999998</v>
      </c>
      <c r="AG989" s="482">
        <v>19966.276750000001</v>
      </c>
      <c r="AH989" s="482">
        <v>0</v>
      </c>
      <c r="AI989" s="482">
        <v>519.76178000000004</v>
      </c>
      <c r="AJ989" s="483">
        <v>180607.91654000001</v>
      </c>
      <c r="AK989" s="40"/>
      <c r="AL989" s="40"/>
      <c r="AM989" s="40"/>
      <c r="AN989" s="40"/>
      <c r="AO989" s="40"/>
      <c r="AP989" s="40"/>
      <c r="AQ989" s="40"/>
      <c r="AR989" s="40"/>
      <c r="AS989" s="40"/>
      <c r="AT989" s="40"/>
      <c r="AU989" s="40"/>
    </row>
    <row r="990" spans="1:47" s="42" customFormat="1" x14ac:dyDescent="0.25">
      <c r="A990" s="404"/>
      <c r="B990" s="115">
        <v>3502</v>
      </c>
      <c r="C990" s="189" t="s">
        <v>1589</v>
      </c>
      <c r="D990" s="479">
        <v>0</v>
      </c>
      <c r="E990" s="479">
        <v>9014.1974200000004</v>
      </c>
      <c r="F990" s="479">
        <v>5067.1905900000002</v>
      </c>
      <c r="G990" s="479">
        <v>1173.4225899999999</v>
      </c>
      <c r="H990" s="89">
        <v>15254.810600000001</v>
      </c>
      <c r="I990" s="479">
        <v>5127.8546100000003</v>
      </c>
      <c r="J990" s="479">
        <v>155.9059</v>
      </c>
      <c r="K990" s="479">
        <v>0</v>
      </c>
      <c r="L990" s="479">
        <v>1913.0175200000001</v>
      </c>
      <c r="M990" s="479">
        <v>0</v>
      </c>
      <c r="N990" s="479">
        <v>38.241210000000002</v>
      </c>
      <c r="O990" s="479">
        <v>0</v>
      </c>
      <c r="P990" s="479">
        <v>0</v>
      </c>
      <c r="Q990" s="479">
        <v>0</v>
      </c>
      <c r="R990" s="89">
        <v>7235.0192400000005</v>
      </c>
      <c r="S990" s="479">
        <v>0</v>
      </c>
      <c r="T990" s="479">
        <v>0</v>
      </c>
      <c r="U990" s="479">
        <v>0</v>
      </c>
      <c r="V990" s="479">
        <v>0</v>
      </c>
      <c r="W990" s="479">
        <v>0</v>
      </c>
      <c r="X990" s="479">
        <v>0</v>
      </c>
      <c r="Y990" s="479">
        <v>0</v>
      </c>
      <c r="Z990" s="479">
        <v>0</v>
      </c>
      <c r="AA990" s="479">
        <v>0</v>
      </c>
      <c r="AB990" s="479">
        <v>0</v>
      </c>
      <c r="AC990" s="479">
        <v>0</v>
      </c>
      <c r="AD990" s="479">
        <v>0</v>
      </c>
      <c r="AE990" s="479">
        <v>22489.829840000002</v>
      </c>
      <c r="AF990" s="482">
        <v>38.241210000000002</v>
      </c>
      <c r="AG990" s="482">
        <v>1913.0175200000001</v>
      </c>
      <c r="AH990" s="482">
        <v>0</v>
      </c>
      <c r="AI990" s="482">
        <v>0</v>
      </c>
      <c r="AJ990" s="483">
        <v>20538.571110000001</v>
      </c>
      <c r="AK990" s="40"/>
      <c r="AL990" s="40"/>
      <c r="AM990" s="40"/>
      <c r="AN990" s="40"/>
      <c r="AO990" s="40"/>
      <c r="AP990" s="40"/>
      <c r="AQ990" s="40"/>
      <c r="AR990" s="40"/>
      <c r="AS990" s="40"/>
      <c r="AT990" s="40"/>
      <c r="AU990" s="40"/>
    </row>
    <row r="991" spans="1:47" s="42" customFormat="1" x14ac:dyDescent="0.25">
      <c r="A991" s="404"/>
      <c r="B991" s="115">
        <v>3503</v>
      </c>
      <c r="C991" s="189" t="s">
        <v>858</v>
      </c>
      <c r="D991" s="479">
        <v>0</v>
      </c>
      <c r="E991" s="479">
        <v>0</v>
      </c>
      <c r="F991" s="479">
        <v>0</v>
      </c>
      <c r="G991" s="479">
        <v>0</v>
      </c>
      <c r="H991" s="89">
        <v>0</v>
      </c>
      <c r="I991" s="479">
        <v>0</v>
      </c>
      <c r="J991" s="479">
        <v>0</v>
      </c>
      <c r="K991" s="479">
        <v>0</v>
      </c>
      <c r="L991" s="479">
        <v>0</v>
      </c>
      <c r="M991" s="479">
        <v>0</v>
      </c>
      <c r="N991" s="479">
        <v>0</v>
      </c>
      <c r="O991" s="479">
        <v>0</v>
      </c>
      <c r="P991" s="479">
        <v>0</v>
      </c>
      <c r="Q991" s="479">
        <v>0</v>
      </c>
      <c r="R991" s="89">
        <v>0</v>
      </c>
      <c r="S991" s="479">
        <v>0</v>
      </c>
      <c r="T991" s="479">
        <v>0</v>
      </c>
      <c r="U991" s="479">
        <v>0</v>
      </c>
      <c r="V991" s="479">
        <v>0</v>
      </c>
      <c r="W991" s="479">
        <v>0</v>
      </c>
      <c r="X991" s="479">
        <v>0</v>
      </c>
      <c r="Y991" s="479">
        <v>0</v>
      </c>
      <c r="Z991" s="479">
        <v>0</v>
      </c>
      <c r="AA991" s="479">
        <v>0</v>
      </c>
      <c r="AB991" s="479">
        <v>0</v>
      </c>
      <c r="AC991" s="479">
        <v>0</v>
      </c>
      <c r="AD991" s="479">
        <v>0</v>
      </c>
      <c r="AE991" s="479">
        <v>0</v>
      </c>
      <c r="AF991" s="482">
        <v>0</v>
      </c>
      <c r="AG991" s="482">
        <v>0</v>
      </c>
      <c r="AH991" s="482">
        <v>0</v>
      </c>
      <c r="AI991" s="482">
        <v>0</v>
      </c>
      <c r="AJ991" s="483">
        <v>0</v>
      </c>
      <c r="AK991" s="40"/>
      <c r="AL991" s="40"/>
      <c r="AM991" s="40"/>
      <c r="AN991" s="40"/>
      <c r="AO991" s="40"/>
      <c r="AP991" s="40"/>
      <c r="AQ991" s="40"/>
      <c r="AR991" s="40"/>
      <c r="AS991" s="40"/>
      <c r="AT991" s="40"/>
      <c r="AU991" s="40"/>
    </row>
    <row r="992" spans="1:47" s="42" customFormat="1" x14ac:dyDescent="0.25">
      <c r="A992" s="404"/>
      <c r="B992" s="115">
        <v>3504</v>
      </c>
      <c r="C992" s="189" t="s">
        <v>859</v>
      </c>
      <c r="D992" s="479">
        <v>181.20267000000001</v>
      </c>
      <c r="E992" s="479">
        <v>655.81438000000003</v>
      </c>
      <c r="F992" s="479">
        <v>-11131.94641</v>
      </c>
      <c r="G992" s="479">
        <v>-19292.322189999999</v>
      </c>
      <c r="H992" s="89">
        <v>-29587.251550000001</v>
      </c>
      <c r="I992" s="479">
        <v>2014.63976</v>
      </c>
      <c r="J992" s="479">
        <v>988.45998999999995</v>
      </c>
      <c r="K992" s="479">
        <v>564.94299999999998</v>
      </c>
      <c r="L992" s="479">
        <v>740.12816999999995</v>
      </c>
      <c r="M992" s="479">
        <v>142.59145000000001</v>
      </c>
      <c r="N992" s="479">
        <v>93.390140000000002</v>
      </c>
      <c r="O992" s="479">
        <v>-6.9016999999999999</v>
      </c>
      <c r="P992" s="479">
        <v>234.66054</v>
      </c>
      <c r="Q992" s="479">
        <v>208.19771</v>
      </c>
      <c r="R992" s="89">
        <v>4980.1090599999998</v>
      </c>
      <c r="S992" s="479">
        <v>0</v>
      </c>
      <c r="T992" s="479">
        <v>-2153.3461400000001</v>
      </c>
      <c r="U992" s="479">
        <v>0</v>
      </c>
      <c r="V992" s="479">
        <v>0</v>
      </c>
      <c r="W992" s="479">
        <v>172.57975999999999</v>
      </c>
      <c r="X992" s="479">
        <v>11.34065</v>
      </c>
      <c r="Y992" s="479">
        <v>38.278619999999997</v>
      </c>
      <c r="Z992" s="479">
        <v>36.922400000000003</v>
      </c>
      <c r="AA992" s="479">
        <v>46.592199999999998</v>
      </c>
      <c r="AB992" s="479">
        <v>313.92719</v>
      </c>
      <c r="AC992" s="479">
        <v>0</v>
      </c>
      <c r="AD992" s="479">
        <v>-1533.70532</v>
      </c>
      <c r="AE992" s="479">
        <v>-26140.847810000003</v>
      </c>
      <c r="AF992" s="482">
        <v>658.33313999999996</v>
      </c>
      <c r="AG992" s="482">
        <v>882.71961999999996</v>
      </c>
      <c r="AH992" s="482">
        <v>0</v>
      </c>
      <c r="AI992" s="482">
        <v>84.870819999999995</v>
      </c>
      <c r="AJ992" s="483">
        <v>-27766.771390000005</v>
      </c>
      <c r="AK992" s="40"/>
      <c r="AL992" s="40"/>
      <c r="AM992" s="40"/>
      <c r="AN992" s="40"/>
      <c r="AO992" s="40"/>
      <c r="AP992" s="40"/>
      <c r="AQ992" s="40"/>
      <c r="AR992" s="40"/>
      <c r="AS992" s="40"/>
      <c r="AT992" s="40"/>
      <c r="AU992" s="40"/>
    </row>
    <row r="993" spans="1:47" s="40" customFormat="1" x14ac:dyDescent="0.25">
      <c r="A993" s="403"/>
      <c r="B993" s="114">
        <v>36</v>
      </c>
      <c r="C993" s="319" t="s">
        <v>6</v>
      </c>
      <c r="D993" s="480">
        <v>1E-4</v>
      </c>
      <c r="E993" s="480">
        <v>12136.26556</v>
      </c>
      <c r="F993" s="480">
        <v>19457.35499</v>
      </c>
      <c r="G993" s="480">
        <v>7.16472</v>
      </c>
      <c r="H993" s="26">
        <v>31600.785369999998</v>
      </c>
      <c r="I993" s="480">
        <v>13.746639999999999</v>
      </c>
      <c r="J993" s="480">
        <v>85.334500000000006</v>
      </c>
      <c r="K993" s="480">
        <v>0</v>
      </c>
      <c r="L993" s="480">
        <v>0</v>
      </c>
      <c r="M993" s="480">
        <v>306.79433</v>
      </c>
      <c r="N993" s="480">
        <v>420.35550000000001</v>
      </c>
      <c r="O993" s="480">
        <v>1152.0939900000001</v>
      </c>
      <c r="P993" s="480">
        <v>343.36250999999999</v>
      </c>
      <c r="Q993" s="480">
        <v>34055.110560000001</v>
      </c>
      <c r="R993" s="26">
        <v>36376.798029999998</v>
      </c>
      <c r="S993" s="480">
        <v>-1147.54324</v>
      </c>
      <c r="T993" s="480">
        <v>0</v>
      </c>
      <c r="U993" s="480">
        <v>13.312239999999999</v>
      </c>
      <c r="V993" s="480">
        <v>-376.71541000000002</v>
      </c>
      <c r="W993" s="480">
        <v>0</v>
      </c>
      <c r="X993" s="480">
        <v>-6850.9202800000003</v>
      </c>
      <c r="Y993" s="480">
        <v>-2973.6381500000002</v>
      </c>
      <c r="Z993" s="480">
        <v>0</v>
      </c>
      <c r="AA993" s="480">
        <v>-2706.1307499999998</v>
      </c>
      <c r="AB993" s="480">
        <v>0</v>
      </c>
      <c r="AC993" s="480">
        <v>0</v>
      </c>
      <c r="AD993" s="480">
        <v>-14041.635590000002</v>
      </c>
      <c r="AE993" s="480">
        <v>53935.947809999998</v>
      </c>
      <c r="AF993" s="482">
        <v>420.35550000000001</v>
      </c>
      <c r="AG993" s="482">
        <v>-69.921080000000018</v>
      </c>
      <c r="AH993" s="482">
        <v>0</v>
      </c>
      <c r="AI993" s="482">
        <v>-5679.7689</v>
      </c>
      <c r="AJ993" s="483">
        <v>59265.282289999996</v>
      </c>
    </row>
    <row r="994" spans="1:47" s="42" customFormat="1" x14ac:dyDescent="0.25">
      <c r="A994" s="404"/>
      <c r="B994" s="115">
        <v>3601</v>
      </c>
      <c r="C994" s="189" t="s">
        <v>1590</v>
      </c>
      <c r="D994" s="479">
        <v>1E-4</v>
      </c>
      <c r="E994" s="479">
        <v>12136.26556</v>
      </c>
      <c r="F994" s="479">
        <v>19457.35499</v>
      </c>
      <c r="G994" s="479">
        <v>7.16472</v>
      </c>
      <c r="H994" s="89">
        <v>31600.785369999998</v>
      </c>
      <c r="I994" s="479">
        <v>13.746639999999999</v>
      </c>
      <c r="J994" s="479">
        <v>85.334500000000006</v>
      </c>
      <c r="K994" s="479">
        <v>0</v>
      </c>
      <c r="L994" s="479">
        <v>0</v>
      </c>
      <c r="M994" s="479">
        <v>306.79433</v>
      </c>
      <c r="N994" s="479">
        <v>420.35550000000001</v>
      </c>
      <c r="O994" s="479">
        <v>1152.0939900000001</v>
      </c>
      <c r="P994" s="479">
        <v>343.36250999999999</v>
      </c>
      <c r="Q994" s="479">
        <v>34055.110560000001</v>
      </c>
      <c r="R994" s="89">
        <v>36376.798029999998</v>
      </c>
      <c r="S994" s="479">
        <v>398.30937999999998</v>
      </c>
      <c r="T994" s="479">
        <v>0</v>
      </c>
      <c r="U994" s="479">
        <v>13.312239999999999</v>
      </c>
      <c r="V994" s="479">
        <v>0</v>
      </c>
      <c r="W994" s="479">
        <v>0</v>
      </c>
      <c r="X994" s="479">
        <v>0</v>
      </c>
      <c r="Y994" s="479">
        <v>0.23927000000000001</v>
      </c>
      <c r="Z994" s="479">
        <v>0</v>
      </c>
      <c r="AA994" s="479">
        <v>0</v>
      </c>
      <c r="AB994" s="479">
        <v>0</v>
      </c>
      <c r="AC994" s="479">
        <v>0</v>
      </c>
      <c r="AD994" s="479">
        <v>411.86088999999993</v>
      </c>
      <c r="AE994" s="479">
        <v>68389.444289999999</v>
      </c>
      <c r="AF994" s="482">
        <v>420.35550000000001</v>
      </c>
      <c r="AG994" s="482">
        <v>306.79433</v>
      </c>
      <c r="AH994" s="482">
        <v>0</v>
      </c>
      <c r="AI994" s="482">
        <v>0.23927000000000001</v>
      </c>
      <c r="AJ994" s="483">
        <v>67662.055189999999</v>
      </c>
      <c r="AK994" s="40"/>
      <c r="AL994" s="40"/>
      <c r="AM994" s="40"/>
      <c r="AN994" s="40"/>
      <c r="AO994" s="40"/>
      <c r="AP994" s="40"/>
      <c r="AQ994" s="40"/>
      <c r="AR994" s="40"/>
      <c r="AS994" s="40"/>
      <c r="AT994" s="40"/>
      <c r="AU994" s="40"/>
    </row>
    <row r="995" spans="1:47" s="42" customFormat="1" x14ac:dyDescent="0.25">
      <c r="A995" s="404"/>
      <c r="B995" s="115">
        <v>3602</v>
      </c>
      <c r="C995" s="189" t="s">
        <v>358</v>
      </c>
      <c r="D995" s="479">
        <v>0</v>
      </c>
      <c r="E995" s="479">
        <v>0</v>
      </c>
      <c r="F995" s="479">
        <v>0</v>
      </c>
      <c r="G995" s="479">
        <v>0</v>
      </c>
      <c r="H995" s="89">
        <v>0</v>
      </c>
      <c r="I995" s="479">
        <v>0</v>
      </c>
      <c r="J995" s="479">
        <v>0</v>
      </c>
      <c r="K995" s="479">
        <v>0</v>
      </c>
      <c r="L995" s="479">
        <v>0</v>
      </c>
      <c r="M995" s="479">
        <v>0</v>
      </c>
      <c r="N995" s="479">
        <v>0</v>
      </c>
      <c r="O995" s="479">
        <v>0</v>
      </c>
      <c r="P995" s="479">
        <v>0</v>
      </c>
      <c r="Q995" s="479">
        <v>0</v>
      </c>
      <c r="R995" s="89">
        <v>0</v>
      </c>
      <c r="S995" s="479">
        <v>-1545.8526199999999</v>
      </c>
      <c r="T995" s="479">
        <v>0</v>
      </c>
      <c r="U995" s="479">
        <v>0</v>
      </c>
      <c r="V995" s="479">
        <v>-376.71541000000002</v>
      </c>
      <c r="W995" s="479">
        <v>0</v>
      </c>
      <c r="X995" s="479">
        <v>-6850.9202800000003</v>
      </c>
      <c r="Y995" s="479">
        <v>-2973.8774199999998</v>
      </c>
      <c r="Z995" s="479">
        <v>0</v>
      </c>
      <c r="AA995" s="479">
        <v>-2706.1307499999998</v>
      </c>
      <c r="AB995" s="479">
        <v>0</v>
      </c>
      <c r="AC995" s="479">
        <v>0</v>
      </c>
      <c r="AD995" s="479">
        <v>-14453.496480000002</v>
      </c>
      <c r="AE995" s="479">
        <v>-14453.496480000002</v>
      </c>
      <c r="AF995" s="482">
        <v>0</v>
      </c>
      <c r="AG995" s="482">
        <v>-376.71541000000002</v>
      </c>
      <c r="AH995" s="482">
        <v>0</v>
      </c>
      <c r="AI995" s="482">
        <v>-5680.0081699999992</v>
      </c>
      <c r="AJ995" s="483">
        <v>-8396.7728999999999</v>
      </c>
      <c r="AK995" s="40"/>
      <c r="AL995" s="40"/>
      <c r="AM995" s="40"/>
      <c r="AN995" s="40"/>
      <c r="AO995" s="40"/>
      <c r="AP995" s="40"/>
      <c r="AQ995" s="40"/>
      <c r="AR995" s="40"/>
      <c r="AS995" s="40"/>
      <c r="AT995" s="40"/>
      <c r="AU995" s="40"/>
    </row>
    <row r="996" spans="1:47" s="42" customFormat="1" x14ac:dyDescent="0.25">
      <c r="A996" s="404"/>
      <c r="B996" s="115">
        <v>3603</v>
      </c>
      <c r="C996" s="189" t="s">
        <v>860</v>
      </c>
      <c r="D996" s="479">
        <v>0</v>
      </c>
      <c r="E996" s="479">
        <v>0</v>
      </c>
      <c r="F996" s="479">
        <v>0</v>
      </c>
      <c r="G996" s="479">
        <v>0</v>
      </c>
      <c r="H996" s="89">
        <v>0</v>
      </c>
      <c r="I996" s="479">
        <v>0</v>
      </c>
      <c r="J996" s="479">
        <v>0</v>
      </c>
      <c r="K996" s="479">
        <v>0</v>
      </c>
      <c r="L996" s="479">
        <v>0</v>
      </c>
      <c r="M996" s="479">
        <v>0</v>
      </c>
      <c r="N996" s="479">
        <v>0</v>
      </c>
      <c r="O996" s="479">
        <v>0</v>
      </c>
      <c r="P996" s="479">
        <v>0</v>
      </c>
      <c r="Q996" s="479">
        <v>0</v>
      </c>
      <c r="R996" s="89">
        <v>0</v>
      </c>
      <c r="S996" s="479">
        <v>0</v>
      </c>
      <c r="T996" s="479">
        <v>0</v>
      </c>
      <c r="U996" s="479">
        <v>0</v>
      </c>
      <c r="V996" s="479">
        <v>0</v>
      </c>
      <c r="W996" s="479">
        <v>0</v>
      </c>
      <c r="X996" s="479">
        <v>0</v>
      </c>
      <c r="Y996" s="479">
        <v>0</v>
      </c>
      <c r="Z996" s="479">
        <v>0</v>
      </c>
      <c r="AA996" s="479">
        <v>0</v>
      </c>
      <c r="AB996" s="479">
        <v>0</v>
      </c>
      <c r="AC996" s="479">
        <v>0</v>
      </c>
      <c r="AD996" s="479">
        <v>0</v>
      </c>
      <c r="AE996" s="479">
        <v>0</v>
      </c>
      <c r="AF996" s="482">
        <v>0</v>
      </c>
      <c r="AG996" s="482">
        <v>0</v>
      </c>
      <c r="AH996" s="482">
        <v>0</v>
      </c>
      <c r="AI996" s="482">
        <v>0</v>
      </c>
      <c r="AJ996" s="483">
        <v>0</v>
      </c>
      <c r="AK996" s="40"/>
      <c r="AL996" s="40"/>
      <c r="AM996" s="40"/>
      <c r="AN996" s="40"/>
      <c r="AO996" s="40"/>
      <c r="AP996" s="40"/>
      <c r="AQ996" s="40"/>
      <c r="AR996" s="40"/>
      <c r="AS996" s="40"/>
      <c r="AT996" s="40"/>
      <c r="AU996" s="40"/>
    </row>
    <row r="997" spans="1:47" s="42" customFormat="1" x14ac:dyDescent="0.25">
      <c r="A997" s="404"/>
      <c r="B997" s="115">
        <v>3604</v>
      </c>
      <c r="C997" s="189" t="s">
        <v>359</v>
      </c>
      <c r="D997" s="479">
        <v>0</v>
      </c>
      <c r="E997" s="479">
        <v>0</v>
      </c>
      <c r="F997" s="479">
        <v>0</v>
      </c>
      <c r="G997" s="479">
        <v>0</v>
      </c>
      <c r="H997" s="89">
        <v>0</v>
      </c>
      <c r="I997" s="479">
        <v>0</v>
      </c>
      <c r="J997" s="479">
        <v>0</v>
      </c>
      <c r="K997" s="479">
        <v>0</v>
      </c>
      <c r="L997" s="479">
        <v>0</v>
      </c>
      <c r="M997" s="479">
        <v>0</v>
      </c>
      <c r="N997" s="479">
        <v>0</v>
      </c>
      <c r="O997" s="479">
        <v>0</v>
      </c>
      <c r="P997" s="479">
        <v>0</v>
      </c>
      <c r="Q997" s="479">
        <v>0</v>
      </c>
      <c r="R997" s="89">
        <v>0</v>
      </c>
      <c r="S997" s="479">
        <v>0</v>
      </c>
      <c r="T997" s="479">
        <v>0</v>
      </c>
      <c r="U997" s="479">
        <v>0</v>
      </c>
      <c r="V997" s="479">
        <v>0</v>
      </c>
      <c r="W997" s="479">
        <v>0</v>
      </c>
      <c r="X997" s="479">
        <v>0</v>
      </c>
      <c r="Y997" s="479">
        <v>0</v>
      </c>
      <c r="Z997" s="479">
        <v>0</v>
      </c>
      <c r="AA997" s="479">
        <v>0</v>
      </c>
      <c r="AB997" s="479">
        <v>0</v>
      </c>
      <c r="AC997" s="479">
        <v>0</v>
      </c>
      <c r="AD997" s="479">
        <v>0</v>
      </c>
      <c r="AE997" s="479">
        <v>0</v>
      </c>
      <c r="AF997" s="482">
        <v>0</v>
      </c>
      <c r="AG997" s="482">
        <v>0</v>
      </c>
      <c r="AH997" s="482">
        <v>0</v>
      </c>
      <c r="AI997" s="482">
        <v>0</v>
      </c>
      <c r="AJ997" s="483">
        <v>0</v>
      </c>
      <c r="AK997" s="40"/>
      <c r="AL997" s="40"/>
      <c r="AM997" s="40"/>
      <c r="AN997" s="40"/>
      <c r="AO997" s="40"/>
      <c r="AP997" s="40"/>
      <c r="AQ997" s="40"/>
      <c r="AR997" s="40"/>
      <c r="AS997" s="40"/>
      <c r="AT997" s="40"/>
      <c r="AU997" s="40"/>
    </row>
    <row r="998" spans="1:47" s="40" customFormat="1" x14ac:dyDescent="0.25">
      <c r="A998" s="403"/>
      <c r="B998" s="114">
        <v>37</v>
      </c>
      <c r="C998" s="319" t="s">
        <v>861</v>
      </c>
      <c r="D998" s="480">
        <v>0</v>
      </c>
      <c r="E998" s="480">
        <v>0</v>
      </c>
      <c r="F998" s="480">
        <v>0</v>
      </c>
      <c r="G998" s="480">
        <v>0</v>
      </c>
      <c r="H998" s="26">
        <v>0</v>
      </c>
      <c r="I998" s="480">
        <v>0</v>
      </c>
      <c r="J998" s="480">
        <v>0</v>
      </c>
      <c r="K998" s="480">
        <v>0</v>
      </c>
      <c r="L998" s="480">
        <v>0</v>
      </c>
      <c r="M998" s="480">
        <v>0</v>
      </c>
      <c r="N998" s="480">
        <v>0</v>
      </c>
      <c r="O998" s="480">
        <v>0</v>
      </c>
      <c r="P998" s="480">
        <v>0</v>
      </c>
      <c r="Q998" s="480">
        <v>0</v>
      </c>
      <c r="R998" s="26">
        <v>0</v>
      </c>
      <c r="S998" s="480">
        <v>0</v>
      </c>
      <c r="T998" s="480">
        <v>0</v>
      </c>
      <c r="U998" s="480">
        <v>0</v>
      </c>
      <c r="V998" s="480">
        <v>0</v>
      </c>
      <c r="W998" s="480">
        <v>0</v>
      </c>
      <c r="X998" s="480">
        <v>0</v>
      </c>
      <c r="Y998" s="480">
        <v>0</v>
      </c>
      <c r="Z998" s="480">
        <v>0</v>
      </c>
      <c r="AA998" s="480">
        <v>0</v>
      </c>
      <c r="AB998" s="480">
        <v>0</v>
      </c>
      <c r="AC998" s="480">
        <v>0</v>
      </c>
      <c r="AD998" s="480">
        <v>0</v>
      </c>
      <c r="AE998" s="480">
        <v>0</v>
      </c>
      <c r="AF998" s="482">
        <v>0</v>
      </c>
      <c r="AG998" s="482">
        <v>0</v>
      </c>
      <c r="AH998" s="482">
        <v>0</v>
      </c>
      <c r="AI998" s="482">
        <v>0</v>
      </c>
      <c r="AJ998" s="483">
        <v>0</v>
      </c>
    </row>
    <row r="999" spans="1:47" s="40" customFormat="1" x14ac:dyDescent="0.25">
      <c r="A999" s="403"/>
      <c r="B999" s="114">
        <v>3</v>
      </c>
      <c r="C999" s="319" t="s">
        <v>360</v>
      </c>
      <c r="D999" s="480">
        <v>527878.03732999996</v>
      </c>
      <c r="E999" s="480">
        <v>790393.40914999996</v>
      </c>
      <c r="F999" s="480">
        <v>1248072.39509</v>
      </c>
      <c r="G999" s="480">
        <v>445280.45551</v>
      </c>
      <c r="H999" s="26">
        <v>3011624.2970799999</v>
      </c>
      <c r="I999" s="480">
        <v>199056.98032999999</v>
      </c>
      <c r="J999" s="480">
        <v>351682.93323999998</v>
      </c>
      <c r="K999" s="480">
        <v>80794.254000000001</v>
      </c>
      <c r="L999" s="480">
        <v>440517.09714999999</v>
      </c>
      <c r="M999" s="480">
        <v>81188.17727</v>
      </c>
      <c r="N999" s="480">
        <v>379741.39387999999</v>
      </c>
      <c r="O999" s="480">
        <v>59416.467360000002</v>
      </c>
      <c r="P999" s="480">
        <v>63951.881450000001</v>
      </c>
      <c r="Q999" s="480">
        <v>150979.58699000001</v>
      </c>
      <c r="R999" s="26">
        <v>1807328.7716699999</v>
      </c>
      <c r="S999" s="480">
        <v>57632.712619999998</v>
      </c>
      <c r="T999" s="480">
        <v>23993.310020000001</v>
      </c>
      <c r="U999" s="480">
        <v>12689.092070000001</v>
      </c>
      <c r="V999" s="480">
        <v>11250.26037</v>
      </c>
      <c r="W999" s="480">
        <v>30559.164250000002</v>
      </c>
      <c r="X999" s="480">
        <v>7195.3964299999998</v>
      </c>
      <c r="Y999" s="480">
        <v>15727.867050000001</v>
      </c>
      <c r="Z999" s="480">
        <v>11411.583839999999</v>
      </c>
      <c r="AA999" s="480">
        <v>19910.98762</v>
      </c>
      <c r="AB999" s="480">
        <v>25286.065500000001</v>
      </c>
      <c r="AC999" s="480">
        <v>17568.579109999999</v>
      </c>
      <c r="AD999" s="480">
        <v>233225.01887999999</v>
      </c>
      <c r="AE999" s="480">
        <v>5052178.08763</v>
      </c>
      <c r="AF999" s="482">
        <v>460535.64788</v>
      </c>
      <c r="AG999" s="482">
        <v>532955.53478999995</v>
      </c>
      <c r="AH999" s="482">
        <v>0</v>
      </c>
      <c r="AI999" s="482">
        <v>53207.433779999999</v>
      </c>
      <c r="AJ999" s="483">
        <v>4005479.4711800008</v>
      </c>
    </row>
    <row r="1000" spans="1:47" s="40" customFormat="1" x14ac:dyDescent="0.25">
      <c r="A1000" s="403"/>
      <c r="B1000" s="114"/>
      <c r="C1000" s="319"/>
      <c r="D1000" s="480"/>
      <c r="E1000" s="480"/>
      <c r="F1000" s="480"/>
      <c r="G1000" s="480"/>
      <c r="H1000" s="89"/>
      <c r="I1000" s="480"/>
      <c r="J1000" s="480"/>
      <c r="K1000" s="480"/>
      <c r="L1000" s="480"/>
      <c r="M1000" s="480"/>
      <c r="N1000" s="480"/>
      <c r="O1000" s="480"/>
      <c r="P1000" s="480"/>
      <c r="Q1000" s="480"/>
      <c r="R1000" s="89"/>
      <c r="S1000" s="480"/>
      <c r="T1000" s="480"/>
      <c r="U1000" s="480"/>
      <c r="V1000" s="480"/>
      <c r="W1000" s="480"/>
      <c r="X1000" s="480"/>
      <c r="Y1000" s="480"/>
      <c r="Z1000" s="480"/>
      <c r="AA1000" s="480"/>
      <c r="AB1000" s="480"/>
      <c r="AC1000" s="480"/>
      <c r="AD1000" s="479"/>
      <c r="AE1000" s="479"/>
      <c r="AF1000" s="236"/>
      <c r="AG1000" s="236"/>
      <c r="AH1000" s="236"/>
      <c r="AI1000" s="236"/>
      <c r="AJ1000" s="484"/>
    </row>
    <row r="1001" spans="1:47" s="40" customFormat="1" x14ac:dyDescent="0.25">
      <c r="A1001" s="403"/>
      <c r="B1001" s="350" t="s">
        <v>1232</v>
      </c>
      <c r="C1001" s="319" t="s">
        <v>361</v>
      </c>
      <c r="D1001" s="480">
        <v>6015147.3912199996</v>
      </c>
      <c r="E1001" s="480">
        <v>6884034.2745399997</v>
      </c>
      <c r="F1001" s="480">
        <v>12807422.90298</v>
      </c>
      <c r="G1001" s="480">
        <v>5662624.12543</v>
      </c>
      <c r="H1001" s="26">
        <v>31369228.694169998</v>
      </c>
      <c r="I1001" s="480">
        <v>2232386.5569699998</v>
      </c>
      <c r="J1001" s="480">
        <v>4071452.4334900002</v>
      </c>
      <c r="K1001" s="480">
        <v>694253.47199999995</v>
      </c>
      <c r="L1001" s="480">
        <v>2210933.6768700001</v>
      </c>
      <c r="M1001" s="480">
        <v>941947.50026</v>
      </c>
      <c r="N1001" s="480">
        <v>4177149.0074300002</v>
      </c>
      <c r="O1001" s="480">
        <v>610009.95027999999</v>
      </c>
      <c r="P1001" s="480">
        <v>925617.89387000003</v>
      </c>
      <c r="Q1001" s="480">
        <v>775182.82727999997</v>
      </c>
      <c r="R1001" s="26">
        <v>16638933.318449998</v>
      </c>
      <c r="S1001" s="480">
        <v>551999.82146000001</v>
      </c>
      <c r="T1001" s="480">
        <v>252396.62906000001</v>
      </c>
      <c r="U1001" s="480">
        <v>61015.820319999999</v>
      </c>
      <c r="V1001" s="480">
        <v>38571.75417</v>
      </c>
      <c r="W1001" s="480">
        <v>192669.06017000001</v>
      </c>
      <c r="X1001" s="480">
        <v>33616.938179999997</v>
      </c>
      <c r="Y1001" s="480">
        <v>98159.272029999993</v>
      </c>
      <c r="Z1001" s="480">
        <v>31976.44181</v>
      </c>
      <c r="AA1001" s="480">
        <v>113594.87444</v>
      </c>
      <c r="AB1001" s="480">
        <v>216513.28093000001</v>
      </c>
      <c r="AC1001" s="480">
        <v>85353.711909999998</v>
      </c>
      <c r="AD1001" s="480">
        <v>1675867.6044800002</v>
      </c>
      <c r="AE1001" s="480">
        <v>49684029.617099993</v>
      </c>
      <c r="AF1001" s="482">
        <v>4871402.4794300003</v>
      </c>
      <c r="AG1001" s="482">
        <v>3191452.9313000003</v>
      </c>
      <c r="AH1001" s="482">
        <v>0</v>
      </c>
      <c r="AI1001" s="482">
        <v>297107.85837999999</v>
      </c>
      <c r="AJ1001" s="483">
        <v>41324066.347990006</v>
      </c>
    </row>
    <row r="1002" spans="1:47" s="40" customFormat="1" x14ac:dyDescent="0.25">
      <c r="A1002" s="403"/>
      <c r="B1002" s="114"/>
      <c r="C1002" s="319"/>
      <c r="D1002" s="480"/>
      <c r="E1002" s="480"/>
      <c r="F1002" s="480"/>
      <c r="G1002" s="480"/>
      <c r="H1002" s="89"/>
      <c r="I1002" s="480"/>
      <c r="J1002" s="480"/>
      <c r="K1002" s="480"/>
      <c r="L1002" s="480"/>
      <c r="M1002" s="480"/>
      <c r="N1002" s="480"/>
      <c r="O1002" s="480"/>
      <c r="P1002" s="480"/>
      <c r="Q1002" s="480"/>
      <c r="R1002" s="89"/>
      <c r="S1002" s="480"/>
      <c r="T1002" s="480"/>
      <c r="U1002" s="480"/>
      <c r="V1002" s="480"/>
      <c r="W1002" s="480"/>
      <c r="X1002" s="480"/>
      <c r="Y1002" s="480"/>
      <c r="Z1002" s="480"/>
      <c r="AA1002" s="480"/>
      <c r="AB1002" s="480"/>
      <c r="AC1002" s="480"/>
      <c r="AD1002" s="479"/>
      <c r="AE1002" s="479"/>
      <c r="AF1002" s="236"/>
      <c r="AG1002" s="236"/>
      <c r="AH1002" s="236"/>
      <c r="AI1002" s="236"/>
      <c r="AJ1002" s="484"/>
    </row>
    <row r="1003" spans="1:47" s="40" customFormat="1" x14ac:dyDescent="0.25">
      <c r="A1003" s="403"/>
      <c r="B1003" s="114">
        <v>5</v>
      </c>
      <c r="C1003" s="319" t="s">
        <v>362</v>
      </c>
      <c r="D1003" s="480">
        <v>453214.78684000002</v>
      </c>
      <c r="E1003" s="480">
        <v>549319.59025999997</v>
      </c>
      <c r="F1003" s="480">
        <v>1064736.43401</v>
      </c>
      <c r="G1003" s="480">
        <v>403896.75046000001</v>
      </c>
      <c r="H1003" s="26">
        <v>2471167.5615699999</v>
      </c>
      <c r="I1003" s="480">
        <v>166460.82324999999</v>
      </c>
      <c r="J1003" s="480">
        <v>236351.27353000001</v>
      </c>
      <c r="K1003" s="480">
        <v>28889.295999999998</v>
      </c>
      <c r="L1003" s="480">
        <v>341637.58653999999</v>
      </c>
      <c r="M1003" s="480">
        <v>84183.023430000001</v>
      </c>
      <c r="N1003" s="480">
        <v>237075.65346999999</v>
      </c>
      <c r="O1003" s="480">
        <v>45129.311500000003</v>
      </c>
      <c r="P1003" s="480">
        <v>57584.129130000001</v>
      </c>
      <c r="Q1003" s="480">
        <v>106168.56851</v>
      </c>
      <c r="R1003" s="26">
        <v>1303479.66536</v>
      </c>
      <c r="S1003" s="480">
        <v>36385.86694</v>
      </c>
      <c r="T1003" s="480">
        <v>16530.485250000002</v>
      </c>
      <c r="U1003" s="480">
        <v>4080.6889500000002</v>
      </c>
      <c r="V1003" s="480">
        <v>3460.20489</v>
      </c>
      <c r="W1003" s="480">
        <v>8968.6291799999999</v>
      </c>
      <c r="X1003" s="480">
        <v>2244.5119399999999</v>
      </c>
      <c r="Y1003" s="480">
        <v>12346.902830000001</v>
      </c>
      <c r="Z1003" s="480">
        <v>5193.0436399999999</v>
      </c>
      <c r="AA1003" s="480">
        <v>15874.4746</v>
      </c>
      <c r="AB1003" s="480">
        <v>26758.422060000001</v>
      </c>
      <c r="AC1003" s="480">
        <v>13718.9334</v>
      </c>
      <c r="AD1003" s="480">
        <v>145562.16368000003</v>
      </c>
      <c r="AE1003" s="480">
        <v>3920209.3906100001</v>
      </c>
      <c r="AF1003" s="482">
        <v>265964.94946999999</v>
      </c>
      <c r="AG1003" s="482">
        <v>429280.81485999998</v>
      </c>
      <c r="AH1003" s="482">
        <v>0</v>
      </c>
      <c r="AI1003" s="482">
        <v>41940.310830000002</v>
      </c>
      <c r="AJ1003" s="483">
        <v>3183023.3154499992</v>
      </c>
    </row>
    <row r="1004" spans="1:47" s="40" customFormat="1" x14ac:dyDescent="0.25">
      <c r="A1004" s="403"/>
      <c r="B1004" s="114"/>
      <c r="C1004" s="319"/>
      <c r="D1004" s="480"/>
      <c r="E1004" s="480"/>
      <c r="F1004" s="480"/>
      <c r="G1004" s="480"/>
      <c r="H1004" s="89"/>
      <c r="I1004" s="480"/>
      <c r="J1004" s="480"/>
      <c r="K1004" s="480"/>
      <c r="L1004" s="480"/>
      <c r="M1004" s="480"/>
      <c r="N1004" s="480"/>
      <c r="O1004" s="480"/>
      <c r="P1004" s="480"/>
      <c r="Q1004" s="480"/>
      <c r="R1004" s="89"/>
      <c r="S1004" s="480"/>
      <c r="T1004" s="480"/>
      <c r="U1004" s="480"/>
      <c r="V1004" s="480"/>
      <c r="W1004" s="480"/>
      <c r="X1004" s="480"/>
      <c r="Y1004" s="480"/>
      <c r="Z1004" s="480"/>
      <c r="AA1004" s="480"/>
      <c r="AB1004" s="480"/>
      <c r="AC1004" s="480"/>
      <c r="AD1004" s="479"/>
      <c r="AE1004" s="479"/>
      <c r="AF1004" s="236"/>
      <c r="AG1004" s="236"/>
      <c r="AH1004" s="236"/>
      <c r="AI1004" s="488"/>
      <c r="AJ1004" s="484"/>
    </row>
    <row r="1005" spans="1:47" s="40" customFormat="1" x14ac:dyDescent="0.25">
      <c r="A1005" s="403"/>
      <c r="B1005" s="350" t="s">
        <v>1233</v>
      </c>
      <c r="C1005" s="319" t="s">
        <v>363</v>
      </c>
      <c r="D1005" s="480">
        <v>6468362.1780599998</v>
      </c>
      <c r="E1005" s="480">
        <v>7433353.8647999996</v>
      </c>
      <c r="F1005" s="480">
        <v>13872159.336990001</v>
      </c>
      <c r="G1005" s="480">
        <v>6066520.8758899998</v>
      </c>
      <c r="H1005" s="26">
        <v>33840396.255740002</v>
      </c>
      <c r="I1005" s="480">
        <v>2398847.3802200002</v>
      </c>
      <c r="J1005" s="480">
        <v>4307803.7070199996</v>
      </c>
      <c r="K1005" s="480">
        <v>723142.76800000004</v>
      </c>
      <c r="L1005" s="480">
        <v>2552571.2634100001</v>
      </c>
      <c r="M1005" s="480">
        <v>1026130.5236899999</v>
      </c>
      <c r="N1005" s="480">
        <v>4414224.6608999996</v>
      </c>
      <c r="O1005" s="480">
        <v>655139.26177999994</v>
      </c>
      <c r="P1005" s="480">
        <v>983202.02300000004</v>
      </c>
      <c r="Q1005" s="480">
        <v>881351.39578999998</v>
      </c>
      <c r="R1005" s="26">
        <v>17942412.98381</v>
      </c>
      <c r="S1005" s="480">
        <v>588385.68839999998</v>
      </c>
      <c r="T1005" s="480">
        <v>268927.11430999998</v>
      </c>
      <c r="U1005" s="480">
        <v>65096.509270000002</v>
      </c>
      <c r="V1005" s="480">
        <v>42031.959060000001</v>
      </c>
      <c r="W1005" s="480">
        <v>201637.68935</v>
      </c>
      <c r="X1005" s="480">
        <v>35861.450120000001</v>
      </c>
      <c r="Y1005" s="480">
        <v>110506.17486</v>
      </c>
      <c r="Z1005" s="480">
        <v>37169.48545</v>
      </c>
      <c r="AA1005" s="480">
        <v>129469.34904</v>
      </c>
      <c r="AB1005" s="480">
        <v>243271.70298999999</v>
      </c>
      <c r="AC1005" s="480">
        <v>99072.645310000007</v>
      </c>
      <c r="AD1005" s="480">
        <v>1821429.76816</v>
      </c>
      <c r="AE1005" s="480">
        <v>53604239.007710002</v>
      </c>
      <c r="AF1005" s="479">
        <v>5137367.4289000006</v>
      </c>
      <c r="AG1005" s="479">
        <v>3620733.7461600001</v>
      </c>
      <c r="AH1005" s="479">
        <v>0</v>
      </c>
      <c r="AI1005" s="489">
        <v>339048.16920999996</v>
      </c>
      <c r="AJ1005" s="490">
        <v>44507089.663440004</v>
      </c>
    </row>
    <row r="1006" spans="1:47" s="40" customFormat="1" x14ac:dyDescent="0.25">
      <c r="A1006" s="403"/>
      <c r="B1006" s="114"/>
      <c r="C1006" s="319"/>
      <c r="D1006" s="480"/>
      <c r="E1006" s="480"/>
      <c r="F1006" s="480"/>
      <c r="G1006" s="480"/>
      <c r="H1006" s="89"/>
      <c r="I1006" s="480"/>
      <c r="J1006" s="480"/>
      <c r="K1006" s="480"/>
      <c r="L1006" s="480"/>
      <c r="M1006" s="480"/>
      <c r="N1006" s="480"/>
      <c r="O1006" s="480"/>
      <c r="P1006" s="480"/>
      <c r="Q1006" s="480"/>
      <c r="R1006" s="89"/>
      <c r="S1006" s="480"/>
      <c r="T1006" s="480"/>
      <c r="U1006" s="480"/>
      <c r="V1006" s="480"/>
      <c r="W1006" s="480"/>
      <c r="X1006" s="480"/>
      <c r="Y1006" s="480"/>
      <c r="Z1006" s="480"/>
      <c r="AA1006" s="480"/>
      <c r="AB1006" s="480"/>
      <c r="AC1006" s="480"/>
      <c r="AD1006" s="479"/>
      <c r="AE1006" s="479"/>
      <c r="AF1006" s="491"/>
      <c r="AG1006" s="491"/>
      <c r="AH1006" s="491"/>
      <c r="AI1006" s="492"/>
      <c r="AJ1006" s="493"/>
    </row>
    <row r="1007" spans="1:47" s="40" customFormat="1" x14ac:dyDescent="0.25">
      <c r="A1007" s="403"/>
      <c r="B1007" s="114">
        <v>0</v>
      </c>
      <c r="C1007" s="319" t="s">
        <v>364</v>
      </c>
      <c r="D1007" s="480">
        <v>0</v>
      </c>
      <c r="E1007" s="480">
        <v>0</v>
      </c>
      <c r="F1007" s="480">
        <v>0</v>
      </c>
      <c r="G1007" s="480">
        <v>0</v>
      </c>
      <c r="H1007" s="26">
        <v>0</v>
      </c>
      <c r="I1007" s="480">
        <v>0</v>
      </c>
      <c r="J1007" s="480">
        <v>0</v>
      </c>
      <c r="K1007" s="480">
        <v>0</v>
      </c>
      <c r="L1007" s="480">
        <v>0</v>
      </c>
      <c r="M1007" s="480">
        <v>0</v>
      </c>
      <c r="N1007" s="480">
        <v>0</v>
      </c>
      <c r="O1007" s="480">
        <v>0</v>
      </c>
      <c r="P1007" s="480">
        <v>0</v>
      </c>
      <c r="Q1007" s="480">
        <v>0</v>
      </c>
      <c r="R1007" s="26">
        <v>0</v>
      </c>
      <c r="S1007" s="480">
        <v>0</v>
      </c>
      <c r="T1007" s="480">
        <v>0</v>
      </c>
      <c r="U1007" s="480">
        <v>0</v>
      </c>
      <c r="V1007" s="480">
        <v>0</v>
      </c>
      <c r="W1007" s="480">
        <v>0</v>
      </c>
      <c r="X1007" s="480">
        <v>0</v>
      </c>
      <c r="Y1007" s="480">
        <v>0</v>
      </c>
      <c r="Z1007" s="480">
        <v>0</v>
      </c>
      <c r="AA1007" s="480">
        <v>0</v>
      </c>
      <c r="AB1007" s="480">
        <v>0</v>
      </c>
      <c r="AC1007" s="480">
        <v>0</v>
      </c>
      <c r="AD1007" s="480">
        <v>0</v>
      </c>
      <c r="AE1007" s="480">
        <v>0</v>
      </c>
      <c r="AF1007" s="482"/>
      <c r="AG1007" s="482"/>
      <c r="AH1007" s="482"/>
      <c r="AI1007" s="494"/>
      <c r="AJ1007" s="483"/>
    </row>
    <row r="1008" spans="1:47" s="40" customFormat="1" x14ac:dyDescent="0.25">
      <c r="A1008" s="403"/>
      <c r="B1008" s="114"/>
      <c r="C1008" s="319"/>
      <c r="D1008" s="480"/>
      <c r="E1008" s="480"/>
      <c r="F1008" s="480"/>
      <c r="G1008" s="480"/>
      <c r="H1008" s="89"/>
      <c r="I1008" s="480"/>
      <c r="J1008" s="480"/>
      <c r="K1008" s="480"/>
      <c r="L1008" s="480"/>
      <c r="M1008" s="480"/>
      <c r="N1008" s="480"/>
      <c r="O1008" s="480"/>
      <c r="P1008" s="480"/>
      <c r="Q1008" s="480"/>
      <c r="R1008" s="89"/>
      <c r="S1008" s="480"/>
      <c r="T1008" s="480"/>
      <c r="U1008" s="480"/>
      <c r="V1008" s="480"/>
      <c r="W1008" s="480"/>
      <c r="X1008" s="480"/>
      <c r="Y1008" s="480"/>
      <c r="Z1008" s="480"/>
      <c r="AA1008" s="480"/>
      <c r="AB1008" s="480"/>
      <c r="AC1008" s="480"/>
      <c r="AD1008" s="479"/>
      <c r="AE1008" s="479"/>
      <c r="AF1008" s="236"/>
      <c r="AG1008" s="236"/>
      <c r="AH1008" s="236"/>
      <c r="AI1008" s="488"/>
      <c r="AJ1008" s="484"/>
    </row>
    <row r="1009" spans="1:36" s="40" customFormat="1" x14ac:dyDescent="0.25">
      <c r="A1009" s="403"/>
      <c r="B1009" s="114">
        <v>6</v>
      </c>
      <c r="C1009" s="319" t="s">
        <v>365</v>
      </c>
      <c r="D1009" s="480">
        <v>1681788.2876599999</v>
      </c>
      <c r="E1009" s="480">
        <v>2054163.1541299999</v>
      </c>
      <c r="F1009" s="480">
        <v>3714287.85849</v>
      </c>
      <c r="G1009" s="480">
        <v>1402391.6025400001</v>
      </c>
      <c r="H1009" s="26">
        <v>8852630.9028199986</v>
      </c>
      <c r="I1009" s="480">
        <v>345105.26040000003</v>
      </c>
      <c r="J1009" s="480">
        <v>987378.85835999995</v>
      </c>
      <c r="K1009" s="480">
        <v>158131.87899999999</v>
      </c>
      <c r="L1009" s="480">
        <v>3050769.1131199999</v>
      </c>
      <c r="M1009" s="480">
        <v>136316.42113</v>
      </c>
      <c r="N1009" s="480">
        <v>825689.16078000003</v>
      </c>
      <c r="O1009" s="480">
        <v>43639.339780000002</v>
      </c>
      <c r="P1009" s="480">
        <v>63842.69844</v>
      </c>
      <c r="Q1009" s="480">
        <v>370119.43552</v>
      </c>
      <c r="R1009" s="26">
        <v>5980992.16653</v>
      </c>
      <c r="S1009" s="480">
        <v>9753.8148899999997</v>
      </c>
      <c r="T1009" s="480">
        <v>21808.41606</v>
      </c>
      <c r="U1009" s="480">
        <v>1946.4888900000001</v>
      </c>
      <c r="V1009" s="480">
        <v>40</v>
      </c>
      <c r="W1009" s="480">
        <v>0</v>
      </c>
      <c r="X1009" s="480">
        <v>55.185569999999998</v>
      </c>
      <c r="Y1009" s="480">
        <v>0</v>
      </c>
      <c r="Z1009" s="480">
        <v>0</v>
      </c>
      <c r="AA1009" s="480">
        <v>0</v>
      </c>
      <c r="AB1009" s="480">
        <v>1002.63321</v>
      </c>
      <c r="AC1009" s="480">
        <v>0</v>
      </c>
      <c r="AD1009" s="480">
        <v>34606.538619999999</v>
      </c>
      <c r="AE1009" s="480">
        <v>14868229.607969999</v>
      </c>
      <c r="AF1009" s="482">
        <v>983821.03977999999</v>
      </c>
      <c r="AG1009" s="482">
        <v>3187125.53425</v>
      </c>
      <c r="AH1009" s="482">
        <v>0</v>
      </c>
      <c r="AI1009" s="482">
        <v>0</v>
      </c>
      <c r="AJ1009" s="483">
        <v>10697283.033939999</v>
      </c>
    </row>
    <row r="1010" spans="1:36" s="40" customFormat="1" x14ac:dyDescent="0.25">
      <c r="A1010" s="403"/>
      <c r="B1010" s="114">
        <v>61</v>
      </c>
      <c r="C1010" s="319" t="s">
        <v>366</v>
      </c>
      <c r="D1010" s="480">
        <v>0</v>
      </c>
      <c r="E1010" s="480">
        <v>0</v>
      </c>
      <c r="F1010" s="480">
        <v>163493.10397</v>
      </c>
      <c r="G1010" s="480">
        <v>3968.8150500000002</v>
      </c>
      <c r="H1010" s="26">
        <v>167461.91902</v>
      </c>
      <c r="I1010" s="480">
        <v>0</v>
      </c>
      <c r="J1010" s="480">
        <v>0</v>
      </c>
      <c r="K1010" s="480">
        <v>4280.2780000000002</v>
      </c>
      <c r="L1010" s="480">
        <v>0</v>
      </c>
      <c r="M1010" s="480">
        <v>0</v>
      </c>
      <c r="N1010" s="480">
        <v>15709.52146</v>
      </c>
      <c r="O1010" s="480">
        <v>0</v>
      </c>
      <c r="P1010" s="480">
        <v>0</v>
      </c>
      <c r="Q1010" s="480">
        <v>0</v>
      </c>
      <c r="R1010" s="26">
        <v>19989.799460000002</v>
      </c>
      <c r="S1010" s="480">
        <v>0</v>
      </c>
      <c r="T1010" s="480">
        <v>0</v>
      </c>
      <c r="U1010" s="480">
        <v>0</v>
      </c>
      <c r="V1010" s="480">
        <v>0</v>
      </c>
      <c r="W1010" s="480">
        <v>0</v>
      </c>
      <c r="X1010" s="480">
        <v>0</v>
      </c>
      <c r="Y1010" s="480">
        <v>0</v>
      </c>
      <c r="Z1010" s="480">
        <v>0</v>
      </c>
      <c r="AA1010" s="480">
        <v>0</v>
      </c>
      <c r="AB1010" s="480">
        <v>0</v>
      </c>
      <c r="AC1010" s="480">
        <v>0</v>
      </c>
      <c r="AD1010" s="480">
        <v>0</v>
      </c>
      <c r="AE1010" s="480">
        <v>187451.71848000001</v>
      </c>
      <c r="AF1010" s="482">
        <v>19989.799460000002</v>
      </c>
      <c r="AG1010" s="482">
        <v>0</v>
      </c>
      <c r="AH1010" s="482">
        <v>0</v>
      </c>
      <c r="AI1010" s="482">
        <v>0</v>
      </c>
      <c r="AJ1010" s="483">
        <v>167461.91902</v>
      </c>
    </row>
    <row r="1011" spans="1:36" s="42" customFormat="1" x14ac:dyDescent="0.25">
      <c r="A1011" s="404"/>
      <c r="B1011" s="115">
        <v>6101</v>
      </c>
      <c r="C1011" s="189" t="s">
        <v>367</v>
      </c>
      <c r="D1011" s="479">
        <v>0</v>
      </c>
      <c r="E1011" s="479">
        <v>0</v>
      </c>
      <c r="F1011" s="479">
        <v>138665.54147</v>
      </c>
      <c r="G1011" s="479">
        <v>3732.8735900000001</v>
      </c>
      <c r="H1011" s="89">
        <v>142398.41506</v>
      </c>
      <c r="I1011" s="479">
        <v>0</v>
      </c>
      <c r="J1011" s="479">
        <v>0</v>
      </c>
      <c r="K1011" s="479">
        <v>4280.2780000000002</v>
      </c>
      <c r="L1011" s="479">
        <v>0</v>
      </c>
      <c r="M1011" s="479">
        <v>0</v>
      </c>
      <c r="N1011" s="479">
        <v>15709.52146</v>
      </c>
      <c r="O1011" s="479">
        <v>0</v>
      </c>
      <c r="P1011" s="479">
        <v>0</v>
      </c>
      <c r="Q1011" s="479">
        <v>0</v>
      </c>
      <c r="R1011" s="89">
        <v>19989.799460000002</v>
      </c>
      <c r="S1011" s="479">
        <v>0</v>
      </c>
      <c r="T1011" s="479">
        <v>0</v>
      </c>
      <c r="U1011" s="479">
        <v>0</v>
      </c>
      <c r="V1011" s="479">
        <v>0</v>
      </c>
      <c r="W1011" s="479">
        <v>0</v>
      </c>
      <c r="X1011" s="479">
        <v>0</v>
      </c>
      <c r="Y1011" s="479">
        <v>0</v>
      </c>
      <c r="Z1011" s="479">
        <v>0</v>
      </c>
      <c r="AA1011" s="479">
        <v>0</v>
      </c>
      <c r="AB1011" s="479">
        <v>0</v>
      </c>
      <c r="AC1011" s="479">
        <v>0</v>
      </c>
      <c r="AD1011" s="479">
        <v>0</v>
      </c>
      <c r="AE1011" s="479">
        <v>162388.21452000001</v>
      </c>
      <c r="AF1011" s="236">
        <v>19989.799460000002</v>
      </c>
      <c r="AG1011" s="236">
        <v>0</v>
      </c>
      <c r="AH1011" s="236">
        <v>0</v>
      </c>
      <c r="AI1011" s="236">
        <v>0</v>
      </c>
      <c r="AJ1011" s="484">
        <v>142398.41506</v>
      </c>
    </row>
    <row r="1012" spans="1:36" s="42" customFormat="1" x14ac:dyDescent="0.25">
      <c r="A1012" s="404"/>
      <c r="B1012" s="115">
        <v>610105</v>
      </c>
      <c r="C1012" s="189" t="s">
        <v>368</v>
      </c>
      <c r="D1012" s="479">
        <v>0</v>
      </c>
      <c r="E1012" s="479">
        <v>0</v>
      </c>
      <c r="F1012" s="479">
        <v>90543.541469999996</v>
      </c>
      <c r="G1012" s="479">
        <v>3732.8735900000001</v>
      </c>
      <c r="H1012" s="89">
        <v>94276.415059999999</v>
      </c>
      <c r="I1012" s="479">
        <v>0</v>
      </c>
      <c r="J1012" s="479">
        <v>0</v>
      </c>
      <c r="K1012" s="479">
        <v>4280.2780000000002</v>
      </c>
      <c r="L1012" s="479">
        <v>0</v>
      </c>
      <c r="M1012" s="479">
        <v>0</v>
      </c>
      <c r="N1012" s="479">
        <v>15709.52146</v>
      </c>
      <c r="O1012" s="479">
        <v>0</v>
      </c>
      <c r="P1012" s="479">
        <v>0</v>
      </c>
      <c r="Q1012" s="479">
        <v>0</v>
      </c>
      <c r="R1012" s="89">
        <v>19989.799460000002</v>
      </c>
      <c r="S1012" s="479">
        <v>0</v>
      </c>
      <c r="T1012" s="479">
        <v>0</v>
      </c>
      <c r="U1012" s="479">
        <v>0</v>
      </c>
      <c r="V1012" s="479">
        <v>0</v>
      </c>
      <c r="W1012" s="479">
        <v>0</v>
      </c>
      <c r="X1012" s="479">
        <v>0</v>
      </c>
      <c r="Y1012" s="479">
        <v>0</v>
      </c>
      <c r="Z1012" s="479">
        <v>0</v>
      </c>
      <c r="AA1012" s="479">
        <v>0</v>
      </c>
      <c r="AB1012" s="479">
        <v>0</v>
      </c>
      <c r="AC1012" s="479">
        <v>0</v>
      </c>
      <c r="AD1012" s="479">
        <v>0</v>
      </c>
      <c r="AE1012" s="479">
        <v>114266.21452000001</v>
      </c>
      <c r="AF1012" s="236">
        <v>19989.799460000002</v>
      </c>
      <c r="AG1012" s="236">
        <v>0</v>
      </c>
      <c r="AH1012" s="236">
        <v>0</v>
      </c>
      <c r="AI1012" s="236">
        <v>0</v>
      </c>
      <c r="AJ1012" s="484">
        <v>94276.415059999999</v>
      </c>
    </row>
    <row r="1013" spans="1:36" s="42" customFormat="1" x14ac:dyDescent="0.25">
      <c r="A1013" s="404"/>
      <c r="B1013" s="115">
        <v>610110</v>
      </c>
      <c r="C1013" s="189" t="s">
        <v>369</v>
      </c>
      <c r="D1013" s="479">
        <v>0</v>
      </c>
      <c r="E1013" s="479">
        <v>0</v>
      </c>
      <c r="F1013" s="479">
        <v>0</v>
      </c>
      <c r="G1013" s="479">
        <v>0</v>
      </c>
      <c r="H1013" s="89">
        <v>0</v>
      </c>
      <c r="I1013" s="479">
        <v>0</v>
      </c>
      <c r="J1013" s="479">
        <v>0</v>
      </c>
      <c r="K1013" s="479">
        <v>0</v>
      </c>
      <c r="L1013" s="479">
        <v>0</v>
      </c>
      <c r="M1013" s="479">
        <v>0</v>
      </c>
      <c r="N1013" s="479">
        <v>0</v>
      </c>
      <c r="O1013" s="479">
        <v>0</v>
      </c>
      <c r="P1013" s="479">
        <v>0</v>
      </c>
      <c r="Q1013" s="479">
        <v>0</v>
      </c>
      <c r="R1013" s="89">
        <v>0</v>
      </c>
      <c r="S1013" s="479">
        <v>0</v>
      </c>
      <c r="T1013" s="479">
        <v>0</v>
      </c>
      <c r="U1013" s="479">
        <v>0</v>
      </c>
      <c r="V1013" s="479">
        <v>0</v>
      </c>
      <c r="W1013" s="479">
        <v>0</v>
      </c>
      <c r="X1013" s="479">
        <v>0</v>
      </c>
      <c r="Y1013" s="479">
        <v>0</v>
      </c>
      <c r="Z1013" s="479">
        <v>0</v>
      </c>
      <c r="AA1013" s="479">
        <v>0</v>
      </c>
      <c r="AB1013" s="479">
        <v>0</v>
      </c>
      <c r="AC1013" s="479">
        <v>0</v>
      </c>
      <c r="AD1013" s="479">
        <v>0</v>
      </c>
      <c r="AE1013" s="479">
        <v>0</v>
      </c>
      <c r="AF1013" s="236">
        <v>0</v>
      </c>
      <c r="AG1013" s="236">
        <v>0</v>
      </c>
      <c r="AH1013" s="236">
        <v>0</v>
      </c>
      <c r="AI1013" s="236">
        <v>0</v>
      </c>
      <c r="AJ1013" s="484">
        <v>0</v>
      </c>
    </row>
    <row r="1014" spans="1:36" s="42" customFormat="1" x14ac:dyDescent="0.25">
      <c r="A1014" s="404"/>
      <c r="B1014" s="115">
        <v>610115</v>
      </c>
      <c r="C1014" s="189" t="s">
        <v>370</v>
      </c>
      <c r="D1014" s="479">
        <v>0</v>
      </c>
      <c r="E1014" s="479">
        <v>0</v>
      </c>
      <c r="F1014" s="479">
        <v>0</v>
      </c>
      <c r="G1014" s="479">
        <v>0</v>
      </c>
      <c r="H1014" s="89">
        <v>0</v>
      </c>
      <c r="I1014" s="479">
        <v>0</v>
      </c>
      <c r="J1014" s="479">
        <v>0</v>
      </c>
      <c r="K1014" s="479">
        <v>0</v>
      </c>
      <c r="L1014" s="479">
        <v>0</v>
      </c>
      <c r="M1014" s="479">
        <v>0</v>
      </c>
      <c r="N1014" s="479">
        <v>0</v>
      </c>
      <c r="O1014" s="479">
        <v>0</v>
      </c>
      <c r="P1014" s="479">
        <v>0</v>
      </c>
      <c r="Q1014" s="479">
        <v>0</v>
      </c>
      <c r="R1014" s="89">
        <v>0</v>
      </c>
      <c r="S1014" s="479">
        <v>0</v>
      </c>
      <c r="T1014" s="479">
        <v>0</v>
      </c>
      <c r="U1014" s="479">
        <v>0</v>
      </c>
      <c r="V1014" s="479">
        <v>0</v>
      </c>
      <c r="W1014" s="479">
        <v>0</v>
      </c>
      <c r="X1014" s="479">
        <v>0</v>
      </c>
      <c r="Y1014" s="479">
        <v>0</v>
      </c>
      <c r="Z1014" s="479">
        <v>0</v>
      </c>
      <c r="AA1014" s="479">
        <v>0</v>
      </c>
      <c r="AB1014" s="479">
        <v>0</v>
      </c>
      <c r="AC1014" s="479">
        <v>0</v>
      </c>
      <c r="AD1014" s="479">
        <v>0</v>
      </c>
      <c r="AE1014" s="479">
        <v>0</v>
      </c>
      <c r="AF1014" s="236">
        <v>0</v>
      </c>
      <c r="AG1014" s="236">
        <v>0</v>
      </c>
      <c r="AH1014" s="236">
        <v>0</v>
      </c>
      <c r="AI1014" s="236">
        <v>0</v>
      </c>
      <c r="AJ1014" s="484">
        <v>0</v>
      </c>
    </row>
    <row r="1015" spans="1:36" s="42" customFormat="1" x14ac:dyDescent="0.25">
      <c r="A1015" s="404"/>
      <c r="B1015" s="115">
        <v>610120</v>
      </c>
      <c r="C1015" s="189" t="s">
        <v>371</v>
      </c>
      <c r="D1015" s="479">
        <v>0</v>
      </c>
      <c r="E1015" s="479">
        <v>0</v>
      </c>
      <c r="F1015" s="479">
        <v>48122</v>
      </c>
      <c r="G1015" s="479">
        <v>0</v>
      </c>
      <c r="H1015" s="89">
        <v>48122</v>
      </c>
      <c r="I1015" s="479">
        <v>0</v>
      </c>
      <c r="J1015" s="479">
        <v>0</v>
      </c>
      <c r="K1015" s="479">
        <v>0</v>
      </c>
      <c r="L1015" s="479">
        <v>0</v>
      </c>
      <c r="M1015" s="479">
        <v>0</v>
      </c>
      <c r="N1015" s="479">
        <v>0</v>
      </c>
      <c r="O1015" s="479">
        <v>0</v>
      </c>
      <c r="P1015" s="479">
        <v>0</v>
      </c>
      <c r="Q1015" s="479">
        <v>0</v>
      </c>
      <c r="R1015" s="89">
        <v>0</v>
      </c>
      <c r="S1015" s="479">
        <v>0</v>
      </c>
      <c r="T1015" s="479">
        <v>0</v>
      </c>
      <c r="U1015" s="479">
        <v>0</v>
      </c>
      <c r="V1015" s="479">
        <v>0</v>
      </c>
      <c r="W1015" s="479">
        <v>0</v>
      </c>
      <c r="X1015" s="479">
        <v>0</v>
      </c>
      <c r="Y1015" s="479">
        <v>0</v>
      </c>
      <c r="Z1015" s="479">
        <v>0</v>
      </c>
      <c r="AA1015" s="479">
        <v>0</v>
      </c>
      <c r="AB1015" s="479">
        <v>0</v>
      </c>
      <c r="AC1015" s="479">
        <v>0</v>
      </c>
      <c r="AD1015" s="479">
        <v>0</v>
      </c>
      <c r="AE1015" s="479">
        <v>48122</v>
      </c>
      <c r="AF1015" s="236">
        <v>0</v>
      </c>
      <c r="AG1015" s="236">
        <v>0</v>
      </c>
      <c r="AH1015" s="236">
        <v>0</v>
      </c>
      <c r="AI1015" s="236">
        <v>0</v>
      </c>
      <c r="AJ1015" s="484">
        <v>48122</v>
      </c>
    </row>
    <row r="1016" spans="1:36" s="42" customFormat="1" x14ac:dyDescent="0.25">
      <c r="A1016" s="404"/>
      <c r="B1016" s="115">
        <v>6102</v>
      </c>
      <c r="C1016" s="189" t="s">
        <v>372</v>
      </c>
      <c r="D1016" s="479">
        <v>0</v>
      </c>
      <c r="E1016" s="479">
        <v>0</v>
      </c>
      <c r="F1016" s="479">
        <v>0</v>
      </c>
      <c r="G1016" s="479">
        <v>235.94146000000001</v>
      </c>
      <c r="H1016" s="89">
        <v>235.94146000000001</v>
      </c>
      <c r="I1016" s="479">
        <v>0</v>
      </c>
      <c r="J1016" s="479">
        <v>0</v>
      </c>
      <c r="K1016" s="479">
        <v>0</v>
      </c>
      <c r="L1016" s="479">
        <v>0</v>
      </c>
      <c r="M1016" s="479">
        <v>0</v>
      </c>
      <c r="N1016" s="479">
        <v>0</v>
      </c>
      <c r="O1016" s="479">
        <v>0</v>
      </c>
      <c r="P1016" s="479">
        <v>0</v>
      </c>
      <c r="Q1016" s="479">
        <v>0</v>
      </c>
      <c r="R1016" s="89">
        <v>0</v>
      </c>
      <c r="S1016" s="479">
        <v>0</v>
      </c>
      <c r="T1016" s="479">
        <v>0</v>
      </c>
      <c r="U1016" s="479">
        <v>0</v>
      </c>
      <c r="V1016" s="479">
        <v>0</v>
      </c>
      <c r="W1016" s="479">
        <v>0</v>
      </c>
      <c r="X1016" s="479">
        <v>0</v>
      </c>
      <c r="Y1016" s="479">
        <v>0</v>
      </c>
      <c r="Z1016" s="479">
        <v>0</v>
      </c>
      <c r="AA1016" s="479">
        <v>0</v>
      </c>
      <c r="AB1016" s="479">
        <v>0</v>
      </c>
      <c r="AC1016" s="479">
        <v>0</v>
      </c>
      <c r="AD1016" s="479">
        <v>0</v>
      </c>
      <c r="AE1016" s="479">
        <v>235.94146000000001</v>
      </c>
      <c r="AF1016" s="236">
        <v>0</v>
      </c>
      <c r="AG1016" s="236">
        <v>0</v>
      </c>
      <c r="AH1016" s="236">
        <v>0</v>
      </c>
      <c r="AI1016" s="236">
        <v>0</v>
      </c>
      <c r="AJ1016" s="484">
        <v>235.94146000000001</v>
      </c>
    </row>
    <row r="1017" spans="1:36" s="42" customFormat="1" x14ac:dyDescent="0.25">
      <c r="A1017" s="404"/>
      <c r="B1017" s="115">
        <v>610205</v>
      </c>
      <c r="C1017" s="189" t="s">
        <v>368</v>
      </c>
      <c r="D1017" s="479">
        <v>0</v>
      </c>
      <c r="E1017" s="479">
        <v>0</v>
      </c>
      <c r="F1017" s="479">
        <v>0</v>
      </c>
      <c r="G1017" s="479">
        <v>235.94146000000001</v>
      </c>
      <c r="H1017" s="89">
        <v>235.94146000000001</v>
      </c>
      <c r="I1017" s="479">
        <v>0</v>
      </c>
      <c r="J1017" s="479">
        <v>0</v>
      </c>
      <c r="K1017" s="479">
        <v>0</v>
      </c>
      <c r="L1017" s="479">
        <v>0</v>
      </c>
      <c r="M1017" s="479">
        <v>0</v>
      </c>
      <c r="N1017" s="479">
        <v>0</v>
      </c>
      <c r="O1017" s="479">
        <v>0</v>
      </c>
      <c r="P1017" s="479">
        <v>0</v>
      </c>
      <c r="Q1017" s="479">
        <v>0</v>
      </c>
      <c r="R1017" s="89">
        <v>0</v>
      </c>
      <c r="S1017" s="479">
        <v>0</v>
      </c>
      <c r="T1017" s="479">
        <v>0</v>
      </c>
      <c r="U1017" s="479">
        <v>0</v>
      </c>
      <c r="V1017" s="479">
        <v>0</v>
      </c>
      <c r="W1017" s="479">
        <v>0</v>
      </c>
      <c r="X1017" s="479">
        <v>0</v>
      </c>
      <c r="Y1017" s="479">
        <v>0</v>
      </c>
      <c r="Z1017" s="479">
        <v>0</v>
      </c>
      <c r="AA1017" s="479">
        <v>0</v>
      </c>
      <c r="AB1017" s="479">
        <v>0</v>
      </c>
      <c r="AC1017" s="479">
        <v>0</v>
      </c>
      <c r="AD1017" s="479">
        <v>0</v>
      </c>
      <c r="AE1017" s="479">
        <v>235.94146000000001</v>
      </c>
      <c r="AF1017" s="236">
        <v>0</v>
      </c>
      <c r="AG1017" s="236">
        <v>0</v>
      </c>
      <c r="AH1017" s="236">
        <v>0</v>
      </c>
      <c r="AI1017" s="236">
        <v>0</v>
      </c>
      <c r="AJ1017" s="484">
        <v>235.94146000000001</v>
      </c>
    </row>
    <row r="1018" spans="1:36" s="42" customFormat="1" x14ac:dyDescent="0.25">
      <c r="A1018" s="404"/>
      <c r="B1018" s="115">
        <v>610210</v>
      </c>
      <c r="C1018" s="189" t="s">
        <v>369</v>
      </c>
      <c r="D1018" s="479">
        <v>0</v>
      </c>
      <c r="E1018" s="479">
        <v>0</v>
      </c>
      <c r="F1018" s="479">
        <v>0</v>
      </c>
      <c r="G1018" s="479">
        <v>0</v>
      </c>
      <c r="H1018" s="89">
        <v>0</v>
      </c>
      <c r="I1018" s="479">
        <v>0</v>
      </c>
      <c r="J1018" s="479">
        <v>0</v>
      </c>
      <c r="K1018" s="479">
        <v>0</v>
      </c>
      <c r="L1018" s="479">
        <v>0</v>
      </c>
      <c r="M1018" s="479">
        <v>0</v>
      </c>
      <c r="N1018" s="479">
        <v>0</v>
      </c>
      <c r="O1018" s="479">
        <v>0</v>
      </c>
      <c r="P1018" s="479">
        <v>0</v>
      </c>
      <c r="Q1018" s="479">
        <v>0</v>
      </c>
      <c r="R1018" s="89">
        <v>0</v>
      </c>
      <c r="S1018" s="479">
        <v>0</v>
      </c>
      <c r="T1018" s="479">
        <v>0</v>
      </c>
      <c r="U1018" s="479">
        <v>0</v>
      </c>
      <c r="V1018" s="479">
        <v>0</v>
      </c>
      <c r="W1018" s="479">
        <v>0</v>
      </c>
      <c r="X1018" s="479">
        <v>0</v>
      </c>
      <c r="Y1018" s="479">
        <v>0</v>
      </c>
      <c r="Z1018" s="479">
        <v>0</v>
      </c>
      <c r="AA1018" s="479">
        <v>0</v>
      </c>
      <c r="AB1018" s="479">
        <v>0</v>
      </c>
      <c r="AC1018" s="479">
        <v>0</v>
      </c>
      <c r="AD1018" s="479">
        <v>0</v>
      </c>
      <c r="AE1018" s="479">
        <v>0</v>
      </c>
      <c r="AF1018" s="236">
        <v>0</v>
      </c>
      <c r="AG1018" s="236">
        <v>0</v>
      </c>
      <c r="AH1018" s="236">
        <v>0</v>
      </c>
      <c r="AI1018" s="236">
        <v>0</v>
      </c>
      <c r="AJ1018" s="484">
        <v>0</v>
      </c>
    </row>
    <row r="1019" spans="1:36" s="42" customFormat="1" x14ac:dyDescent="0.25">
      <c r="A1019" s="404"/>
      <c r="B1019" s="115">
        <v>610215</v>
      </c>
      <c r="C1019" s="189" t="s">
        <v>370</v>
      </c>
      <c r="D1019" s="479">
        <v>0</v>
      </c>
      <c r="E1019" s="479">
        <v>0</v>
      </c>
      <c r="F1019" s="479">
        <v>0</v>
      </c>
      <c r="G1019" s="479">
        <v>0</v>
      </c>
      <c r="H1019" s="89">
        <v>0</v>
      </c>
      <c r="I1019" s="479">
        <v>0</v>
      </c>
      <c r="J1019" s="479">
        <v>0</v>
      </c>
      <c r="K1019" s="479">
        <v>0</v>
      </c>
      <c r="L1019" s="479">
        <v>0</v>
      </c>
      <c r="M1019" s="479">
        <v>0</v>
      </c>
      <c r="N1019" s="479">
        <v>0</v>
      </c>
      <c r="O1019" s="479">
        <v>0</v>
      </c>
      <c r="P1019" s="479">
        <v>0</v>
      </c>
      <c r="Q1019" s="479">
        <v>0</v>
      </c>
      <c r="R1019" s="89">
        <v>0</v>
      </c>
      <c r="S1019" s="479">
        <v>0</v>
      </c>
      <c r="T1019" s="479">
        <v>0</v>
      </c>
      <c r="U1019" s="479">
        <v>0</v>
      </c>
      <c r="V1019" s="479">
        <v>0</v>
      </c>
      <c r="W1019" s="479">
        <v>0</v>
      </c>
      <c r="X1019" s="479">
        <v>0</v>
      </c>
      <c r="Y1019" s="479">
        <v>0</v>
      </c>
      <c r="Z1019" s="479">
        <v>0</v>
      </c>
      <c r="AA1019" s="479">
        <v>0</v>
      </c>
      <c r="AB1019" s="479">
        <v>0</v>
      </c>
      <c r="AC1019" s="479">
        <v>0</v>
      </c>
      <c r="AD1019" s="479">
        <v>0</v>
      </c>
      <c r="AE1019" s="479">
        <v>0</v>
      </c>
      <c r="AF1019" s="236">
        <v>0</v>
      </c>
      <c r="AG1019" s="236">
        <v>0</v>
      </c>
      <c r="AH1019" s="236">
        <v>0</v>
      </c>
      <c r="AI1019" s="236">
        <v>0</v>
      </c>
      <c r="AJ1019" s="484">
        <v>0</v>
      </c>
    </row>
    <row r="1020" spans="1:36" s="42" customFormat="1" x14ac:dyDescent="0.25">
      <c r="A1020" s="404"/>
      <c r="B1020" s="115">
        <v>610220</v>
      </c>
      <c r="C1020" s="189" t="s">
        <v>371</v>
      </c>
      <c r="D1020" s="479">
        <v>0</v>
      </c>
      <c r="E1020" s="479">
        <v>0</v>
      </c>
      <c r="F1020" s="479">
        <v>0</v>
      </c>
      <c r="G1020" s="479">
        <v>0</v>
      </c>
      <c r="H1020" s="89">
        <v>0</v>
      </c>
      <c r="I1020" s="479">
        <v>0</v>
      </c>
      <c r="J1020" s="479">
        <v>0</v>
      </c>
      <c r="K1020" s="479">
        <v>0</v>
      </c>
      <c r="L1020" s="479">
        <v>0</v>
      </c>
      <c r="M1020" s="479">
        <v>0</v>
      </c>
      <c r="N1020" s="479">
        <v>0</v>
      </c>
      <c r="O1020" s="479">
        <v>0</v>
      </c>
      <c r="P1020" s="479">
        <v>0</v>
      </c>
      <c r="Q1020" s="479">
        <v>0</v>
      </c>
      <c r="R1020" s="89">
        <v>0</v>
      </c>
      <c r="S1020" s="479">
        <v>0</v>
      </c>
      <c r="T1020" s="479">
        <v>0</v>
      </c>
      <c r="U1020" s="479">
        <v>0</v>
      </c>
      <c r="V1020" s="479">
        <v>0</v>
      </c>
      <c r="W1020" s="479">
        <v>0</v>
      </c>
      <c r="X1020" s="479">
        <v>0</v>
      </c>
      <c r="Y1020" s="479">
        <v>0</v>
      </c>
      <c r="Z1020" s="479">
        <v>0</v>
      </c>
      <c r="AA1020" s="479">
        <v>0</v>
      </c>
      <c r="AB1020" s="479">
        <v>0</v>
      </c>
      <c r="AC1020" s="479">
        <v>0</v>
      </c>
      <c r="AD1020" s="479">
        <v>0</v>
      </c>
      <c r="AE1020" s="479">
        <v>0</v>
      </c>
      <c r="AF1020" s="236">
        <v>0</v>
      </c>
      <c r="AG1020" s="236">
        <v>0</v>
      </c>
      <c r="AH1020" s="236">
        <v>0</v>
      </c>
      <c r="AI1020" s="236">
        <v>0</v>
      </c>
      <c r="AJ1020" s="484">
        <v>0</v>
      </c>
    </row>
    <row r="1021" spans="1:36" s="42" customFormat="1" x14ac:dyDescent="0.25">
      <c r="A1021" s="404"/>
      <c r="B1021" s="115">
        <v>6103</v>
      </c>
      <c r="C1021" s="189" t="s">
        <v>373</v>
      </c>
      <c r="D1021" s="479">
        <v>0</v>
      </c>
      <c r="E1021" s="479">
        <v>0</v>
      </c>
      <c r="F1021" s="479">
        <v>20065</v>
      </c>
      <c r="G1021" s="479">
        <v>0</v>
      </c>
      <c r="H1021" s="89">
        <v>20065</v>
      </c>
      <c r="I1021" s="479">
        <v>0</v>
      </c>
      <c r="J1021" s="479">
        <v>0</v>
      </c>
      <c r="K1021" s="479">
        <v>0</v>
      </c>
      <c r="L1021" s="479">
        <v>0</v>
      </c>
      <c r="M1021" s="479">
        <v>0</v>
      </c>
      <c r="N1021" s="479">
        <v>0</v>
      </c>
      <c r="O1021" s="479">
        <v>0</v>
      </c>
      <c r="P1021" s="479">
        <v>0</v>
      </c>
      <c r="Q1021" s="479">
        <v>0</v>
      </c>
      <c r="R1021" s="89">
        <v>0</v>
      </c>
      <c r="S1021" s="479">
        <v>0</v>
      </c>
      <c r="T1021" s="479">
        <v>0</v>
      </c>
      <c r="U1021" s="479">
        <v>0</v>
      </c>
      <c r="V1021" s="479">
        <v>0</v>
      </c>
      <c r="W1021" s="479">
        <v>0</v>
      </c>
      <c r="X1021" s="479">
        <v>0</v>
      </c>
      <c r="Y1021" s="479">
        <v>0</v>
      </c>
      <c r="Z1021" s="479">
        <v>0</v>
      </c>
      <c r="AA1021" s="479">
        <v>0</v>
      </c>
      <c r="AB1021" s="479">
        <v>0</v>
      </c>
      <c r="AC1021" s="479">
        <v>0</v>
      </c>
      <c r="AD1021" s="479">
        <v>0</v>
      </c>
      <c r="AE1021" s="479">
        <v>20065</v>
      </c>
      <c r="AF1021" s="236">
        <v>0</v>
      </c>
      <c r="AG1021" s="236">
        <v>0</v>
      </c>
      <c r="AH1021" s="236">
        <v>0</v>
      </c>
      <c r="AI1021" s="236">
        <v>0</v>
      </c>
      <c r="AJ1021" s="484">
        <v>20065</v>
      </c>
    </row>
    <row r="1022" spans="1:36" s="42" customFormat="1" x14ac:dyDescent="0.25">
      <c r="A1022" s="404"/>
      <c r="B1022" s="115">
        <v>6104</v>
      </c>
      <c r="C1022" s="189" t="s">
        <v>374</v>
      </c>
      <c r="D1022" s="479">
        <v>0</v>
      </c>
      <c r="E1022" s="479">
        <v>0</v>
      </c>
      <c r="F1022" s="479">
        <v>0</v>
      </c>
      <c r="G1022" s="479">
        <v>0</v>
      </c>
      <c r="H1022" s="89">
        <v>0</v>
      </c>
      <c r="I1022" s="479">
        <v>0</v>
      </c>
      <c r="J1022" s="479">
        <v>0</v>
      </c>
      <c r="K1022" s="479">
        <v>0</v>
      </c>
      <c r="L1022" s="479">
        <v>0</v>
      </c>
      <c r="M1022" s="479">
        <v>0</v>
      </c>
      <c r="N1022" s="479">
        <v>0</v>
      </c>
      <c r="O1022" s="479">
        <v>0</v>
      </c>
      <c r="P1022" s="479">
        <v>0</v>
      </c>
      <c r="Q1022" s="479">
        <v>0</v>
      </c>
      <c r="R1022" s="89">
        <v>0</v>
      </c>
      <c r="S1022" s="479">
        <v>0</v>
      </c>
      <c r="T1022" s="479">
        <v>0</v>
      </c>
      <c r="U1022" s="479">
        <v>0</v>
      </c>
      <c r="V1022" s="479">
        <v>0</v>
      </c>
      <c r="W1022" s="479">
        <v>0</v>
      </c>
      <c r="X1022" s="479">
        <v>0</v>
      </c>
      <c r="Y1022" s="479">
        <v>0</v>
      </c>
      <c r="Z1022" s="479">
        <v>0</v>
      </c>
      <c r="AA1022" s="479">
        <v>0</v>
      </c>
      <c r="AB1022" s="479">
        <v>0</v>
      </c>
      <c r="AC1022" s="479">
        <v>0</v>
      </c>
      <c r="AD1022" s="479">
        <v>0</v>
      </c>
      <c r="AE1022" s="479">
        <v>0</v>
      </c>
      <c r="AF1022" s="236">
        <v>0</v>
      </c>
      <c r="AG1022" s="236">
        <v>0</v>
      </c>
      <c r="AH1022" s="236">
        <v>0</v>
      </c>
      <c r="AI1022" s="236">
        <v>0</v>
      </c>
      <c r="AJ1022" s="484">
        <v>0</v>
      </c>
    </row>
    <row r="1023" spans="1:36" s="42" customFormat="1" x14ac:dyDescent="0.25">
      <c r="A1023" s="404"/>
      <c r="B1023" s="115">
        <v>6105</v>
      </c>
      <c r="C1023" s="189" t="s">
        <v>375</v>
      </c>
      <c r="D1023" s="479">
        <v>0</v>
      </c>
      <c r="E1023" s="479">
        <v>0</v>
      </c>
      <c r="F1023" s="479">
        <v>4762.5625</v>
      </c>
      <c r="G1023" s="479">
        <v>0</v>
      </c>
      <c r="H1023" s="89">
        <v>4762.5625</v>
      </c>
      <c r="I1023" s="479">
        <v>0</v>
      </c>
      <c r="J1023" s="479">
        <v>0</v>
      </c>
      <c r="K1023" s="479">
        <v>0</v>
      </c>
      <c r="L1023" s="479">
        <v>0</v>
      </c>
      <c r="M1023" s="479">
        <v>0</v>
      </c>
      <c r="N1023" s="479">
        <v>0</v>
      </c>
      <c r="O1023" s="479">
        <v>0</v>
      </c>
      <c r="P1023" s="479">
        <v>0</v>
      </c>
      <c r="Q1023" s="479">
        <v>0</v>
      </c>
      <c r="R1023" s="89">
        <v>0</v>
      </c>
      <c r="S1023" s="479">
        <v>0</v>
      </c>
      <c r="T1023" s="479">
        <v>0</v>
      </c>
      <c r="U1023" s="479">
        <v>0</v>
      </c>
      <c r="V1023" s="479">
        <v>0</v>
      </c>
      <c r="W1023" s="479">
        <v>0</v>
      </c>
      <c r="X1023" s="479">
        <v>0</v>
      </c>
      <c r="Y1023" s="479">
        <v>0</v>
      </c>
      <c r="Z1023" s="479">
        <v>0</v>
      </c>
      <c r="AA1023" s="479">
        <v>0</v>
      </c>
      <c r="AB1023" s="479">
        <v>0</v>
      </c>
      <c r="AC1023" s="479">
        <v>0</v>
      </c>
      <c r="AD1023" s="479">
        <v>0</v>
      </c>
      <c r="AE1023" s="479">
        <v>4762.5625</v>
      </c>
      <c r="AF1023" s="236">
        <v>0</v>
      </c>
      <c r="AG1023" s="236">
        <v>0</v>
      </c>
      <c r="AH1023" s="236">
        <v>0</v>
      </c>
      <c r="AI1023" s="236">
        <v>0</v>
      </c>
      <c r="AJ1023" s="484">
        <v>4762.5625</v>
      </c>
    </row>
    <row r="1024" spans="1:36" s="42" customFormat="1" ht="14.25" customHeight="1" x14ac:dyDescent="0.25">
      <c r="A1024" s="404"/>
      <c r="B1024" s="115">
        <v>6190</v>
      </c>
      <c r="C1024" s="189" t="s">
        <v>376</v>
      </c>
      <c r="D1024" s="479">
        <v>0</v>
      </c>
      <c r="E1024" s="479">
        <v>0</v>
      </c>
      <c r="F1024" s="479">
        <v>0</v>
      </c>
      <c r="G1024" s="479">
        <v>0</v>
      </c>
      <c r="H1024" s="89">
        <v>0</v>
      </c>
      <c r="I1024" s="479">
        <v>0</v>
      </c>
      <c r="J1024" s="479">
        <v>0</v>
      </c>
      <c r="K1024" s="479">
        <v>0</v>
      </c>
      <c r="L1024" s="479">
        <v>0</v>
      </c>
      <c r="M1024" s="479">
        <v>0</v>
      </c>
      <c r="N1024" s="479">
        <v>0</v>
      </c>
      <c r="O1024" s="479">
        <v>0</v>
      </c>
      <c r="P1024" s="479">
        <v>0</v>
      </c>
      <c r="Q1024" s="479">
        <v>0</v>
      </c>
      <c r="R1024" s="89">
        <v>0</v>
      </c>
      <c r="S1024" s="479">
        <v>0</v>
      </c>
      <c r="T1024" s="479">
        <v>0</v>
      </c>
      <c r="U1024" s="479">
        <v>0</v>
      </c>
      <c r="V1024" s="479">
        <v>0</v>
      </c>
      <c r="W1024" s="479">
        <v>0</v>
      </c>
      <c r="X1024" s="479">
        <v>0</v>
      </c>
      <c r="Y1024" s="479">
        <v>0</v>
      </c>
      <c r="Z1024" s="479">
        <v>0</v>
      </c>
      <c r="AA1024" s="479">
        <v>0</v>
      </c>
      <c r="AB1024" s="479">
        <v>0</v>
      </c>
      <c r="AC1024" s="479">
        <v>0</v>
      </c>
      <c r="AD1024" s="479">
        <v>0</v>
      </c>
      <c r="AE1024" s="479">
        <v>0</v>
      </c>
      <c r="AF1024" s="236">
        <v>0</v>
      </c>
      <c r="AG1024" s="236">
        <v>0</v>
      </c>
      <c r="AH1024" s="236">
        <v>0</v>
      </c>
      <c r="AI1024" s="236">
        <v>0</v>
      </c>
      <c r="AJ1024" s="484">
        <v>0</v>
      </c>
    </row>
    <row r="1025" spans="1:36" s="40" customFormat="1" x14ac:dyDescent="0.25">
      <c r="A1025" s="403"/>
      <c r="B1025" s="114">
        <v>62</v>
      </c>
      <c r="C1025" s="319" t="s">
        <v>862</v>
      </c>
      <c r="D1025" s="480">
        <v>0</v>
      </c>
      <c r="E1025" s="480">
        <v>0</v>
      </c>
      <c r="F1025" s="480">
        <v>0</v>
      </c>
      <c r="G1025" s="480">
        <v>0</v>
      </c>
      <c r="H1025" s="26">
        <v>0</v>
      </c>
      <c r="I1025" s="480">
        <v>0</v>
      </c>
      <c r="J1025" s="480">
        <v>0</v>
      </c>
      <c r="K1025" s="480">
        <v>0</v>
      </c>
      <c r="L1025" s="480">
        <v>0</v>
      </c>
      <c r="M1025" s="480">
        <v>0</v>
      </c>
      <c r="N1025" s="480">
        <v>0</v>
      </c>
      <c r="O1025" s="480">
        <v>0</v>
      </c>
      <c r="P1025" s="480">
        <v>0</v>
      </c>
      <c r="Q1025" s="480">
        <v>0</v>
      </c>
      <c r="R1025" s="26">
        <v>0</v>
      </c>
      <c r="S1025" s="480">
        <v>0</v>
      </c>
      <c r="T1025" s="480">
        <v>0</v>
      </c>
      <c r="U1025" s="480">
        <v>0</v>
      </c>
      <c r="V1025" s="480">
        <v>0</v>
      </c>
      <c r="W1025" s="480">
        <v>0</v>
      </c>
      <c r="X1025" s="480">
        <v>0</v>
      </c>
      <c r="Y1025" s="480">
        <v>0</v>
      </c>
      <c r="Z1025" s="480">
        <v>0</v>
      </c>
      <c r="AA1025" s="480">
        <v>0</v>
      </c>
      <c r="AB1025" s="480">
        <v>0</v>
      </c>
      <c r="AC1025" s="480">
        <v>0</v>
      </c>
      <c r="AD1025" s="480">
        <v>0</v>
      </c>
      <c r="AE1025" s="480">
        <v>0</v>
      </c>
      <c r="AF1025" s="482">
        <v>0</v>
      </c>
      <c r="AG1025" s="482">
        <v>0</v>
      </c>
      <c r="AH1025" s="482">
        <v>0</v>
      </c>
      <c r="AI1025" s="482">
        <v>0</v>
      </c>
      <c r="AJ1025" s="483">
        <v>0</v>
      </c>
    </row>
    <row r="1026" spans="1:36" s="42" customFormat="1" x14ac:dyDescent="0.25">
      <c r="A1026" s="404"/>
      <c r="B1026" s="115">
        <v>6201</v>
      </c>
      <c r="C1026" s="189" t="s">
        <v>863</v>
      </c>
      <c r="D1026" s="479">
        <v>0</v>
      </c>
      <c r="E1026" s="479">
        <v>0</v>
      </c>
      <c r="F1026" s="479">
        <v>0</v>
      </c>
      <c r="G1026" s="479">
        <v>0</v>
      </c>
      <c r="H1026" s="89">
        <v>0</v>
      </c>
      <c r="I1026" s="479">
        <v>0</v>
      </c>
      <c r="J1026" s="479">
        <v>0</v>
      </c>
      <c r="K1026" s="479">
        <v>0</v>
      </c>
      <c r="L1026" s="479">
        <v>0</v>
      </c>
      <c r="M1026" s="479">
        <v>0</v>
      </c>
      <c r="N1026" s="479">
        <v>0</v>
      </c>
      <c r="O1026" s="479">
        <v>0</v>
      </c>
      <c r="P1026" s="479">
        <v>0</v>
      </c>
      <c r="Q1026" s="479">
        <v>0</v>
      </c>
      <c r="R1026" s="89">
        <v>0</v>
      </c>
      <c r="S1026" s="479">
        <v>0</v>
      </c>
      <c r="T1026" s="479">
        <v>0</v>
      </c>
      <c r="U1026" s="479">
        <v>0</v>
      </c>
      <c r="V1026" s="479">
        <v>0</v>
      </c>
      <c r="W1026" s="479">
        <v>0</v>
      </c>
      <c r="X1026" s="479">
        <v>0</v>
      </c>
      <c r="Y1026" s="479">
        <v>0</v>
      </c>
      <c r="Z1026" s="479">
        <v>0</v>
      </c>
      <c r="AA1026" s="479">
        <v>0</v>
      </c>
      <c r="AB1026" s="479">
        <v>0</v>
      </c>
      <c r="AC1026" s="479">
        <v>0</v>
      </c>
      <c r="AD1026" s="479">
        <v>0</v>
      </c>
      <c r="AE1026" s="479">
        <v>0</v>
      </c>
      <c r="AF1026" s="236">
        <v>0</v>
      </c>
      <c r="AG1026" s="236">
        <v>0</v>
      </c>
      <c r="AH1026" s="236">
        <v>0</v>
      </c>
      <c r="AI1026" s="236">
        <v>0</v>
      </c>
      <c r="AJ1026" s="484">
        <v>0</v>
      </c>
    </row>
    <row r="1027" spans="1:36" s="42" customFormat="1" x14ac:dyDescent="0.25">
      <c r="A1027" s="404"/>
      <c r="B1027" s="115">
        <v>6202</v>
      </c>
      <c r="C1027" s="189" t="s">
        <v>372</v>
      </c>
      <c r="D1027" s="479">
        <v>0</v>
      </c>
      <c r="E1027" s="479">
        <v>0</v>
      </c>
      <c r="F1027" s="479">
        <v>0</v>
      </c>
      <c r="G1027" s="479">
        <v>0</v>
      </c>
      <c r="H1027" s="89">
        <v>0</v>
      </c>
      <c r="I1027" s="479">
        <v>0</v>
      </c>
      <c r="J1027" s="479">
        <v>0</v>
      </c>
      <c r="K1027" s="479">
        <v>0</v>
      </c>
      <c r="L1027" s="479">
        <v>0</v>
      </c>
      <c r="M1027" s="479">
        <v>0</v>
      </c>
      <c r="N1027" s="479">
        <v>0</v>
      </c>
      <c r="O1027" s="479">
        <v>0</v>
      </c>
      <c r="P1027" s="479">
        <v>0</v>
      </c>
      <c r="Q1027" s="479">
        <v>0</v>
      </c>
      <c r="R1027" s="89">
        <v>0</v>
      </c>
      <c r="S1027" s="479">
        <v>0</v>
      </c>
      <c r="T1027" s="479">
        <v>0</v>
      </c>
      <c r="U1027" s="479">
        <v>0</v>
      </c>
      <c r="V1027" s="479">
        <v>0</v>
      </c>
      <c r="W1027" s="479">
        <v>0</v>
      </c>
      <c r="X1027" s="479">
        <v>0</v>
      </c>
      <c r="Y1027" s="479">
        <v>0</v>
      </c>
      <c r="Z1027" s="479">
        <v>0</v>
      </c>
      <c r="AA1027" s="479">
        <v>0</v>
      </c>
      <c r="AB1027" s="479">
        <v>0</v>
      </c>
      <c r="AC1027" s="479">
        <v>0</v>
      </c>
      <c r="AD1027" s="479">
        <v>0</v>
      </c>
      <c r="AE1027" s="479">
        <v>0</v>
      </c>
      <c r="AF1027" s="236">
        <v>0</v>
      </c>
      <c r="AG1027" s="236">
        <v>0</v>
      </c>
      <c r="AH1027" s="236">
        <v>0</v>
      </c>
      <c r="AI1027" s="236">
        <v>0</v>
      </c>
      <c r="AJ1027" s="484">
        <v>0</v>
      </c>
    </row>
    <row r="1028" spans="1:36" s="42" customFormat="1" x14ac:dyDescent="0.25">
      <c r="A1028" s="404"/>
      <c r="B1028" s="115">
        <v>6203</v>
      </c>
      <c r="C1028" s="189" t="s">
        <v>373</v>
      </c>
      <c r="D1028" s="479">
        <v>0</v>
      </c>
      <c r="E1028" s="479">
        <v>0</v>
      </c>
      <c r="F1028" s="479">
        <v>0</v>
      </c>
      <c r="G1028" s="479">
        <v>0</v>
      </c>
      <c r="H1028" s="89">
        <v>0</v>
      </c>
      <c r="I1028" s="479">
        <v>0</v>
      </c>
      <c r="J1028" s="479">
        <v>0</v>
      </c>
      <c r="K1028" s="479">
        <v>0</v>
      </c>
      <c r="L1028" s="479">
        <v>0</v>
      </c>
      <c r="M1028" s="479">
        <v>0</v>
      </c>
      <c r="N1028" s="479">
        <v>0</v>
      </c>
      <c r="O1028" s="479">
        <v>0</v>
      </c>
      <c r="P1028" s="479">
        <v>0</v>
      </c>
      <c r="Q1028" s="479">
        <v>0</v>
      </c>
      <c r="R1028" s="89">
        <v>0</v>
      </c>
      <c r="S1028" s="479">
        <v>0</v>
      </c>
      <c r="T1028" s="479">
        <v>0</v>
      </c>
      <c r="U1028" s="479">
        <v>0</v>
      </c>
      <c r="V1028" s="479">
        <v>0</v>
      </c>
      <c r="W1028" s="479">
        <v>0</v>
      </c>
      <c r="X1028" s="479">
        <v>0</v>
      </c>
      <c r="Y1028" s="479">
        <v>0</v>
      </c>
      <c r="Z1028" s="479">
        <v>0</v>
      </c>
      <c r="AA1028" s="479">
        <v>0</v>
      </c>
      <c r="AB1028" s="479">
        <v>0</v>
      </c>
      <c r="AC1028" s="479">
        <v>0</v>
      </c>
      <c r="AD1028" s="479">
        <v>0</v>
      </c>
      <c r="AE1028" s="479">
        <v>0</v>
      </c>
      <c r="AF1028" s="236">
        <v>0</v>
      </c>
      <c r="AG1028" s="236">
        <v>0</v>
      </c>
      <c r="AH1028" s="236">
        <v>0</v>
      </c>
      <c r="AI1028" s="236">
        <v>0</v>
      </c>
      <c r="AJ1028" s="484">
        <v>0</v>
      </c>
    </row>
    <row r="1029" spans="1:36" s="42" customFormat="1" x14ac:dyDescent="0.25">
      <c r="A1029" s="404"/>
      <c r="B1029" s="115">
        <v>6204</v>
      </c>
      <c r="C1029" s="189" t="s">
        <v>374</v>
      </c>
      <c r="D1029" s="479">
        <v>0</v>
      </c>
      <c r="E1029" s="479">
        <v>0</v>
      </c>
      <c r="F1029" s="479">
        <v>0</v>
      </c>
      <c r="G1029" s="479">
        <v>0</v>
      </c>
      <c r="H1029" s="89">
        <v>0</v>
      </c>
      <c r="I1029" s="479">
        <v>0</v>
      </c>
      <c r="J1029" s="479">
        <v>0</v>
      </c>
      <c r="K1029" s="479">
        <v>0</v>
      </c>
      <c r="L1029" s="479">
        <v>0</v>
      </c>
      <c r="M1029" s="479">
        <v>0</v>
      </c>
      <c r="N1029" s="479">
        <v>0</v>
      </c>
      <c r="O1029" s="479">
        <v>0</v>
      </c>
      <c r="P1029" s="479">
        <v>0</v>
      </c>
      <c r="Q1029" s="479">
        <v>0</v>
      </c>
      <c r="R1029" s="89">
        <v>0</v>
      </c>
      <c r="S1029" s="479">
        <v>0</v>
      </c>
      <c r="T1029" s="479">
        <v>0</v>
      </c>
      <c r="U1029" s="479">
        <v>0</v>
      </c>
      <c r="V1029" s="479">
        <v>0</v>
      </c>
      <c r="W1029" s="479">
        <v>0</v>
      </c>
      <c r="X1029" s="479">
        <v>0</v>
      </c>
      <c r="Y1029" s="479">
        <v>0</v>
      </c>
      <c r="Z1029" s="479">
        <v>0</v>
      </c>
      <c r="AA1029" s="479">
        <v>0</v>
      </c>
      <c r="AB1029" s="479">
        <v>0</v>
      </c>
      <c r="AC1029" s="479">
        <v>0</v>
      </c>
      <c r="AD1029" s="479">
        <v>0</v>
      </c>
      <c r="AE1029" s="479">
        <v>0</v>
      </c>
      <c r="AF1029" s="236">
        <v>0</v>
      </c>
      <c r="AG1029" s="236">
        <v>0</v>
      </c>
      <c r="AH1029" s="236">
        <v>0</v>
      </c>
      <c r="AI1029" s="236">
        <v>0</v>
      </c>
      <c r="AJ1029" s="484">
        <v>0</v>
      </c>
    </row>
    <row r="1030" spans="1:36" s="42" customFormat="1" x14ac:dyDescent="0.25">
      <c r="A1030" s="404"/>
      <c r="B1030" s="115">
        <v>6205</v>
      </c>
      <c r="C1030" s="189" t="s">
        <v>375</v>
      </c>
      <c r="D1030" s="479">
        <v>0</v>
      </c>
      <c r="E1030" s="479">
        <v>0</v>
      </c>
      <c r="F1030" s="479">
        <v>0</v>
      </c>
      <c r="G1030" s="479">
        <v>0</v>
      </c>
      <c r="H1030" s="89">
        <v>0</v>
      </c>
      <c r="I1030" s="479">
        <v>0</v>
      </c>
      <c r="J1030" s="479">
        <v>0</v>
      </c>
      <c r="K1030" s="479">
        <v>0</v>
      </c>
      <c r="L1030" s="479">
        <v>0</v>
      </c>
      <c r="M1030" s="479">
        <v>0</v>
      </c>
      <c r="N1030" s="479">
        <v>0</v>
      </c>
      <c r="O1030" s="479">
        <v>0</v>
      </c>
      <c r="P1030" s="479">
        <v>0</v>
      </c>
      <c r="Q1030" s="479">
        <v>0</v>
      </c>
      <c r="R1030" s="89">
        <v>0</v>
      </c>
      <c r="S1030" s="479">
        <v>0</v>
      </c>
      <c r="T1030" s="479">
        <v>0</v>
      </c>
      <c r="U1030" s="479">
        <v>0</v>
      </c>
      <c r="V1030" s="479">
        <v>0</v>
      </c>
      <c r="W1030" s="479">
        <v>0</v>
      </c>
      <c r="X1030" s="479">
        <v>0</v>
      </c>
      <c r="Y1030" s="479">
        <v>0</v>
      </c>
      <c r="Z1030" s="479">
        <v>0</v>
      </c>
      <c r="AA1030" s="479">
        <v>0</v>
      </c>
      <c r="AB1030" s="479">
        <v>0</v>
      </c>
      <c r="AC1030" s="479">
        <v>0</v>
      </c>
      <c r="AD1030" s="479">
        <v>0</v>
      </c>
      <c r="AE1030" s="479">
        <v>0</v>
      </c>
      <c r="AF1030" s="236">
        <v>0</v>
      </c>
      <c r="AG1030" s="236">
        <v>0</v>
      </c>
      <c r="AH1030" s="236">
        <v>0</v>
      </c>
      <c r="AI1030" s="236">
        <v>0</v>
      </c>
      <c r="AJ1030" s="484">
        <v>0</v>
      </c>
    </row>
    <row r="1031" spans="1:36" s="42" customFormat="1" x14ac:dyDescent="0.25">
      <c r="A1031" s="404"/>
      <c r="B1031" s="115">
        <v>6290</v>
      </c>
      <c r="C1031" s="189" t="s">
        <v>376</v>
      </c>
      <c r="D1031" s="479">
        <v>0</v>
      </c>
      <c r="E1031" s="479">
        <v>0</v>
      </c>
      <c r="F1031" s="479">
        <v>0</v>
      </c>
      <c r="G1031" s="479">
        <v>0</v>
      </c>
      <c r="H1031" s="89">
        <v>0</v>
      </c>
      <c r="I1031" s="479">
        <v>0</v>
      </c>
      <c r="J1031" s="479">
        <v>0</v>
      </c>
      <c r="K1031" s="479">
        <v>0</v>
      </c>
      <c r="L1031" s="479">
        <v>0</v>
      </c>
      <c r="M1031" s="479">
        <v>0</v>
      </c>
      <c r="N1031" s="479">
        <v>0</v>
      </c>
      <c r="O1031" s="479">
        <v>0</v>
      </c>
      <c r="P1031" s="479">
        <v>0</v>
      </c>
      <c r="Q1031" s="479">
        <v>0</v>
      </c>
      <c r="R1031" s="89">
        <v>0</v>
      </c>
      <c r="S1031" s="479">
        <v>0</v>
      </c>
      <c r="T1031" s="479">
        <v>0</v>
      </c>
      <c r="U1031" s="479">
        <v>0</v>
      </c>
      <c r="V1031" s="479">
        <v>0</v>
      </c>
      <c r="W1031" s="479">
        <v>0</v>
      </c>
      <c r="X1031" s="479">
        <v>0</v>
      </c>
      <c r="Y1031" s="479">
        <v>0</v>
      </c>
      <c r="Z1031" s="479">
        <v>0</v>
      </c>
      <c r="AA1031" s="479">
        <v>0</v>
      </c>
      <c r="AB1031" s="479">
        <v>0</v>
      </c>
      <c r="AC1031" s="479">
        <v>0</v>
      </c>
      <c r="AD1031" s="479">
        <v>0</v>
      </c>
      <c r="AE1031" s="479">
        <v>0</v>
      </c>
      <c r="AF1031" s="236">
        <v>0</v>
      </c>
      <c r="AG1031" s="236">
        <v>0</v>
      </c>
      <c r="AH1031" s="236">
        <v>0</v>
      </c>
      <c r="AI1031" s="236">
        <v>0</v>
      </c>
      <c r="AJ1031" s="484">
        <v>0</v>
      </c>
    </row>
    <row r="1032" spans="1:36" s="40" customFormat="1" x14ac:dyDescent="0.25">
      <c r="A1032" s="403"/>
      <c r="B1032" s="114">
        <v>63</v>
      </c>
      <c r="C1032" s="319" t="s">
        <v>864</v>
      </c>
      <c r="D1032" s="480">
        <v>0</v>
      </c>
      <c r="E1032" s="480">
        <v>0</v>
      </c>
      <c r="F1032" s="480">
        <v>0</v>
      </c>
      <c r="G1032" s="480">
        <v>0</v>
      </c>
      <c r="H1032" s="26">
        <v>0</v>
      </c>
      <c r="I1032" s="480">
        <v>0</v>
      </c>
      <c r="J1032" s="480">
        <v>0</v>
      </c>
      <c r="K1032" s="480">
        <v>0</v>
      </c>
      <c r="L1032" s="480">
        <v>0</v>
      </c>
      <c r="M1032" s="480">
        <v>0</v>
      </c>
      <c r="N1032" s="480">
        <v>0</v>
      </c>
      <c r="O1032" s="480">
        <v>0</v>
      </c>
      <c r="P1032" s="480">
        <v>0</v>
      </c>
      <c r="Q1032" s="480">
        <v>0</v>
      </c>
      <c r="R1032" s="26">
        <v>0</v>
      </c>
      <c r="S1032" s="480">
        <v>0</v>
      </c>
      <c r="T1032" s="480">
        <v>0</v>
      </c>
      <c r="U1032" s="480">
        <v>0</v>
      </c>
      <c r="V1032" s="480">
        <v>0</v>
      </c>
      <c r="W1032" s="480">
        <v>0</v>
      </c>
      <c r="X1032" s="480">
        <v>0</v>
      </c>
      <c r="Y1032" s="480">
        <v>0</v>
      </c>
      <c r="Z1032" s="480">
        <v>0</v>
      </c>
      <c r="AA1032" s="480">
        <v>0</v>
      </c>
      <c r="AB1032" s="480">
        <v>0</v>
      </c>
      <c r="AC1032" s="480">
        <v>0</v>
      </c>
      <c r="AD1032" s="480">
        <v>0</v>
      </c>
      <c r="AE1032" s="480">
        <v>0</v>
      </c>
      <c r="AF1032" s="482">
        <v>0</v>
      </c>
      <c r="AG1032" s="482">
        <v>0</v>
      </c>
      <c r="AH1032" s="482">
        <v>0</v>
      </c>
      <c r="AI1032" s="482">
        <v>0</v>
      </c>
      <c r="AJ1032" s="483">
        <v>0</v>
      </c>
    </row>
    <row r="1033" spans="1:36" s="42" customFormat="1" x14ac:dyDescent="0.25">
      <c r="A1033" s="404"/>
      <c r="B1033" s="115">
        <v>6301</v>
      </c>
      <c r="C1033" s="189" t="s">
        <v>378</v>
      </c>
      <c r="D1033" s="479">
        <v>0</v>
      </c>
      <c r="E1033" s="479">
        <v>0</v>
      </c>
      <c r="F1033" s="479">
        <v>0</v>
      </c>
      <c r="G1033" s="479">
        <v>0</v>
      </c>
      <c r="H1033" s="89">
        <v>0</v>
      </c>
      <c r="I1033" s="479">
        <v>0</v>
      </c>
      <c r="J1033" s="479">
        <v>0</v>
      </c>
      <c r="K1033" s="479">
        <v>0</v>
      </c>
      <c r="L1033" s="479">
        <v>0</v>
      </c>
      <c r="M1033" s="479">
        <v>0</v>
      </c>
      <c r="N1033" s="479">
        <v>0</v>
      </c>
      <c r="O1033" s="479">
        <v>0</v>
      </c>
      <c r="P1033" s="479">
        <v>0</v>
      </c>
      <c r="Q1033" s="479">
        <v>0</v>
      </c>
      <c r="R1033" s="89">
        <v>0</v>
      </c>
      <c r="S1033" s="479">
        <v>0</v>
      </c>
      <c r="T1033" s="479">
        <v>0</v>
      </c>
      <c r="U1033" s="479">
        <v>0</v>
      </c>
      <c r="V1033" s="479">
        <v>0</v>
      </c>
      <c r="W1033" s="479">
        <v>0</v>
      </c>
      <c r="X1033" s="479">
        <v>0</v>
      </c>
      <c r="Y1033" s="479">
        <v>0</v>
      </c>
      <c r="Z1033" s="479">
        <v>0</v>
      </c>
      <c r="AA1033" s="479">
        <v>0</v>
      </c>
      <c r="AB1033" s="479">
        <v>0</v>
      </c>
      <c r="AC1033" s="479">
        <v>0</v>
      </c>
      <c r="AD1033" s="479">
        <v>0</v>
      </c>
      <c r="AE1033" s="479">
        <v>0</v>
      </c>
      <c r="AF1033" s="236">
        <v>0</v>
      </c>
      <c r="AG1033" s="236">
        <v>0</v>
      </c>
      <c r="AH1033" s="236">
        <v>0</v>
      </c>
      <c r="AI1033" s="236">
        <v>0</v>
      </c>
      <c r="AJ1033" s="484">
        <v>0</v>
      </c>
    </row>
    <row r="1034" spans="1:36" s="42" customFormat="1" x14ac:dyDescent="0.25">
      <c r="A1034" s="404"/>
      <c r="B1034" s="115">
        <v>6302</v>
      </c>
      <c r="C1034" s="189" t="s">
        <v>381</v>
      </c>
      <c r="D1034" s="479">
        <v>0</v>
      </c>
      <c r="E1034" s="479">
        <v>0</v>
      </c>
      <c r="F1034" s="479">
        <v>0</v>
      </c>
      <c r="G1034" s="479">
        <v>0</v>
      </c>
      <c r="H1034" s="89">
        <v>0</v>
      </c>
      <c r="I1034" s="479">
        <v>0</v>
      </c>
      <c r="J1034" s="479">
        <v>0</v>
      </c>
      <c r="K1034" s="479">
        <v>0</v>
      </c>
      <c r="L1034" s="479">
        <v>0</v>
      </c>
      <c r="M1034" s="479">
        <v>0</v>
      </c>
      <c r="N1034" s="479">
        <v>0</v>
      </c>
      <c r="O1034" s="479">
        <v>0</v>
      </c>
      <c r="P1034" s="479">
        <v>0</v>
      </c>
      <c r="Q1034" s="479">
        <v>0</v>
      </c>
      <c r="R1034" s="89">
        <v>0</v>
      </c>
      <c r="S1034" s="479">
        <v>0</v>
      </c>
      <c r="T1034" s="479">
        <v>0</v>
      </c>
      <c r="U1034" s="479">
        <v>0</v>
      </c>
      <c r="V1034" s="479">
        <v>0</v>
      </c>
      <c r="W1034" s="479">
        <v>0</v>
      </c>
      <c r="X1034" s="479">
        <v>0</v>
      </c>
      <c r="Y1034" s="479">
        <v>0</v>
      </c>
      <c r="Z1034" s="479">
        <v>0</v>
      </c>
      <c r="AA1034" s="479">
        <v>0</v>
      </c>
      <c r="AB1034" s="479">
        <v>0</v>
      </c>
      <c r="AC1034" s="479">
        <v>0</v>
      </c>
      <c r="AD1034" s="479">
        <v>0</v>
      </c>
      <c r="AE1034" s="479">
        <v>0</v>
      </c>
      <c r="AF1034" s="236">
        <v>0</v>
      </c>
      <c r="AG1034" s="236">
        <v>0</v>
      </c>
      <c r="AH1034" s="236">
        <v>0</v>
      </c>
      <c r="AI1034" s="236">
        <v>0</v>
      </c>
      <c r="AJ1034" s="484">
        <v>0</v>
      </c>
    </row>
    <row r="1035" spans="1:36" s="42" customFormat="1" x14ac:dyDescent="0.25">
      <c r="A1035" s="404"/>
      <c r="B1035" s="115">
        <v>6303</v>
      </c>
      <c r="C1035" s="189" t="s">
        <v>385</v>
      </c>
      <c r="D1035" s="479">
        <v>0</v>
      </c>
      <c r="E1035" s="479">
        <v>0</v>
      </c>
      <c r="F1035" s="479">
        <v>0</v>
      </c>
      <c r="G1035" s="479">
        <v>0</v>
      </c>
      <c r="H1035" s="89">
        <v>0</v>
      </c>
      <c r="I1035" s="479">
        <v>0</v>
      </c>
      <c r="J1035" s="479">
        <v>0</v>
      </c>
      <c r="K1035" s="479">
        <v>0</v>
      </c>
      <c r="L1035" s="479">
        <v>0</v>
      </c>
      <c r="M1035" s="479">
        <v>0</v>
      </c>
      <c r="N1035" s="479">
        <v>0</v>
      </c>
      <c r="O1035" s="479">
        <v>0</v>
      </c>
      <c r="P1035" s="479">
        <v>0</v>
      </c>
      <c r="Q1035" s="479">
        <v>0</v>
      </c>
      <c r="R1035" s="89">
        <v>0</v>
      </c>
      <c r="S1035" s="479">
        <v>0</v>
      </c>
      <c r="T1035" s="479">
        <v>0</v>
      </c>
      <c r="U1035" s="479">
        <v>0</v>
      </c>
      <c r="V1035" s="479">
        <v>0</v>
      </c>
      <c r="W1035" s="479">
        <v>0</v>
      </c>
      <c r="X1035" s="479">
        <v>0</v>
      </c>
      <c r="Y1035" s="479">
        <v>0</v>
      </c>
      <c r="Z1035" s="479">
        <v>0</v>
      </c>
      <c r="AA1035" s="479">
        <v>0</v>
      </c>
      <c r="AB1035" s="479">
        <v>0</v>
      </c>
      <c r="AC1035" s="479">
        <v>0</v>
      </c>
      <c r="AD1035" s="479">
        <v>0</v>
      </c>
      <c r="AE1035" s="479">
        <v>0</v>
      </c>
      <c r="AF1035" s="236">
        <v>0</v>
      </c>
      <c r="AG1035" s="236">
        <v>0</v>
      </c>
      <c r="AH1035" s="236">
        <v>0</v>
      </c>
      <c r="AI1035" s="236">
        <v>0</v>
      </c>
      <c r="AJ1035" s="484">
        <v>0</v>
      </c>
    </row>
    <row r="1036" spans="1:36" s="42" customFormat="1" x14ac:dyDescent="0.25">
      <c r="A1036" s="404"/>
      <c r="B1036" s="115">
        <v>6304</v>
      </c>
      <c r="C1036" s="189" t="s">
        <v>389</v>
      </c>
      <c r="D1036" s="479">
        <v>0</v>
      </c>
      <c r="E1036" s="479">
        <v>0</v>
      </c>
      <c r="F1036" s="479">
        <v>0</v>
      </c>
      <c r="G1036" s="479">
        <v>0</v>
      </c>
      <c r="H1036" s="89">
        <v>0</v>
      </c>
      <c r="I1036" s="479">
        <v>0</v>
      </c>
      <c r="J1036" s="479">
        <v>0</v>
      </c>
      <c r="K1036" s="479">
        <v>0</v>
      </c>
      <c r="L1036" s="479">
        <v>0</v>
      </c>
      <c r="M1036" s="479">
        <v>0</v>
      </c>
      <c r="N1036" s="479">
        <v>0</v>
      </c>
      <c r="O1036" s="479">
        <v>0</v>
      </c>
      <c r="P1036" s="479">
        <v>0</v>
      </c>
      <c r="Q1036" s="479">
        <v>0</v>
      </c>
      <c r="R1036" s="89">
        <v>0</v>
      </c>
      <c r="S1036" s="479">
        <v>0</v>
      </c>
      <c r="T1036" s="479">
        <v>0</v>
      </c>
      <c r="U1036" s="479">
        <v>0</v>
      </c>
      <c r="V1036" s="479">
        <v>0</v>
      </c>
      <c r="W1036" s="479">
        <v>0</v>
      </c>
      <c r="X1036" s="479">
        <v>0</v>
      </c>
      <c r="Y1036" s="479">
        <v>0</v>
      </c>
      <c r="Z1036" s="479">
        <v>0</v>
      </c>
      <c r="AA1036" s="479">
        <v>0</v>
      </c>
      <c r="AB1036" s="479">
        <v>0</v>
      </c>
      <c r="AC1036" s="479">
        <v>0</v>
      </c>
      <c r="AD1036" s="479">
        <v>0</v>
      </c>
      <c r="AE1036" s="479">
        <v>0</v>
      </c>
      <c r="AF1036" s="236">
        <v>0</v>
      </c>
      <c r="AG1036" s="236">
        <v>0</v>
      </c>
      <c r="AH1036" s="236">
        <v>0</v>
      </c>
      <c r="AI1036" s="236">
        <v>0</v>
      </c>
      <c r="AJ1036" s="484">
        <v>0</v>
      </c>
    </row>
    <row r="1037" spans="1:36" s="42" customFormat="1" x14ac:dyDescent="0.25">
      <c r="A1037" s="404"/>
      <c r="B1037" s="115">
        <v>6305</v>
      </c>
      <c r="C1037" s="189" t="s">
        <v>390</v>
      </c>
      <c r="D1037" s="479">
        <v>0</v>
      </c>
      <c r="E1037" s="479">
        <v>0</v>
      </c>
      <c r="F1037" s="479">
        <v>0</v>
      </c>
      <c r="G1037" s="479">
        <v>0</v>
      </c>
      <c r="H1037" s="89">
        <v>0</v>
      </c>
      <c r="I1037" s="479">
        <v>0</v>
      </c>
      <c r="J1037" s="479">
        <v>0</v>
      </c>
      <c r="K1037" s="479">
        <v>0</v>
      </c>
      <c r="L1037" s="479">
        <v>0</v>
      </c>
      <c r="M1037" s="479">
        <v>0</v>
      </c>
      <c r="N1037" s="479">
        <v>0</v>
      </c>
      <c r="O1037" s="479">
        <v>0</v>
      </c>
      <c r="P1037" s="479">
        <v>0</v>
      </c>
      <c r="Q1037" s="479">
        <v>0</v>
      </c>
      <c r="R1037" s="89">
        <v>0</v>
      </c>
      <c r="S1037" s="479">
        <v>0</v>
      </c>
      <c r="T1037" s="479">
        <v>0</v>
      </c>
      <c r="U1037" s="479">
        <v>0</v>
      </c>
      <c r="V1037" s="479">
        <v>0</v>
      </c>
      <c r="W1037" s="479">
        <v>0</v>
      </c>
      <c r="X1037" s="479">
        <v>0</v>
      </c>
      <c r="Y1037" s="479">
        <v>0</v>
      </c>
      <c r="Z1037" s="479">
        <v>0</v>
      </c>
      <c r="AA1037" s="479">
        <v>0</v>
      </c>
      <c r="AB1037" s="479">
        <v>0</v>
      </c>
      <c r="AC1037" s="479">
        <v>0</v>
      </c>
      <c r="AD1037" s="479">
        <v>0</v>
      </c>
      <c r="AE1037" s="479">
        <v>0</v>
      </c>
      <c r="AF1037" s="236">
        <v>0</v>
      </c>
      <c r="AG1037" s="236">
        <v>0</v>
      </c>
      <c r="AH1037" s="236">
        <v>0</v>
      </c>
      <c r="AI1037" s="236">
        <v>0</v>
      </c>
      <c r="AJ1037" s="484">
        <v>0</v>
      </c>
    </row>
    <row r="1038" spans="1:36" s="42" customFormat="1" x14ac:dyDescent="0.25">
      <c r="A1038" s="404"/>
      <c r="B1038" s="115">
        <v>6306</v>
      </c>
      <c r="C1038" s="189" t="s">
        <v>865</v>
      </c>
      <c r="D1038" s="479">
        <v>0</v>
      </c>
      <c r="E1038" s="479">
        <v>0</v>
      </c>
      <c r="F1038" s="479">
        <v>0</v>
      </c>
      <c r="G1038" s="479">
        <v>0</v>
      </c>
      <c r="H1038" s="89">
        <v>0</v>
      </c>
      <c r="I1038" s="479">
        <v>0</v>
      </c>
      <c r="J1038" s="479">
        <v>0</v>
      </c>
      <c r="K1038" s="479">
        <v>0</v>
      </c>
      <c r="L1038" s="479">
        <v>0</v>
      </c>
      <c r="M1038" s="479">
        <v>0</v>
      </c>
      <c r="N1038" s="479">
        <v>0</v>
      </c>
      <c r="O1038" s="479">
        <v>0</v>
      </c>
      <c r="P1038" s="479">
        <v>0</v>
      </c>
      <c r="Q1038" s="479">
        <v>0</v>
      </c>
      <c r="R1038" s="89">
        <v>0</v>
      </c>
      <c r="S1038" s="479">
        <v>0</v>
      </c>
      <c r="T1038" s="479">
        <v>0</v>
      </c>
      <c r="U1038" s="479">
        <v>0</v>
      </c>
      <c r="V1038" s="479">
        <v>0</v>
      </c>
      <c r="W1038" s="479">
        <v>0</v>
      </c>
      <c r="X1038" s="479">
        <v>0</v>
      </c>
      <c r="Y1038" s="479">
        <v>0</v>
      </c>
      <c r="Z1038" s="479">
        <v>0</v>
      </c>
      <c r="AA1038" s="479">
        <v>0</v>
      </c>
      <c r="AB1038" s="479">
        <v>0</v>
      </c>
      <c r="AC1038" s="479">
        <v>0</v>
      </c>
      <c r="AD1038" s="479">
        <v>0</v>
      </c>
      <c r="AE1038" s="479">
        <v>0</v>
      </c>
      <c r="AF1038" s="236">
        <v>0</v>
      </c>
      <c r="AG1038" s="236">
        <v>0</v>
      </c>
      <c r="AH1038" s="236">
        <v>0</v>
      </c>
      <c r="AI1038" s="236">
        <v>0</v>
      </c>
      <c r="AJ1038" s="484">
        <v>0</v>
      </c>
    </row>
    <row r="1039" spans="1:36" s="42" customFormat="1" x14ac:dyDescent="0.25">
      <c r="A1039" s="404"/>
      <c r="B1039" s="115">
        <v>6307</v>
      </c>
      <c r="C1039" s="189" t="s">
        <v>396</v>
      </c>
      <c r="D1039" s="479">
        <v>0</v>
      </c>
      <c r="E1039" s="479">
        <v>0</v>
      </c>
      <c r="F1039" s="479">
        <v>0</v>
      </c>
      <c r="G1039" s="479">
        <v>0</v>
      </c>
      <c r="H1039" s="89">
        <v>0</v>
      </c>
      <c r="I1039" s="479">
        <v>0</v>
      </c>
      <c r="J1039" s="479">
        <v>0</v>
      </c>
      <c r="K1039" s="479">
        <v>0</v>
      </c>
      <c r="L1039" s="479">
        <v>0</v>
      </c>
      <c r="M1039" s="479">
        <v>0</v>
      </c>
      <c r="N1039" s="479">
        <v>0</v>
      </c>
      <c r="O1039" s="479">
        <v>0</v>
      </c>
      <c r="P1039" s="479">
        <v>0</v>
      </c>
      <c r="Q1039" s="479">
        <v>0</v>
      </c>
      <c r="R1039" s="89">
        <v>0</v>
      </c>
      <c r="S1039" s="479">
        <v>0</v>
      </c>
      <c r="T1039" s="479">
        <v>0</v>
      </c>
      <c r="U1039" s="479">
        <v>0</v>
      </c>
      <c r="V1039" s="479">
        <v>0</v>
      </c>
      <c r="W1039" s="479">
        <v>0</v>
      </c>
      <c r="X1039" s="479">
        <v>0</v>
      </c>
      <c r="Y1039" s="479">
        <v>0</v>
      </c>
      <c r="Z1039" s="479">
        <v>0</v>
      </c>
      <c r="AA1039" s="479">
        <v>0</v>
      </c>
      <c r="AB1039" s="479">
        <v>0</v>
      </c>
      <c r="AC1039" s="479">
        <v>0</v>
      </c>
      <c r="AD1039" s="479">
        <v>0</v>
      </c>
      <c r="AE1039" s="479">
        <v>0</v>
      </c>
      <c r="AF1039" s="236">
        <v>0</v>
      </c>
      <c r="AG1039" s="236">
        <v>0</v>
      </c>
      <c r="AH1039" s="236">
        <v>0</v>
      </c>
      <c r="AI1039" s="236">
        <v>0</v>
      </c>
      <c r="AJ1039" s="484">
        <v>0</v>
      </c>
    </row>
    <row r="1040" spans="1:36" s="42" customFormat="1" x14ac:dyDescent="0.25">
      <c r="A1040" s="404"/>
      <c r="B1040" s="115">
        <v>6308</v>
      </c>
      <c r="C1040" s="189" t="s">
        <v>398</v>
      </c>
      <c r="D1040" s="479">
        <v>0</v>
      </c>
      <c r="E1040" s="479">
        <v>0</v>
      </c>
      <c r="F1040" s="479">
        <v>0</v>
      </c>
      <c r="G1040" s="479">
        <v>0</v>
      </c>
      <c r="H1040" s="89">
        <v>0</v>
      </c>
      <c r="I1040" s="479">
        <v>0</v>
      </c>
      <c r="J1040" s="479">
        <v>0</v>
      </c>
      <c r="K1040" s="479">
        <v>0</v>
      </c>
      <c r="L1040" s="479">
        <v>0</v>
      </c>
      <c r="M1040" s="479">
        <v>0</v>
      </c>
      <c r="N1040" s="479">
        <v>0</v>
      </c>
      <c r="O1040" s="479">
        <v>0</v>
      </c>
      <c r="P1040" s="479">
        <v>0</v>
      </c>
      <c r="Q1040" s="479">
        <v>0</v>
      </c>
      <c r="R1040" s="89">
        <v>0</v>
      </c>
      <c r="S1040" s="479">
        <v>0</v>
      </c>
      <c r="T1040" s="479">
        <v>0</v>
      </c>
      <c r="U1040" s="479">
        <v>0</v>
      </c>
      <c r="V1040" s="479">
        <v>0</v>
      </c>
      <c r="W1040" s="479">
        <v>0</v>
      </c>
      <c r="X1040" s="479">
        <v>0</v>
      </c>
      <c r="Y1040" s="479">
        <v>0</v>
      </c>
      <c r="Z1040" s="479">
        <v>0</v>
      </c>
      <c r="AA1040" s="479">
        <v>0</v>
      </c>
      <c r="AB1040" s="479">
        <v>0</v>
      </c>
      <c r="AC1040" s="479">
        <v>0</v>
      </c>
      <c r="AD1040" s="479">
        <v>0</v>
      </c>
      <c r="AE1040" s="479">
        <v>0</v>
      </c>
      <c r="AF1040" s="236">
        <v>0</v>
      </c>
      <c r="AG1040" s="236">
        <v>0</v>
      </c>
      <c r="AH1040" s="236">
        <v>0</v>
      </c>
      <c r="AI1040" s="236">
        <v>0</v>
      </c>
      <c r="AJ1040" s="484">
        <v>0</v>
      </c>
    </row>
    <row r="1041" spans="1:36" s="42" customFormat="1" x14ac:dyDescent="0.25">
      <c r="A1041" s="404"/>
      <c r="B1041" s="115">
        <v>6309</v>
      </c>
      <c r="C1041" s="189" t="s">
        <v>399</v>
      </c>
      <c r="D1041" s="479">
        <v>0</v>
      </c>
      <c r="E1041" s="479">
        <v>0</v>
      </c>
      <c r="F1041" s="479">
        <v>0</v>
      </c>
      <c r="G1041" s="479">
        <v>0</v>
      </c>
      <c r="H1041" s="89">
        <v>0</v>
      </c>
      <c r="I1041" s="479">
        <v>0</v>
      </c>
      <c r="J1041" s="479">
        <v>0</v>
      </c>
      <c r="K1041" s="479">
        <v>0</v>
      </c>
      <c r="L1041" s="479">
        <v>0</v>
      </c>
      <c r="M1041" s="479">
        <v>0</v>
      </c>
      <c r="N1041" s="479">
        <v>0</v>
      </c>
      <c r="O1041" s="479">
        <v>0</v>
      </c>
      <c r="P1041" s="479">
        <v>0</v>
      </c>
      <c r="Q1041" s="479">
        <v>0</v>
      </c>
      <c r="R1041" s="89">
        <v>0</v>
      </c>
      <c r="S1041" s="479">
        <v>0</v>
      </c>
      <c r="T1041" s="479">
        <v>0</v>
      </c>
      <c r="U1041" s="479">
        <v>0</v>
      </c>
      <c r="V1041" s="479">
        <v>0</v>
      </c>
      <c r="W1041" s="479">
        <v>0</v>
      </c>
      <c r="X1041" s="479">
        <v>0</v>
      </c>
      <c r="Y1041" s="479">
        <v>0</v>
      </c>
      <c r="Z1041" s="479">
        <v>0</v>
      </c>
      <c r="AA1041" s="479">
        <v>0</v>
      </c>
      <c r="AB1041" s="479">
        <v>0</v>
      </c>
      <c r="AC1041" s="479">
        <v>0</v>
      </c>
      <c r="AD1041" s="479">
        <v>0</v>
      </c>
      <c r="AE1041" s="479">
        <v>0</v>
      </c>
      <c r="AF1041" s="236">
        <v>0</v>
      </c>
      <c r="AG1041" s="236">
        <v>0</v>
      </c>
      <c r="AH1041" s="236">
        <v>0</v>
      </c>
      <c r="AI1041" s="236">
        <v>0</v>
      </c>
      <c r="AJ1041" s="484">
        <v>0</v>
      </c>
    </row>
    <row r="1042" spans="1:36" s="42" customFormat="1" x14ac:dyDescent="0.25">
      <c r="A1042" s="404"/>
      <c r="B1042" s="115">
        <v>6310</v>
      </c>
      <c r="C1042" s="189" t="s">
        <v>400</v>
      </c>
      <c r="D1042" s="479">
        <v>0</v>
      </c>
      <c r="E1042" s="479">
        <v>0</v>
      </c>
      <c r="F1042" s="479">
        <v>0</v>
      </c>
      <c r="G1042" s="479">
        <v>0</v>
      </c>
      <c r="H1042" s="89">
        <v>0</v>
      </c>
      <c r="I1042" s="479">
        <v>0</v>
      </c>
      <c r="J1042" s="479">
        <v>0</v>
      </c>
      <c r="K1042" s="479">
        <v>0</v>
      </c>
      <c r="L1042" s="479">
        <v>0</v>
      </c>
      <c r="M1042" s="479">
        <v>0</v>
      </c>
      <c r="N1042" s="479">
        <v>0</v>
      </c>
      <c r="O1042" s="479">
        <v>0</v>
      </c>
      <c r="P1042" s="479">
        <v>0</v>
      </c>
      <c r="Q1042" s="479">
        <v>0</v>
      </c>
      <c r="R1042" s="89">
        <v>0</v>
      </c>
      <c r="S1042" s="479">
        <v>0</v>
      </c>
      <c r="T1042" s="479">
        <v>0</v>
      </c>
      <c r="U1042" s="479">
        <v>0</v>
      </c>
      <c r="V1042" s="479">
        <v>0</v>
      </c>
      <c r="W1042" s="479">
        <v>0</v>
      </c>
      <c r="X1042" s="479">
        <v>0</v>
      </c>
      <c r="Y1042" s="479">
        <v>0</v>
      </c>
      <c r="Z1042" s="479">
        <v>0</v>
      </c>
      <c r="AA1042" s="479">
        <v>0</v>
      </c>
      <c r="AB1042" s="479">
        <v>0</v>
      </c>
      <c r="AC1042" s="479">
        <v>0</v>
      </c>
      <c r="AD1042" s="479">
        <v>0</v>
      </c>
      <c r="AE1042" s="479">
        <v>0</v>
      </c>
      <c r="AF1042" s="236">
        <v>0</v>
      </c>
      <c r="AG1042" s="236">
        <v>0</v>
      </c>
      <c r="AH1042" s="236">
        <v>0</v>
      </c>
      <c r="AI1042" s="236">
        <v>0</v>
      </c>
      <c r="AJ1042" s="484">
        <v>0</v>
      </c>
    </row>
    <row r="1043" spans="1:36" s="42" customFormat="1" x14ac:dyDescent="0.25">
      <c r="A1043" s="404"/>
      <c r="B1043" s="115">
        <v>6311</v>
      </c>
      <c r="C1043" s="189" t="s">
        <v>375</v>
      </c>
      <c r="D1043" s="479">
        <v>0</v>
      </c>
      <c r="E1043" s="479">
        <v>0</v>
      </c>
      <c r="F1043" s="479">
        <v>0</v>
      </c>
      <c r="G1043" s="479">
        <v>0</v>
      </c>
      <c r="H1043" s="89">
        <v>0</v>
      </c>
      <c r="I1043" s="479">
        <v>0</v>
      </c>
      <c r="J1043" s="479">
        <v>0</v>
      </c>
      <c r="K1043" s="479">
        <v>0</v>
      </c>
      <c r="L1043" s="479">
        <v>0</v>
      </c>
      <c r="M1043" s="479">
        <v>0</v>
      </c>
      <c r="N1043" s="479">
        <v>0</v>
      </c>
      <c r="O1043" s="479">
        <v>0</v>
      </c>
      <c r="P1043" s="479">
        <v>0</v>
      </c>
      <c r="Q1043" s="479">
        <v>0</v>
      </c>
      <c r="R1043" s="89">
        <v>0</v>
      </c>
      <c r="S1043" s="479">
        <v>0</v>
      </c>
      <c r="T1043" s="479">
        <v>0</v>
      </c>
      <c r="U1043" s="479">
        <v>0</v>
      </c>
      <c r="V1043" s="479">
        <v>0</v>
      </c>
      <c r="W1043" s="479">
        <v>0</v>
      </c>
      <c r="X1043" s="479">
        <v>0</v>
      </c>
      <c r="Y1043" s="479">
        <v>0</v>
      </c>
      <c r="Z1043" s="479">
        <v>0</v>
      </c>
      <c r="AA1043" s="479">
        <v>0</v>
      </c>
      <c r="AB1043" s="479">
        <v>0</v>
      </c>
      <c r="AC1043" s="479">
        <v>0</v>
      </c>
      <c r="AD1043" s="479">
        <v>0</v>
      </c>
      <c r="AE1043" s="479">
        <v>0</v>
      </c>
      <c r="AF1043" s="236">
        <v>0</v>
      </c>
      <c r="AG1043" s="236">
        <v>0</v>
      </c>
      <c r="AH1043" s="236">
        <v>0</v>
      </c>
      <c r="AI1043" s="236">
        <v>0</v>
      </c>
      <c r="AJ1043" s="484">
        <v>0</v>
      </c>
    </row>
    <row r="1044" spans="1:36" s="42" customFormat="1" x14ac:dyDescent="0.25">
      <c r="A1044" s="404"/>
      <c r="B1044" s="115">
        <v>6312</v>
      </c>
      <c r="C1044" s="189" t="s">
        <v>1682</v>
      </c>
      <c r="D1044" s="479">
        <v>0</v>
      </c>
      <c r="E1044" s="479">
        <v>0</v>
      </c>
      <c r="F1044" s="479">
        <v>0</v>
      </c>
      <c r="G1044" s="479">
        <v>0</v>
      </c>
      <c r="H1044" s="89">
        <v>0</v>
      </c>
      <c r="I1044" s="479">
        <v>0</v>
      </c>
      <c r="J1044" s="479">
        <v>0</v>
      </c>
      <c r="K1044" s="479">
        <v>0</v>
      </c>
      <c r="L1044" s="479">
        <v>0</v>
      </c>
      <c r="M1044" s="479">
        <v>0</v>
      </c>
      <c r="N1044" s="479">
        <v>0</v>
      </c>
      <c r="O1044" s="479">
        <v>0</v>
      </c>
      <c r="P1044" s="479">
        <v>0</v>
      </c>
      <c r="Q1044" s="479">
        <v>0</v>
      </c>
      <c r="R1044" s="89">
        <v>0</v>
      </c>
      <c r="S1044" s="479">
        <v>0</v>
      </c>
      <c r="T1044" s="479">
        <v>0</v>
      </c>
      <c r="U1044" s="479">
        <v>0</v>
      </c>
      <c r="V1044" s="479">
        <v>0</v>
      </c>
      <c r="W1044" s="479">
        <v>0</v>
      </c>
      <c r="X1044" s="479">
        <v>0</v>
      </c>
      <c r="Y1044" s="479">
        <v>0</v>
      </c>
      <c r="Z1044" s="479">
        <v>0</v>
      </c>
      <c r="AA1044" s="479">
        <v>0</v>
      </c>
      <c r="AB1044" s="479">
        <v>0</v>
      </c>
      <c r="AC1044" s="479">
        <v>0</v>
      </c>
      <c r="AD1044" s="479">
        <v>0</v>
      </c>
      <c r="AE1044" s="479">
        <v>0</v>
      </c>
      <c r="AF1044" s="236">
        <v>0</v>
      </c>
      <c r="AG1044" s="236">
        <v>0</v>
      </c>
      <c r="AH1044" s="236">
        <v>0</v>
      </c>
      <c r="AI1044" s="236">
        <v>0</v>
      </c>
      <c r="AJ1044" s="484">
        <v>0</v>
      </c>
    </row>
    <row r="1045" spans="1:36" s="42" customFormat="1" x14ac:dyDescent="0.25">
      <c r="A1045" s="404"/>
      <c r="B1045" s="115">
        <v>6390</v>
      </c>
      <c r="C1045" s="189" t="s">
        <v>401</v>
      </c>
      <c r="D1045" s="479">
        <v>0</v>
      </c>
      <c r="E1045" s="479">
        <v>0</v>
      </c>
      <c r="F1045" s="479">
        <v>0</v>
      </c>
      <c r="G1045" s="479">
        <v>0</v>
      </c>
      <c r="H1045" s="89">
        <v>0</v>
      </c>
      <c r="I1045" s="479">
        <v>0</v>
      </c>
      <c r="J1045" s="479">
        <v>0</v>
      </c>
      <c r="K1045" s="479">
        <v>0</v>
      </c>
      <c r="L1045" s="479">
        <v>0</v>
      </c>
      <c r="M1045" s="479">
        <v>0</v>
      </c>
      <c r="N1045" s="479">
        <v>0</v>
      </c>
      <c r="O1045" s="479">
        <v>0</v>
      </c>
      <c r="P1045" s="479">
        <v>0</v>
      </c>
      <c r="Q1045" s="479">
        <v>0</v>
      </c>
      <c r="R1045" s="89">
        <v>0</v>
      </c>
      <c r="S1045" s="479">
        <v>0</v>
      </c>
      <c r="T1045" s="479">
        <v>0</v>
      </c>
      <c r="U1045" s="479">
        <v>0</v>
      </c>
      <c r="V1045" s="479">
        <v>0</v>
      </c>
      <c r="W1045" s="479">
        <v>0</v>
      </c>
      <c r="X1045" s="479">
        <v>0</v>
      </c>
      <c r="Y1045" s="479">
        <v>0</v>
      </c>
      <c r="Z1045" s="479">
        <v>0</v>
      </c>
      <c r="AA1045" s="479">
        <v>0</v>
      </c>
      <c r="AB1045" s="479">
        <v>0</v>
      </c>
      <c r="AC1045" s="479">
        <v>0</v>
      </c>
      <c r="AD1045" s="479">
        <v>0</v>
      </c>
      <c r="AE1045" s="479">
        <v>0</v>
      </c>
      <c r="AF1045" s="236">
        <v>0</v>
      </c>
      <c r="AG1045" s="236">
        <v>0</v>
      </c>
      <c r="AH1045" s="236">
        <v>0</v>
      </c>
      <c r="AI1045" s="236">
        <v>0</v>
      </c>
      <c r="AJ1045" s="484">
        <v>0</v>
      </c>
    </row>
    <row r="1046" spans="1:36" s="40" customFormat="1" x14ac:dyDescent="0.25">
      <c r="A1046" s="403"/>
      <c r="B1046" s="114">
        <v>64</v>
      </c>
      <c r="C1046" s="319" t="s">
        <v>377</v>
      </c>
      <c r="D1046" s="480">
        <v>1681788.2876599999</v>
      </c>
      <c r="E1046" s="480">
        <v>2054163.1541299999</v>
      </c>
      <c r="F1046" s="480">
        <v>3550794.75452</v>
      </c>
      <c r="G1046" s="480">
        <v>1398422.78749</v>
      </c>
      <c r="H1046" s="26">
        <v>8685168.9837999996</v>
      </c>
      <c r="I1046" s="480">
        <v>345105.26040000003</v>
      </c>
      <c r="J1046" s="480">
        <v>987378.85835999995</v>
      </c>
      <c r="K1046" s="480">
        <v>153851.601</v>
      </c>
      <c r="L1046" s="480">
        <v>3050769.1131199999</v>
      </c>
      <c r="M1046" s="480">
        <v>136316.42113</v>
      </c>
      <c r="N1046" s="480">
        <v>809979.63931999996</v>
      </c>
      <c r="O1046" s="480">
        <v>43639.339780000002</v>
      </c>
      <c r="P1046" s="480">
        <v>63842.69844</v>
      </c>
      <c r="Q1046" s="480">
        <v>370119.43552</v>
      </c>
      <c r="R1046" s="26">
        <v>5961002.3670699997</v>
      </c>
      <c r="S1046" s="480">
        <v>9753.8148899999997</v>
      </c>
      <c r="T1046" s="480">
        <v>21808.41606</v>
      </c>
      <c r="U1046" s="480">
        <v>1946.4888900000001</v>
      </c>
      <c r="V1046" s="480">
        <v>40</v>
      </c>
      <c r="W1046" s="480">
        <v>0</v>
      </c>
      <c r="X1046" s="480">
        <v>55.185569999999998</v>
      </c>
      <c r="Y1046" s="480">
        <v>0</v>
      </c>
      <c r="Z1046" s="480">
        <v>0</v>
      </c>
      <c r="AA1046" s="480">
        <v>0</v>
      </c>
      <c r="AB1046" s="480">
        <v>1002.63321</v>
      </c>
      <c r="AC1046" s="480">
        <v>0</v>
      </c>
      <c r="AD1046" s="480">
        <v>34606.538619999999</v>
      </c>
      <c r="AE1046" s="480">
        <v>14680777.889489999</v>
      </c>
      <c r="AF1046" s="482">
        <v>963831.24031999998</v>
      </c>
      <c r="AG1046" s="482">
        <v>3187125.53425</v>
      </c>
      <c r="AH1046" s="482">
        <v>0</v>
      </c>
      <c r="AI1046" s="482">
        <v>0</v>
      </c>
      <c r="AJ1046" s="483">
        <v>10529821.114919998</v>
      </c>
    </row>
    <row r="1047" spans="1:36" s="42" customFormat="1" x14ac:dyDescent="0.25">
      <c r="A1047" s="404"/>
      <c r="B1047" s="115">
        <v>6401</v>
      </c>
      <c r="C1047" s="189" t="s">
        <v>378</v>
      </c>
      <c r="D1047" s="479">
        <v>68226.975739999994</v>
      </c>
      <c r="E1047" s="479">
        <v>1161.98091</v>
      </c>
      <c r="F1047" s="479">
        <v>16271.44983</v>
      </c>
      <c r="G1047" s="479">
        <v>41705.830320000001</v>
      </c>
      <c r="H1047" s="89">
        <v>127366.23679999998</v>
      </c>
      <c r="I1047" s="479">
        <v>4449</v>
      </c>
      <c r="J1047" s="479">
        <v>98827.770669999998</v>
      </c>
      <c r="K1047" s="479">
        <v>0</v>
      </c>
      <c r="L1047" s="479">
        <v>0</v>
      </c>
      <c r="M1047" s="479">
        <v>915.53750000000002</v>
      </c>
      <c r="N1047" s="479">
        <v>25625.34779</v>
      </c>
      <c r="O1047" s="479">
        <v>300</v>
      </c>
      <c r="P1047" s="479">
        <v>260</v>
      </c>
      <c r="Q1047" s="479">
        <v>0</v>
      </c>
      <c r="R1047" s="89">
        <v>130377.65596</v>
      </c>
      <c r="S1047" s="479">
        <v>0</v>
      </c>
      <c r="T1047" s="479">
        <v>3542.4987000000001</v>
      </c>
      <c r="U1047" s="479">
        <v>0</v>
      </c>
      <c r="V1047" s="479">
        <v>0</v>
      </c>
      <c r="W1047" s="479">
        <v>0</v>
      </c>
      <c r="X1047" s="479">
        <v>0</v>
      </c>
      <c r="Y1047" s="479">
        <v>0</v>
      </c>
      <c r="Z1047" s="479">
        <v>0</v>
      </c>
      <c r="AA1047" s="479">
        <v>0</v>
      </c>
      <c r="AB1047" s="479">
        <v>0</v>
      </c>
      <c r="AC1047" s="479">
        <v>0</v>
      </c>
      <c r="AD1047" s="479">
        <v>3542.4987000000001</v>
      </c>
      <c r="AE1047" s="479">
        <v>261286.39145999998</v>
      </c>
      <c r="AF1047" s="236">
        <v>25625.34779</v>
      </c>
      <c r="AG1047" s="236">
        <v>915.53750000000002</v>
      </c>
      <c r="AH1047" s="236">
        <v>0</v>
      </c>
      <c r="AI1047" s="236">
        <v>0</v>
      </c>
      <c r="AJ1047" s="484">
        <v>234745.50616999998</v>
      </c>
    </row>
    <row r="1048" spans="1:36" s="42" customFormat="1" x14ac:dyDescent="0.25">
      <c r="A1048" s="404"/>
      <c r="B1048" s="115">
        <v>640105</v>
      </c>
      <c r="C1048" s="189" t="s">
        <v>379</v>
      </c>
      <c r="D1048" s="479">
        <v>68226.975739999994</v>
      </c>
      <c r="E1048" s="479">
        <v>1161.98091</v>
      </c>
      <c r="F1048" s="479">
        <v>16271.44983</v>
      </c>
      <c r="G1048" s="479">
        <v>40205.830320000001</v>
      </c>
      <c r="H1048" s="89">
        <v>125866.23679999998</v>
      </c>
      <c r="I1048" s="479">
        <v>4449</v>
      </c>
      <c r="J1048" s="479">
        <v>98827.770669999998</v>
      </c>
      <c r="K1048" s="479">
        <v>0</v>
      </c>
      <c r="L1048" s="479">
        <v>0</v>
      </c>
      <c r="M1048" s="479">
        <v>915.53750000000002</v>
      </c>
      <c r="N1048" s="479">
        <v>25625.34779</v>
      </c>
      <c r="O1048" s="479">
        <v>300</v>
      </c>
      <c r="P1048" s="479">
        <v>260</v>
      </c>
      <c r="Q1048" s="479">
        <v>0</v>
      </c>
      <c r="R1048" s="89">
        <v>130377.65596</v>
      </c>
      <c r="S1048" s="479">
        <v>0</v>
      </c>
      <c r="T1048" s="479">
        <v>3542.4987000000001</v>
      </c>
      <c r="U1048" s="479">
        <v>0</v>
      </c>
      <c r="V1048" s="479">
        <v>0</v>
      </c>
      <c r="W1048" s="479">
        <v>0</v>
      </c>
      <c r="X1048" s="479">
        <v>0</v>
      </c>
      <c r="Y1048" s="479">
        <v>0</v>
      </c>
      <c r="Z1048" s="479">
        <v>0</v>
      </c>
      <c r="AA1048" s="479">
        <v>0</v>
      </c>
      <c r="AB1048" s="479">
        <v>0</v>
      </c>
      <c r="AC1048" s="479">
        <v>0</v>
      </c>
      <c r="AD1048" s="479">
        <v>3542.4987000000001</v>
      </c>
      <c r="AE1048" s="479">
        <v>259786.39145999998</v>
      </c>
      <c r="AF1048" s="236">
        <v>25625.34779</v>
      </c>
      <c r="AG1048" s="236">
        <v>915.53750000000002</v>
      </c>
      <c r="AH1048" s="236">
        <v>0</v>
      </c>
      <c r="AI1048" s="236">
        <v>0</v>
      </c>
      <c r="AJ1048" s="484">
        <v>233245.50616999998</v>
      </c>
    </row>
    <row r="1049" spans="1:36" s="40" customFormat="1" x14ac:dyDescent="0.25">
      <c r="A1049" s="403"/>
      <c r="B1049" s="114">
        <v>640110</v>
      </c>
      <c r="C1049" s="319" t="s">
        <v>380</v>
      </c>
      <c r="D1049" s="480">
        <v>0</v>
      </c>
      <c r="E1049" s="480">
        <v>0</v>
      </c>
      <c r="F1049" s="480">
        <v>0</v>
      </c>
      <c r="G1049" s="480">
        <v>1500</v>
      </c>
      <c r="H1049" s="26">
        <v>1500</v>
      </c>
      <c r="I1049" s="480">
        <v>0</v>
      </c>
      <c r="J1049" s="480">
        <v>0</v>
      </c>
      <c r="K1049" s="480">
        <v>0</v>
      </c>
      <c r="L1049" s="480">
        <v>0</v>
      </c>
      <c r="M1049" s="480">
        <v>0</v>
      </c>
      <c r="N1049" s="480">
        <v>0</v>
      </c>
      <c r="O1049" s="480">
        <v>0</v>
      </c>
      <c r="P1049" s="480">
        <v>0</v>
      </c>
      <c r="Q1049" s="480">
        <v>0</v>
      </c>
      <c r="R1049" s="26">
        <v>0</v>
      </c>
      <c r="S1049" s="480">
        <v>0</v>
      </c>
      <c r="T1049" s="480">
        <v>0</v>
      </c>
      <c r="U1049" s="480">
        <v>0</v>
      </c>
      <c r="V1049" s="480">
        <v>0</v>
      </c>
      <c r="W1049" s="480">
        <v>0</v>
      </c>
      <c r="X1049" s="480">
        <v>0</v>
      </c>
      <c r="Y1049" s="480">
        <v>0</v>
      </c>
      <c r="Z1049" s="480">
        <v>0</v>
      </c>
      <c r="AA1049" s="480">
        <v>0</v>
      </c>
      <c r="AB1049" s="480">
        <v>0</v>
      </c>
      <c r="AC1049" s="480">
        <v>0</v>
      </c>
      <c r="AD1049" s="480">
        <v>0</v>
      </c>
      <c r="AE1049" s="480">
        <v>1500</v>
      </c>
      <c r="AF1049" s="482">
        <v>0</v>
      </c>
      <c r="AG1049" s="482">
        <v>0</v>
      </c>
      <c r="AH1049" s="482">
        <v>0</v>
      </c>
      <c r="AI1049" s="482">
        <v>0</v>
      </c>
      <c r="AJ1049" s="483">
        <v>1500</v>
      </c>
    </row>
    <row r="1050" spans="1:36" s="42" customFormat="1" x14ac:dyDescent="0.25">
      <c r="A1050" s="404"/>
      <c r="B1050" s="115">
        <v>6402</v>
      </c>
      <c r="C1050" s="189" t="s">
        <v>381</v>
      </c>
      <c r="D1050" s="479">
        <v>238417.43148999999</v>
      </c>
      <c r="E1050" s="479">
        <v>170549.32321999999</v>
      </c>
      <c r="F1050" s="479">
        <v>488309.65359</v>
      </c>
      <c r="G1050" s="479">
        <v>214080.26681999999</v>
      </c>
      <c r="H1050" s="89">
        <v>1111356.67512</v>
      </c>
      <c r="I1050" s="479">
        <v>10357.5982</v>
      </c>
      <c r="J1050" s="479">
        <v>121995.08094</v>
      </c>
      <c r="K1050" s="479">
        <v>148717.342</v>
      </c>
      <c r="L1050" s="479">
        <v>0</v>
      </c>
      <c r="M1050" s="479">
        <v>5980.9678199999998</v>
      </c>
      <c r="N1050" s="479">
        <v>225933.46625999999</v>
      </c>
      <c r="O1050" s="479">
        <v>3111.0043099999998</v>
      </c>
      <c r="P1050" s="479">
        <v>9146.0348200000008</v>
      </c>
      <c r="Q1050" s="479">
        <v>117.00286</v>
      </c>
      <c r="R1050" s="89">
        <v>525358.49721000006</v>
      </c>
      <c r="S1050" s="479">
        <v>5370.0098900000003</v>
      </c>
      <c r="T1050" s="479">
        <v>707.89688000000001</v>
      </c>
      <c r="U1050" s="479">
        <v>386.142</v>
      </c>
      <c r="V1050" s="479">
        <v>40</v>
      </c>
      <c r="W1050" s="479">
        <v>0</v>
      </c>
      <c r="X1050" s="479">
        <v>0</v>
      </c>
      <c r="Y1050" s="479">
        <v>0</v>
      </c>
      <c r="Z1050" s="479">
        <v>0</v>
      </c>
      <c r="AA1050" s="479">
        <v>0</v>
      </c>
      <c r="AB1050" s="479">
        <v>646.17943000000002</v>
      </c>
      <c r="AC1050" s="479">
        <v>0</v>
      </c>
      <c r="AD1050" s="479">
        <v>7150.2282000000005</v>
      </c>
      <c r="AE1050" s="479">
        <v>1643865.40053</v>
      </c>
      <c r="AF1050" s="236">
        <v>374650.80825999996</v>
      </c>
      <c r="AG1050" s="236">
        <v>6020.9678199999998</v>
      </c>
      <c r="AH1050" s="236">
        <v>0</v>
      </c>
      <c r="AI1050" s="236">
        <v>0</v>
      </c>
      <c r="AJ1050" s="484">
        <v>1263193.6244499998</v>
      </c>
    </row>
    <row r="1051" spans="1:36" s="42" customFormat="1" x14ac:dyDescent="0.25">
      <c r="A1051" s="404"/>
      <c r="B1051" s="115">
        <v>640205</v>
      </c>
      <c r="C1051" s="189" t="s">
        <v>382</v>
      </c>
      <c r="D1051" s="479">
        <v>20780.071019999999</v>
      </c>
      <c r="E1051" s="479">
        <v>17531.12386</v>
      </c>
      <c r="F1051" s="479">
        <v>23930.01397</v>
      </c>
      <c r="G1051" s="479">
        <v>15207.38761</v>
      </c>
      <c r="H1051" s="89">
        <v>77448.596460000001</v>
      </c>
      <c r="I1051" s="479">
        <v>0</v>
      </c>
      <c r="J1051" s="479">
        <v>22352.290359999999</v>
      </c>
      <c r="K1051" s="479">
        <v>699.96600000000001</v>
      </c>
      <c r="L1051" s="479">
        <v>0</v>
      </c>
      <c r="M1051" s="479">
        <v>0</v>
      </c>
      <c r="N1051" s="479">
        <v>7179.2832900000003</v>
      </c>
      <c r="O1051" s="479">
        <v>9.5</v>
      </c>
      <c r="P1051" s="479">
        <v>0</v>
      </c>
      <c r="Q1051" s="479">
        <v>0</v>
      </c>
      <c r="R1051" s="89">
        <v>30241.039649999999</v>
      </c>
      <c r="S1051" s="479">
        <v>0</v>
      </c>
      <c r="T1051" s="479">
        <v>0</v>
      </c>
      <c r="U1051" s="479">
        <v>0</v>
      </c>
      <c r="V1051" s="479">
        <v>0</v>
      </c>
      <c r="W1051" s="479">
        <v>0</v>
      </c>
      <c r="X1051" s="479">
        <v>0</v>
      </c>
      <c r="Y1051" s="479">
        <v>0</v>
      </c>
      <c r="Z1051" s="479">
        <v>0</v>
      </c>
      <c r="AA1051" s="479">
        <v>0</v>
      </c>
      <c r="AB1051" s="479">
        <v>0</v>
      </c>
      <c r="AC1051" s="479">
        <v>0</v>
      </c>
      <c r="AD1051" s="479">
        <v>0</v>
      </c>
      <c r="AE1051" s="479">
        <v>107689.63610999999</v>
      </c>
      <c r="AF1051" s="236">
        <v>7879.2492900000007</v>
      </c>
      <c r="AG1051" s="236">
        <v>0</v>
      </c>
      <c r="AH1051" s="236">
        <v>0</v>
      </c>
      <c r="AI1051" s="236">
        <v>0</v>
      </c>
      <c r="AJ1051" s="484">
        <v>99810.38682</v>
      </c>
    </row>
    <row r="1052" spans="1:36" s="42" customFormat="1" x14ac:dyDescent="0.25">
      <c r="A1052" s="404"/>
      <c r="B1052" s="115">
        <v>640210</v>
      </c>
      <c r="C1052" s="189" t="s">
        <v>383</v>
      </c>
      <c r="D1052" s="479">
        <v>0</v>
      </c>
      <c r="E1052" s="479">
        <v>0</v>
      </c>
      <c r="F1052" s="479">
        <v>0</v>
      </c>
      <c r="G1052" s="479">
        <v>0</v>
      </c>
      <c r="H1052" s="89">
        <v>0</v>
      </c>
      <c r="I1052" s="479">
        <v>0</v>
      </c>
      <c r="J1052" s="479">
        <v>0</v>
      </c>
      <c r="K1052" s="479">
        <v>0</v>
      </c>
      <c r="L1052" s="479">
        <v>0</v>
      </c>
      <c r="M1052" s="479">
        <v>0</v>
      </c>
      <c r="N1052" s="479">
        <v>0</v>
      </c>
      <c r="O1052" s="479">
        <v>0</v>
      </c>
      <c r="P1052" s="479">
        <v>0</v>
      </c>
      <c r="Q1052" s="479">
        <v>0</v>
      </c>
      <c r="R1052" s="89">
        <v>0</v>
      </c>
      <c r="S1052" s="479">
        <v>0</v>
      </c>
      <c r="T1052" s="479">
        <v>0</v>
      </c>
      <c r="U1052" s="479">
        <v>0</v>
      </c>
      <c r="V1052" s="479">
        <v>0</v>
      </c>
      <c r="W1052" s="479">
        <v>0</v>
      </c>
      <c r="X1052" s="479">
        <v>0</v>
      </c>
      <c r="Y1052" s="479">
        <v>0</v>
      </c>
      <c r="Z1052" s="479">
        <v>0</v>
      </c>
      <c r="AA1052" s="479">
        <v>0</v>
      </c>
      <c r="AB1052" s="479">
        <v>0</v>
      </c>
      <c r="AC1052" s="479">
        <v>0</v>
      </c>
      <c r="AD1052" s="479">
        <v>0</v>
      </c>
      <c r="AE1052" s="479">
        <v>0</v>
      </c>
      <c r="AF1052" s="236">
        <v>0</v>
      </c>
      <c r="AG1052" s="236">
        <v>0</v>
      </c>
      <c r="AH1052" s="236">
        <v>0</v>
      </c>
      <c r="AI1052" s="236">
        <v>0</v>
      </c>
      <c r="AJ1052" s="484">
        <v>0</v>
      </c>
    </row>
    <row r="1053" spans="1:36" s="42" customFormat="1" x14ac:dyDescent="0.25">
      <c r="A1053" s="404"/>
      <c r="B1053" s="115">
        <v>640215</v>
      </c>
      <c r="C1053" s="189" t="s">
        <v>384</v>
      </c>
      <c r="D1053" s="479">
        <v>19111.275590000001</v>
      </c>
      <c r="E1053" s="479">
        <v>43572.682180000003</v>
      </c>
      <c r="F1053" s="479">
        <v>119050.46686</v>
      </c>
      <c r="G1053" s="479">
        <v>163726.77778999999</v>
      </c>
      <c r="H1053" s="89">
        <v>345461.20241999999</v>
      </c>
      <c r="I1053" s="479">
        <v>0</v>
      </c>
      <c r="J1053" s="479">
        <v>0</v>
      </c>
      <c r="K1053" s="479">
        <v>92098.123999999996</v>
      </c>
      <c r="L1053" s="479">
        <v>0</v>
      </c>
      <c r="M1053" s="479">
        <v>0</v>
      </c>
      <c r="N1053" s="479">
        <v>125263.79607</v>
      </c>
      <c r="O1053" s="479">
        <v>0</v>
      </c>
      <c r="P1053" s="479">
        <v>0</v>
      </c>
      <c r="Q1053" s="479">
        <v>0</v>
      </c>
      <c r="R1053" s="89">
        <v>217361.92006999999</v>
      </c>
      <c r="S1053" s="479">
        <v>0</v>
      </c>
      <c r="T1053" s="479">
        <v>0</v>
      </c>
      <c r="U1053" s="479">
        <v>0</v>
      </c>
      <c r="V1053" s="479">
        <v>0</v>
      </c>
      <c r="W1053" s="479">
        <v>0</v>
      </c>
      <c r="X1053" s="479">
        <v>0</v>
      </c>
      <c r="Y1053" s="479">
        <v>0</v>
      </c>
      <c r="Z1053" s="479">
        <v>0</v>
      </c>
      <c r="AA1053" s="479">
        <v>0</v>
      </c>
      <c r="AB1053" s="479">
        <v>0</v>
      </c>
      <c r="AC1053" s="479">
        <v>0</v>
      </c>
      <c r="AD1053" s="479">
        <v>0</v>
      </c>
      <c r="AE1053" s="479">
        <v>562823.12248999998</v>
      </c>
      <c r="AF1053" s="236">
        <v>217361.92006999999</v>
      </c>
      <c r="AG1053" s="236">
        <v>0</v>
      </c>
      <c r="AH1053" s="236">
        <v>0</v>
      </c>
      <c r="AI1053" s="236">
        <v>0</v>
      </c>
      <c r="AJ1053" s="484">
        <v>345461.20241999999</v>
      </c>
    </row>
    <row r="1054" spans="1:36" s="42" customFormat="1" x14ac:dyDescent="0.25">
      <c r="A1054" s="404"/>
      <c r="B1054" s="115">
        <v>640290</v>
      </c>
      <c r="C1054" s="189" t="s">
        <v>118</v>
      </c>
      <c r="D1054" s="479">
        <v>198526.08488000001</v>
      </c>
      <c r="E1054" s="479">
        <v>109445.51718</v>
      </c>
      <c r="F1054" s="479">
        <v>345329.17275999999</v>
      </c>
      <c r="G1054" s="479">
        <v>35146.101419999999</v>
      </c>
      <c r="H1054" s="89">
        <v>688446.8762399999</v>
      </c>
      <c r="I1054" s="479">
        <v>10357.5982</v>
      </c>
      <c r="J1054" s="479">
        <v>99642.790580000001</v>
      </c>
      <c r="K1054" s="479">
        <v>55919.252</v>
      </c>
      <c r="L1054" s="479">
        <v>0</v>
      </c>
      <c r="M1054" s="479">
        <v>5980.9678199999998</v>
      </c>
      <c r="N1054" s="479">
        <v>93490.386899999998</v>
      </c>
      <c r="O1054" s="479">
        <v>3101.5043099999998</v>
      </c>
      <c r="P1054" s="479">
        <v>9146.0348200000008</v>
      </c>
      <c r="Q1054" s="479">
        <v>117.00286</v>
      </c>
      <c r="R1054" s="89">
        <v>277755.53749000002</v>
      </c>
      <c r="S1054" s="479">
        <v>5370.0098900000003</v>
      </c>
      <c r="T1054" s="479">
        <v>707.89688000000001</v>
      </c>
      <c r="U1054" s="479">
        <v>386.142</v>
      </c>
      <c r="V1054" s="479">
        <v>40</v>
      </c>
      <c r="W1054" s="479">
        <v>0</v>
      </c>
      <c r="X1054" s="479">
        <v>0</v>
      </c>
      <c r="Y1054" s="479">
        <v>0</v>
      </c>
      <c r="Z1054" s="479">
        <v>0</v>
      </c>
      <c r="AA1054" s="479">
        <v>0</v>
      </c>
      <c r="AB1054" s="479">
        <v>646.17943000000002</v>
      </c>
      <c r="AC1054" s="479">
        <v>0</v>
      </c>
      <c r="AD1054" s="479">
        <v>7150.2282000000005</v>
      </c>
      <c r="AE1054" s="479">
        <v>973352.64192999993</v>
      </c>
      <c r="AF1054" s="236">
        <v>149409.63889999999</v>
      </c>
      <c r="AG1054" s="236">
        <v>6020.9678199999998</v>
      </c>
      <c r="AH1054" s="236">
        <v>0</v>
      </c>
      <c r="AI1054" s="236">
        <v>0</v>
      </c>
      <c r="AJ1054" s="484">
        <v>817922.03521</v>
      </c>
    </row>
    <row r="1055" spans="1:36" s="42" customFormat="1" x14ac:dyDescent="0.25">
      <c r="A1055" s="404"/>
      <c r="B1055" s="115">
        <v>6403</v>
      </c>
      <c r="C1055" s="189" t="s">
        <v>385</v>
      </c>
      <c r="D1055" s="479">
        <v>88426.122669999997</v>
      </c>
      <c r="E1055" s="479">
        <v>143679.38605</v>
      </c>
      <c r="F1055" s="479">
        <v>42241.675450000002</v>
      </c>
      <c r="G1055" s="479">
        <v>85432.397620000003</v>
      </c>
      <c r="H1055" s="89">
        <v>359779.58178999997</v>
      </c>
      <c r="I1055" s="479">
        <v>3770</v>
      </c>
      <c r="J1055" s="479">
        <v>84357.690489999994</v>
      </c>
      <c r="K1055" s="479">
        <v>583.25099999999998</v>
      </c>
      <c r="L1055" s="479">
        <v>0</v>
      </c>
      <c r="M1055" s="479">
        <v>490.46699000000001</v>
      </c>
      <c r="N1055" s="479">
        <v>113081.76493999999</v>
      </c>
      <c r="O1055" s="479">
        <v>0</v>
      </c>
      <c r="P1055" s="479">
        <v>650</v>
      </c>
      <c r="Q1055" s="479">
        <v>0</v>
      </c>
      <c r="R1055" s="89">
        <v>202933.17342000001</v>
      </c>
      <c r="S1055" s="479">
        <v>1200</v>
      </c>
      <c r="T1055" s="479">
        <v>0</v>
      </c>
      <c r="U1055" s="479">
        <v>0</v>
      </c>
      <c r="V1055" s="479">
        <v>0</v>
      </c>
      <c r="W1055" s="479">
        <v>0</v>
      </c>
      <c r="X1055" s="479">
        <v>0</v>
      </c>
      <c r="Y1055" s="479">
        <v>0</v>
      </c>
      <c r="Z1055" s="479">
        <v>0</v>
      </c>
      <c r="AA1055" s="479">
        <v>0</v>
      </c>
      <c r="AB1055" s="479">
        <v>0</v>
      </c>
      <c r="AC1055" s="479">
        <v>0</v>
      </c>
      <c r="AD1055" s="479">
        <v>1200</v>
      </c>
      <c r="AE1055" s="479">
        <v>563912.75520999997</v>
      </c>
      <c r="AF1055" s="236">
        <v>113665.01594</v>
      </c>
      <c r="AG1055" s="236">
        <v>490.46699000000001</v>
      </c>
      <c r="AH1055" s="236">
        <v>0</v>
      </c>
      <c r="AI1055" s="236">
        <v>0</v>
      </c>
      <c r="AJ1055" s="484">
        <v>449757.27227999998</v>
      </c>
    </row>
    <row r="1056" spans="1:36" s="42" customFormat="1" x14ac:dyDescent="0.25">
      <c r="A1056" s="404"/>
      <c r="B1056" s="115">
        <v>640305</v>
      </c>
      <c r="C1056" s="189" t="s">
        <v>386</v>
      </c>
      <c r="D1056" s="479">
        <v>88426.122669999997</v>
      </c>
      <c r="E1056" s="479">
        <v>120377.60503000001</v>
      </c>
      <c r="F1056" s="479">
        <v>41766.13162</v>
      </c>
      <c r="G1056" s="479">
        <v>71780.856039999999</v>
      </c>
      <c r="H1056" s="89">
        <v>322350.71535999997</v>
      </c>
      <c r="I1056" s="479">
        <v>0</v>
      </c>
      <c r="J1056" s="479">
        <v>82694.84809</v>
      </c>
      <c r="K1056" s="479">
        <v>0</v>
      </c>
      <c r="L1056" s="479">
        <v>0</v>
      </c>
      <c r="M1056" s="479">
        <v>490.46699000000001</v>
      </c>
      <c r="N1056" s="479">
        <v>111406.34994</v>
      </c>
      <c r="O1056" s="479">
        <v>0</v>
      </c>
      <c r="P1056" s="479">
        <v>650</v>
      </c>
      <c r="Q1056" s="479">
        <v>0</v>
      </c>
      <c r="R1056" s="89">
        <v>195241.66502000001</v>
      </c>
      <c r="S1056" s="479">
        <v>1200</v>
      </c>
      <c r="T1056" s="479">
        <v>0</v>
      </c>
      <c r="U1056" s="479">
        <v>0</v>
      </c>
      <c r="V1056" s="479">
        <v>0</v>
      </c>
      <c r="W1056" s="479">
        <v>0</v>
      </c>
      <c r="X1056" s="479">
        <v>0</v>
      </c>
      <c r="Y1056" s="479">
        <v>0</v>
      </c>
      <c r="Z1056" s="479">
        <v>0</v>
      </c>
      <c r="AA1056" s="479">
        <v>0</v>
      </c>
      <c r="AB1056" s="479">
        <v>0</v>
      </c>
      <c r="AC1056" s="479">
        <v>0</v>
      </c>
      <c r="AD1056" s="479">
        <v>1200</v>
      </c>
      <c r="AE1056" s="479">
        <v>518792.38037999999</v>
      </c>
      <c r="AF1056" s="236">
        <v>111406.34994</v>
      </c>
      <c r="AG1056" s="236">
        <v>490.46699000000001</v>
      </c>
      <c r="AH1056" s="236">
        <v>0</v>
      </c>
      <c r="AI1056" s="236">
        <v>0</v>
      </c>
      <c r="AJ1056" s="484">
        <v>406895.56344999996</v>
      </c>
    </row>
    <row r="1057" spans="1:36" s="42" customFormat="1" x14ac:dyDescent="0.25">
      <c r="A1057" s="404"/>
      <c r="B1057" s="115">
        <v>640310</v>
      </c>
      <c r="C1057" s="189" t="s">
        <v>387</v>
      </c>
      <c r="D1057" s="479">
        <v>0</v>
      </c>
      <c r="E1057" s="479">
        <v>23301.781019999999</v>
      </c>
      <c r="F1057" s="479">
        <v>0</v>
      </c>
      <c r="G1057" s="479">
        <v>11545.157999999999</v>
      </c>
      <c r="H1057" s="89">
        <v>34846.939019999998</v>
      </c>
      <c r="I1057" s="479">
        <v>0</v>
      </c>
      <c r="J1057" s="479">
        <v>1662.8424</v>
      </c>
      <c r="K1057" s="479">
        <v>0</v>
      </c>
      <c r="L1057" s="479">
        <v>0</v>
      </c>
      <c r="M1057" s="479">
        <v>0</v>
      </c>
      <c r="N1057" s="479">
        <v>0</v>
      </c>
      <c r="O1057" s="479">
        <v>0</v>
      </c>
      <c r="P1057" s="479">
        <v>0</v>
      </c>
      <c r="Q1057" s="479">
        <v>0</v>
      </c>
      <c r="R1057" s="89">
        <v>1662.8424</v>
      </c>
      <c r="S1057" s="479">
        <v>0</v>
      </c>
      <c r="T1057" s="479">
        <v>0</v>
      </c>
      <c r="U1057" s="479">
        <v>0</v>
      </c>
      <c r="V1057" s="479">
        <v>0</v>
      </c>
      <c r="W1057" s="479">
        <v>0</v>
      </c>
      <c r="X1057" s="479">
        <v>0</v>
      </c>
      <c r="Y1057" s="479">
        <v>0</v>
      </c>
      <c r="Z1057" s="479">
        <v>0</v>
      </c>
      <c r="AA1057" s="479">
        <v>0</v>
      </c>
      <c r="AB1057" s="479">
        <v>0</v>
      </c>
      <c r="AC1057" s="479">
        <v>0</v>
      </c>
      <c r="AD1057" s="479">
        <v>0</v>
      </c>
      <c r="AE1057" s="479">
        <v>36509.781419999999</v>
      </c>
      <c r="AF1057" s="236">
        <v>0</v>
      </c>
      <c r="AG1057" s="236">
        <v>0</v>
      </c>
      <c r="AH1057" s="236">
        <v>0</v>
      </c>
      <c r="AI1057" s="236">
        <v>0</v>
      </c>
      <c r="AJ1057" s="484">
        <v>36509.781419999999</v>
      </c>
    </row>
    <row r="1058" spans="1:36" s="42" customFormat="1" x14ac:dyDescent="0.25">
      <c r="A1058" s="404"/>
      <c r="B1058" s="115">
        <v>640315</v>
      </c>
      <c r="C1058" s="189" t="s">
        <v>388</v>
      </c>
      <c r="D1058" s="479">
        <v>0</v>
      </c>
      <c r="E1058" s="479">
        <v>0</v>
      </c>
      <c r="F1058" s="479">
        <v>475.54383000000001</v>
      </c>
      <c r="G1058" s="479">
        <v>2106.3835800000002</v>
      </c>
      <c r="H1058" s="89">
        <v>2581.9274100000002</v>
      </c>
      <c r="I1058" s="479">
        <v>3770</v>
      </c>
      <c r="J1058" s="479">
        <v>0</v>
      </c>
      <c r="K1058" s="479">
        <v>583.25099999999998</v>
      </c>
      <c r="L1058" s="479">
        <v>0</v>
      </c>
      <c r="M1058" s="479">
        <v>0</v>
      </c>
      <c r="N1058" s="479">
        <v>1675.415</v>
      </c>
      <c r="O1058" s="479">
        <v>0</v>
      </c>
      <c r="P1058" s="479">
        <v>0</v>
      </c>
      <c r="Q1058" s="479">
        <v>0</v>
      </c>
      <c r="R1058" s="89">
        <v>6028.6660000000002</v>
      </c>
      <c r="S1058" s="479">
        <v>0</v>
      </c>
      <c r="T1058" s="479">
        <v>0</v>
      </c>
      <c r="U1058" s="479">
        <v>0</v>
      </c>
      <c r="V1058" s="479">
        <v>0</v>
      </c>
      <c r="W1058" s="479">
        <v>0</v>
      </c>
      <c r="X1058" s="479">
        <v>0</v>
      </c>
      <c r="Y1058" s="479">
        <v>0</v>
      </c>
      <c r="Z1058" s="479">
        <v>0</v>
      </c>
      <c r="AA1058" s="479">
        <v>0</v>
      </c>
      <c r="AB1058" s="479">
        <v>0</v>
      </c>
      <c r="AC1058" s="479">
        <v>0</v>
      </c>
      <c r="AD1058" s="479">
        <v>0</v>
      </c>
      <c r="AE1058" s="479">
        <v>8610.5934100000013</v>
      </c>
      <c r="AF1058" s="236">
        <v>2258.6660000000002</v>
      </c>
      <c r="AG1058" s="236">
        <v>0</v>
      </c>
      <c r="AH1058" s="236">
        <v>0</v>
      </c>
      <c r="AI1058" s="236">
        <v>0</v>
      </c>
      <c r="AJ1058" s="484">
        <v>6351.9274100000002</v>
      </c>
    </row>
    <row r="1059" spans="1:36" s="42" customFormat="1" x14ac:dyDescent="0.25">
      <c r="A1059" s="404"/>
      <c r="B1059" s="115">
        <v>6404</v>
      </c>
      <c r="C1059" s="189" t="s">
        <v>1683</v>
      </c>
      <c r="D1059" s="479">
        <v>1286613.83843</v>
      </c>
      <c r="E1059" s="479">
        <v>1738755.91108</v>
      </c>
      <c r="F1059" s="479">
        <v>2652992.81538</v>
      </c>
      <c r="G1059" s="479">
        <v>1053235.47768</v>
      </c>
      <c r="H1059" s="89">
        <v>6731598.0425700005</v>
      </c>
      <c r="I1059" s="479">
        <v>326528.66220000002</v>
      </c>
      <c r="J1059" s="479">
        <v>682198.31625999999</v>
      </c>
      <c r="K1059" s="479">
        <v>0</v>
      </c>
      <c r="L1059" s="479">
        <v>2967749.9806499998</v>
      </c>
      <c r="M1059" s="479">
        <v>128929.44882000001</v>
      </c>
      <c r="N1059" s="479">
        <v>429629.53886999999</v>
      </c>
      <c r="O1059" s="479">
        <v>40228.335469999998</v>
      </c>
      <c r="P1059" s="479">
        <v>53786.663619999999</v>
      </c>
      <c r="Q1059" s="479">
        <v>370002.43265999999</v>
      </c>
      <c r="R1059" s="89">
        <v>4999053.3785500005</v>
      </c>
      <c r="S1059" s="479">
        <v>3183.8049999999998</v>
      </c>
      <c r="T1059" s="479">
        <v>17558.020479999999</v>
      </c>
      <c r="U1059" s="479">
        <v>1560.34689</v>
      </c>
      <c r="V1059" s="479">
        <v>0</v>
      </c>
      <c r="W1059" s="479">
        <v>0</v>
      </c>
      <c r="X1059" s="479">
        <v>0</v>
      </c>
      <c r="Y1059" s="479">
        <v>0</v>
      </c>
      <c r="Z1059" s="479">
        <v>0</v>
      </c>
      <c r="AA1059" s="479">
        <v>0</v>
      </c>
      <c r="AB1059" s="479">
        <v>356.45377999999999</v>
      </c>
      <c r="AC1059" s="479">
        <v>0</v>
      </c>
      <c r="AD1059" s="479">
        <v>22658.62615</v>
      </c>
      <c r="AE1059" s="479">
        <v>11753310.047270002</v>
      </c>
      <c r="AF1059" s="236">
        <v>429629.53886999999</v>
      </c>
      <c r="AG1059" s="236">
        <v>3096679.4294699999</v>
      </c>
      <c r="AH1059" s="236">
        <v>0</v>
      </c>
      <c r="AI1059" s="236">
        <v>0</v>
      </c>
      <c r="AJ1059" s="484">
        <v>8227001.0789300008</v>
      </c>
    </row>
    <row r="1060" spans="1:36" s="42" customFormat="1" x14ac:dyDescent="0.25">
      <c r="A1060" s="404"/>
      <c r="B1060" s="115">
        <v>640405</v>
      </c>
      <c r="C1060" s="189" t="s">
        <v>1011</v>
      </c>
      <c r="D1060" s="479">
        <v>102460.01247</v>
      </c>
      <c r="E1060" s="479">
        <v>104349.0376</v>
      </c>
      <c r="F1060" s="479">
        <v>172992.63792000001</v>
      </c>
      <c r="G1060" s="479">
        <v>107848.72721</v>
      </c>
      <c r="H1060" s="89">
        <v>487650.41519999999</v>
      </c>
      <c r="I1060" s="479">
        <v>3307.7109799999998</v>
      </c>
      <c r="J1060" s="479">
        <v>43853.830580000002</v>
      </c>
      <c r="K1060" s="479">
        <v>0</v>
      </c>
      <c r="L1060" s="479">
        <v>150825.68195999999</v>
      </c>
      <c r="M1060" s="479">
        <v>1795.2682</v>
      </c>
      <c r="N1060" s="479">
        <v>17302.987870000001</v>
      </c>
      <c r="O1060" s="479">
        <v>0</v>
      </c>
      <c r="P1060" s="479">
        <v>2994.1912900000002</v>
      </c>
      <c r="Q1060" s="479">
        <v>0</v>
      </c>
      <c r="R1060" s="89">
        <v>220079.67087999999</v>
      </c>
      <c r="S1060" s="479">
        <v>1613.8050000000001</v>
      </c>
      <c r="T1060" s="479">
        <v>937.16404</v>
      </c>
      <c r="U1060" s="479">
        <v>0</v>
      </c>
      <c r="V1060" s="479">
        <v>0</v>
      </c>
      <c r="W1060" s="479">
        <v>0</v>
      </c>
      <c r="X1060" s="479">
        <v>0</v>
      </c>
      <c r="Y1060" s="479">
        <v>0</v>
      </c>
      <c r="Z1060" s="479">
        <v>0</v>
      </c>
      <c r="AA1060" s="479">
        <v>0</v>
      </c>
      <c r="AB1060" s="479">
        <v>0</v>
      </c>
      <c r="AC1060" s="479">
        <v>0</v>
      </c>
      <c r="AD1060" s="479">
        <v>2550.9690399999999</v>
      </c>
      <c r="AE1060" s="479">
        <v>710281.05512000003</v>
      </c>
      <c r="AF1060" s="236">
        <v>17302.987870000001</v>
      </c>
      <c r="AG1060" s="236">
        <v>152620.95015999998</v>
      </c>
      <c r="AH1060" s="236">
        <v>0</v>
      </c>
      <c r="AI1060" s="236">
        <v>0</v>
      </c>
      <c r="AJ1060" s="484">
        <v>540357.11708999996</v>
      </c>
    </row>
    <row r="1061" spans="1:36" s="42" customFormat="1" x14ac:dyDescent="0.25">
      <c r="A1061" s="404"/>
      <c r="B1061" s="115">
        <v>640410</v>
      </c>
      <c r="C1061" s="189" t="s">
        <v>1639</v>
      </c>
      <c r="D1061" s="479">
        <v>1097939.53538</v>
      </c>
      <c r="E1061" s="479">
        <v>1615398.76208</v>
      </c>
      <c r="F1061" s="479">
        <v>2478327.3739399998</v>
      </c>
      <c r="G1061" s="479">
        <v>941691.86253000004</v>
      </c>
      <c r="H1061" s="89">
        <v>6133357.5339299999</v>
      </c>
      <c r="I1061" s="479">
        <v>321899.21093</v>
      </c>
      <c r="J1061" s="479">
        <v>638344.48568000004</v>
      </c>
      <c r="K1061" s="479">
        <v>0</v>
      </c>
      <c r="L1061" s="479">
        <v>2816924.2986900001</v>
      </c>
      <c r="M1061" s="479">
        <v>127134.18062</v>
      </c>
      <c r="N1061" s="479">
        <v>411200.59045000002</v>
      </c>
      <c r="O1061" s="479">
        <v>40228.335469999998</v>
      </c>
      <c r="P1061" s="479">
        <v>50792.472329999997</v>
      </c>
      <c r="Q1061" s="479">
        <v>317799.14909999998</v>
      </c>
      <c r="R1061" s="89">
        <v>4724322.7232700009</v>
      </c>
      <c r="S1061" s="479">
        <v>25</v>
      </c>
      <c r="T1061" s="479">
        <v>16620.85644</v>
      </c>
      <c r="U1061" s="479">
        <v>1560.34689</v>
      </c>
      <c r="V1061" s="479">
        <v>0</v>
      </c>
      <c r="W1061" s="479">
        <v>0</v>
      </c>
      <c r="X1061" s="479">
        <v>0</v>
      </c>
      <c r="Y1061" s="479">
        <v>0</v>
      </c>
      <c r="Z1061" s="479">
        <v>0</v>
      </c>
      <c r="AA1061" s="479">
        <v>0</v>
      </c>
      <c r="AB1061" s="479">
        <v>129.625</v>
      </c>
      <c r="AC1061" s="479">
        <v>0</v>
      </c>
      <c r="AD1061" s="479">
        <v>18335.82833</v>
      </c>
      <c r="AE1061" s="479">
        <v>10876016.085530002</v>
      </c>
      <c r="AF1061" s="236">
        <v>411200.59045000002</v>
      </c>
      <c r="AG1061" s="236">
        <v>2944058.4793100003</v>
      </c>
      <c r="AH1061" s="236">
        <v>0</v>
      </c>
      <c r="AI1061" s="236">
        <v>0</v>
      </c>
      <c r="AJ1061" s="484">
        <v>7520757.0157700004</v>
      </c>
    </row>
    <row r="1062" spans="1:36" s="42" customFormat="1" x14ac:dyDescent="0.25">
      <c r="A1062" s="404"/>
      <c r="B1062" s="115">
        <v>640415</v>
      </c>
      <c r="C1062" s="189" t="s">
        <v>1010</v>
      </c>
      <c r="D1062" s="479">
        <v>0</v>
      </c>
      <c r="E1062" s="479">
        <v>0</v>
      </c>
      <c r="F1062" s="479">
        <v>0</v>
      </c>
      <c r="G1062" s="479">
        <v>0</v>
      </c>
      <c r="H1062" s="89">
        <v>0</v>
      </c>
      <c r="I1062" s="479">
        <v>0</v>
      </c>
      <c r="J1062" s="479">
        <v>0</v>
      </c>
      <c r="K1062" s="479">
        <v>0</v>
      </c>
      <c r="L1062" s="479">
        <v>0</v>
      </c>
      <c r="M1062" s="479">
        <v>0</v>
      </c>
      <c r="N1062" s="479">
        <v>1125.96055</v>
      </c>
      <c r="O1062" s="479">
        <v>0</v>
      </c>
      <c r="P1062" s="479">
        <v>0</v>
      </c>
      <c r="Q1062" s="479">
        <v>0</v>
      </c>
      <c r="R1062" s="89">
        <v>1125.96055</v>
      </c>
      <c r="S1062" s="479">
        <v>645</v>
      </c>
      <c r="T1062" s="479">
        <v>0</v>
      </c>
      <c r="U1062" s="479">
        <v>0</v>
      </c>
      <c r="V1062" s="479">
        <v>0</v>
      </c>
      <c r="W1062" s="479">
        <v>0</v>
      </c>
      <c r="X1062" s="479">
        <v>0</v>
      </c>
      <c r="Y1062" s="479">
        <v>0</v>
      </c>
      <c r="Z1062" s="479">
        <v>0</v>
      </c>
      <c r="AA1062" s="479">
        <v>0</v>
      </c>
      <c r="AB1062" s="479">
        <v>45</v>
      </c>
      <c r="AC1062" s="479">
        <v>0</v>
      </c>
      <c r="AD1062" s="479">
        <v>690</v>
      </c>
      <c r="AE1062" s="479">
        <v>1815.96055</v>
      </c>
      <c r="AF1062" s="236">
        <v>1125.96055</v>
      </c>
      <c r="AG1062" s="236">
        <v>0</v>
      </c>
      <c r="AH1062" s="236">
        <v>0</v>
      </c>
      <c r="AI1062" s="236">
        <v>0</v>
      </c>
      <c r="AJ1062" s="484">
        <v>690</v>
      </c>
    </row>
    <row r="1063" spans="1:36" s="42" customFormat="1" x14ac:dyDescent="0.25">
      <c r="A1063" s="404"/>
      <c r="B1063" s="115">
        <v>640420</v>
      </c>
      <c r="C1063" s="189" t="s">
        <v>1547</v>
      </c>
      <c r="D1063" s="479">
        <v>86214.290580000001</v>
      </c>
      <c r="E1063" s="479">
        <v>46.5</v>
      </c>
      <c r="F1063" s="479">
        <v>1672.8035199999999</v>
      </c>
      <c r="G1063" s="479">
        <v>3694.8879400000001</v>
      </c>
      <c r="H1063" s="89">
        <v>91628.482040000003</v>
      </c>
      <c r="I1063" s="479">
        <v>1321.74029</v>
      </c>
      <c r="J1063" s="479">
        <v>0</v>
      </c>
      <c r="K1063" s="479">
        <v>0</v>
      </c>
      <c r="L1063" s="479">
        <v>0</v>
      </c>
      <c r="M1063" s="479">
        <v>0</v>
      </c>
      <c r="N1063" s="479">
        <v>0</v>
      </c>
      <c r="O1063" s="479">
        <v>0</v>
      </c>
      <c r="P1063" s="479">
        <v>0</v>
      </c>
      <c r="Q1063" s="479">
        <v>52203.283560000003</v>
      </c>
      <c r="R1063" s="89">
        <v>53525.023850000005</v>
      </c>
      <c r="S1063" s="479">
        <v>900</v>
      </c>
      <c r="T1063" s="479">
        <v>0</v>
      </c>
      <c r="U1063" s="479">
        <v>0</v>
      </c>
      <c r="V1063" s="479">
        <v>0</v>
      </c>
      <c r="W1063" s="479">
        <v>0</v>
      </c>
      <c r="X1063" s="479">
        <v>0</v>
      </c>
      <c r="Y1063" s="479">
        <v>0</v>
      </c>
      <c r="Z1063" s="479">
        <v>0</v>
      </c>
      <c r="AA1063" s="479">
        <v>0</v>
      </c>
      <c r="AB1063" s="479">
        <v>181.82877999999999</v>
      </c>
      <c r="AC1063" s="479">
        <v>0</v>
      </c>
      <c r="AD1063" s="479">
        <v>1081.8287800000001</v>
      </c>
      <c r="AE1063" s="479">
        <v>146235.33467000001</v>
      </c>
      <c r="AF1063" s="236">
        <v>0</v>
      </c>
      <c r="AG1063" s="236">
        <v>0</v>
      </c>
      <c r="AH1063" s="236">
        <v>0</v>
      </c>
      <c r="AI1063" s="236">
        <v>0</v>
      </c>
      <c r="AJ1063" s="484">
        <v>146235.33467000001</v>
      </c>
    </row>
    <row r="1064" spans="1:36" s="42" customFormat="1" x14ac:dyDescent="0.25">
      <c r="A1064" s="404"/>
      <c r="B1064" s="115">
        <v>640440</v>
      </c>
      <c r="C1064" s="189" t="s">
        <v>1549</v>
      </c>
      <c r="D1064" s="479">
        <v>0</v>
      </c>
      <c r="E1064" s="479">
        <v>0</v>
      </c>
      <c r="F1064" s="479">
        <v>0</v>
      </c>
      <c r="G1064" s="479">
        <v>0</v>
      </c>
      <c r="H1064" s="89">
        <v>0</v>
      </c>
      <c r="I1064" s="479">
        <v>0</v>
      </c>
      <c r="J1064" s="479">
        <v>0</v>
      </c>
      <c r="K1064" s="479">
        <v>0</v>
      </c>
      <c r="L1064" s="479">
        <v>0</v>
      </c>
      <c r="M1064" s="479">
        <v>0</v>
      </c>
      <c r="N1064" s="479">
        <v>0</v>
      </c>
      <c r="O1064" s="479">
        <v>0</v>
      </c>
      <c r="P1064" s="479">
        <v>0</v>
      </c>
      <c r="Q1064" s="479">
        <v>0</v>
      </c>
      <c r="R1064" s="89">
        <v>0</v>
      </c>
      <c r="S1064" s="479">
        <v>0</v>
      </c>
      <c r="T1064" s="479">
        <v>0</v>
      </c>
      <c r="U1064" s="479">
        <v>0</v>
      </c>
      <c r="V1064" s="479">
        <v>0</v>
      </c>
      <c r="W1064" s="479">
        <v>0</v>
      </c>
      <c r="X1064" s="479">
        <v>0</v>
      </c>
      <c r="Y1064" s="479">
        <v>0</v>
      </c>
      <c r="Z1064" s="479">
        <v>0</v>
      </c>
      <c r="AA1064" s="479">
        <v>0</v>
      </c>
      <c r="AB1064" s="479">
        <v>0</v>
      </c>
      <c r="AC1064" s="479">
        <v>0</v>
      </c>
      <c r="AD1064" s="479">
        <v>0</v>
      </c>
      <c r="AE1064" s="479">
        <v>0</v>
      </c>
      <c r="AF1064" s="236">
        <v>0</v>
      </c>
      <c r="AG1064" s="236">
        <v>0</v>
      </c>
      <c r="AH1064" s="236">
        <v>0</v>
      </c>
      <c r="AI1064" s="236">
        <v>0</v>
      </c>
      <c r="AJ1064" s="484">
        <v>0</v>
      </c>
    </row>
    <row r="1065" spans="1:36" s="42" customFormat="1" x14ac:dyDescent="0.25">
      <c r="A1065" s="404"/>
      <c r="B1065" s="115">
        <v>640445</v>
      </c>
      <c r="C1065" s="189" t="s">
        <v>1012</v>
      </c>
      <c r="D1065" s="479">
        <v>0</v>
      </c>
      <c r="E1065" s="479">
        <v>18961.611400000002</v>
      </c>
      <c r="F1065" s="479">
        <v>0</v>
      </c>
      <c r="G1065" s="479">
        <v>0</v>
      </c>
      <c r="H1065" s="89">
        <v>18961.611400000002</v>
      </c>
      <c r="I1065" s="479">
        <v>0</v>
      </c>
      <c r="J1065" s="479">
        <v>0</v>
      </c>
      <c r="K1065" s="479">
        <v>0</v>
      </c>
      <c r="L1065" s="479">
        <v>0</v>
      </c>
      <c r="M1065" s="479">
        <v>0</v>
      </c>
      <c r="N1065" s="479">
        <v>0</v>
      </c>
      <c r="O1065" s="479">
        <v>0</v>
      </c>
      <c r="P1065" s="479">
        <v>0</v>
      </c>
      <c r="Q1065" s="479">
        <v>0</v>
      </c>
      <c r="R1065" s="89">
        <v>0</v>
      </c>
      <c r="S1065" s="479">
        <v>0</v>
      </c>
      <c r="T1065" s="479">
        <v>0</v>
      </c>
      <c r="U1065" s="479">
        <v>0</v>
      </c>
      <c r="V1065" s="479">
        <v>0</v>
      </c>
      <c r="W1065" s="479">
        <v>0</v>
      </c>
      <c r="X1065" s="479">
        <v>0</v>
      </c>
      <c r="Y1065" s="479">
        <v>0</v>
      </c>
      <c r="Z1065" s="479">
        <v>0</v>
      </c>
      <c r="AA1065" s="479">
        <v>0</v>
      </c>
      <c r="AB1065" s="479">
        <v>0</v>
      </c>
      <c r="AC1065" s="479">
        <v>0</v>
      </c>
      <c r="AD1065" s="479">
        <v>0</v>
      </c>
      <c r="AE1065" s="479">
        <v>18961.611400000002</v>
      </c>
      <c r="AF1065" s="236">
        <v>0</v>
      </c>
      <c r="AG1065" s="236">
        <v>0</v>
      </c>
      <c r="AH1065" s="236">
        <v>0</v>
      </c>
      <c r="AI1065" s="236">
        <v>0</v>
      </c>
      <c r="AJ1065" s="484">
        <v>18961.611400000002</v>
      </c>
    </row>
    <row r="1066" spans="1:36" s="42" customFormat="1" x14ac:dyDescent="0.25">
      <c r="A1066" s="404"/>
      <c r="B1066" s="115">
        <v>640450</v>
      </c>
      <c r="C1066" s="189" t="s">
        <v>1686</v>
      </c>
      <c r="D1066" s="479">
        <v>0</v>
      </c>
      <c r="E1066" s="479">
        <v>0</v>
      </c>
      <c r="F1066" s="479">
        <v>0</v>
      </c>
      <c r="G1066" s="479">
        <v>0</v>
      </c>
      <c r="H1066" s="89">
        <v>0</v>
      </c>
      <c r="I1066" s="479">
        <v>0</v>
      </c>
      <c r="J1066" s="479">
        <v>0</v>
      </c>
      <c r="K1066" s="479">
        <v>0</v>
      </c>
      <c r="L1066" s="479">
        <v>0</v>
      </c>
      <c r="M1066" s="479">
        <v>0</v>
      </c>
      <c r="N1066" s="479">
        <v>0</v>
      </c>
      <c r="O1066" s="479">
        <v>0</v>
      </c>
      <c r="P1066" s="479">
        <v>0</v>
      </c>
      <c r="Q1066" s="479">
        <v>0</v>
      </c>
      <c r="R1066" s="89">
        <v>0</v>
      </c>
      <c r="S1066" s="479">
        <v>0</v>
      </c>
      <c r="T1066" s="479">
        <v>0</v>
      </c>
      <c r="U1066" s="479">
        <v>0</v>
      </c>
      <c r="V1066" s="479">
        <v>0</v>
      </c>
      <c r="W1066" s="479">
        <v>0</v>
      </c>
      <c r="X1066" s="479">
        <v>0</v>
      </c>
      <c r="Y1066" s="479">
        <v>0</v>
      </c>
      <c r="Z1066" s="479">
        <v>0</v>
      </c>
      <c r="AA1066" s="479">
        <v>0</v>
      </c>
      <c r="AB1066" s="479">
        <v>0</v>
      </c>
      <c r="AC1066" s="479">
        <v>0</v>
      </c>
      <c r="AD1066" s="479">
        <v>0</v>
      </c>
      <c r="AE1066" s="479">
        <v>0</v>
      </c>
      <c r="AF1066" s="236">
        <v>0</v>
      </c>
      <c r="AG1066" s="236">
        <v>0</v>
      </c>
      <c r="AH1066" s="236">
        <v>0</v>
      </c>
      <c r="AI1066" s="236">
        <v>0</v>
      </c>
      <c r="AJ1066" s="484">
        <v>0</v>
      </c>
    </row>
    <row r="1067" spans="1:36" s="42" customFormat="1" x14ac:dyDescent="0.25">
      <c r="A1067" s="404"/>
      <c r="B1067" s="115">
        <v>6405</v>
      </c>
      <c r="C1067" s="189" t="s">
        <v>390</v>
      </c>
      <c r="D1067" s="479">
        <v>103.91933</v>
      </c>
      <c r="E1067" s="479">
        <v>0</v>
      </c>
      <c r="F1067" s="479">
        <v>0</v>
      </c>
      <c r="G1067" s="479">
        <v>0</v>
      </c>
      <c r="H1067" s="89">
        <v>103.91933</v>
      </c>
      <c r="I1067" s="479">
        <v>0</v>
      </c>
      <c r="J1067" s="479">
        <v>0</v>
      </c>
      <c r="K1067" s="479">
        <v>0</v>
      </c>
      <c r="L1067" s="479">
        <v>76019.132469999997</v>
      </c>
      <c r="M1067" s="479">
        <v>0</v>
      </c>
      <c r="N1067" s="479">
        <v>0</v>
      </c>
      <c r="O1067" s="479">
        <v>0</v>
      </c>
      <c r="P1067" s="479">
        <v>0</v>
      </c>
      <c r="Q1067" s="479">
        <v>0</v>
      </c>
      <c r="R1067" s="89">
        <v>76019.132469999997</v>
      </c>
      <c r="S1067" s="479">
        <v>0</v>
      </c>
      <c r="T1067" s="479">
        <v>0</v>
      </c>
      <c r="U1067" s="479">
        <v>0</v>
      </c>
      <c r="V1067" s="479">
        <v>0</v>
      </c>
      <c r="W1067" s="479">
        <v>0</v>
      </c>
      <c r="X1067" s="479">
        <v>0</v>
      </c>
      <c r="Y1067" s="479">
        <v>0</v>
      </c>
      <c r="Z1067" s="479">
        <v>0</v>
      </c>
      <c r="AA1067" s="479">
        <v>0</v>
      </c>
      <c r="AB1067" s="479">
        <v>0</v>
      </c>
      <c r="AC1067" s="479">
        <v>0</v>
      </c>
      <c r="AD1067" s="479">
        <v>0</v>
      </c>
      <c r="AE1067" s="479">
        <v>76123.051800000001</v>
      </c>
      <c r="AF1067" s="236">
        <v>0</v>
      </c>
      <c r="AG1067" s="236">
        <v>76019.132469999997</v>
      </c>
      <c r="AH1067" s="236">
        <v>0</v>
      </c>
      <c r="AI1067" s="236">
        <v>0</v>
      </c>
      <c r="AJ1067" s="484">
        <v>103.91933</v>
      </c>
    </row>
    <row r="1068" spans="1:36" s="42" customFormat="1" x14ac:dyDescent="0.25">
      <c r="A1068" s="404"/>
      <c r="B1068" s="115">
        <v>640505</v>
      </c>
      <c r="C1068" s="189" t="s">
        <v>391</v>
      </c>
      <c r="D1068" s="479">
        <v>0</v>
      </c>
      <c r="E1068" s="479">
        <v>0</v>
      </c>
      <c r="F1068" s="479">
        <v>0</v>
      </c>
      <c r="G1068" s="479">
        <v>0</v>
      </c>
      <c r="H1068" s="89">
        <v>0</v>
      </c>
      <c r="I1068" s="479">
        <v>0</v>
      </c>
      <c r="J1068" s="479">
        <v>0</v>
      </c>
      <c r="K1068" s="479">
        <v>0</v>
      </c>
      <c r="L1068" s="479">
        <v>76019.132469999997</v>
      </c>
      <c r="M1068" s="479">
        <v>0</v>
      </c>
      <c r="N1068" s="479">
        <v>0</v>
      </c>
      <c r="O1068" s="479">
        <v>0</v>
      </c>
      <c r="P1068" s="479">
        <v>0</v>
      </c>
      <c r="Q1068" s="479">
        <v>0</v>
      </c>
      <c r="R1068" s="89">
        <v>76019.132469999997</v>
      </c>
      <c r="S1068" s="479">
        <v>0</v>
      </c>
      <c r="T1068" s="479">
        <v>0</v>
      </c>
      <c r="U1068" s="479">
        <v>0</v>
      </c>
      <c r="V1068" s="479">
        <v>0</v>
      </c>
      <c r="W1068" s="479">
        <v>0</v>
      </c>
      <c r="X1068" s="479">
        <v>0</v>
      </c>
      <c r="Y1068" s="479">
        <v>0</v>
      </c>
      <c r="Z1068" s="479">
        <v>0</v>
      </c>
      <c r="AA1068" s="479">
        <v>0</v>
      </c>
      <c r="AB1068" s="479">
        <v>0</v>
      </c>
      <c r="AC1068" s="479">
        <v>0</v>
      </c>
      <c r="AD1068" s="479">
        <v>0</v>
      </c>
      <c r="AE1068" s="479">
        <v>76019.132469999997</v>
      </c>
      <c r="AF1068" s="236">
        <v>0</v>
      </c>
      <c r="AG1068" s="236">
        <v>76019.132469999997</v>
      </c>
      <c r="AH1068" s="236">
        <v>0</v>
      </c>
      <c r="AI1068" s="236">
        <v>0</v>
      </c>
      <c r="AJ1068" s="484">
        <v>0</v>
      </c>
    </row>
    <row r="1069" spans="1:36" s="42" customFormat="1" x14ac:dyDescent="0.25">
      <c r="A1069" s="404"/>
      <c r="B1069" s="115">
        <v>640510</v>
      </c>
      <c r="C1069" s="189" t="s">
        <v>392</v>
      </c>
      <c r="D1069" s="479">
        <v>0</v>
      </c>
      <c r="E1069" s="479">
        <v>0</v>
      </c>
      <c r="F1069" s="479">
        <v>0</v>
      </c>
      <c r="G1069" s="479">
        <v>0</v>
      </c>
      <c r="H1069" s="89">
        <v>0</v>
      </c>
      <c r="I1069" s="479">
        <v>0</v>
      </c>
      <c r="J1069" s="479">
        <v>0</v>
      </c>
      <c r="K1069" s="479">
        <v>0</v>
      </c>
      <c r="L1069" s="479">
        <v>0</v>
      </c>
      <c r="M1069" s="479">
        <v>0</v>
      </c>
      <c r="N1069" s="479">
        <v>0</v>
      </c>
      <c r="O1069" s="479">
        <v>0</v>
      </c>
      <c r="P1069" s="479">
        <v>0</v>
      </c>
      <c r="Q1069" s="479">
        <v>0</v>
      </c>
      <c r="R1069" s="89">
        <v>0</v>
      </c>
      <c r="S1069" s="479">
        <v>0</v>
      </c>
      <c r="T1069" s="479">
        <v>0</v>
      </c>
      <c r="U1069" s="479">
        <v>0</v>
      </c>
      <c r="V1069" s="479">
        <v>0</v>
      </c>
      <c r="W1069" s="479">
        <v>0</v>
      </c>
      <c r="X1069" s="479">
        <v>0</v>
      </c>
      <c r="Y1069" s="479">
        <v>0</v>
      </c>
      <c r="Z1069" s="479">
        <v>0</v>
      </c>
      <c r="AA1069" s="479">
        <v>0</v>
      </c>
      <c r="AB1069" s="479">
        <v>0</v>
      </c>
      <c r="AC1069" s="479">
        <v>0</v>
      </c>
      <c r="AD1069" s="479">
        <v>0</v>
      </c>
      <c r="AE1069" s="479">
        <v>0</v>
      </c>
      <c r="AF1069" s="236">
        <v>0</v>
      </c>
      <c r="AG1069" s="236">
        <v>0</v>
      </c>
      <c r="AH1069" s="236">
        <v>0</v>
      </c>
      <c r="AI1069" s="236">
        <v>0</v>
      </c>
      <c r="AJ1069" s="484">
        <v>0</v>
      </c>
    </row>
    <row r="1070" spans="1:36" s="42" customFormat="1" x14ac:dyDescent="0.25">
      <c r="A1070" s="404"/>
      <c r="B1070" s="115">
        <v>640515</v>
      </c>
      <c r="C1070" s="189" t="s">
        <v>393</v>
      </c>
      <c r="D1070" s="479">
        <v>0</v>
      </c>
      <c r="E1070" s="479">
        <v>0</v>
      </c>
      <c r="F1070" s="479">
        <v>0</v>
      </c>
      <c r="G1070" s="479">
        <v>0</v>
      </c>
      <c r="H1070" s="89">
        <v>0</v>
      </c>
      <c r="I1070" s="479">
        <v>0</v>
      </c>
      <c r="J1070" s="479">
        <v>0</v>
      </c>
      <c r="K1070" s="479">
        <v>0</v>
      </c>
      <c r="L1070" s="479">
        <v>0</v>
      </c>
      <c r="M1070" s="479">
        <v>0</v>
      </c>
      <c r="N1070" s="479">
        <v>0</v>
      </c>
      <c r="O1070" s="479">
        <v>0</v>
      </c>
      <c r="P1070" s="479">
        <v>0</v>
      </c>
      <c r="Q1070" s="479">
        <v>0</v>
      </c>
      <c r="R1070" s="89">
        <v>0</v>
      </c>
      <c r="S1070" s="479">
        <v>0</v>
      </c>
      <c r="T1070" s="479">
        <v>0</v>
      </c>
      <c r="U1070" s="479">
        <v>0</v>
      </c>
      <c r="V1070" s="479">
        <v>0</v>
      </c>
      <c r="W1070" s="479">
        <v>0</v>
      </c>
      <c r="X1070" s="479">
        <v>0</v>
      </c>
      <c r="Y1070" s="479">
        <v>0</v>
      </c>
      <c r="Z1070" s="479">
        <v>0</v>
      </c>
      <c r="AA1070" s="479">
        <v>0</v>
      </c>
      <c r="AB1070" s="479">
        <v>0</v>
      </c>
      <c r="AC1070" s="479">
        <v>0</v>
      </c>
      <c r="AD1070" s="479">
        <v>0</v>
      </c>
      <c r="AE1070" s="479">
        <v>0</v>
      </c>
      <c r="AF1070" s="236">
        <v>0</v>
      </c>
      <c r="AG1070" s="236">
        <v>0</v>
      </c>
      <c r="AH1070" s="236">
        <v>0</v>
      </c>
      <c r="AI1070" s="236">
        <v>0</v>
      </c>
      <c r="AJ1070" s="484">
        <v>0</v>
      </c>
    </row>
    <row r="1071" spans="1:36" s="42" customFormat="1" x14ac:dyDescent="0.25">
      <c r="A1071" s="404"/>
      <c r="B1071" s="115">
        <v>640590</v>
      </c>
      <c r="C1071" s="189" t="s">
        <v>394</v>
      </c>
      <c r="D1071" s="479">
        <v>103.91933</v>
      </c>
      <c r="E1071" s="479">
        <v>0</v>
      </c>
      <c r="F1071" s="479">
        <v>0</v>
      </c>
      <c r="G1071" s="479">
        <v>0</v>
      </c>
      <c r="H1071" s="89">
        <v>103.91933</v>
      </c>
      <c r="I1071" s="479">
        <v>0</v>
      </c>
      <c r="J1071" s="479">
        <v>0</v>
      </c>
      <c r="K1071" s="479">
        <v>0</v>
      </c>
      <c r="L1071" s="479">
        <v>0</v>
      </c>
      <c r="M1071" s="479">
        <v>0</v>
      </c>
      <c r="N1071" s="479">
        <v>0</v>
      </c>
      <c r="O1071" s="479">
        <v>0</v>
      </c>
      <c r="P1071" s="479">
        <v>0</v>
      </c>
      <c r="Q1071" s="479">
        <v>0</v>
      </c>
      <c r="R1071" s="89">
        <v>0</v>
      </c>
      <c r="S1071" s="479">
        <v>0</v>
      </c>
      <c r="T1071" s="479">
        <v>0</v>
      </c>
      <c r="U1071" s="479">
        <v>0</v>
      </c>
      <c r="V1071" s="479">
        <v>0</v>
      </c>
      <c r="W1071" s="479">
        <v>0</v>
      </c>
      <c r="X1071" s="479">
        <v>0</v>
      </c>
      <c r="Y1071" s="479">
        <v>0</v>
      </c>
      <c r="Z1071" s="479">
        <v>0</v>
      </c>
      <c r="AA1071" s="479">
        <v>0</v>
      </c>
      <c r="AB1071" s="479">
        <v>0</v>
      </c>
      <c r="AC1071" s="479">
        <v>0</v>
      </c>
      <c r="AD1071" s="479">
        <v>0</v>
      </c>
      <c r="AE1071" s="479">
        <v>103.91933</v>
      </c>
      <c r="AF1071" s="236">
        <v>0</v>
      </c>
      <c r="AG1071" s="236">
        <v>0</v>
      </c>
      <c r="AH1071" s="236">
        <v>0</v>
      </c>
      <c r="AI1071" s="236">
        <v>0</v>
      </c>
      <c r="AJ1071" s="484">
        <v>103.91933</v>
      </c>
    </row>
    <row r="1072" spans="1:36" s="42" customFormat="1" x14ac:dyDescent="0.25">
      <c r="A1072" s="404"/>
      <c r="B1072" s="115">
        <v>6406</v>
      </c>
      <c r="C1072" s="189" t="s">
        <v>395</v>
      </c>
      <c r="D1072" s="479">
        <v>0</v>
      </c>
      <c r="E1072" s="479">
        <v>0</v>
      </c>
      <c r="F1072" s="479">
        <v>0</v>
      </c>
      <c r="G1072" s="479">
        <v>0</v>
      </c>
      <c r="H1072" s="89">
        <v>0</v>
      </c>
      <c r="I1072" s="479">
        <v>0</v>
      </c>
      <c r="J1072" s="479">
        <v>0</v>
      </c>
      <c r="K1072" s="479">
        <v>0</v>
      </c>
      <c r="L1072" s="479">
        <v>0</v>
      </c>
      <c r="M1072" s="479">
        <v>0</v>
      </c>
      <c r="N1072" s="479">
        <v>0</v>
      </c>
      <c r="O1072" s="479">
        <v>0</v>
      </c>
      <c r="P1072" s="479">
        <v>0</v>
      </c>
      <c r="Q1072" s="479">
        <v>0</v>
      </c>
      <c r="R1072" s="89">
        <v>0</v>
      </c>
      <c r="S1072" s="479">
        <v>0</v>
      </c>
      <c r="T1072" s="479">
        <v>0</v>
      </c>
      <c r="U1072" s="479">
        <v>0</v>
      </c>
      <c r="V1072" s="479">
        <v>0</v>
      </c>
      <c r="W1072" s="479">
        <v>0</v>
      </c>
      <c r="X1072" s="479">
        <v>0</v>
      </c>
      <c r="Y1072" s="479">
        <v>0</v>
      </c>
      <c r="Z1072" s="479">
        <v>0</v>
      </c>
      <c r="AA1072" s="479">
        <v>0</v>
      </c>
      <c r="AB1072" s="479">
        <v>0</v>
      </c>
      <c r="AC1072" s="479">
        <v>0</v>
      </c>
      <c r="AD1072" s="479">
        <v>0</v>
      </c>
      <c r="AE1072" s="479">
        <v>0</v>
      </c>
      <c r="AF1072" s="236">
        <v>0</v>
      </c>
      <c r="AG1072" s="236">
        <v>0</v>
      </c>
      <c r="AH1072" s="236">
        <v>0</v>
      </c>
      <c r="AI1072" s="236">
        <v>0</v>
      </c>
      <c r="AJ1072" s="484">
        <v>0</v>
      </c>
    </row>
    <row r="1073" spans="1:36" s="42" customFormat="1" x14ac:dyDescent="0.25">
      <c r="A1073" s="404"/>
      <c r="B1073" s="115">
        <v>6407</v>
      </c>
      <c r="C1073" s="189" t="s">
        <v>396</v>
      </c>
      <c r="D1073" s="479">
        <v>0</v>
      </c>
      <c r="E1073" s="479">
        <v>0</v>
      </c>
      <c r="F1073" s="479">
        <v>0</v>
      </c>
      <c r="G1073" s="479">
        <v>235.94146000000001</v>
      </c>
      <c r="H1073" s="89">
        <v>235.94146000000001</v>
      </c>
      <c r="I1073" s="479">
        <v>0</v>
      </c>
      <c r="J1073" s="479">
        <v>0</v>
      </c>
      <c r="K1073" s="479">
        <v>0</v>
      </c>
      <c r="L1073" s="479">
        <v>0</v>
      </c>
      <c r="M1073" s="479">
        <v>0</v>
      </c>
      <c r="N1073" s="479">
        <v>0</v>
      </c>
      <c r="O1073" s="479">
        <v>0</v>
      </c>
      <c r="P1073" s="479">
        <v>0</v>
      </c>
      <c r="Q1073" s="479">
        <v>0</v>
      </c>
      <c r="R1073" s="89">
        <v>0</v>
      </c>
      <c r="S1073" s="479">
        <v>0</v>
      </c>
      <c r="T1073" s="479">
        <v>0</v>
      </c>
      <c r="U1073" s="479">
        <v>0</v>
      </c>
      <c r="V1073" s="479">
        <v>0</v>
      </c>
      <c r="W1073" s="479">
        <v>0</v>
      </c>
      <c r="X1073" s="479">
        <v>0</v>
      </c>
      <c r="Y1073" s="479">
        <v>0</v>
      </c>
      <c r="Z1073" s="479">
        <v>0</v>
      </c>
      <c r="AA1073" s="479">
        <v>0</v>
      </c>
      <c r="AB1073" s="479">
        <v>0</v>
      </c>
      <c r="AC1073" s="479">
        <v>0</v>
      </c>
      <c r="AD1073" s="479">
        <v>0</v>
      </c>
      <c r="AE1073" s="479">
        <v>235.94146000000001</v>
      </c>
      <c r="AF1073" s="236">
        <v>0</v>
      </c>
      <c r="AG1073" s="236">
        <v>0</v>
      </c>
      <c r="AH1073" s="236">
        <v>0</v>
      </c>
      <c r="AI1073" s="236">
        <v>0</v>
      </c>
      <c r="AJ1073" s="484">
        <v>235.94146000000001</v>
      </c>
    </row>
    <row r="1074" spans="1:36" s="42" customFormat="1" x14ac:dyDescent="0.25">
      <c r="A1074" s="404"/>
      <c r="B1074" s="115">
        <v>640705</v>
      </c>
      <c r="C1074" s="189" t="s">
        <v>368</v>
      </c>
      <c r="D1074" s="479">
        <v>0</v>
      </c>
      <c r="E1074" s="479">
        <v>0</v>
      </c>
      <c r="F1074" s="479">
        <v>0</v>
      </c>
      <c r="G1074" s="479">
        <v>235.94146000000001</v>
      </c>
      <c r="H1074" s="89">
        <v>235.94146000000001</v>
      </c>
      <c r="I1074" s="479">
        <v>0</v>
      </c>
      <c r="J1074" s="479">
        <v>0</v>
      </c>
      <c r="K1074" s="479">
        <v>0</v>
      </c>
      <c r="L1074" s="479">
        <v>0</v>
      </c>
      <c r="M1074" s="479">
        <v>0</v>
      </c>
      <c r="N1074" s="479">
        <v>0</v>
      </c>
      <c r="O1074" s="479">
        <v>0</v>
      </c>
      <c r="P1074" s="479">
        <v>0</v>
      </c>
      <c r="Q1074" s="479">
        <v>0</v>
      </c>
      <c r="R1074" s="89">
        <v>0</v>
      </c>
      <c r="S1074" s="479">
        <v>0</v>
      </c>
      <c r="T1074" s="479">
        <v>0</v>
      </c>
      <c r="U1074" s="479">
        <v>0</v>
      </c>
      <c r="V1074" s="479">
        <v>0</v>
      </c>
      <c r="W1074" s="479">
        <v>0</v>
      </c>
      <c r="X1074" s="479">
        <v>0</v>
      </c>
      <c r="Y1074" s="479">
        <v>0</v>
      </c>
      <c r="Z1074" s="479">
        <v>0</v>
      </c>
      <c r="AA1074" s="479">
        <v>0</v>
      </c>
      <c r="AB1074" s="479">
        <v>0</v>
      </c>
      <c r="AC1074" s="479">
        <v>0</v>
      </c>
      <c r="AD1074" s="479">
        <v>0</v>
      </c>
      <c r="AE1074" s="479">
        <v>235.94146000000001</v>
      </c>
      <c r="AF1074" s="236">
        <v>0</v>
      </c>
      <c r="AG1074" s="236">
        <v>0</v>
      </c>
      <c r="AH1074" s="236">
        <v>0</v>
      </c>
      <c r="AI1074" s="236">
        <v>0</v>
      </c>
      <c r="AJ1074" s="484">
        <v>235.94146000000001</v>
      </c>
    </row>
    <row r="1075" spans="1:36" s="42" customFormat="1" x14ac:dyDescent="0.25">
      <c r="A1075" s="404"/>
      <c r="B1075" s="115">
        <v>640710</v>
      </c>
      <c r="C1075" s="189" t="s">
        <v>369</v>
      </c>
      <c r="D1075" s="479">
        <v>0</v>
      </c>
      <c r="E1075" s="479">
        <v>0</v>
      </c>
      <c r="F1075" s="479">
        <v>0</v>
      </c>
      <c r="G1075" s="479">
        <v>0</v>
      </c>
      <c r="H1075" s="89">
        <v>0</v>
      </c>
      <c r="I1075" s="479">
        <v>0</v>
      </c>
      <c r="J1075" s="479">
        <v>0</v>
      </c>
      <c r="K1075" s="479">
        <v>0</v>
      </c>
      <c r="L1075" s="479">
        <v>0</v>
      </c>
      <c r="M1075" s="479">
        <v>0</v>
      </c>
      <c r="N1075" s="479">
        <v>0</v>
      </c>
      <c r="O1075" s="479">
        <v>0</v>
      </c>
      <c r="P1075" s="479">
        <v>0</v>
      </c>
      <c r="Q1075" s="479">
        <v>0</v>
      </c>
      <c r="R1075" s="89">
        <v>0</v>
      </c>
      <c r="S1075" s="479">
        <v>0</v>
      </c>
      <c r="T1075" s="479">
        <v>0</v>
      </c>
      <c r="U1075" s="479">
        <v>0</v>
      </c>
      <c r="V1075" s="479">
        <v>0</v>
      </c>
      <c r="W1075" s="479">
        <v>0</v>
      </c>
      <c r="X1075" s="479">
        <v>0</v>
      </c>
      <c r="Y1075" s="479">
        <v>0</v>
      </c>
      <c r="Z1075" s="479">
        <v>0</v>
      </c>
      <c r="AA1075" s="479">
        <v>0</v>
      </c>
      <c r="AB1075" s="479">
        <v>0</v>
      </c>
      <c r="AC1075" s="479">
        <v>0</v>
      </c>
      <c r="AD1075" s="479">
        <v>0</v>
      </c>
      <c r="AE1075" s="479">
        <v>0</v>
      </c>
      <c r="AF1075" s="236">
        <v>0</v>
      </c>
      <c r="AG1075" s="236">
        <v>0</v>
      </c>
      <c r="AH1075" s="236">
        <v>0</v>
      </c>
      <c r="AI1075" s="236">
        <v>0</v>
      </c>
      <c r="AJ1075" s="484">
        <v>0</v>
      </c>
    </row>
    <row r="1076" spans="1:36" s="42" customFormat="1" x14ac:dyDescent="0.25">
      <c r="A1076" s="404"/>
      <c r="B1076" s="115">
        <v>640715</v>
      </c>
      <c r="C1076" s="189" t="s">
        <v>370</v>
      </c>
      <c r="D1076" s="479">
        <v>0</v>
      </c>
      <c r="E1076" s="479">
        <v>0</v>
      </c>
      <c r="F1076" s="479">
        <v>0</v>
      </c>
      <c r="G1076" s="479">
        <v>0</v>
      </c>
      <c r="H1076" s="89">
        <v>0</v>
      </c>
      <c r="I1076" s="479">
        <v>0</v>
      </c>
      <c r="J1076" s="479">
        <v>0</v>
      </c>
      <c r="K1076" s="479">
        <v>0</v>
      </c>
      <c r="L1076" s="479">
        <v>0</v>
      </c>
      <c r="M1076" s="479">
        <v>0</v>
      </c>
      <c r="N1076" s="479">
        <v>0</v>
      </c>
      <c r="O1076" s="479">
        <v>0</v>
      </c>
      <c r="P1076" s="479">
        <v>0</v>
      </c>
      <c r="Q1076" s="479">
        <v>0</v>
      </c>
      <c r="R1076" s="89">
        <v>0</v>
      </c>
      <c r="S1076" s="479">
        <v>0</v>
      </c>
      <c r="T1076" s="479">
        <v>0</v>
      </c>
      <c r="U1076" s="479">
        <v>0</v>
      </c>
      <c r="V1076" s="479">
        <v>0</v>
      </c>
      <c r="W1076" s="479">
        <v>0</v>
      </c>
      <c r="X1076" s="479">
        <v>0</v>
      </c>
      <c r="Y1076" s="479">
        <v>0</v>
      </c>
      <c r="Z1076" s="479">
        <v>0</v>
      </c>
      <c r="AA1076" s="479">
        <v>0</v>
      </c>
      <c r="AB1076" s="479">
        <v>0</v>
      </c>
      <c r="AC1076" s="479">
        <v>0</v>
      </c>
      <c r="AD1076" s="479">
        <v>0</v>
      </c>
      <c r="AE1076" s="479">
        <v>0</v>
      </c>
      <c r="AF1076" s="236">
        <v>0</v>
      </c>
      <c r="AG1076" s="236">
        <v>0</v>
      </c>
      <c r="AH1076" s="236">
        <v>0</v>
      </c>
      <c r="AI1076" s="236">
        <v>0</v>
      </c>
      <c r="AJ1076" s="484">
        <v>0</v>
      </c>
    </row>
    <row r="1077" spans="1:36" s="42" customFormat="1" x14ac:dyDescent="0.25">
      <c r="A1077" s="404"/>
      <c r="B1077" s="115">
        <v>640720</v>
      </c>
      <c r="C1077" s="189" t="s">
        <v>397</v>
      </c>
      <c r="D1077" s="479">
        <v>0</v>
      </c>
      <c r="E1077" s="479">
        <v>0</v>
      </c>
      <c r="F1077" s="479">
        <v>0</v>
      </c>
      <c r="G1077" s="479">
        <v>0</v>
      </c>
      <c r="H1077" s="89">
        <v>0</v>
      </c>
      <c r="I1077" s="479">
        <v>0</v>
      </c>
      <c r="J1077" s="479">
        <v>0</v>
      </c>
      <c r="K1077" s="479">
        <v>0</v>
      </c>
      <c r="L1077" s="479">
        <v>0</v>
      </c>
      <c r="M1077" s="479">
        <v>0</v>
      </c>
      <c r="N1077" s="479">
        <v>0</v>
      </c>
      <c r="O1077" s="479">
        <v>0</v>
      </c>
      <c r="P1077" s="479">
        <v>0</v>
      </c>
      <c r="Q1077" s="479">
        <v>0</v>
      </c>
      <c r="R1077" s="89">
        <v>0</v>
      </c>
      <c r="S1077" s="479">
        <v>0</v>
      </c>
      <c r="T1077" s="479">
        <v>0</v>
      </c>
      <c r="U1077" s="479">
        <v>0</v>
      </c>
      <c r="V1077" s="479">
        <v>0</v>
      </c>
      <c r="W1077" s="479">
        <v>0</v>
      </c>
      <c r="X1077" s="479">
        <v>0</v>
      </c>
      <c r="Y1077" s="479">
        <v>0</v>
      </c>
      <c r="Z1077" s="479">
        <v>0</v>
      </c>
      <c r="AA1077" s="479">
        <v>0</v>
      </c>
      <c r="AB1077" s="479">
        <v>0</v>
      </c>
      <c r="AC1077" s="479">
        <v>0</v>
      </c>
      <c r="AD1077" s="479">
        <v>0</v>
      </c>
      <c r="AE1077" s="479">
        <v>0</v>
      </c>
      <c r="AF1077" s="236">
        <v>0</v>
      </c>
      <c r="AG1077" s="236">
        <v>0</v>
      </c>
      <c r="AH1077" s="236">
        <v>0</v>
      </c>
      <c r="AI1077" s="236">
        <v>0</v>
      </c>
      <c r="AJ1077" s="484">
        <v>0</v>
      </c>
    </row>
    <row r="1078" spans="1:36" s="42" customFormat="1" x14ac:dyDescent="0.25">
      <c r="A1078" s="404"/>
      <c r="B1078" s="115">
        <v>6408</v>
      </c>
      <c r="C1078" s="189" t="s">
        <v>398</v>
      </c>
      <c r="D1078" s="479">
        <v>0</v>
      </c>
      <c r="E1078" s="479">
        <v>0</v>
      </c>
      <c r="F1078" s="479">
        <v>349854.16026999999</v>
      </c>
      <c r="G1078" s="479">
        <v>3732.8735900000001</v>
      </c>
      <c r="H1078" s="89">
        <v>353587.03385999997</v>
      </c>
      <c r="I1078" s="479">
        <v>0</v>
      </c>
      <c r="J1078" s="479">
        <v>0</v>
      </c>
      <c r="K1078" s="479">
        <v>4551.0079999999998</v>
      </c>
      <c r="L1078" s="479">
        <v>7000</v>
      </c>
      <c r="M1078" s="479">
        <v>0</v>
      </c>
      <c r="N1078" s="479">
        <v>15709.52146</v>
      </c>
      <c r="O1078" s="479">
        <v>0</v>
      </c>
      <c r="P1078" s="479">
        <v>0</v>
      </c>
      <c r="Q1078" s="479">
        <v>0</v>
      </c>
      <c r="R1078" s="89">
        <v>27260.529459999998</v>
      </c>
      <c r="S1078" s="479">
        <v>0</v>
      </c>
      <c r="T1078" s="479">
        <v>0</v>
      </c>
      <c r="U1078" s="479">
        <v>0</v>
      </c>
      <c r="V1078" s="479">
        <v>0</v>
      </c>
      <c r="W1078" s="479">
        <v>0</v>
      </c>
      <c r="X1078" s="479">
        <v>0</v>
      </c>
      <c r="Y1078" s="479">
        <v>0</v>
      </c>
      <c r="Z1078" s="479">
        <v>0</v>
      </c>
      <c r="AA1078" s="479">
        <v>0</v>
      </c>
      <c r="AB1078" s="479">
        <v>0</v>
      </c>
      <c r="AC1078" s="479">
        <v>0</v>
      </c>
      <c r="AD1078" s="479">
        <v>0</v>
      </c>
      <c r="AE1078" s="479">
        <v>380847.56331999996</v>
      </c>
      <c r="AF1078" s="236">
        <v>20260.529459999998</v>
      </c>
      <c r="AG1078" s="236">
        <v>7000</v>
      </c>
      <c r="AH1078" s="236">
        <v>0</v>
      </c>
      <c r="AI1078" s="236">
        <v>0</v>
      </c>
      <c r="AJ1078" s="484">
        <v>353587.03385999997</v>
      </c>
    </row>
    <row r="1079" spans="1:36" s="42" customFormat="1" x14ac:dyDescent="0.25">
      <c r="A1079" s="404"/>
      <c r="B1079" s="115">
        <v>640805</v>
      </c>
      <c r="C1079" s="189" t="s">
        <v>368</v>
      </c>
      <c r="D1079" s="479">
        <v>0</v>
      </c>
      <c r="E1079" s="479">
        <v>0</v>
      </c>
      <c r="F1079" s="479">
        <v>329854.16026999999</v>
      </c>
      <c r="G1079" s="479">
        <v>3732.8735900000001</v>
      </c>
      <c r="H1079" s="89">
        <v>333587.03385999997</v>
      </c>
      <c r="I1079" s="479">
        <v>0</v>
      </c>
      <c r="J1079" s="479">
        <v>0</v>
      </c>
      <c r="K1079" s="479">
        <v>4551.0079999999998</v>
      </c>
      <c r="L1079" s="479">
        <v>0</v>
      </c>
      <c r="M1079" s="479">
        <v>0</v>
      </c>
      <c r="N1079" s="479">
        <v>15709.52146</v>
      </c>
      <c r="O1079" s="479">
        <v>0</v>
      </c>
      <c r="P1079" s="479">
        <v>0</v>
      </c>
      <c r="Q1079" s="479">
        <v>0</v>
      </c>
      <c r="R1079" s="89">
        <v>20260.529459999998</v>
      </c>
      <c r="S1079" s="479">
        <v>0</v>
      </c>
      <c r="T1079" s="479">
        <v>0</v>
      </c>
      <c r="U1079" s="479">
        <v>0</v>
      </c>
      <c r="V1079" s="479">
        <v>0</v>
      </c>
      <c r="W1079" s="479">
        <v>0</v>
      </c>
      <c r="X1079" s="479">
        <v>0</v>
      </c>
      <c r="Y1079" s="479">
        <v>0</v>
      </c>
      <c r="Z1079" s="479">
        <v>0</v>
      </c>
      <c r="AA1079" s="479">
        <v>0</v>
      </c>
      <c r="AB1079" s="479">
        <v>0</v>
      </c>
      <c r="AC1079" s="479">
        <v>0</v>
      </c>
      <c r="AD1079" s="479">
        <v>0</v>
      </c>
      <c r="AE1079" s="479">
        <v>353847.56331999996</v>
      </c>
      <c r="AF1079" s="236">
        <v>20260.529459999998</v>
      </c>
      <c r="AG1079" s="236">
        <v>0</v>
      </c>
      <c r="AH1079" s="236">
        <v>0</v>
      </c>
      <c r="AI1079" s="236">
        <v>0</v>
      </c>
      <c r="AJ1079" s="484">
        <v>333587.03385999997</v>
      </c>
    </row>
    <row r="1080" spans="1:36" s="42" customFormat="1" x14ac:dyDescent="0.25">
      <c r="A1080" s="404"/>
      <c r="B1080" s="115">
        <v>640810</v>
      </c>
      <c r="C1080" s="189" t="s">
        <v>369</v>
      </c>
      <c r="D1080" s="479">
        <v>0</v>
      </c>
      <c r="E1080" s="479">
        <v>0</v>
      </c>
      <c r="F1080" s="479">
        <v>0</v>
      </c>
      <c r="G1080" s="479">
        <v>0</v>
      </c>
      <c r="H1080" s="89">
        <v>0</v>
      </c>
      <c r="I1080" s="479">
        <v>0</v>
      </c>
      <c r="J1080" s="479">
        <v>0</v>
      </c>
      <c r="K1080" s="479">
        <v>0</v>
      </c>
      <c r="L1080" s="479">
        <v>0</v>
      </c>
      <c r="M1080" s="479">
        <v>0</v>
      </c>
      <c r="N1080" s="479">
        <v>0</v>
      </c>
      <c r="O1080" s="479">
        <v>0</v>
      </c>
      <c r="P1080" s="479">
        <v>0</v>
      </c>
      <c r="Q1080" s="479">
        <v>0</v>
      </c>
      <c r="R1080" s="89">
        <v>0</v>
      </c>
      <c r="S1080" s="479">
        <v>0</v>
      </c>
      <c r="T1080" s="479">
        <v>0</v>
      </c>
      <c r="U1080" s="479">
        <v>0</v>
      </c>
      <c r="V1080" s="479">
        <v>0</v>
      </c>
      <c r="W1080" s="479">
        <v>0</v>
      </c>
      <c r="X1080" s="479">
        <v>0</v>
      </c>
      <c r="Y1080" s="479">
        <v>0</v>
      </c>
      <c r="Z1080" s="479">
        <v>0</v>
      </c>
      <c r="AA1080" s="479">
        <v>0</v>
      </c>
      <c r="AB1080" s="479">
        <v>0</v>
      </c>
      <c r="AC1080" s="479">
        <v>0</v>
      </c>
      <c r="AD1080" s="479">
        <v>0</v>
      </c>
      <c r="AE1080" s="479">
        <v>0</v>
      </c>
      <c r="AF1080" s="236">
        <v>0</v>
      </c>
      <c r="AG1080" s="236">
        <v>0</v>
      </c>
      <c r="AH1080" s="236">
        <v>0</v>
      </c>
      <c r="AI1080" s="236">
        <v>0</v>
      </c>
      <c r="AJ1080" s="484">
        <v>0</v>
      </c>
    </row>
    <row r="1081" spans="1:36" s="42" customFormat="1" x14ac:dyDescent="0.25">
      <c r="A1081" s="404"/>
      <c r="B1081" s="115">
        <v>640815</v>
      </c>
      <c r="C1081" s="189" t="s">
        <v>370</v>
      </c>
      <c r="D1081" s="479">
        <v>0</v>
      </c>
      <c r="E1081" s="479">
        <v>0</v>
      </c>
      <c r="F1081" s="479">
        <v>0</v>
      </c>
      <c r="G1081" s="479">
        <v>0</v>
      </c>
      <c r="H1081" s="89">
        <v>0</v>
      </c>
      <c r="I1081" s="479">
        <v>0</v>
      </c>
      <c r="J1081" s="479">
        <v>0</v>
      </c>
      <c r="K1081" s="479">
        <v>0</v>
      </c>
      <c r="L1081" s="479">
        <v>0</v>
      </c>
      <c r="M1081" s="479">
        <v>0</v>
      </c>
      <c r="N1081" s="479">
        <v>0</v>
      </c>
      <c r="O1081" s="479">
        <v>0</v>
      </c>
      <c r="P1081" s="479">
        <v>0</v>
      </c>
      <c r="Q1081" s="479">
        <v>0</v>
      </c>
      <c r="R1081" s="89">
        <v>0</v>
      </c>
      <c r="S1081" s="479">
        <v>0</v>
      </c>
      <c r="T1081" s="479">
        <v>0</v>
      </c>
      <c r="U1081" s="479">
        <v>0</v>
      </c>
      <c r="V1081" s="479">
        <v>0</v>
      </c>
      <c r="W1081" s="479">
        <v>0</v>
      </c>
      <c r="X1081" s="479">
        <v>0</v>
      </c>
      <c r="Y1081" s="479">
        <v>0</v>
      </c>
      <c r="Z1081" s="479">
        <v>0</v>
      </c>
      <c r="AA1081" s="479">
        <v>0</v>
      </c>
      <c r="AB1081" s="479">
        <v>0</v>
      </c>
      <c r="AC1081" s="479">
        <v>0</v>
      </c>
      <c r="AD1081" s="479">
        <v>0</v>
      </c>
      <c r="AE1081" s="479">
        <v>0</v>
      </c>
      <c r="AF1081" s="236">
        <v>0</v>
      </c>
      <c r="AG1081" s="236">
        <v>0</v>
      </c>
      <c r="AH1081" s="236">
        <v>0</v>
      </c>
      <c r="AI1081" s="236">
        <v>0</v>
      </c>
      <c r="AJ1081" s="484">
        <v>0</v>
      </c>
    </row>
    <row r="1082" spans="1:36" s="42" customFormat="1" x14ac:dyDescent="0.25">
      <c r="A1082" s="404"/>
      <c r="B1082" s="115">
        <v>640820</v>
      </c>
      <c r="C1082" s="189" t="s">
        <v>397</v>
      </c>
      <c r="D1082" s="479">
        <v>0</v>
      </c>
      <c r="E1082" s="479">
        <v>0</v>
      </c>
      <c r="F1082" s="479">
        <v>20000</v>
      </c>
      <c r="G1082" s="479">
        <v>0</v>
      </c>
      <c r="H1082" s="89">
        <v>20000</v>
      </c>
      <c r="I1082" s="479">
        <v>0</v>
      </c>
      <c r="J1082" s="479">
        <v>0</v>
      </c>
      <c r="K1082" s="479">
        <v>0</v>
      </c>
      <c r="L1082" s="479">
        <v>7000</v>
      </c>
      <c r="M1082" s="479">
        <v>0</v>
      </c>
      <c r="N1082" s="479">
        <v>0</v>
      </c>
      <c r="O1082" s="479">
        <v>0</v>
      </c>
      <c r="P1082" s="479">
        <v>0</v>
      </c>
      <c r="Q1082" s="479">
        <v>0</v>
      </c>
      <c r="R1082" s="89">
        <v>7000</v>
      </c>
      <c r="S1082" s="479">
        <v>0</v>
      </c>
      <c r="T1082" s="479">
        <v>0</v>
      </c>
      <c r="U1082" s="479">
        <v>0</v>
      </c>
      <c r="V1082" s="479">
        <v>0</v>
      </c>
      <c r="W1082" s="479">
        <v>0</v>
      </c>
      <c r="X1082" s="479">
        <v>0</v>
      </c>
      <c r="Y1082" s="479">
        <v>0</v>
      </c>
      <c r="Z1082" s="479">
        <v>0</v>
      </c>
      <c r="AA1082" s="479">
        <v>0</v>
      </c>
      <c r="AB1082" s="479">
        <v>0</v>
      </c>
      <c r="AC1082" s="479">
        <v>0</v>
      </c>
      <c r="AD1082" s="479">
        <v>0</v>
      </c>
      <c r="AE1082" s="479">
        <v>27000</v>
      </c>
      <c r="AF1082" s="236">
        <v>0</v>
      </c>
      <c r="AG1082" s="236">
        <v>7000</v>
      </c>
      <c r="AH1082" s="236">
        <v>0</v>
      </c>
      <c r="AI1082" s="236">
        <v>0</v>
      </c>
      <c r="AJ1082" s="484">
        <v>20000</v>
      </c>
    </row>
    <row r="1083" spans="1:36" s="42" customFormat="1" x14ac:dyDescent="0.25">
      <c r="A1083" s="404"/>
      <c r="B1083" s="115">
        <v>6409</v>
      </c>
      <c r="C1083" s="189" t="s">
        <v>399</v>
      </c>
      <c r="D1083" s="479">
        <v>0</v>
      </c>
      <c r="E1083" s="479">
        <v>0</v>
      </c>
      <c r="F1083" s="479">
        <v>1125</v>
      </c>
      <c r="G1083" s="479">
        <v>0</v>
      </c>
      <c r="H1083" s="89">
        <v>1125</v>
      </c>
      <c r="I1083" s="479">
        <v>0</v>
      </c>
      <c r="J1083" s="479">
        <v>0</v>
      </c>
      <c r="K1083" s="479">
        <v>0</v>
      </c>
      <c r="L1083" s="479">
        <v>0</v>
      </c>
      <c r="M1083" s="479">
        <v>0</v>
      </c>
      <c r="N1083" s="479">
        <v>0</v>
      </c>
      <c r="O1083" s="479">
        <v>0</v>
      </c>
      <c r="P1083" s="479">
        <v>0</v>
      </c>
      <c r="Q1083" s="479">
        <v>0</v>
      </c>
      <c r="R1083" s="89">
        <v>0</v>
      </c>
      <c r="S1083" s="479">
        <v>0</v>
      </c>
      <c r="T1083" s="479">
        <v>0</v>
      </c>
      <c r="U1083" s="479">
        <v>0</v>
      </c>
      <c r="V1083" s="479">
        <v>0</v>
      </c>
      <c r="W1083" s="479">
        <v>0</v>
      </c>
      <c r="X1083" s="479">
        <v>0</v>
      </c>
      <c r="Y1083" s="479">
        <v>0</v>
      </c>
      <c r="Z1083" s="479">
        <v>0</v>
      </c>
      <c r="AA1083" s="479">
        <v>0</v>
      </c>
      <c r="AB1083" s="479">
        <v>0</v>
      </c>
      <c r="AC1083" s="479">
        <v>0</v>
      </c>
      <c r="AD1083" s="479">
        <v>0</v>
      </c>
      <c r="AE1083" s="479">
        <v>1125</v>
      </c>
      <c r="AF1083" s="236">
        <v>0</v>
      </c>
      <c r="AG1083" s="236">
        <v>0</v>
      </c>
      <c r="AH1083" s="236">
        <v>0</v>
      </c>
      <c r="AI1083" s="236">
        <v>0</v>
      </c>
      <c r="AJ1083" s="484">
        <v>1125</v>
      </c>
    </row>
    <row r="1084" spans="1:36" s="42" customFormat="1" x14ac:dyDescent="0.25">
      <c r="A1084" s="404"/>
      <c r="B1084" s="115">
        <v>6410</v>
      </c>
      <c r="C1084" s="189" t="s">
        <v>400</v>
      </c>
      <c r="D1084" s="479">
        <v>0</v>
      </c>
      <c r="E1084" s="479">
        <v>0</v>
      </c>
      <c r="F1084" s="479">
        <v>0</v>
      </c>
      <c r="G1084" s="479">
        <v>0</v>
      </c>
      <c r="H1084" s="89">
        <v>0</v>
      </c>
      <c r="I1084" s="479">
        <v>0</v>
      </c>
      <c r="J1084" s="479">
        <v>0</v>
      </c>
      <c r="K1084" s="479">
        <v>0</v>
      </c>
      <c r="L1084" s="479">
        <v>0</v>
      </c>
      <c r="M1084" s="479">
        <v>0</v>
      </c>
      <c r="N1084" s="479">
        <v>0</v>
      </c>
      <c r="O1084" s="479">
        <v>0</v>
      </c>
      <c r="P1084" s="479">
        <v>0</v>
      </c>
      <c r="Q1084" s="479">
        <v>0</v>
      </c>
      <c r="R1084" s="89">
        <v>0</v>
      </c>
      <c r="S1084" s="479">
        <v>0</v>
      </c>
      <c r="T1084" s="479">
        <v>0</v>
      </c>
      <c r="U1084" s="479">
        <v>0</v>
      </c>
      <c r="V1084" s="479">
        <v>0</v>
      </c>
      <c r="W1084" s="479">
        <v>0</v>
      </c>
      <c r="X1084" s="479">
        <v>0</v>
      </c>
      <c r="Y1084" s="479">
        <v>0</v>
      </c>
      <c r="Z1084" s="479">
        <v>0</v>
      </c>
      <c r="AA1084" s="479">
        <v>0</v>
      </c>
      <c r="AB1084" s="479">
        <v>0</v>
      </c>
      <c r="AC1084" s="479">
        <v>0</v>
      </c>
      <c r="AD1084" s="479">
        <v>0</v>
      </c>
      <c r="AE1084" s="479">
        <v>0</v>
      </c>
      <c r="AF1084" s="236">
        <v>0</v>
      </c>
      <c r="AG1084" s="236">
        <v>0</v>
      </c>
      <c r="AH1084" s="236">
        <v>0</v>
      </c>
      <c r="AI1084" s="236">
        <v>0</v>
      </c>
      <c r="AJ1084" s="484">
        <v>0</v>
      </c>
    </row>
    <row r="1085" spans="1:36" s="42" customFormat="1" x14ac:dyDescent="0.25">
      <c r="A1085" s="404"/>
      <c r="B1085" s="115">
        <v>6411</v>
      </c>
      <c r="C1085" s="189" t="s">
        <v>375</v>
      </c>
      <c r="D1085" s="479">
        <v>0</v>
      </c>
      <c r="E1085" s="479">
        <v>0</v>
      </c>
      <c r="F1085" s="479">
        <v>0</v>
      </c>
      <c r="G1085" s="479">
        <v>0</v>
      </c>
      <c r="H1085" s="89">
        <v>0</v>
      </c>
      <c r="I1085" s="479">
        <v>0</v>
      </c>
      <c r="J1085" s="479">
        <v>0</v>
      </c>
      <c r="K1085" s="479">
        <v>0</v>
      </c>
      <c r="L1085" s="479">
        <v>0</v>
      </c>
      <c r="M1085" s="479">
        <v>0</v>
      </c>
      <c r="N1085" s="479">
        <v>0</v>
      </c>
      <c r="O1085" s="479">
        <v>0</v>
      </c>
      <c r="P1085" s="479">
        <v>0</v>
      </c>
      <c r="Q1085" s="479">
        <v>0</v>
      </c>
      <c r="R1085" s="89">
        <v>0</v>
      </c>
      <c r="S1085" s="479">
        <v>0</v>
      </c>
      <c r="T1085" s="479">
        <v>0</v>
      </c>
      <c r="U1085" s="479">
        <v>0</v>
      </c>
      <c r="V1085" s="479">
        <v>0</v>
      </c>
      <c r="W1085" s="479">
        <v>0</v>
      </c>
      <c r="X1085" s="479">
        <v>0</v>
      </c>
      <c r="Y1085" s="479">
        <v>0</v>
      </c>
      <c r="Z1085" s="479">
        <v>0</v>
      </c>
      <c r="AA1085" s="479">
        <v>0</v>
      </c>
      <c r="AB1085" s="479">
        <v>0</v>
      </c>
      <c r="AC1085" s="479">
        <v>0</v>
      </c>
      <c r="AD1085" s="479">
        <v>0</v>
      </c>
      <c r="AE1085" s="479">
        <v>0</v>
      </c>
      <c r="AF1085" s="236">
        <v>0</v>
      </c>
      <c r="AG1085" s="236">
        <v>0</v>
      </c>
      <c r="AH1085" s="236">
        <v>0</v>
      </c>
      <c r="AI1085" s="236">
        <v>0</v>
      </c>
      <c r="AJ1085" s="484">
        <v>0</v>
      </c>
    </row>
    <row r="1086" spans="1:36" s="42" customFormat="1" x14ac:dyDescent="0.25">
      <c r="A1086" s="404"/>
      <c r="B1086" s="115">
        <v>6412</v>
      </c>
      <c r="C1086" s="189" t="s">
        <v>1691</v>
      </c>
      <c r="D1086" s="479">
        <v>0</v>
      </c>
      <c r="E1086" s="479">
        <v>0</v>
      </c>
      <c r="F1086" s="479">
        <v>0</v>
      </c>
      <c r="G1086" s="479">
        <v>0</v>
      </c>
      <c r="H1086" s="89">
        <v>0</v>
      </c>
      <c r="I1086" s="479">
        <v>0</v>
      </c>
      <c r="J1086" s="479">
        <v>0</v>
      </c>
      <c r="K1086" s="479">
        <v>0</v>
      </c>
      <c r="L1086" s="479">
        <v>0</v>
      </c>
      <c r="M1086" s="479">
        <v>0</v>
      </c>
      <c r="N1086" s="479">
        <v>0</v>
      </c>
      <c r="O1086" s="479">
        <v>0</v>
      </c>
      <c r="P1086" s="479">
        <v>0</v>
      </c>
      <c r="Q1086" s="479">
        <v>0</v>
      </c>
      <c r="R1086" s="89">
        <v>0</v>
      </c>
      <c r="S1086" s="479">
        <v>0</v>
      </c>
      <c r="T1086" s="479">
        <v>0</v>
      </c>
      <c r="U1086" s="479">
        <v>0</v>
      </c>
      <c r="V1086" s="479">
        <v>0</v>
      </c>
      <c r="W1086" s="479">
        <v>0</v>
      </c>
      <c r="X1086" s="479">
        <v>0</v>
      </c>
      <c r="Y1086" s="479">
        <v>0</v>
      </c>
      <c r="Z1086" s="479">
        <v>0</v>
      </c>
      <c r="AA1086" s="479">
        <v>0</v>
      </c>
      <c r="AB1086" s="479">
        <v>0</v>
      </c>
      <c r="AC1086" s="479">
        <v>0</v>
      </c>
      <c r="AD1086" s="479">
        <v>0</v>
      </c>
      <c r="AE1086" s="479">
        <v>0</v>
      </c>
      <c r="AF1086" s="236">
        <v>0</v>
      </c>
      <c r="AG1086" s="236">
        <v>0</v>
      </c>
      <c r="AH1086" s="236">
        <v>0</v>
      </c>
      <c r="AI1086" s="236">
        <v>0</v>
      </c>
      <c r="AJ1086" s="484">
        <v>0</v>
      </c>
    </row>
    <row r="1087" spans="1:36" s="42" customFormat="1" x14ac:dyDescent="0.25">
      <c r="A1087" s="404"/>
      <c r="B1087" s="115">
        <v>6490</v>
      </c>
      <c r="C1087" s="189" t="s">
        <v>401</v>
      </c>
      <c r="D1087" s="479">
        <v>0</v>
      </c>
      <c r="E1087" s="479">
        <v>16.552869999999999</v>
      </c>
      <c r="F1087" s="479">
        <v>0</v>
      </c>
      <c r="G1087" s="479">
        <v>0</v>
      </c>
      <c r="H1087" s="89">
        <v>16.552869999999999</v>
      </c>
      <c r="I1087" s="479">
        <v>0</v>
      </c>
      <c r="J1087" s="479">
        <v>0</v>
      </c>
      <c r="K1087" s="479">
        <v>0</v>
      </c>
      <c r="L1087" s="479">
        <v>0</v>
      </c>
      <c r="M1087" s="479">
        <v>0</v>
      </c>
      <c r="N1087" s="479">
        <v>0</v>
      </c>
      <c r="O1087" s="479">
        <v>0</v>
      </c>
      <c r="P1087" s="479">
        <v>0</v>
      </c>
      <c r="Q1087" s="479">
        <v>0</v>
      </c>
      <c r="R1087" s="89">
        <v>0</v>
      </c>
      <c r="S1087" s="479">
        <v>0</v>
      </c>
      <c r="T1087" s="479">
        <v>0</v>
      </c>
      <c r="U1087" s="479">
        <v>0</v>
      </c>
      <c r="V1087" s="479">
        <v>0</v>
      </c>
      <c r="W1087" s="479">
        <v>0</v>
      </c>
      <c r="X1087" s="479">
        <v>55.185569999999998</v>
      </c>
      <c r="Y1087" s="479">
        <v>0</v>
      </c>
      <c r="Z1087" s="479">
        <v>0</v>
      </c>
      <c r="AA1087" s="479">
        <v>0</v>
      </c>
      <c r="AB1087" s="479">
        <v>0</v>
      </c>
      <c r="AC1087" s="479">
        <v>0</v>
      </c>
      <c r="AD1087" s="479">
        <v>55.185569999999998</v>
      </c>
      <c r="AE1087" s="479">
        <v>71.738439999999997</v>
      </c>
      <c r="AF1087" s="236">
        <v>0</v>
      </c>
      <c r="AG1087" s="236">
        <v>0</v>
      </c>
      <c r="AH1087" s="236">
        <v>0</v>
      </c>
      <c r="AI1087" s="236">
        <v>0</v>
      </c>
      <c r="AJ1087" s="484">
        <v>71.738439999999997</v>
      </c>
    </row>
    <row r="1088" spans="1:36" s="42" customFormat="1" x14ac:dyDescent="0.25">
      <c r="A1088" s="403"/>
      <c r="B1088" s="115"/>
      <c r="C1088" s="189"/>
      <c r="D1088" s="479"/>
      <c r="E1088" s="479"/>
      <c r="F1088" s="479"/>
      <c r="G1088" s="479"/>
      <c r="H1088" s="89"/>
      <c r="I1088" s="479"/>
      <c r="J1088" s="479"/>
      <c r="K1088" s="479"/>
      <c r="L1088" s="479"/>
      <c r="M1088" s="479"/>
      <c r="N1088" s="479"/>
      <c r="O1088" s="479"/>
      <c r="P1088" s="479"/>
      <c r="Q1088" s="479"/>
      <c r="R1088" s="89"/>
      <c r="S1088" s="479"/>
      <c r="T1088" s="479"/>
      <c r="U1088" s="479"/>
      <c r="V1088" s="479"/>
      <c r="W1088" s="479"/>
      <c r="X1088" s="479"/>
      <c r="Y1088" s="479"/>
      <c r="Z1088" s="479"/>
      <c r="AA1088" s="479"/>
      <c r="AB1088" s="479"/>
      <c r="AC1088" s="479"/>
      <c r="AD1088" s="479"/>
      <c r="AE1088" s="479"/>
      <c r="AF1088" s="236"/>
      <c r="AG1088" s="236"/>
      <c r="AH1088" s="236"/>
      <c r="AI1088" s="236"/>
      <c r="AJ1088" s="484"/>
    </row>
    <row r="1089" spans="1:36" s="40" customFormat="1" x14ac:dyDescent="0.25">
      <c r="A1089" s="403"/>
      <c r="B1089" s="114">
        <v>7</v>
      </c>
      <c r="C1089" s="319" t="s">
        <v>402</v>
      </c>
      <c r="D1089" s="480">
        <v>14532745.497679999</v>
      </c>
      <c r="E1089" s="480">
        <v>15107626.33598</v>
      </c>
      <c r="F1089" s="480">
        <v>32255478.5425</v>
      </c>
      <c r="G1089" s="480">
        <v>10794934.13833</v>
      </c>
      <c r="H1089" s="26">
        <v>72690784.514489993</v>
      </c>
      <c r="I1089" s="480">
        <v>7823308.0138299996</v>
      </c>
      <c r="J1089" s="480">
        <v>5234552.1855199998</v>
      </c>
      <c r="K1089" s="480">
        <v>2196384.821</v>
      </c>
      <c r="L1089" s="480">
        <v>6514848.4013299998</v>
      </c>
      <c r="M1089" s="480">
        <v>4162373.3996100002</v>
      </c>
      <c r="N1089" s="480">
        <v>13343366.433769999</v>
      </c>
      <c r="O1089" s="480">
        <v>1275401.5538600001</v>
      </c>
      <c r="P1089" s="480">
        <v>1838262.44591</v>
      </c>
      <c r="Q1089" s="480">
        <v>1629025.00648</v>
      </c>
      <c r="R1089" s="26">
        <v>44017522.261310004</v>
      </c>
      <c r="S1089" s="480">
        <v>1900169.32855</v>
      </c>
      <c r="T1089" s="480">
        <v>826310.83704000001</v>
      </c>
      <c r="U1089" s="480">
        <v>169756.05804</v>
      </c>
      <c r="V1089" s="480">
        <v>181334.33585</v>
      </c>
      <c r="W1089" s="480">
        <v>167788.25394</v>
      </c>
      <c r="X1089" s="480">
        <v>106137.99115</v>
      </c>
      <c r="Y1089" s="480">
        <v>128563.52318</v>
      </c>
      <c r="Z1089" s="480">
        <v>115897.60292999999</v>
      </c>
      <c r="AA1089" s="480">
        <v>222838.38454999999</v>
      </c>
      <c r="AB1089" s="480">
        <v>773784.45961000002</v>
      </c>
      <c r="AC1089" s="480">
        <v>242093.21672999999</v>
      </c>
      <c r="AD1089" s="480">
        <v>4834673.9915699996</v>
      </c>
      <c r="AE1089" s="480">
        <v>121542980.76736999</v>
      </c>
      <c r="AF1089" s="482">
        <v>15539751.25477</v>
      </c>
      <c r="AG1089" s="482">
        <v>10858556.13679</v>
      </c>
      <c r="AH1089" s="482">
        <v>0</v>
      </c>
      <c r="AI1089" s="482">
        <v>593495.12445999996</v>
      </c>
      <c r="AJ1089" s="483">
        <v>94551178.251349986</v>
      </c>
    </row>
    <row r="1090" spans="1:36" s="40" customFormat="1" x14ac:dyDescent="0.25">
      <c r="A1090" s="403"/>
      <c r="B1090" s="114">
        <v>71</v>
      </c>
      <c r="C1090" s="319" t="s">
        <v>403</v>
      </c>
      <c r="D1090" s="480">
        <v>1146047.60824</v>
      </c>
      <c r="E1090" s="480">
        <v>3579644.7408599998</v>
      </c>
      <c r="F1090" s="480">
        <v>6468478.4704</v>
      </c>
      <c r="G1090" s="480">
        <v>915251.31227999995</v>
      </c>
      <c r="H1090" s="26">
        <v>12109422.131779999</v>
      </c>
      <c r="I1090" s="480">
        <v>390710.44844000001</v>
      </c>
      <c r="J1090" s="480">
        <v>525145.63260000001</v>
      </c>
      <c r="K1090" s="480">
        <v>190588.049</v>
      </c>
      <c r="L1090" s="480">
        <v>1227815.16377</v>
      </c>
      <c r="M1090" s="480">
        <v>217026.986</v>
      </c>
      <c r="N1090" s="480">
        <v>2859610.7236899999</v>
      </c>
      <c r="O1090" s="480">
        <v>310332.65226</v>
      </c>
      <c r="P1090" s="480">
        <v>233264.10318000001</v>
      </c>
      <c r="Q1090" s="480">
        <v>169372.28828000001</v>
      </c>
      <c r="R1090" s="26">
        <v>6123866.0472199991</v>
      </c>
      <c r="S1090" s="480">
        <v>60415.953079999999</v>
      </c>
      <c r="T1090" s="480">
        <v>63501.628210000003</v>
      </c>
      <c r="U1090" s="480">
        <v>19002.03918</v>
      </c>
      <c r="V1090" s="480">
        <v>8152.0336299999999</v>
      </c>
      <c r="W1090" s="480">
        <v>10008.98625</v>
      </c>
      <c r="X1090" s="480">
        <v>57305.271339999999</v>
      </c>
      <c r="Y1090" s="480">
        <v>15783.53269</v>
      </c>
      <c r="Z1090" s="480">
        <v>4420.7167900000004</v>
      </c>
      <c r="AA1090" s="480">
        <v>58029.032290000003</v>
      </c>
      <c r="AB1090" s="480">
        <v>63247.107089999998</v>
      </c>
      <c r="AC1090" s="480">
        <v>65564.347320000001</v>
      </c>
      <c r="AD1090" s="480">
        <v>425430.64786999999</v>
      </c>
      <c r="AE1090" s="480">
        <v>18658718.826869998</v>
      </c>
      <c r="AF1090" s="482">
        <v>3050198.77269</v>
      </c>
      <c r="AG1090" s="482">
        <v>1452994.1834</v>
      </c>
      <c r="AH1090" s="482">
        <v>0</v>
      </c>
      <c r="AI1090" s="482">
        <v>139376.9123</v>
      </c>
      <c r="AJ1090" s="483">
        <v>14016148.95848</v>
      </c>
    </row>
    <row r="1091" spans="1:36" s="42" customFormat="1" x14ac:dyDescent="0.25">
      <c r="A1091" s="404"/>
      <c r="B1091" s="115">
        <v>7101</v>
      </c>
      <c r="C1091" s="189" t="s">
        <v>404</v>
      </c>
      <c r="D1091" s="479">
        <v>27533.654790000001</v>
      </c>
      <c r="E1091" s="479">
        <v>857308.71446000005</v>
      </c>
      <c r="F1091" s="479">
        <v>2285305.0317099998</v>
      </c>
      <c r="G1091" s="479">
        <v>1904.39942</v>
      </c>
      <c r="H1091" s="89">
        <v>3172051.8003799999</v>
      </c>
      <c r="I1091" s="479">
        <v>0</v>
      </c>
      <c r="J1091" s="479">
        <v>0</v>
      </c>
      <c r="K1091" s="479">
        <v>137018.00200000001</v>
      </c>
      <c r="L1091" s="479">
        <v>0</v>
      </c>
      <c r="M1091" s="479">
        <v>52290.229890000002</v>
      </c>
      <c r="N1091" s="479">
        <v>0</v>
      </c>
      <c r="O1091" s="479">
        <v>0</v>
      </c>
      <c r="P1091" s="479">
        <v>0</v>
      </c>
      <c r="Q1091" s="479">
        <v>0</v>
      </c>
      <c r="R1091" s="89">
        <v>189308.23189</v>
      </c>
      <c r="S1091" s="479">
        <v>29.425809999999998</v>
      </c>
      <c r="T1091" s="479">
        <v>0</v>
      </c>
      <c r="U1091" s="479">
        <v>0</v>
      </c>
      <c r="V1091" s="479">
        <v>0.6</v>
      </c>
      <c r="W1091" s="479">
        <v>0</v>
      </c>
      <c r="X1091" s="479">
        <v>322.41800999999998</v>
      </c>
      <c r="Y1091" s="479">
        <v>127.56935</v>
      </c>
      <c r="Z1091" s="479">
        <v>0</v>
      </c>
      <c r="AA1091" s="479">
        <v>0</v>
      </c>
      <c r="AB1091" s="479">
        <v>7309.1360800000002</v>
      </c>
      <c r="AC1091" s="479">
        <v>57368.999089999998</v>
      </c>
      <c r="AD1091" s="479">
        <v>65158.14834</v>
      </c>
      <c r="AE1091" s="479">
        <v>3426518.1806099997</v>
      </c>
      <c r="AF1091" s="236">
        <v>137018.00200000001</v>
      </c>
      <c r="AG1091" s="236">
        <v>52290.829890000001</v>
      </c>
      <c r="AH1091" s="236">
        <v>0</v>
      </c>
      <c r="AI1091" s="236">
        <v>57496.568439999995</v>
      </c>
      <c r="AJ1091" s="484">
        <v>3179712.7802800001</v>
      </c>
    </row>
    <row r="1092" spans="1:36" s="42" customFormat="1" x14ac:dyDescent="0.25">
      <c r="A1092" s="404"/>
      <c r="B1092" s="115">
        <v>710105</v>
      </c>
      <c r="C1092" s="189" t="s">
        <v>405</v>
      </c>
      <c r="D1092" s="479">
        <v>0</v>
      </c>
      <c r="E1092" s="479">
        <v>0</v>
      </c>
      <c r="F1092" s="479">
        <v>64.93638</v>
      </c>
      <c r="G1092" s="479">
        <v>0</v>
      </c>
      <c r="H1092" s="89">
        <v>64.93638</v>
      </c>
      <c r="I1092" s="479">
        <v>0</v>
      </c>
      <c r="J1092" s="479">
        <v>0</v>
      </c>
      <c r="K1092" s="479">
        <v>0</v>
      </c>
      <c r="L1092" s="479">
        <v>0</v>
      </c>
      <c r="M1092" s="479">
        <v>0</v>
      </c>
      <c r="N1092" s="479">
        <v>0</v>
      </c>
      <c r="O1092" s="479">
        <v>0</v>
      </c>
      <c r="P1092" s="479">
        <v>0</v>
      </c>
      <c r="Q1092" s="479">
        <v>0</v>
      </c>
      <c r="R1092" s="89">
        <v>0</v>
      </c>
      <c r="S1092" s="479">
        <v>0</v>
      </c>
      <c r="T1092" s="479">
        <v>0</v>
      </c>
      <c r="U1092" s="479">
        <v>0</v>
      </c>
      <c r="V1092" s="479">
        <v>0</v>
      </c>
      <c r="W1092" s="479">
        <v>0</v>
      </c>
      <c r="X1092" s="479">
        <v>0</v>
      </c>
      <c r="Y1092" s="479">
        <v>0</v>
      </c>
      <c r="Z1092" s="479">
        <v>0</v>
      </c>
      <c r="AA1092" s="479">
        <v>0</v>
      </c>
      <c r="AB1092" s="479">
        <v>7309.1360800000002</v>
      </c>
      <c r="AC1092" s="479">
        <v>0</v>
      </c>
      <c r="AD1092" s="479">
        <v>7309.1360800000002</v>
      </c>
      <c r="AE1092" s="479">
        <v>7374.0724600000003</v>
      </c>
      <c r="AF1092" s="236">
        <v>0</v>
      </c>
      <c r="AG1092" s="236">
        <v>0</v>
      </c>
      <c r="AH1092" s="236">
        <v>0</v>
      </c>
      <c r="AI1092" s="236">
        <v>0</v>
      </c>
      <c r="AJ1092" s="484">
        <v>7374.0724600000003</v>
      </c>
    </row>
    <row r="1093" spans="1:36" s="42" customFormat="1" x14ac:dyDescent="0.25">
      <c r="A1093" s="404"/>
      <c r="B1093" s="115">
        <v>710110</v>
      </c>
      <c r="C1093" s="189" t="s">
        <v>406</v>
      </c>
      <c r="D1093" s="479">
        <v>0</v>
      </c>
      <c r="E1093" s="479">
        <v>856090.71609999996</v>
      </c>
      <c r="F1093" s="479">
        <v>2278200.3675000002</v>
      </c>
      <c r="G1093" s="479">
        <v>0</v>
      </c>
      <c r="H1093" s="89">
        <v>3134291.0836</v>
      </c>
      <c r="I1093" s="479">
        <v>0</v>
      </c>
      <c r="J1093" s="479">
        <v>0</v>
      </c>
      <c r="K1093" s="479">
        <v>137018.00200000001</v>
      </c>
      <c r="L1093" s="479">
        <v>0</v>
      </c>
      <c r="M1093" s="479">
        <v>43519.594290000001</v>
      </c>
      <c r="N1093" s="479">
        <v>0</v>
      </c>
      <c r="O1093" s="479">
        <v>0</v>
      </c>
      <c r="P1093" s="479">
        <v>0</v>
      </c>
      <c r="Q1093" s="479">
        <v>0</v>
      </c>
      <c r="R1093" s="89">
        <v>180537.59629000002</v>
      </c>
      <c r="S1093" s="479">
        <v>29.425809999999998</v>
      </c>
      <c r="T1093" s="479">
        <v>0</v>
      </c>
      <c r="U1093" s="479">
        <v>0</v>
      </c>
      <c r="V1093" s="479">
        <v>0.6</v>
      </c>
      <c r="W1093" s="479">
        <v>0</v>
      </c>
      <c r="X1093" s="479">
        <v>7.3400000000000007E-2</v>
      </c>
      <c r="Y1093" s="479">
        <v>59.559809999999999</v>
      </c>
      <c r="Z1093" s="479">
        <v>0</v>
      </c>
      <c r="AA1093" s="479">
        <v>0</v>
      </c>
      <c r="AB1093" s="479">
        <v>0</v>
      </c>
      <c r="AC1093" s="479">
        <v>0</v>
      </c>
      <c r="AD1093" s="479">
        <v>89.659019999999998</v>
      </c>
      <c r="AE1093" s="479">
        <v>3314918.3389100004</v>
      </c>
      <c r="AF1093" s="236">
        <v>137018.00200000001</v>
      </c>
      <c r="AG1093" s="236">
        <v>43520.194289999999</v>
      </c>
      <c r="AH1093" s="236">
        <v>0</v>
      </c>
      <c r="AI1093" s="236">
        <v>59.559809999999999</v>
      </c>
      <c r="AJ1093" s="484">
        <v>3134320.5828100001</v>
      </c>
    </row>
    <row r="1094" spans="1:36" s="42" customFormat="1" x14ac:dyDescent="0.25">
      <c r="A1094" s="404"/>
      <c r="B1094" s="115">
        <v>710115</v>
      </c>
      <c r="C1094" s="189" t="s">
        <v>407</v>
      </c>
      <c r="D1094" s="479">
        <v>27533.654790000001</v>
      </c>
      <c r="E1094" s="479">
        <v>1217.99836</v>
      </c>
      <c r="F1094" s="479">
        <v>7039.7278299999998</v>
      </c>
      <c r="G1094" s="479">
        <v>1904.39942</v>
      </c>
      <c r="H1094" s="89">
        <v>37695.780400000003</v>
      </c>
      <c r="I1094" s="479">
        <v>0</v>
      </c>
      <c r="J1094" s="479">
        <v>0</v>
      </c>
      <c r="K1094" s="479">
        <v>0</v>
      </c>
      <c r="L1094" s="479">
        <v>0</v>
      </c>
      <c r="M1094" s="479">
        <v>8770.6355999999996</v>
      </c>
      <c r="N1094" s="479">
        <v>0</v>
      </c>
      <c r="O1094" s="479">
        <v>0</v>
      </c>
      <c r="P1094" s="479">
        <v>0</v>
      </c>
      <c r="Q1094" s="479">
        <v>0</v>
      </c>
      <c r="R1094" s="89">
        <v>8770.6355999999996</v>
      </c>
      <c r="S1094" s="479">
        <v>0</v>
      </c>
      <c r="T1094" s="479">
        <v>0</v>
      </c>
      <c r="U1094" s="479">
        <v>0</v>
      </c>
      <c r="V1094" s="479">
        <v>0</v>
      </c>
      <c r="W1094" s="479">
        <v>0</v>
      </c>
      <c r="X1094" s="479">
        <v>322.34460999999999</v>
      </c>
      <c r="Y1094" s="479">
        <v>0</v>
      </c>
      <c r="Z1094" s="479">
        <v>0</v>
      </c>
      <c r="AA1094" s="479">
        <v>0</v>
      </c>
      <c r="AB1094" s="479">
        <v>0</v>
      </c>
      <c r="AC1094" s="479">
        <v>0</v>
      </c>
      <c r="AD1094" s="479">
        <v>322.34460999999999</v>
      </c>
      <c r="AE1094" s="479">
        <v>46788.760610000005</v>
      </c>
      <c r="AF1094" s="236">
        <v>0</v>
      </c>
      <c r="AG1094" s="236">
        <v>8770.6355999999996</v>
      </c>
      <c r="AH1094" s="236">
        <v>0</v>
      </c>
      <c r="AI1094" s="236">
        <v>0</v>
      </c>
      <c r="AJ1094" s="484">
        <v>38018.125010000003</v>
      </c>
    </row>
    <row r="1095" spans="1:36" s="42" customFormat="1" x14ac:dyDescent="0.25">
      <c r="A1095" s="404"/>
      <c r="B1095" s="115">
        <v>710120</v>
      </c>
      <c r="C1095" s="189" t="s">
        <v>408</v>
      </c>
      <c r="D1095" s="479">
        <v>0</v>
      </c>
      <c r="E1095" s="479">
        <v>0</v>
      </c>
      <c r="F1095" s="479">
        <v>0</v>
      </c>
      <c r="G1095" s="479">
        <v>0</v>
      </c>
      <c r="H1095" s="89">
        <v>0</v>
      </c>
      <c r="I1095" s="479">
        <v>0</v>
      </c>
      <c r="J1095" s="479">
        <v>0</v>
      </c>
      <c r="K1095" s="479">
        <v>0</v>
      </c>
      <c r="L1095" s="479">
        <v>0</v>
      </c>
      <c r="M1095" s="479">
        <v>0</v>
      </c>
      <c r="N1095" s="479">
        <v>0</v>
      </c>
      <c r="O1095" s="479">
        <v>0</v>
      </c>
      <c r="P1095" s="479">
        <v>0</v>
      </c>
      <c r="Q1095" s="479">
        <v>0</v>
      </c>
      <c r="R1095" s="89">
        <v>0</v>
      </c>
      <c r="S1095" s="479">
        <v>0</v>
      </c>
      <c r="T1095" s="479">
        <v>0</v>
      </c>
      <c r="U1095" s="479">
        <v>0</v>
      </c>
      <c r="V1095" s="479">
        <v>0</v>
      </c>
      <c r="W1095" s="479">
        <v>0</v>
      </c>
      <c r="X1095" s="479">
        <v>0</v>
      </c>
      <c r="Y1095" s="479">
        <v>0</v>
      </c>
      <c r="Z1095" s="479">
        <v>0</v>
      </c>
      <c r="AA1095" s="479">
        <v>0</v>
      </c>
      <c r="AB1095" s="479">
        <v>0</v>
      </c>
      <c r="AC1095" s="479">
        <v>0</v>
      </c>
      <c r="AD1095" s="479">
        <v>0</v>
      </c>
      <c r="AE1095" s="479">
        <v>0</v>
      </c>
      <c r="AF1095" s="236">
        <v>0</v>
      </c>
      <c r="AG1095" s="236">
        <v>0</v>
      </c>
      <c r="AH1095" s="236">
        <v>0</v>
      </c>
      <c r="AI1095" s="236">
        <v>0</v>
      </c>
      <c r="AJ1095" s="484">
        <v>0</v>
      </c>
    </row>
    <row r="1096" spans="1:36" s="42" customFormat="1" x14ac:dyDescent="0.25">
      <c r="A1096" s="404"/>
      <c r="B1096" s="115">
        <v>710125</v>
      </c>
      <c r="C1096" s="189" t="s">
        <v>409</v>
      </c>
      <c r="D1096" s="479">
        <v>0</v>
      </c>
      <c r="E1096" s="479">
        <v>0</v>
      </c>
      <c r="F1096" s="479">
        <v>0</v>
      </c>
      <c r="G1096" s="479">
        <v>0</v>
      </c>
      <c r="H1096" s="89">
        <v>0</v>
      </c>
      <c r="I1096" s="479">
        <v>0</v>
      </c>
      <c r="J1096" s="479">
        <v>0</v>
      </c>
      <c r="K1096" s="479">
        <v>0</v>
      </c>
      <c r="L1096" s="479">
        <v>0</v>
      </c>
      <c r="M1096" s="479">
        <v>0</v>
      </c>
      <c r="N1096" s="479">
        <v>0</v>
      </c>
      <c r="O1096" s="479">
        <v>0</v>
      </c>
      <c r="P1096" s="479">
        <v>0</v>
      </c>
      <c r="Q1096" s="479">
        <v>0</v>
      </c>
      <c r="R1096" s="89">
        <v>0</v>
      </c>
      <c r="S1096" s="479">
        <v>0</v>
      </c>
      <c r="T1096" s="479">
        <v>0</v>
      </c>
      <c r="U1096" s="479">
        <v>0</v>
      </c>
      <c r="V1096" s="479">
        <v>0</v>
      </c>
      <c r="W1096" s="479">
        <v>0</v>
      </c>
      <c r="X1096" s="479">
        <v>0</v>
      </c>
      <c r="Y1096" s="479">
        <v>0</v>
      </c>
      <c r="Z1096" s="479">
        <v>0</v>
      </c>
      <c r="AA1096" s="479">
        <v>0</v>
      </c>
      <c r="AB1096" s="479">
        <v>0</v>
      </c>
      <c r="AC1096" s="479">
        <v>0</v>
      </c>
      <c r="AD1096" s="479">
        <v>0</v>
      </c>
      <c r="AE1096" s="479">
        <v>0</v>
      </c>
      <c r="AF1096" s="236">
        <v>0</v>
      </c>
      <c r="AG1096" s="236">
        <v>0</v>
      </c>
      <c r="AH1096" s="236">
        <v>0</v>
      </c>
      <c r="AI1096" s="236">
        <v>0</v>
      </c>
      <c r="AJ1096" s="484">
        <v>0</v>
      </c>
    </row>
    <row r="1097" spans="1:36" s="42" customFormat="1" x14ac:dyDescent="0.25">
      <c r="A1097" s="404"/>
      <c r="B1097" s="115">
        <v>710190</v>
      </c>
      <c r="C1097" s="189" t="s">
        <v>53</v>
      </c>
      <c r="D1097" s="479">
        <v>0</v>
      </c>
      <c r="E1097" s="479">
        <v>0</v>
      </c>
      <c r="F1097" s="479">
        <v>0</v>
      </c>
      <c r="G1097" s="479">
        <v>0</v>
      </c>
      <c r="H1097" s="89">
        <v>0</v>
      </c>
      <c r="I1097" s="479">
        <v>0</v>
      </c>
      <c r="J1097" s="479">
        <v>0</v>
      </c>
      <c r="K1097" s="479">
        <v>0</v>
      </c>
      <c r="L1097" s="479">
        <v>0</v>
      </c>
      <c r="M1097" s="479">
        <v>0</v>
      </c>
      <c r="N1097" s="479">
        <v>0</v>
      </c>
      <c r="O1097" s="479">
        <v>0</v>
      </c>
      <c r="P1097" s="479">
        <v>0</v>
      </c>
      <c r="Q1097" s="479">
        <v>0</v>
      </c>
      <c r="R1097" s="89">
        <v>0</v>
      </c>
      <c r="S1097" s="479">
        <v>0</v>
      </c>
      <c r="T1097" s="479">
        <v>0</v>
      </c>
      <c r="U1097" s="479">
        <v>0</v>
      </c>
      <c r="V1097" s="479">
        <v>0</v>
      </c>
      <c r="W1097" s="479">
        <v>0</v>
      </c>
      <c r="X1097" s="479">
        <v>0</v>
      </c>
      <c r="Y1097" s="479">
        <v>68.009540000000001</v>
      </c>
      <c r="Z1097" s="479">
        <v>0</v>
      </c>
      <c r="AA1097" s="479">
        <v>0</v>
      </c>
      <c r="AB1097" s="479">
        <v>0</v>
      </c>
      <c r="AC1097" s="479">
        <v>57368.999089999998</v>
      </c>
      <c r="AD1097" s="479">
        <v>57437.008629999997</v>
      </c>
      <c r="AE1097" s="479">
        <v>57437.008629999997</v>
      </c>
      <c r="AF1097" s="236">
        <v>0</v>
      </c>
      <c r="AG1097" s="236">
        <v>0</v>
      </c>
      <c r="AH1097" s="236">
        <v>0</v>
      </c>
      <c r="AI1097" s="236">
        <v>57437.008629999997</v>
      </c>
      <c r="AJ1097" s="484">
        <v>0</v>
      </c>
    </row>
    <row r="1098" spans="1:36" s="42" customFormat="1" x14ac:dyDescent="0.25">
      <c r="A1098" s="404"/>
      <c r="B1098" s="115">
        <v>7102</v>
      </c>
      <c r="C1098" s="189" t="s">
        <v>1694</v>
      </c>
      <c r="D1098" s="479">
        <v>0</v>
      </c>
      <c r="E1098" s="479">
        <v>127965.91022999999</v>
      </c>
      <c r="F1098" s="479">
        <v>886981.89745000005</v>
      </c>
      <c r="G1098" s="479">
        <v>57571.419979999999</v>
      </c>
      <c r="H1098" s="89">
        <v>1072519.2276600001</v>
      </c>
      <c r="I1098" s="479">
        <v>21129.079040000001</v>
      </c>
      <c r="J1098" s="479">
        <v>0</v>
      </c>
      <c r="K1098" s="479">
        <v>0</v>
      </c>
      <c r="L1098" s="479">
        <v>45730</v>
      </c>
      <c r="M1098" s="479">
        <v>7846.4699600000004</v>
      </c>
      <c r="N1098" s="479">
        <v>5.79</v>
      </c>
      <c r="O1098" s="479">
        <v>337.99889000000002</v>
      </c>
      <c r="P1098" s="479">
        <v>1410.0521000000001</v>
      </c>
      <c r="Q1098" s="479">
        <v>0</v>
      </c>
      <c r="R1098" s="89">
        <v>76459.389989999996</v>
      </c>
      <c r="S1098" s="479">
        <v>0</v>
      </c>
      <c r="T1098" s="479">
        <v>0</v>
      </c>
      <c r="U1098" s="479">
        <v>136.60846000000001</v>
      </c>
      <c r="V1098" s="479">
        <v>0</v>
      </c>
      <c r="W1098" s="479">
        <v>0</v>
      </c>
      <c r="X1098" s="479">
        <v>5066.2377500000002</v>
      </c>
      <c r="Y1098" s="479">
        <v>0</v>
      </c>
      <c r="Z1098" s="479">
        <v>0</v>
      </c>
      <c r="AA1098" s="479">
        <v>0</v>
      </c>
      <c r="AB1098" s="479">
        <v>8384.1221399999995</v>
      </c>
      <c r="AC1098" s="479">
        <v>111.34293</v>
      </c>
      <c r="AD1098" s="479">
        <v>13698.31128</v>
      </c>
      <c r="AE1098" s="479">
        <v>1162676.9289300002</v>
      </c>
      <c r="AF1098" s="236">
        <v>5.79</v>
      </c>
      <c r="AG1098" s="236">
        <v>53576.469960000002</v>
      </c>
      <c r="AH1098" s="236">
        <v>0</v>
      </c>
      <c r="AI1098" s="236">
        <v>111.34293</v>
      </c>
      <c r="AJ1098" s="484">
        <v>1108983.3260400002</v>
      </c>
    </row>
    <row r="1099" spans="1:36" s="42" customFormat="1" x14ac:dyDescent="0.25">
      <c r="A1099" s="404"/>
      <c r="B1099" s="115">
        <v>710205</v>
      </c>
      <c r="C1099" s="189" t="s">
        <v>1695</v>
      </c>
      <c r="D1099" s="479">
        <v>0</v>
      </c>
      <c r="E1099" s="479">
        <v>0</v>
      </c>
      <c r="F1099" s="479">
        <v>0</v>
      </c>
      <c r="G1099" s="479">
        <v>0</v>
      </c>
      <c r="H1099" s="89">
        <v>0</v>
      </c>
      <c r="I1099" s="479">
        <v>0</v>
      </c>
      <c r="J1099" s="479">
        <v>0</v>
      </c>
      <c r="K1099" s="479">
        <v>0</v>
      </c>
      <c r="L1099" s="479">
        <v>0</v>
      </c>
      <c r="M1099" s="479">
        <v>0</v>
      </c>
      <c r="N1099" s="479">
        <v>0</v>
      </c>
      <c r="O1099" s="479">
        <v>0</v>
      </c>
      <c r="P1099" s="479">
        <v>0</v>
      </c>
      <c r="Q1099" s="479">
        <v>0</v>
      </c>
      <c r="R1099" s="89">
        <v>0</v>
      </c>
      <c r="S1099" s="479">
        <v>0</v>
      </c>
      <c r="T1099" s="479">
        <v>0</v>
      </c>
      <c r="U1099" s="479">
        <v>0</v>
      </c>
      <c r="V1099" s="479">
        <v>0</v>
      </c>
      <c r="W1099" s="479">
        <v>0</v>
      </c>
      <c r="X1099" s="479">
        <v>0</v>
      </c>
      <c r="Y1099" s="479">
        <v>0</v>
      </c>
      <c r="Z1099" s="479">
        <v>0</v>
      </c>
      <c r="AA1099" s="479">
        <v>0</v>
      </c>
      <c r="AB1099" s="479">
        <v>0</v>
      </c>
      <c r="AC1099" s="479">
        <v>0</v>
      </c>
      <c r="AD1099" s="479">
        <v>0</v>
      </c>
      <c r="AE1099" s="479">
        <v>0</v>
      </c>
      <c r="AF1099" s="236">
        <v>0</v>
      </c>
      <c r="AG1099" s="236">
        <v>0</v>
      </c>
      <c r="AH1099" s="236">
        <v>0</v>
      </c>
      <c r="AI1099" s="236">
        <v>0</v>
      </c>
      <c r="AJ1099" s="484">
        <v>0</v>
      </c>
    </row>
    <row r="1100" spans="1:36" s="42" customFormat="1" x14ac:dyDescent="0.25">
      <c r="A1100" s="404"/>
      <c r="B1100" s="115">
        <v>710210</v>
      </c>
      <c r="C1100" s="189" t="s">
        <v>411</v>
      </c>
      <c r="D1100" s="479">
        <v>0</v>
      </c>
      <c r="E1100" s="479">
        <v>0</v>
      </c>
      <c r="F1100" s="479">
        <v>59.58231</v>
      </c>
      <c r="G1100" s="479">
        <v>0</v>
      </c>
      <c r="H1100" s="89">
        <v>59.58231</v>
      </c>
      <c r="I1100" s="479">
        <v>21128.86404</v>
      </c>
      <c r="J1100" s="479">
        <v>0</v>
      </c>
      <c r="K1100" s="479">
        <v>0</v>
      </c>
      <c r="L1100" s="479">
        <v>0</v>
      </c>
      <c r="M1100" s="479">
        <v>0</v>
      </c>
      <c r="N1100" s="479">
        <v>0</v>
      </c>
      <c r="O1100" s="479">
        <v>0</v>
      </c>
      <c r="P1100" s="479">
        <v>0</v>
      </c>
      <c r="Q1100" s="479">
        <v>0</v>
      </c>
      <c r="R1100" s="89">
        <v>21128.86404</v>
      </c>
      <c r="S1100" s="479">
        <v>0</v>
      </c>
      <c r="T1100" s="479">
        <v>0</v>
      </c>
      <c r="U1100" s="479">
        <v>0</v>
      </c>
      <c r="V1100" s="479">
        <v>0</v>
      </c>
      <c r="W1100" s="479">
        <v>0</v>
      </c>
      <c r="X1100" s="479">
        <v>0</v>
      </c>
      <c r="Y1100" s="479">
        <v>0</v>
      </c>
      <c r="Z1100" s="479">
        <v>0</v>
      </c>
      <c r="AA1100" s="479">
        <v>0</v>
      </c>
      <c r="AB1100" s="479">
        <v>0</v>
      </c>
      <c r="AC1100" s="479">
        <v>0</v>
      </c>
      <c r="AD1100" s="479">
        <v>0</v>
      </c>
      <c r="AE1100" s="479">
        <v>21188.446350000002</v>
      </c>
      <c r="AF1100" s="236">
        <v>0</v>
      </c>
      <c r="AG1100" s="236">
        <v>0</v>
      </c>
      <c r="AH1100" s="236">
        <v>0</v>
      </c>
      <c r="AI1100" s="236">
        <v>0</v>
      </c>
      <c r="AJ1100" s="484">
        <v>21188.446350000002</v>
      </c>
    </row>
    <row r="1101" spans="1:36" s="42" customFormat="1" x14ac:dyDescent="0.25">
      <c r="A1101" s="404"/>
      <c r="B1101" s="115">
        <v>710215</v>
      </c>
      <c r="C1101" s="189" t="s">
        <v>412</v>
      </c>
      <c r="D1101" s="479">
        <v>0</v>
      </c>
      <c r="E1101" s="479">
        <v>0</v>
      </c>
      <c r="F1101" s="479">
        <v>0</v>
      </c>
      <c r="G1101" s="479">
        <v>0</v>
      </c>
      <c r="H1101" s="89">
        <v>0</v>
      </c>
      <c r="I1101" s="479">
        <v>0</v>
      </c>
      <c r="J1101" s="479">
        <v>0</v>
      </c>
      <c r="K1101" s="479">
        <v>0</v>
      </c>
      <c r="L1101" s="479">
        <v>0</v>
      </c>
      <c r="M1101" s="479">
        <v>0</v>
      </c>
      <c r="N1101" s="479">
        <v>0</v>
      </c>
      <c r="O1101" s="479">
        <v>0</v>
      </c>
      <c r="P1101" s="479">
        <v>0</v>
      </c>
      <c r="Q1101" s="479">
        <v>0</v>
      </c>
      <c r="R1101" s="89">
        <v>0</v>
      </c>
      <c r="S1101" s="479">
        <v>0</v>
      </c>
      <c r="T1101" s="479">
        <v>0</v>
      </c>
      <c r="U1101" s="479">
        <v>0</v>
      </c>
      <c r="V1101" s="479">
        <v>0</v>
      </c>
      <c r="W1101" s="479">
        <v>0</v>
      </c>
      <c r="X1101" s="479">
        <v>0</v>
      </c>
      <c r="Y1101" s="479">
        <v>0</v>
      </c>
      <c r="Z1101" s="479">
        <v>0</v>
      </c>
      <c r="AA1101" s="479">
        <v>0</v>
      </c>
      <c r="AB1101" s="479">
        <v>8321.1853900000006</v>
      </c>
      <c r="AC1101" s="479">
        <v>0</v>
      </c>
      <c r="AD1101" s="479">
        <v>8321.1853900000006</v>
      </c>
      <c r="AE1101" s="479">
        <v>8321.1853900000006</v>
      </c>
      <c r="AF1101" s="236">
        <v>0</v>
      </c>
      <c r="AG1101" s="236">
        <v>0</v>
      </c>
      <c r="AH1101" s="236">
        <v>0</v>
      </c>
      <c r="AI1101" s="236">
        <v>0</v>
      </c>
      <c r="AJ1101" s="484">
        <v>8321.1853900000006</v>
      </c>
    </row>
    <row r="1102" spans="1:36" s="42" customFormat="1" x14ac:dyDescent="0.25">
      <c r="A1102" s="404"/>
      <c r="B1102" s="115">
        <v>710220</v>
      </c>
      <c r="C1102" s="189" t="s">
        <v>413</v>
      </c>
      <c r="D1102" s="479">
        <v>0</v>
      </c>
      <c r="E1102" s="479">
        <v>44610</v>
      </c>
      <c r="F1102" s="479">
        <v>254370.52864999999</v>
      </c>
      <c r="G1102" s="479">
        <v>18619.12427</v>
      </c>
      <c r="H1102" s="89">
        <v>317599.65292000002</v>
      </c>
      <c r="I1102" s="479">
        <v>0</v>
      </c>
      <c r="J1102" s="479">
        <v>0</v>
      </c>
      <c r="K1102" s="479">
        <v>0</v>
      </c>
      <c r="L1102" s="479">
        <v>45730</v>
      </c>
      <c r="M1102" s="479">
        <v>100</v>
      </c>
      <c r="N1102" s="479">
        <v>5.79</v>
      </c>
      <c r="O1102" s="479">
        <v>100</v>
      </c>
      <c r="P1102" s="479">
        <v>1310.0521000000001</v>
      </c>
      <c r="Q1102" s="479">
        <v>0</v>
      </c>
      <c r="R1102" s="89">
        <v>47245.842100000002</v>
      </c>
      <c r="S1102" s="479">
        <v>0</v>
      </c>
      <c r="T1102" s="479">
        <v>0</v>
      </c>
      <c r="U1102" s="479">
        <v>0</v>
      </c>
      <c r="V1102" s="479">
        <v>0</v>
      </c>
      <c r="W1102" s="479">
        <v>0</v>
      </c>
      <c r="X1102" s="479">
        <v>0</v>
      </c>
      <c r="Y1102" s="479">
        <v>0</v>
      </c>
      <c r="Z1102" s="479">
        <v>0</v>
      </c>
      <c r="AA1102" s="479">
        <v>0</v>
      </c>
      <c r="AB1102" s="479">
        <v>0</v>
      </c>
      <c r="AC1102" s="479">
        <v>0</v>
      </c>
      <c r="AD1102" s="479">
        <v>0</v>
      </c>
      <c r="AE1102" s="479">
        <v>364845.49502000003</v>
      </c>
      <c r="AF1102" s="236">
        <v>5.79</v>
      </c>
      <c r="AG1102" s="236">
        <v>45830</v>
      </c>
      <c r="AH1102" s="236">
        <v>0</v>
      </c>
      <c r="AI1102" s="236">
        <v>0</v>
      </c>
      <c r="AJ1102" s="484">
        <v>319009.70501999999</v>
      </c>
    </row>
    <row r="1103" spans="1:36" s="42" customFormat="1" x14ac:dyDescent="0.25">
      <c r="A1103" s="404"/>
      <c r="B1103" s="115">
        <v>710225</v>
      </c>
      <c r="C1103" s="189" t="s">
        <v>1011</v>
      </c>
      <c r="D1103" s="479">
        <v>0</v>
      </c>
      <c r="E1103" s="479">
        <v>0</v>
      </c>
      <c r="F1103" s="479">
        <v>0</v>
      </c>
      <c r="G1103" s="479">
        <v>9199.2837500000005</v>
      </c>
      <c r="H1103" s="89">
        <v>9199.2837500000005</v>
      </c>
      <c r="I1103" s="479">
        <v>0</v>
      </c>
      <c r="J1103" s="479">
        <v>0</v>
      </c>
      <c r="K1103" s="479">
        <v>0</v>
      </c>
      <c r="L1103" s="479">
        <v>0</v>
      </c>
      <c r="M1103" s="479">
        <v>0</v>
      </c>
      <c r="N1103" s="479">
        <v>0</v>
      </c>
      <c r="O1103" s="479">
        <v>0</v>
      </c>
      <c r="P1103" s="479">
        <v>0</v>
      </c>
      <c r="Q1103" s="479">
        <v>0</v>
      </c>
      <c r="R1103" s="89">
        <v>0</v>
      </c>
      <c r="S1103" s="479">
        <v>0</v>
      </c>
      <c r="T1103" s="479">
        <v>0</v>
      </c>
      <c r="U1103" s="479">
        <v>136.60846000000001</v>
      </c>
      <c r="V1103" s="479">
        <v>0</v>
      </c>
      <c r="W1103" s="479">
        <v>0</v>
      </c>
      <c r="X1103" s="479">
        <v>5066.2377500000002</v>
      </c>
      <c r="Y1103" s="479">
        <v>0</v>
      </c>
      <c r="Z1103" s="479">
        <v>0</v>
      </c>
      <c r="AA1103" s="479">
        <v>0</v>
      </c>
      <c r="AB1103" s="479">
        <v>0</v>
      </c>
      <c r="AC1103" s="479">
        <v>0</v>
      </c>
      <c r="AD1103" s="479">
        <v>5202.8462100000006</v>
      </c>
      <c r="AE1103" s="479">
        <v>14402.129960000002</v>
      </c>
      <c r="AF1103" s="236">
        <v>0</v>
      </c>
      <c r="AG1103" s="236">
        <v>0</v>
      </c>
      <c r="AH1103" s="236">
        <v>0</v>
      </c>
      <c r="AI1103" s="236">
        <v>0</v>
      </c>
      <c r="AJ1103" s="484">
        <v>14402.12996</v>
      </c>
    </row>
    <row r="1104" spans="1:36" s="42" customFormat="1" x14ac:dyDescent="0.25">
      <c r="A1104" s="404"/>
      <c r="B1104" s="115">
        <v>710230</v>
      </c>
      <c r="C1104" s="189" t="s">
        <v>1544</v>
      </c>
      <c r="D1104" s="479">
        <v>0</v>
      </c>
      <c r="E1104" s="479">
        <v>0</v>
      </c>
      <c r="F1104" s="479">
        <v>0</v>
      </c>
      <c r="G1104" s="479">
        <v>0</v>
      </c>
      <c r="H1104" s="89">
        <v>0</v>
      </c>
      <c r="I1104" s="479">
        <v>0</v>
      </c>
      <c r="J1104" s="479">
        <v>0</v>
      </c>
      <c r="K1104" s="479">
        <v>0</v>
      </c>
      <c r="L1104" s="479">
        <v>0</v>
      </c>
      <c r="M1104" s="479">
        <v>7403.4620199999999</v>
      </c>
      <c r="N1104" s="479">
        <v>0</v>
      </c>
      <c r="O1104" s="479">
        <v>0</v>
      </c>
      <c r="P1104" s="479">
        <v>0</v>
      </c>
      <c r="Q1104" s="479">
        <v>0</v>
      </c>
      <c r="R1104" s="89">
        <v>7403.4620199999999</v>
      </c>
      <c r="S1104" s="479">
        <v>0</v>
      </c>
      <c r="T1104" s="479">
        <v>0</v>
      </c>
      <c r="U1104" s="479">
        <v>0</v>
      </c>
      <c r="V1104" s="479">
        <v>0</v>
      </c>
      <c r="W1104" s="479">
        <v>0</v>
      </c>
      <c r="X1104" s="479">
        <v>0</v>
      </c>
      <c r="Y1104" s="479">
        <v>0</v>
      </c>
      <c r="Z1104" s="479">
        <v>0</v>
      </c>
      <c r="AA1104" s="479">
        <v>0</v>
      </c>
      <c r="AB1104" s="479">
        <v>62.936750000000004</v>
      </c>
      <c r="AC1104" s="479">
        <v>0</v>
      </c>
      <c r="AD1104" s="479">
        <v>62.936750000000004</v>
      </c>
      <c r="AE1104" s="479">
        <v>7466.3987699999998</v>
      </c>
      <c r="AF1104" s="236">
        <v>0</v>
      </c>
      <c r="AG1104" s="236">
        <v>7403.4620199999999</v>
      </c>
      <c r="AH1104" s="236">
        <v>0</v>
      </c>
      <c r="AI1104" s="236">
        <v>0</v>
      </c>
      <c r="AJ1104" s="484">
        <v>62.936750000000004</v>
      </c>
    </row>
    <row r="1105" spans="1:36" s="42" customFormat="1" x14ac:dyDescent="0.25">
      <c r="A1105" s="404"/>
      <c r="B1105" s="115">
        <v>710235</v>
      </c>
      <c r="C1105" s="189" t="s">
        <v>1546</v>
      </c>
      <c r="D1105" s="479">
        <v>0</v>
      </c>
      <c r="E1105" s="479">
        <v>0</v>
      </c>
      <c r="F1105" s="479">
        <v>0</v>
      </c>
      <c r="G1105" s="479">
        <v>0</v>
      </c>
      <c r="H1105" s="89">
        <v>0</v>
      </c>
      <c r="I1105" s="479">
        <v>0</v>
      </c>
      <c r="J1105" s="479">
        <v>0</v>
      </c>
      <c r="K1105" s="479">
        <v>0</v>
      </c>
      <c r="L1105" s="479">
        <v>0</v>
      </c>
      <c r="M1105" s="479">
        <v>343.00794000000002</v>
      </c>
      <c r="N1105" s="479">
        <v>0</v>
      </c>
      <c r="O1105" s="479">
        <v>0</v>
      </c>
      <c r="P1105" s="479">
        <v>0</v>
      </c>
      <c r="Q1105" s="479">
        <v>0</v>
      </c>
      <c r="R1105" s="89">
        <v>343.00794000000002</v>
      </c>
      <c r="S1105" s="479">
        <v>0</v>
      </c>
      <c r="T1105" s="479">
        <v>0</v>
      </c>
      <c r="U1105" s="479">
        <v>0</v>
      </c>
      <c r="V1105" s="479">
        <v>0</v>
      </c>
      <c r="W1105" s="479">
        <v>0</v>
      </c>
      <c r="X1105" s="479">
        <v>0</v>
      </c>
      <c r="Y1105" s="479">
        <v>0</v>
      </c>
      <c r="Z1105" s="479">
        <v>0</v>
      </c>
      <c r="AA1105" s="479">
        <v>0</v>
      </c>
      <c r="AB1105" s="479">
        <v>0</v>
      </c>
      <c r="AC1105" s="479">
        <v>0</v>
      </c>
      <c r="AD1105" s="479">
        <v>0</v>
      </c>
      <c r="AE1105" s="479">
        <v>343.00794000000002</v>
      </c>
      <c r="AF1105" s="236">
        <v>0</v>
      </c>
      <c r="AG1105" s="236">
        <v>343.00794000000002</v>
      </c>
      <c r="AH1105" s="236">
        <v>0</v>
      </c>
      <c r="AI1105" s="236">
        <v>0</v>
      </c>
      <c r="AJ1105" s="484">
        <v>0</v>
      </c>
    </row>
    <row r="1106" spans="1:36" s="42" customFormat="1" x14ac:dyDescent="0.25">
      <c r="A1106" s="404"/>
      <c r="B1106" s="115">
        <v>710240</v>
      </c>
      <c r="C1106" s="189" t="s">
        <v>1547</v>
      </c>
      <c r="D1106" s="479">
        <v>0</v>
      </c>
      <c r="E1106" s="479">
        <v>0</v>
      </c>
      <c r="F1106" s="479">
        <v>0</v>
      </c>
      <c r="G1106" s="479">
        <v>0</v>
      </c>
      <c r="H1106" s="89">
        <v>0</v>
      </c>
      <c r="I1106" s="479">
        <v>0</v>
      </c>
      <c r="J1106" s="479">
        <v>0</v>
      </c>
      <c r="K1106" s="479">
        <v>0</v>
      </c>
      <c r="L1106" s="479">
        <v>0</v>
      </c>
      <c r="M1106" s="479">
        <v>0</v>
      </c>
      <c r="N1106" s="479">
        <v>0</v>
      </c>
      <c r="O1106" s="479">
        <v>0</v>
      </c>
      <c r="P1106" s="479">
        <v>0</v>
      </c>
      <c r="Q1106" s="479">
        <v>0</v>
      </c>
      <c r="R1106" s="89">
        <v>0</v>
      </c>
      <c r="S1106" s="479">
        <v>0</v>
      </c>
      <c r="T1106" s="479">
        <v>0</v>
      </c>
      <c r="U1106" s="479">
        <v>0</v>
      </c>
      <c r="V1106" s="479">
        <v>0</v>
      </c>
      <c r="W1106" s="479">
        <v>0</v>
      </c>
      <c r="X1106" s="479">
        <v>0</v>
      </c>
      <c r="Y1106" s="479">
        <v>0</v>
      </c>
      <c r="Z1106" s="479">
        <v>0</v>
      </c>
      <c r="AA1106" s="479">
        <v>0</v>
      </c>
      <c r="AB1106" s="479">
        <v>0</v>
      </c>
      <c r="AC1106" s="479">
        <v>111.34293</v>
      </c>
      <c r="AD1106" s="479">
        <v>111.34293</v>
      </c>
      <c r="AE1106" s="479">
        <v>111.34293</v>
      </c>
      <c r="AF1106" s="236">
        <v>0</v>
      </c>
      <c r="AG1106" s="236">
        <v>0</v>
      </c>
      <c r="AH1106" s="236">
        <v>0</v>
      </c>
      <c r="AI1106" s="236">
        <v>111.34293</v>
      </c>
      <c r="AJ1106" s="484">
        <v>0</v>
      </c>
    </row>
    <row r="1107" spans="1:36" s="398" customFormat="1" x14ac:dyDescent="0.25">
      <c r="A1107" s="405"/>
      <c r="B1107" s="397">
        <v>710260</v>
      </c>
      <c r="C1107" s="455" t="s">
        <v>1642</v>
      </c>
      <c r="D1107" s="479">
        <v>0</v>
      </c>
      <c r="E1107" s="479">
        <v>0</v>
      </c>
      <c r="F1107" s="479">
        <v>0</v>
      </c>
      <c r="G1107" s="479">
        <v>0</v>
      </c>
      <c r="H1107" s="89">
        <v>0</v>
      </c>
      <c r="I1107" s="479">
        <v>0</v>
      </c>
      <c r="J1107" s="479">
        <v>0</v>
      </c>
      <c r="K1107" s="479">
        <v>0</v>
      </c>
      <c r="L1107" s="479">
        <v>0</v>
      </c>
      <c r="M1107" s="479">
        <v>0</v>
      </c>
      <c r="N1107" s="479">
        <v>0</v>
      </c>
      <c r="O1107" s="479">
        <v>0</v>
      </c>
      <c r="P1107" s="479">
        <v>0</v>
      </c>
      <c r="Q1107" s="479">
        <v>0</v>
      </c>
      <c r="R1107" s="89">
        <v>0</v>
      </c>
      <c r="S1107" s="479">
        <v>0</v>
      </c>
      <c r="T1107" s="479">
        <v>0</v>
      </c>
      <c r="U1107" s="479">
        <v>0</v>
      </c>
      <c r="V1107" s="479">
        <v>0</v>
      </c>
      <c r="W1107" s="479">
        <v>0</v>
      </c>
      <c r="X1107" s="479">
        <v>0</v>
      </c>
      <c r="Y1107" s="479">
        <v>0</v>
      </c>
      <c r="Z1107" s="479">
        <v>0</v>
      </c>
      <c r="AA1107" s="479">
        <v>0</v>
      </c>
      <c r="AB1107" s="479">
        <v>0</v>
      </c>
      <c r="AC1107" s="479">
        <v>0</v>
      </c>
      <c r="AD1107" s="479">
        <v>0</v>
      </c>
      <c r="AE1107" s="479">
        <v>0</v>
      </c>
      <c r="AF1107" s="495">
        <v>0</v>
      </c>
      <c r="AG1107" s="495">
        <v>0</v>
      </c>
      <c r="AH1107" s="495">
        <v>0</v>
      </c>
      <c r="AI1107" s="495">
        <v>0</v>
      </c>
      <c r="AJ1107" s="496">
        <v>0</v>
      </c>
    </row>
    <row r="1108" spans="1:36" s="42" customFormat="1" x14ac:dyDescent="0.25">
      <c r="A1108" s="404"/>
      <c r="B1108" s="115">
        <v>710261</v>
      </c>
      <c r="C1108" s="189" t="s">
        <v>1550</v>
      </c>
      <c r="D1108" s="479">
        <v>0</v>
      </c>
      <c r="E1108" s="479">
        <v>0</v>
      </c>
      <c r="F1108" s="479">
        <v>0</v>
      </c>
      <c r="G1108" s="479">
        <v>0</v>
      </c>
      <c r="H1108" s="89">
        <v>0</v>
      </c>
      <c r="I1108" s="479">
        <v>0</v>
      </c>
      <c r="J1108" s="479">
        <v>0</v>
      </c>
      <c r="K1108" s="479">
        <v>0</v>
      </c>
      <c r="L1108" s="479">
        <v>0</v>
      </c>
      <c r="M1108" s="479">
        <v>0</v>
      </c>
      <c r="N1108" s="479">
        <v>0</v>
      </c>
      <c r="O1108" s="479">
        <v>0</v>
      </c>
      <c r="P1108" s="479">
        <v>0</v>
      </c>
      <c r="Q1108" s="479">
        <v>0</v>
      </c>
      <c r="R1108" s="89">
        <v>0</v>
      </c>
      <c r="S1108" s="479">
        <v>0</v>
      </c>
      <c r="T1108" s="479">
        <v>0</v>
      </c>
      <c r="U1108" s="479">
        <v>0</v>
      </c>
      <c r="V1108" s="479">
        <v>0</v>
      </c>
      <c r="W1108" s="479">
        <v>0</v>
      </c>
      <c r="X1108" s="479">
        <v>0</v>
      </c>
      <c r="Y1108" s="479">
        <v>0</v>
      </c>
      <c r="Z1108" s="479">
        <v>0</v>
      </c>
      <c r="AA1108" s="479">
        <v>0</v>
      </c>
      <c r="AB1108" s="479">
        <v>0</v>
      </c>
      <c r="AC1108" s="479">
        <v>0</v>
      </c>
      <c r="AD1108" s="479">
        <v>0</v>
      </c>
      <c r="AE1108" s="479">
        <v>0</v>
      </c>
      <c r="AF1108" s="236">
        <v>0</v>
      </c>
      <c r="AG1108" s="236">
        <v>0</v>
      </c>
      <c r="AH1108" s="236">
        <v>0</v>
      </c>
      <c r="AI1108" s="236">
        <v>0</v>
      </c>
      <c r="AJ1108" s="484">
        <v>0</v>
      </c>
    </row>
    <row r="1109" spans="1:36" s="42" customFormat="1" x14ac:dyDescent="0.25">
      <c r="A1109" s="404"/>
      <c r="B1109" s="115">
        <v>710262</v>
      </c>
      <c r="C1109" s="189" t="s">
        <v>1551</v>
      </c>
      <c r="D1109" s="479">
        <v>0</v>
      </c>
      <c r="E1109" s="479">
        <v>0</v>
      </c>
      <c r="F1109" s="479">
        <v>0</v>
      </c>
      <c r="G1109" s="479">
        <v>0</v>
      </c>
      <c r="H1109" s="89">
        <v>0</v>
      </c>
      <c r="I1109" s="479">
        <v>0</v>
      </c>
      <c r="J1109" s="479">
        <v>0</v>
      </c>
      <c r="K1109" s="479">
        <v>0</v>
      </c>
      <c r="L1109" s="479">
        <v>0</v>
      </c>
      <c r="M1109" s="479">
        <v>0</v>
      </c>
      <c r="N1109" s="479">
        <v>0</v>
      </c>
      <c r="O1109" s="479">
        <v>0</v>
      </c>
      <c r="P1109" s="479">
        <v>0</v>
      </c>
      <c r="Q1109" s="479">
        <v>0</v>
      </c>
      <c r="R1109" s="89">
        <v>0</v>
      </c>
      <c r="S1109" s="479">
        <v>0</v>
      </c>
      <c r="T1109" s="479">
        <v>0</v>
      </c>
      <c r="U1109" s="479">
        <v>0</v>
      </c>
      <c r="V1109" s="479">
        <v>0</v>
      </c>
      <c r="W1109" s="479">
        <v>0</v>
      </c>
      <c r="X1109" s="479">
        <v>0</v>
      </c>
      <c r="Y1109" s="479">
        <v>0</v>
      </c>
      <c r="Z1109" s="479">
        <v>0</v>
      </c>
      <c r="AA1109" s="479">
        <v>0</v>
      </c>
      <c r="AB1109" s="479">
        <v>0</v>
      </c>
      <c r="AC1109" s="479">
        <v>0</v>
      </c>
      <c r="AD1109" s="479">
        <v>0</v>
      </c>
      <c r="AE1109" s="479">
        <v>0</v>
      </c>
      <c r="AF1109" s="236">
        <v>0</v>
      </c>
      <c r="AG1109" s="236">
        <v>0</v>
      </c>
      <c r="AH1109" s="236">
        <v>0</v>
      </c>
      <c r="AI1109" s="236">
        <v>0</v>
      </c>
      <c r="AJ1109" s="484">
        <v>0</v>
      </c>
    </row>
    <row r="1110" spans="1:36" s="42" customFormat="1" x14ac:dyDescent="0.25">
      <c r="A1110" s="404"/>
      <c r="B1110" s="115">
        <v>710265</v>
      </c>
      <c r="C1110" s="189" t="s">
        <v>1552</v>
      </c>
      <c r="D1110" s="479">
        <v>0</v>
      </c>
      <c r="E1110" s="479">
        <v>0</v>
      </c>
      <c r="F1110" s="479">
        <v>0</v>
      </c>
      <c r="G1110" s="479">
        <v>0</v>
      </c>
      <c r="H1110" s="89">
        <v>0</v>
      </c>
      <c r="I1110" s="479">
        <v>0</v>
      </c>
      <c r="J1110" s="479">
        <v>0</v>
      </c>
      <c r="K1110" s="479">
        <v>0</v>
      </c>
      <c r="L1110" s="479">
        <v>0</v>
      </c>
      <c r="M1110" s="479">
        <v>0</v>
      </c>
      <c r="N1110" s="479">
        <v>0</v>
      </c>
      <c r="O1110" s="479">
        <v>0</v>
      </c>
      <c r="P1110" s="479">
        <v>0</v>
      </c>
      <c r="Q1110" s="479">
        <v>0</v>
      </c>
      <c r="R1110" s="89">
        <v>0</v>
      </c>
      <c r="S1110" s="479">
        <v>0</v>
      </c>
      <c r="T1110" s="479">
        <v>0</v>
      </c>
      <c r="U1110" s="479">
        <v>0</v>
      </c>
      <c r="V1110" s="479">
        <v>0</v>
      </c>
      <c r="W1110" s="479">
        <v>0</v>
      </c>
      <c r="X1110" s="479">
        <v>0</v>
      </c>
      <c r="Y1110" s="479">
        <v>0</v>
      </c>
      <c r="Z1110" s="479">
        <v>0</v>
      </c>
      <c r="AA1110" s="479">
        <v>0</v>
      </c>
      <c r="AB1110" s="479">
        <v>0</v>
      </c>
      <c r="AC1110" s="479">
        <v>0</v>
      </c>
      <c r="AD1110" s="479">
        <v>0</v>
      </c>
      <c r="AE1110" s="479">
        <v>0</v>
      </c>
      <c r="AF1110" s="236">
        <v>0</v>
      </c>
      <c r="AG1110" s="236">
        <v>0</v>
      </c>
      <c r="AH1110" s="236">
        <v>0</v>
      </c>
      <c r="AI1110" s="236">
        <v>0</v>
      </c>
      <c r="AJ1110" s="484">
        <v>0</v>
      </c>
    </row>
    <row r="1111" spans="1:36" s="42" customFormat="1" x14ac:dyDescent="0.25">
      <c r="A1111" s="404"/>
      <c r="B1111" s="115">
        <v>710270</v>
      </c>
      <c r="C1111" s="189" t="s">
        <v>1553</v>
      </c>
      <c r="D1111" s="479">
        <v>0</v>
      </c>
      <c r="E1111" s="479">
        <v>0</v>
      </c>
      <c r="F1111" s="479">
        <v>0</v>
      </c>
      <c r="G1111" s="479">
        <v>0</v>
      </c>
      <c r="H1111" s="89">
        <v>0</v>
      </c>
      <c r="I1111" s="479">
        <v>0</v>
      </c>
      <c r="J1111" s="479">
        <v>0</v>
      </c>
      <c r="K1111" s="479">
        <v>0</v>
      </c>
      <c r="L1111" s="479">
        <v>0</v>
      </c>
      <c r="M1111" s="479">
        <v>0</v>
      </c>
      <c r="N1111" s="479">
        <v>0</v>
      </c>
      <c r="O1111" s="479">
        <v>0</v>
      </c>
      <c r="P1111" s="479">
        <v>0</v>
      </c>
      <c r="Q1111" s="479">
        <v>0</v>
      </c>
      <c r="R1111" s="89">
        <v>0</v>
      </c>
      <c r="S1111" s="479">
        <v>0</v>
      </c>
      <c r="T1111" s="479">
        <v>0</v>
      </c>
      <c r="U1111" s="479">
        <v>0</v>
      </c>
      <c r="V1111" s="479">
        <v>0</v>
      </c>
      <c r="W1111" s="479">
        <v>0</v>
      </c>
      <c r="X1111" s="479">
        <v>0</v>
      </c>
      <c r="Y1111" s="479">
        <v>0</v>
      </c>
      <c r="Z1111" s="479">
        <v>0</v>
      </c>
      <c r="AA1111" s="479">
        <v>0</v>
      </c>
      <c r="AB1111" s="479">
        <v>0</v>
      </c>
      <c r="AC1111" s="479">
        <v>0</v>
      </c>
      <c r="AD1111" s="479">
        <v>0</v>
      </c>
      <c r="AE1111" s="479">
        <v>0</v>
      </c>
      <c r="AF1111" s="236">
        <v>0</v>
      </c>
      <c r="AG1111" s="236">
        <v>0</v>
      </c>
      <c r="AH1111" s="236">
        <v>0</v>
      </c>
      <c r="AI1111" s="236">
        <v>0</v>
      </c>
      <c r="AJ1111" s="484">
        <v>0</v>
      </c>
    </row>
    <row r="1112" spans="1:36" s="42" customFormat="1" x14ac:dyDescent="0.25">
      <c r="A1112" s="404"/>
      <c r="B1112" s="115">
        <v>710275</v>
      </c>
      <c r="C1112" s="189" t="s">
        <v>417</v>
      </c>
      <c r="D1112" s="479">
        <v>0</v>
      </c>
      <c r="E1112" s="479">
        <v>0</v>
      </c>
      <c r="F1112" s="479">
        <v>0</v>
      </c>
      <c r="G1112" s="479">
        <v>0</v>
      </c>
      <c r="H1112" s="89">
        <v>0</v>
      </c>
      <c r="I1112" s="479">
        <v>0.215</v>
      </c>
      <c r="J1112" s="479">
        <v>0</v>
      </c>
      <c r="K1112" s="479">
        <v>0</v>
      </c>
      <c r="L1112" s="479">
        <v>0</v>
      </c>
      <c r="M1112" s="479">
        <v>0</v>
      </c>
      <c r="N1112" s="479">
        <v>0</v>
      </c>
      <c r="O1112" s="479">
        <v>0</v>
      </c>
      <c r="P1112" s="479">
        <v>0</v>
      </c>
      <c r="Q1112" s="479">
        <v>0</v>
      </c>
      <c r="R1112" s="89">
        <v>0.215</v>
      </c>
      <c r="S1112" s="479">
        <v>0</v>
      </c>
      <c r="T1112" s="479">
        <v>0</v>
      </c>
      <c r="U1112" s="479">
        <v>0</v>
      </c>
      <c r="V1112" s="479">
        <v>0</v>
      </c>
      <c r="W1112" s="479">
        <v>0</v>
      </c>
      <c r="X1112" s="479">
        <v>0</v>
      </c>
      <c r="Y1112" s="479">
        <v>0</v>
      </c>
      <c r="Z1112" s="479">
        <v>0</v>
      </c>
      <c r="AA1112" s="479">
        <v>0</v>
      </c>
      <c r="AB1112" s="479">
        <v>0</v>
      </c>
      <c r="AC1112" s="479">
        <v>0</v>
      </c>
      <c r="AD1112" s="479">
        <v>0</v>
      </c>
      <c r="AE1112" s="479">
        <v>0.215</v>
      </c>
      <c r="AF1112" s="236">
        <v>0</v>
      </c>
      <c r="AG1112" s="236">
        <v>0</v>
      </c>
      <c r="AH1112" s="236">
        <v>0</v>
      </c>
      <c r="AI1112" s="236">
        <v>0</v>
      </c>
      <c r="AJ1112" s="484">
        <v>0.215</v>
      </c>
    </row>
    <row r="1113" spans="1:36" s="42" customFormat="1" x14ac:dyDescent="0.25">
      <c r="A1113" s="404"/>
      <c r="B1113" s="115">
        <v>710280</v>
      </c>
      <c r="C1113" s="189" t="s">
        <v>418</v>
      </c>
      <c r="D1113" s="479">
        <v>0</v>
      </c>
      <c r="E1113" s="479">
        <v>0</v>
      </c>
      <c r="F1113" s="479">
        <v>28717.918819999999</v>
      </c>
      <c r="G1113" s="479">
        <v>29753.01196</v>
      </c>
      <c r="H1113" s="89">
        <v>58470.930779999995</v>
      </c>
      <c r="I1113" s="479">
        <v>0</v>
      </c>
      <c r="J1113" s="479">
        <v>0</v>
      </c>
      <c r="K1113" s="479">
        <v>0</v>
      </c>
      <c r="L1113" s="479">
        <v>0</v>
      </c>
      <c r="M1113" s="479">
        <v>0</v>
      </c>
      <c r="N1113" s="479">
        <v>0</v>
      </c>
      <c r="O1113" s="479">
        <v>0</v>
      </c>
      <c r="P1113" s="479">
        <v>0</v>
      </c>
      <c r="Q1113" s="479">
        <v>0</v>
      </c>
      <c r="R1113" s="89">
        <v>0</v>
      </c>
      <c r="S1113" s="479">
        <v>0</v>
      </c>
      <c r="T1113" s="479">
        <v>0</v>
      </c>
      <c r="U1113" s="479">
        <v>0</v>
      </c>
      <c r="V1113" s="479">
        <v>0</v>
      </c>
      <c r="W1113" s="479">
        <v>0</v>
      </c>
      <c r="X1113" s="479">
        <v>0</v>
      </c>
      <c r="Y1113" s="479">
        <v>0</v>
      </c>
      <c r="Z1113" s="479">
        <v>0</v>
      </c>
      <c r="AA1113" s="479">
        <v>0</v>
      </c>
      <c r="AB1113" s="479">
        <v>0</v>
      </c>
      <c r="AC1113" s="479">
        <v>0</v>
      </c>
      <c r="AD1113" s="479">
        <v>0</v>
      </c>
      <c r="AE1113" s="479">
        <v>58470.930779999995</v>
      </c>
      <c r="AF1113" s="236">
        <v>0</v>
      </c>
      <c r="AG1113" s="236">
        <v>0</v>
      </c>
      <c r="AH1113" s="236">
        <v>0</v>
      </c>
      <c r="AI1113" s="236">
        <v>0</v>
      </c>
      <c r="AJ1113" s="484">
        <v>58470.930779999995</v>
      </c>
    </row>
    <row r="1114" spans="1:36" s="42" customFormat="1" x14ac:dyDescent="0.25">
      <c r="A1114" s="404"/>
      <c r="B1114" s="115">
        <v>710290</v>
      </c>
      <c r="C1114" s="189" t="s">
        <v>419</v>
      </c>
      <c r="D1114" s="479">
        <v>0</v>
      </c>
      <c r="E1114" s="479">
        <v>83355.910229999994</v>
      </c>
      <c r="F1114" s="479">
        <v>603833.86766999995</v>
      </c>
      <c r="G1114" s="479">
        <v>0</v>
      </c>
      <c r="H1114" s="89">
        <v>687189.77789999999</v>
      </c>
      <c r="I1114" s="479">
        <v>0</v>
      </c>
      <c r="J1114" s="479">
        <v>0</v>
      </c>
      <c r="K1114" s="479">
        <v>0</v>
      </c>
      <c r="L1114" s="479">
        <v>0</v>
      </c>
      <c r="M1114" s="479">
        <v>0</v>
      </c>
      <c r="N1114" s="479">
        <v>0</v>
      </c>
      <c r="O1114" s="479">
        <v>237.99888999999999</v>
      </c>
      <c r="P1114" s="479">
        <v>100</v>
      </c>
      <c r="Q1114" s="479">
        <v>0</v>
      </c>
      <c r="R1114" s="89">
        <v>337.99888999999996</v>
      </c>
      <c r="S1114" s="479">
        <v>0</v>
      </c>
      <c r="T1114" s="479">
        <v>0</v>
      </c>
      <c r="U1114" s="479">
        <v>0</v>
      </c>
      <c r="V1114" s="479">
        <v>0</v>
      </c>
      <c r="W1114" s="479">
        <v>0</v>
      </c>
      <c r="X1114" s="479">
        <v>0</v>
      </c>
      <c r="Y1114" s="479">
        <v>0</v>
      </c>
      <c r="Z1114" s="479">
        <v>0</v>
      </c>
      <c r="AA1114" s="479">
        <v>0</v>
      </c>
      <c r="AB1114" s="479">
        <v>0</v>
      </c>
      <c r="AC1114" s="479">
        <v>0</v>
      </c>
      <c r="AD1114" s="479">
        <v>0</v>
      </c>
      <c r="AE1114" s="479">
        <v>687527.77679000003</v>
      </c>
      <c r="AF1114" s="236">
        <v>0</v>
      </c>
      <c r="AG1114" s="236">
        <v>0</v>
      </c>
      <c r="AH1114" s="236">
        <v>0</v>
      </c>
      <c r="AI1114" s="236">
        <v>0</v>
      </c>
      <c r="AJ1114" s="484">
        <v>687527.77679000003</v>
      </c>
    </row>
    <row r="1115" spans="1:36" s="42" customFormat="1" x14ac:dyDescent="0.25">
      <c r="A1115" s="404"/>
      <c r="B1115" s="115">
        <v>7103</v>
      </c>
      <c r="C1115" s="189" t="s">
        <v>420</v>
      </c>
      <c r="D1115" s="479">
        <v>201592.52752999999</v>
      </c>
      <c r="E1115" s="479">
        <v>1739443.96949</v>
      </c>
      <c r="F1115" s="479">
        <v>556982.91307999997</v>
      </c>
      <c r="G1115" s="479">
        <v>222951.17204999999</v>
      </c>
      <c r="H1115" s="89">
        <v>2720970.5821500001</v>
      </c>
      <c r="I1115" s="479">
        <v>99682.579750000004</v>
      </c>
      <c r="J1115" s="479">
        <v>54898.286350000002</v>
      </c>
      <c r="K1115" s="479">
        <v>584.28700000000003</v>
      </c>
      <c r="L1115" s="479">
        <v>604169.56226999999</v>
      </c>
      <c r="M1115" s="479">
        <v>49972.545339999997</v>
      </c>
      <c r="N1115" s="479">
        <v>32961.75387</v>
      </c>
      <c r="O1115" s="479">
        <v>27507.804830000001</v>
      </c>
      <c r="P1115" s="479">
        <v>24325.146239999998</v>
      </c>
      <c r="Q1115" s="479">
        <v>20935.537550000001</v>
      </c>
      <c r="R1115" s="89">
        <v>915037.50320000004</v>
      </c>
      <c r="S1115" s="479">
        <v>27789.690299999998</v>
      </c>
      <c r="T1115" s="479">
        <v>5061.5112799999997</v>
      </c>
      <c r="U1115" s="479">
        <v>1748.28033</v>
      </c>
      <c r="V1115" s="479">
        <v>1720.2617700000001</v>
      </c>
      <c r="W1115" s="479">
        <v>2643.9739800000002</v>
      </c>
      <c r="X1115" s="479">
        <v>11197.4542</v>
      </c>
      <c r="Y1115" s="479">
        <v>5880.0332900000003</v>
      </c>
      <c r="Z1115" s="479">
        <v>1000.4888</v>
      </c>
      <c r="AA1115" s="479">
        <v>12174.54651</v>
      </c>
      <c r="AB1115" s="479">
        <v>10862.878059999999</v>
      </c>
      <c r="AC1115" s="479">
        <v>2115.6713300000001</v>
      </c>
      <c r="AD1115" s="479">
        <v>82194.789850000001</v>
      </c>
      <c r="AE1115" s="479">
        <v>3718202.8752000001</v>
      </c>
      <c r="AF1115" s="236">
        <v>33546.040869999997</v>
      </c>
      <c r="AG1115" s="236">
        <v>655862.36937999993</v>
      </c>
      <c r="AH1115" s="236">
        <v>0</v>
      </c>
      <c r="AI1115" s="236">
        <v>20170.251130000001</v>
      </c>
      <c r="AJ1115" s="484">
        <v>3008624.2138200002</v>
      </c>
    </row>
    <row r="1116" spans="1:36" s="42" customFormat="1" x14ac:dyDescent="0.25">
      <c r="A1116" s="404"/>
      <c r="B1116" s="115">
        <v>710305</v>
      </c>
      <c r="C1116" s="189" t="s">
        <v>199</v>
      </c>
      <c r="D1116" s="479">
        <v>0</v>
      </c>
      <c r="E1116" s="479">
        <v>3219.01863</v>
      </c>
      <c r="F1116" s="479">
        <v>394.07416000000001</v>
      </c>
      <c r="G1116" s="479">
        <v>0</v>
      </c>
      <c r="H1116" s="89">
        <v>3613.0927900000002</v>
      </c>
      <c r="I1116" s="479">
        <v>191.58324999999999</v>
      </c>
      <c r="J1116" s="479">
        <v>0.10580000000000001</v>
      </c>
      <c r="K1116" s="479">
        <v>0</v>
      </c>
      <c r="L1116" s="479">
        <v>0</v>
      </c>
      <c r="M1116" s="479">
        <v>0</v>
      </c>
      <c r="N1116" s="479">
        <v>0</v>
      </c>
      <c r="O1116" s="479">
        <v>0</v>
      </c>
      <c r="P1116" s="479">
        <v>103.63131</v>
      </c>
      <c r="Q1116" s="479">
        <v>0</v>
      </c>
      <c r="R1116" s="89">
        <v>295.32035999999999</v>
      </c>
      <c r="S1116" s="479">
        <v>0</v>
      </c>
      <c r="T1116" s="479">
        <v>0</v>
      </c>
      <c r="U1116" s="479">
        <v>0</v>
      </c>
      <c r="V1116" s="479">
        <v>0</v>
      </c>
      <c r="W1116" s="479">
        <v>0</v>
      </c>
      <c r="X1116" s="479">
        <v>0.2475</v>
      </c>
      <c r="Y1116" s="479">
        <v>0</v>
      </c>
      <c r="Z1116" s="479">
        <v>0</v>
      </c>
      <c r="AA1116" s="479">
        <v>0</v>
      </c>
      <c r="AB1116" s="479">
        <v>31.191189999999999</v>
      </c>
      <c r="AC1116" s="479">
        <v>0</v>
      </c>
      <c r="AD1116" s="479">
        <v>31.438689999999998</v>
      </c>
      <c r="AE1116" s="479">
        <v>3939.8518400000003</v>
      </c>
      <c r="AF1116" s="236">
        <v>0</v>
      </c>
      <c r="AG1116" s="236">
        <v>0</v>
      </c>
      <c r="AH1116" s="236">
        <v>0</v>
      </c>
      <c r="AI1116" s="236">
        <v>0</v>
      </c>
      <c r="AJ1116" s="484">
        <v>3939.8518400000003</v>
      </c>
    </row>
    <row r="1117" spans="1:36" s="42" customFormat="1" x14ac:dyDescent="0.25">
      <c r="A1117" s="404"/>
      <c r="B1117" s="115">
        <v>710310</v>
      </c>
      <c r="C1117" s="189" t="s">
        <v>115</v>
      </c>
      <c r="D1117" s="479">
        <v>188682.68989000001</v>
      </c>
      <c r="E1117" s="479">
        <v>616523.49517999997</v>
      </c>
      <c r="F1117" s="479">
        <v>544760.84892999998</v>
      </c>
      <c r="G1117" s="479">
        <v>175309.73498000001</v>
      </c>
      <c r="H1117" s="89">
        <v>1525276.7689799999</v>
      </c>
      <c r="I1117" s="479">
        <v>93911.472649999996</v>
      </c>
      <c r="J1117" s="479">
        <v>49364.327449999997</v>
      </c>
      <c r="K1117" s="479">
        <v>10.436</v>
      </c>
      <c r="L1117" s="479">
        <v>604060.54169999994</v>
      </c>
      <c r="M1117" s="479">
        <v>45139.499640000002</v>
      </c>
      <c r="N1117" s="479">
        <v>26714.84071</v>
      </c>
      <c r="O1117" s="479">
        <v>25915.068950000001</v>
      </c>
      <c r="P1117" s="479">
        <v>20273.192889999998</v>
      </c>
      <c r="Q1117" s="479">
        <v>20042.82216</v>
      </c>
      <c r="R1117" s="89">
        <v>885432.20214999991</v>
      </c>
      <c r="S1117" s="479">
        <v>27520.962599999999</v>
      </c>
      <c r="T1117" s="479">
        <v>3323.5383200000001</v>
      </c>
      <c r="U1117" s="479">
        <v>1748.28033</v>
      </c>
      <c r="V1117" s="479">
        <v>1546.7854600000001</v>
      </c>
      <c r="W1117" s="479">
        <v>2643.9739800000002</v>
      </c>
      <c r="X1117" s="479">
        <v>10375.15056</v>
      </c>
      <c r="Y1117" s="479">
        <v>4873.4747500000003</v>
      </c>
      <c r="Z1117" s="479">
        <v>972.10951</v>
      </c>
      <c r="AA1117" s="479">
        <v>12153.35636</v>
      </c>
      <c r="AB1117" s="479">
        <v>10579.03802</v>
      </c>
      <c r="AC1117" s="479">
        <v>2039.3441600000001</v>
      </c>
      <c r="AD1117" s="479">
        <v>77776.014049999998</v>
      </c>
      <c r="AE1117" s="479">
        <v>2488484.9851799998</v>
      </c>
      <c r="AF1117" s="236">
        <v>26725.276710000002</v>
      </c>
      <c r="AG1117" s="236">
        <v>650746.82680000004</v>
      </c>
      <c r="AH1117" s="236">
        <v>0</v>
      </c>
      <c r="AI1117" s="236">
        <v>19066.17527</v>
      </c>
      <c r="AJ1117" s="484">
        <v>1791946.7064</v>
      </c>
    </row>
    <row r="1118" spans="1:36" s="42" customFormat="1" x14ac:dyDescent="0.25">
      <c r="A1118" s="404"/>
      <c r="B1118" s="115">
        <v>710315</v>
      </c>
      <c r="C1118" s="189" t="s">
        <v>116</v>
      </c>
      <c r="D1118" s="479">
        <v>0</v>
      </c>
      <c r="E1118" s="479">
        <v>0</v>
      </c>
      <c r="F1118" s="479">
        <v>0</v>
      </c>
      <c r="G1118" s="479">
        <v>0</v>
      </c>
      <c r="H1118" s="89">
        <v>0</v>
      </c>
      <c r="I1118" s="479">
        <v>0</v>
      </c>
      <c r="J1118" s="479">
        <v>0</v>
      </c>
      <c r="K1118" s="479">
        <v>0</v>
      </c>
      <c r="L1118" s="479">
        <v>0</v>
      </c>
      <c r="M1118" s="479">
        <v>0</v>
      </c>
      <c r="N1118" s="479">
        <v>0</v>
      </c>
      <c r="O1118" s="479">
        <v>0</v>
      </c>
      <c r="P1118" s="479">
        <v>0</v>
      </c>
      <c r="Q1118" s="479">
        <v>0</v>
      </c>
      <c r="R1118" s="89">
        <v>0</v>
      </c>
      <c r="S1118" s="479">
        <v>0</v>
      </c>
      <c r="T1118" s="479">
        <v>0</v>
      </c>
      <c r="U1118" s="479">
        <v>0</v>
      </c>
      <c r="V1118" s="479">
        <v>0</v>
      </c>
      <c r="W1118" s="479">
        <v>0</v>
      </c>
      <c r="X1118" s="479">
        <v>0</v>
      </c>
      <c r="Y1118" s="479">
        <v>0</v>
      </c>
      <c r="Z1118" s="479">
        <v>0</v>
      </c>
      <c r="AA1118" s="479">
        <v>0</v>
      </c>
      <c r="AB1118" s="479">
        <v>0</v>
      </c>
      <c r="AC1118" s="479">
        <v>0</v>
      </c>
      <c r="AD1118" s="479">
        <v>0</v>
      </c>
      <c r="AE1118" s="479">
        <v>0</v>
      </c>
      <c r="AF1118" s="236">
        <v>0</v>
      </c>
      <c r="AG1118" s="236">
        <v>0</v>
      </c>
      <c r="AH1118" s="236">
        <v>0</v>
      </c>
      <c r="AI1118" s="236">
        <v>0</v>
      </c>
      <c r="AJ1118" s="484">
        <v>0</v>
      </c>
    </row>
    <row r="1119" spans="1:36" s="42" customFormat="1" x14ac:dyDescent="0.25">
      <c r="A1119" s="404"/>
      <c r="B1119" s="115">
        <v>710320</v>
      </c>
      <c r="C1119" s="189" t="s">
        <v>209</v>
      </c>
      <c r="D1119" s="479">
        <v>11943.335999999999</v>
      </c>
      <c r="E1119" s="479">
        <v>1107996.69884</v>
      </c>
      <c r="F1119" s="479">
        <v>11638.850270000001</v>
      </c>
      <c r="G1119" s="479">
        <v>47641.43707</v>
      </c>
      <c r="H1119" s="89">
        <v>1179220.3221799999</v>
      </c>
      <c r="I1119" s="479">
        <v>4907.77621</v>
      </c>
      <c r="J1119" s="479">
        <v>1923.45649</v>
      </c>
      <c r="K1119" s="479">
        <v>0</v>
      </c>
      <c r="L1119" s="479">
        <v>109.02057000000001</v>
      </c>
      <c r="M1119" s="479">
        <v>4689.9907899999998</v>
      </c>
      <c r="N1119" s="479">
        <v>0</v>
      </c>
      <c r="O1119" s="479">
        <v>0</v>
      </c>
      <c r="P1119" s="479">
        <v>3397.9542099999999</v>
      </c>
      <c r="Q1119" s="479">
        <v>891.12233000000003</v>
      </c>
      <c r="R1119" s="89">
        <v>15919.320600000001</v>
      </c>
      <c r="S1119" s="479">
        <v>185.22093000000001</v>
      </c>
      <c r="T1119" s="479">
        <v>1019.9646300000001</v>
      </c>
      <c r="U1119" s="479">
        <v>0</v>
      </c>
      <c r="V1119" s="479">
        <v>173.02427</v>
      </c>
      <c r="W1119" s="479">
        <v>0</v>
      </c>
      <c r="X1119" s="479">
        <v>821.64138000000003</v>
      </c>
      <c r="Y1119" s="479">
        <v>1006.55854</v>
      </c>
      <c r="Z1119" s="479">
        <v>28.379290000000001</v>
      </c>
      <c r="AA1119" s="479">
        <v>21.190149999999999</v>
      </c>
      <c r="AB1119" s="479">
        <v>252.64885000000001</v>
      </c>
      <c r="AC1119" s="479">
        <v>76.327169999999995</v>
      </c>
      <c r="AD1119" s="479">
        <v>3584.9552100000001</v>
      </c>
      <c r="AE1119" s="479">
        <v>1198724.5979899999</v>
      </c>
      <c r="AF1119" s="236">
        <v>0</v>
      </c>
      <c r="AG1119" s="236">
        <v>4972.0356300000003</v>
      </c>
      <c r="AH1119" s="236">
        <v>0</v>
      </c>
      <c r="AI1119" s="236">
        <v>1104.0758599999999</v>
      </c>
      <c r="AJ1119" s="484">
        <v>1192648.4865000001</v>
      </c>
    </row>
    <row r="1120" spans="1:36" s="42" customFormat="1" x14ac:dyDescent="0.25">
      <c r="A1120" s="404"/>
      <c r="B1120" s="115">
        <v>710325</v>
      </c>
      <c r="C1120" s="189" t="s">
        <v>421</v>
      </c>
      <c r="D1120" s="479">
        <v>661.97292000000004</v>
      </c>
      <c r="E1120" s="479">
        <v>0</v>
      </c>
      <c r="F1120" s="479">
        <v>0</v>
      </c>
      <c r="G1120" s="479">
        <v>0</v>
      </c>
      <c r="H1120" s="89">
        <v>661.97292000000004</v>
      </c>
      <c r="I1120" s="479">
        <v>0</v>
      </c>
      <c r="J1120" s="479">
        <v>0</v>
      </c>
      <c r="K1120" s="479">
        <v>0</v>
      </c>
      <c r="L1120" s="479">
        <v>0</v>
      </c>
      <c r="M1120" s="479">
        <v>0</v>
      </c>
      <c r="N1120" s="479">
        <v>0</v>
      </c>
      <c r="O1120" s="479">
        <v>0</v>
      </c>
      <c r="P1120" s="479">
        <v>80</v>
      </c>
      <c r="Q1120" s="479">
        <v>0</v>
      </c>
      <c r="R1120" s="89">
        <v>80</v>
      </c>
      <c r="S1120" s="479">
        <v>0</v>
      </c>
      <c r="T1120" s="479">
        <v>0</v>
      </c>
      <c r="U1120" s="479">
        <v>0</v>
      </c>
      <c r="V1120" s="479">
        <v>0</v>
      </c>
      <c r="W1120" s="479">
        <v>0</v>
      </c>
      <c r="X1120" s="479">
        <v>0</v>
      </c>
      <c r="Y1120" s="479">
        <v>0</v>
      </c>
      <c r="Z1120" s="479">
        <v>0</v>
      </c>
      <c r="AA1120" s="479">
        <v>0</v>
      </c>
      <c r="AB1120" s="479">
        <v>0</v>
      </c>
      <c r="AC1120" s="479">
        <v>0</v>
      </c>
      <c r="AD1120" s="479">
        <v>0</v>
      </c>
      <c r="AE1120" s="479">
        <v>741.97292000000004</v>
      </c>
      <c r="AF1120" s="236">
        <v>0</v>
      </c>
      <c r="AG1120" s="236">
        <v>0</v>
      </c>
      <c r="AH1120" s="236">
        <v>0</v>
      </c>
      <c r="AI1120" s="236">
        <v>0</v>
      </c>
      <c r="AJ1120" s="484">
        <v>741.97292000000004</v>
      </c>
    </row>
    <row r="1121" spans="1:36" s="42" customFormat="1" x14ac:dyDescent="0.25">
      <c r="A1121" s="404"/>
      <c r="B1121" s="115">
        <v>710330</v>
      </c>
      <c r="C1121" s="189" t="s">
        <v>210</v>
      </c>
      <c r="D1121" s="479">
        <v>304.52872000000002</v>
      </c>
      <c r="E1121" s="479">
        <v>11704.75684</v>
      </c>
      <c r="F1121" s="479">
        <v>189.13972000000001</v>
      </c>
      <c r="G1121" s="479">
        <v>0</v>
      </c>
      <c r="H1121" s="89">
        <v>12198.425279999999</v>
      </c>
      <c r="I1121" s="479">
        <v>671.74764000000005</v>
      </c>
      <c r="J1121" s="479">
        <v>3610.3966099999998</v>
      </c>
      <c r="K1121" s="479">
        <v>573.851</v>
      </c>
      <c r="L1121" s="479">
        <v>0</v>
      </c>
      <c r="M1121" s="479">
        <v>143.05491000000001</v>
      </c>
      <c r="N1121" s="479">
        <v>6246.9131600000001</v>
      </c>
      <c r="O1121" s="479">
        <v>1592.73588</v>
      </c>
      <c r="P1121" s="479">
        <v>470.36783000000003</v>
      </c>
      <c r="Q1121" s="479">
        <v>1.5930599999999999</v>
      </c>
      <c r="R1121" s="89">
        <v>13310.660089999998</v>
      </c>
      <c r="S1121" s="479">
        <v>83.506770000000003</v>
      </c>
      <c r="T1121" s="479">
        <v>718.00833</v>
      </c>
      <c r="U1121" s="479">
        <v>0</v>
      </c>
      <c r="V1121" s="479">
        <v>0.45204</v>
      </c>
      <c r="W1121" s="479">
        <v>0</v>
      </c>
      <c r="X1121" s="479">
        <v>0.41476000000000002</v>
      </c>
      <c r="Y1121" s="479">
        <v>0</v>
      </c>
      <c r="Z1121" s="479">
        <v>0</v>
      </c>
      <c r="AA1121" s="479">
        <v>0</v>
      </c>
      <c r="AB1121" s="479">
        <v>0</v>
      </c>
      <c r="AC1121" s="479">
        <v>0</v>
      </c>
      <c r="AD1121" s="479">
        <v>802.38189999999997</v>
      </c>
      <c r="AE1121" s="479">
        <v>26311.467269999997</v>
      </c>
      <c r="AF1121" s="236">
        <v>6820.7641599999997</v>
      </c>
      <c r="AG1121" s="236">
        <v>143.50695000000002</v>
      </c>
      <c r="AH1121" s="236">
        <v>0</v>
      </c>
      <c r="AI1121" s="236">
        <v>0</v>
      </c>
      <c r="AJ1121" s="484">
        <v>19347.19616</v>
      </c>
    </row>
    <row r="1122" spans="1:36" s="42" customFormat="1" x14ac:dyDescent="0.25">
      <c r="A1122" s="404"/>
      <c r="B1122" s="115">
        <v>7104</v>
      </c>
      <c r="C1122" s="189" t="s">
        <v>422</v>
      </c>
      <c r="D1122" s="479">
        <v>131659.07582</v>
      </c>
      <c r="E1122" s="479">
        <v>193518.65674000001</v>
      </c>
      <c r="F1122" s="479">
        <v>0</v>
      </c>
      <c r="G1122" s="479">
        <v>395866.73304999998</v>
      </c>
      <c r="H1122" s="89">
        <v>721044.46561000007</v>
      </c>
      <c r="I1122" s="479">
        <v>0</v>
      </c>
      <c r="J1122" s="479">
        <v>228859.78698999999</v>
      </c>
      <c r="K1122" s="479">
        <v>50000</v>
      </c>
      <c r="L1122" s="479">
        <v>0</v>
      </c>
      <c r="M1122" s="479">
        <v>1700</v>
      </c>
      <c r="N1122" s="479">
        <v>0</v>
      </c>
      <c r="O1122" s="479">
        <v>20585.105200000002</v>
      </c>
      <c r="P1122" s="479">
        <v>2549.6999999999998</v>
      </c>
      <c r="Q1122" s="479">
        <v>0</v>
      </c>
      <c r="R1122" s="89">
        <v>303694.59219</v>
      </c>
      <c r="S1122" s="479">
        <v>12814.295260000001</v>
      </c>
      <c r="T1122" s="479">
        <v>0</v>
      </c>
      <c r="U1122" s="479">
        <v>0</v>
      </c>
      <c r="V1122" s="479">
        <v>0</v>
      </c>
      <c r="W1122" s="479">
        <v>0</v>
      </c>
      <c r="X1122" s="479">
        <v>0</v>
      </c>
      <c r="Y1122" s="479">
        <v>0</v>
      </c>
      <c r="Z1122" s="479">
        <v>0</v>
      </c>
      <c r="AA1122" s="479">
        <v>0</v>
      </c>
      <c r="AB1122" s="479">
        <v>8156</v>
      </c>
      <c r="AC1122" s="479">
        <v>0</v>
      </c>
      <c r="AD1122" s="479">
        <v>20970.295259999999</v>
      </c>
      <c r="AE1122" s="479">
        <v>1045709.3530600001</v>
      </c>
      <c r="AF1122" s="236">
        <v>50000</v>
      </c>
      <c r="AG1122" s="236">
        <v>1700</v>
      </c>
      <c r="AH1122" s="236">
        <v>0</v>
      </c>
      <c r="AI1122" s="236">
        <v>0</v>
      </c>
      <c r="AJ1122" s="484">
        <v>994009.35305999999</v>
      </c>
    </row>
    <row r="1123" spans="1:36" s="42" customFormat="1" x14ac:dyDescent="0.25">
      <c r="A1123" s="404"/>
      <c r="B1123" s="115">
        <v>710405</v>
      </c>
      <c r="C1123" s="189" t="s">
        <v>25</v>
      </c>
      <c r="D1123" s="479">
        <v>0</v>
      </c>
      <c r="E1123" s="479">
        <v>0</v>
      </c>
      <c r="F1123" s="479">
        <v>0</v>
      </c>
      <c r="G1123" s="479">
        <v>62083.369930000001</v>
      </c>
      <c r="H1123" s="89">
        <v>62083.369930000001</v>
      </c>
      <c r="I1123" s="479">
        <v>0</v>
      </c>
      <c r="J1123" s="479">
        <v>0</v>
      </c>
      <c r="K1123" s="479">
        <v>0</v>
      </c>
      <c r="L1123" s="479">
        <v>0</v>
      </c>
      <c r="M1123" s="479">
        <v>0</v>
      </c>
      <c r="N1123" s="479">
        <v>0</v>
      </c>
      <c r="O1123" s="479">
        <v>20585.105200000002</v>
      </c>
      <c r="P1123" s="479">
        <v>0</v>
      </c>
      <c r="Q1123" s="479">
        <v>0</v>
      </c>
      <c r="R1123" s="89">
        <v>20585.105200000002</v>
      </c>
      <c r="S1123" s="479">
        <v>12814.295260000001</v>
      </c>
      <c r="T1123" s="479">
        <v>0</v>
      </c>
      <c r="U1123" s="479">
        <v>0</v>
      </c>
      <c r="V1123" s="479">
        <v>0</v>
      </c>
      <c r="W1123" s="479">
        <v>0</v>
      </c>
      <c r="X1123" s="479">
        <v>0</v>
      </c>
      <c r="Y1123" s="479">
        <v>0</v>
      </c>
      <c r="Z1123" s="479">
        <v>0</v>
      </c>
      <c r="AA1123" s="479">
        <v>0</v>
      </c>
      <c r="AB1123" s="479">
        <v>50</v>
      </c>
      <c r="AC1123" s="479">
        <v>0</v>
      </c>
      <c r="AD1123" s="479">
        <v>12864.295260000001</v>
      </c>
      <c r="AE1123" s="479">
        <v>95532.770390000005</v>
      </c>
      <c r="AF1123" s="236">
        <v>0</v>
      </c>
      <c r="AG1123" s="236">
        <v>0</v>
      </c>
      <c r="AH1123" s="236">
        <v>0</v>
      </c>
      <c r="AI1123" s="236">
        <v>0</v>
      </c>
      <c r="AJ1123" s="484">
        <v>95532.770390000005</v>
      </c>
    </row>
    <row r="1124" spans="1:36" s="42" customFormat="1" x14ac:dyDescent="0.25">
      <c r="A1124" s="404"/>
      <c r="B1124" s="115">
        <v>710410</v>
      </c>
      <c r="C1124" s="189" t="s">
        <v>26</v>
      </c>
      <c r="D1124" s="479">
        <v>131659.07582</v>
      </c>
      <c r="E1124" s="479">
        <v>193518.65674000001</v>
      </c>
      <c r="F1124" s="479">
        <v>0</v>
      </c>
      <c r="G1124" s="479">
        <v>333783.36311999999</v>
      </c>
      <c r="H1124" s="89">
        <v>658961.09568000003</v>
      </c>
      <c r="I1124" s="479">
        <v>0</v>
      </c>
      <c r="J1124" s="479">
        <v>228859.78698999999</v>
      </c>
      <c r="K1124" s="479">
        <v>50000</v>
      </c>
      <c r="L1124" s="479">
        <v>0</v>
      </c>
      <c r="M1124" s="479">
        <v>1700</v>
      </c>
      <c r="N1124" s="479">
        <v>0</v>
      </c>
      <c r="O1124" s="479">
        <v>0</v>
      </c>
      <c r="P1124" s="479">
        <v>2549.6999999999998</v>
      </c>
      <c r="Q1124" s="479">
        <v>0</v>
      </c>
      <c r="R1124" s="89">
        <v>283109.48699</v>
      </c>
      <c r="S1124" s="479">
        <v>0</v>
      </c>
      <c r="T1124" s="479">
        <v>0</v>
      </c>
      <c r="U1124" s="479">
        <v>0</v>
      </c>
      <c r="V1124" s="479">
        <v>0</v>
      </c>
      <c r="W1124" s="479">
        <v>0</v>
      </c>
      <c r="X1124" s="479">
        <v>0</v>
      </c>
      <c r="Y1124" s="479">
        <v>0</v>
      </c>
      <c r="Z1124" s="479">
        <v>0</v>
      </c>
      <c r="AA1124" s="479">
        <v>0</v>
      </c>
      <c r="AB1124" s="479">
        <v>8106</v>
      </c>
      <c r="AC1124" s="479">
        <v>0</v>
      </c>
      <c r="AD1124" s="479">
        <v>8106</v>
      </c>
      <c r="AE1124" s="479">
        <v>950176.58267000003</v>
      </c>
      <c r="AF1124" s="236">
        <v>50000</v>
      </c>
      <c r="AG1124" s="236">
        <v>1700</v>
      </c>
      <c r="AH1124" s="236">
        <v>0</v>
      </c>
      <c r="AI1124" s="236">
        <v>0</v>
      </c>
      <c r="AJ1124" s="484">
        <v>898476.58266999992</v>
      </c>
    </row>
    <row r="1125" spans="1:36" s="42" customFormat="1" x14ac:dyDescent="0.25">
      <c r="A1125" s="404"/>
      <c r="B1125" s="115">
        <v>7105</v>
      </c>
      <c r="C1125" s="189" t="s">
        <v>423</v>
      </c>
      <c r="D1125" s="479">
        <v>0</v>
      </c>
      <c r="E1125" s="479">
        <v>2710.73081</v>
      </c>
      <c r="F1125" s="479">
        <v>0</v>
      </c>
      <c r="G1125" s="479">
        <v>798.71016999999995</v>
      </c>
      <c r="H1125" s="89">
        <v>3509.4409799999999</v>
      </c>
      <c r="I1125" s="479">
        <v>306.66368</v>
      </c>
      <c r="J1125" s="479">
        <v>0</v>
      </c>
      <c r="K1125" s="479">
        <v>0</v>
      </c>
      <c r="L1125" s="479">
        <v>0</v>
      </c>
      <c r="M1125" s="479">
        <v>278.97784999999999</v>
      </c>
      <c r="N1125" s="479">
        <v>0</v>
      </c>
      <c r="O1125" s="479">
        <v>0</v>
      </c>
      <c r="P1125" s="479">
        <v>0</v>
      </c>
      <c r="Q1125" s="479">
        <v>0</v>
      </c>
      <c r="R1125" s="89">
        <v>585.64152999999999</v>
      </c>
      <c r="S1125" s="479">
        <v>0</v>
      </c>
      <c r="T1125" s="479">
        <v>0</v>
      </c>
      <c r="U1125" s="479">
        <v>0</v>
      </c>
      <c r="V1125" s="479">
        <v>0</v>
      </c>
      <c r="W1125" s="479">
        <v>0</v>
      </c>
      <c r="X1125" s="479">
        <v>0</v>
      </c>
      <c r="Y1125" s="479">
        <v>0</v>
      </c>
      <c r="Z1125" s="479">
        <v>0</v>
      </c>
      <c r="AA1125" s="479">
        <v>0</v>
      </c>
      <c r="AB1125" s="479">
        <v>210.0147</v>
      </c>
      <c r="AC1125" s="479">
        <v>0</v>
      </c>
      <c r="AD1125" s="479">
        <v>210.0147</v>
      </c>
      <c r="AE1125" s="479">
        <v>4305.0972099999999</v>
      </c>
      <c r="AF1125" s="236">
        <v>0</v>
      </c>
      <c r="AG1125" s="236">
        <v>278.97784999999999</v>
      </c>
      <c r="AH1125" s="236">
        <v>0</v>
      </c>
      <c r="AI1125" s="236">
        <v>0</v>
      </c>
      <c r="AJ1125" s="484">
        <v>4026.1193600000001</v>
      </c>
    </row>
    <row r="1126" spans="1:36" s="42" customFormat="1" x14ac:dyDescent="0.25">
      <c r="A1126" s="404"/>
      <c r="B1126" s="115">
        <v>710505</v>
      </c>
      <c r="C1126" s="189" t="s">
        <v>199</v>
      </c>
      <c r="D1126" s="479">
        <v>0</v>
      </c>
      <c r="E1126" s="479">
        <v>0</v>
      </c>
      <c r="F1126" s="479">
        <v>0</v>
      </c>
      <c r="G1126" s="479">
        <v>0</v>
      </c>
      <c r="H1126" s="89">
        <v>0</v>
      </c>
      <c r="I1126" s="479">
        <v>0</v>
      </c>
      <c r="J1126" s="479">
        <v>0</v>
      </c>
      <c r="K1126" s="479">
        <v>0</v>
      </c>
      <c r="L1126" s="479">
        <v>0</v>
      </c>
      <c r="M1126" s="479">
        <v>0</v>
      </c>
      <c r="N1126" s="479">
        <v>0</v>
      </c>
      <c r="O1126" s="479">
        <v>0</v>
      </c>
      <c r="P1126" s="479">
        <v>0</v>
      </c>
      <c r="Q1126" s="479">
        <v>0</v>
      </c>
      <c r="R1126" s="89">
        <v>0</v>
      </c>
      <c r="S1126" s="479">
        <v>0</v>
      </c>
      <c r="T1126" s="479">
        <v>0</v>
      </c>
      <c r="U1126" s="479">
        <v>0</v>
      </c>
      <c r="V1126" s="479">
        <v>0</v>
      </c>
      <c r="W1126" s="479">
        <v>0</v>
      </c>
      <c r="X1126" s="479">
        <v>0</v>
      </c>
      <c r="Y1126" s="479">
        <v>0</v>
      </c>
      <c r="Z1126" s="479">
        <v>0</v>
      </c>
      <c r="AA1126" s="479">
        <v>0</v>
      </c>
      <c r="AB1126" s="479">
        <v>0</v>
      </c>
      <c r="AC1126" s="479">
        <v>0</v>
      </c>
      <c r="AD1126" s="479">
        <v>0</v>
      </c>
      <c r="AE1126" s="479">
        <v>0</v>
      </c>
      <c r="AF1126" s="236">
        <v>0</v>
      </c>
      <c r="AG1126" s="236">
        <v>0</v>
      </c>
      <c r="AH1126" s="236">
        <v>0</v>
      </c>
      <c r="AI1126" s="236">
        <v>0</v>
      </c>
      <c r="AJ1126" s="484">
        <v>0</v>
      </c>
    </row>
    <row r="1127" spans="1:36" s="42" customFormat="1" x14ac:dyDescent="0.25">
      <c r="A1127" s="404"/>
      <c r="B1127" s="115">
        <v>710510</v>
      </c>
      <c r="C1127" s="189" t="s">
        <v>115</v>
      </c>
      <c r="D1127" s="479">
        <v>0</v>
      </c>
      <c r="E1127" s="479">
        <v>2710.73081</v>
      </c>
      <c r="F1127" s="479">
        <v>0</v>
      </c>
      <c r="G1127" s="479">
        <v>798.71016999999995</v>
      </c>
      <c r="H1127" s="89">
        <v>3509.4409799999999</v>
      </c>
      <c r="I1127" s="479">
        <v>180.82142999999999</v>
      </c>
      <c r="J1127" s="479">
        <v>0</v>
      </c>
      <c r="K1127" s="479">
        <v>0</v>
      </c>
      <c r="L1127" s="479">
        <v>0</v>
      </c>
      <c r="M1127" s="479">
        <v>278.97685000000001</v>
      </c>
      <c r="N1127" s="479">
        <v>0</v>
      </c>
      <c r="O1127" s="479">
        <v>0</v>
      </c>
      <c r="P1127" s="479">
        <v>0</v>
      </c>
      <c r="Q1127" s="479">
        <v>0</v>
      </c>
      <c r="R1127" s="89">
        <v>459.79827999999998</v>
      </c>
      <c r="S1127" s="479">
        <v>0</v>
      </c>
      <c r="T1127" s="479">
        <v>0</v>
      </c>
      <c r="U1127" s="479">
        <v>0</v>
      </c>
      <c r="V1127" s="479">
        <v>0</v>
      </c>
      <c r="W1127" s="479">
        <v>0</v>
      </c>
      <c r="X1127" s="479">
        <v>0</v>
      </c>
      <c r="Y1127" s="479">
        <v>0</v>
      </c>
      <c r="Z1127" s="479">
        <v>0</v>
      </c>
      <c r="AA1127" s="479">
        <v>0</v>
      </c>
      <c r="AB1127" s="479">
        <v>210.0147</v>
      </c>
      <c r="AC1127" s="479">
        <v>0</v>
      </c>
      <c r="AD1127" s="479">
        <v>210.0147</v>
      </c>
      <c r="AE1127" s="479">
        <v>4179.25396</v>
      </c>
      <c r="AF1127" s="236">
        <v>0</v>
      </c>
      <c r="AG1127" s="236">
        <v>278.97685000000001</v>
      </c>
      <c r="AH1127" s="236">
        <v>0</v>
      </c>
      <c r="AI1127" s="236">
        <v>0</v>
      </c>
      <c r="AJ1127" s="484">
        <v>3900.27711</v>
      </c>
    </row>
    <row r="1128" spans="1:36" s="42" customFormat="1" x14ac:dyDescent="0.25">
      <c r="A1128" s="404"/>
      <c r="B1128" s="115">
        <v>710515</v>
      </c>
      <c r="C1128" s="189" t="s">
        <v>116</v>
      </c>
      <c r="D1128" s="479">
        <v>0</v>
      </c>
      <c r="E1128" s="479">
        <v>0</v>
      </c>
      <c r="F1128" s="479">
        <v>0</v>
      </c>
      <c r="G1128" s="479">
        <v>0</v>
      </c>
      <c r="H1128" s="89">
        <v>0</v>
      </c>
      <c r="I1128" s="479">
        <v>0</v>
      </c>
      <c r="J1128" s="479">
        <v>0</v>
      </c>
      <c r="K1128" s="479">
        <v>0</v>
      </c>
      <c r="L1128" s="479">
        <v>0</v>
      </c>
      <c r="M1128" s="479">
        <v>0</v>
      </c>
      <c r="N1128" s="479">
        <v>0</v>
      </c>
      <c r="O1128" s="479">
        <v>0</v>
      </c>
      <c r="P1128" s="479">
        <v>0</v>
      </c>
      <c r="Q1128" s="479">
        <v>0</v>
      </c>
      <c r="R1128" s="89">
        <v>0</v>
      </c>
      <c r="S1128" s="479">
        <v>0</v>
      </c>
      <c r="T1128" s="479">
        <v>0</v>
      </c>
      <c r="U1128" s="479">
        <v>0</v>
      </c>
      <c r="V1128" s="479">
        <v>0</v>
      </c>
      <c r="W1128" s="479">
        <v>0</v>
      </c>
      <c r="X1128" s="479">
        <v>0</v>
      </c>
      <c r="Y1128" s="479">
        <v>0</v>
      </c>
      <c r="Z1128" s="479">
        <v>0</v>
      </c>
      <c r="AA1128" s="479">
        <v>0</v>
      </c>
      <c r="AB1128" s="479">
        <v>0</v>
      </c>
      <c r="AC1128" s="479">
        <v>0</v>
      </c>
      <c r="AD1128" s="479">
        <v>0</v>
      </c>
      <c r="AE1128" s="479">
        <v>0</v>
      </c>
      <c r="AF1128" s="236">
        <v>0</v>
      </c>
      <c r="AG1128" s="236">
        <v>0</v>
      </c>
      <c r="AH1128" s="236">
        <v>0</v>
      </c>
      <c r="AI1128" s="236">
        <v>0</v>
      </c>
      <c r="AJ1128" s="484">
        <v>0</v>
      </c>
    </row>
    <row r="1129" spans="1:36" s="42" customFormat="1" x14ac:dyDescent="0.25">
      <c r="A1129" s="404"/>
      <c r="B1129" s="115">
        <v>710520</v>
      </c>
      <c r="C1129" s="189" t="s">
        <v>209</v>
      </c>
      <c r="D1129" s="479">
        <v>0</v>
      </c>
      <c r="E1129" s="479">
        <v>0</v>
      </c>
      <c r="F1129" s="479">
        <v>0</v>
      </c>
      <c r="G1129" s="479">
        <v>0</v>
      </c>
      <c r="H1129" s="89">
        <v>0</v>
      </c>
      <c r="I1129" s="479">
        <v>0.73855999999999999</v>
      </c>
      <c r="J1129" s="479">
        <v>0</v>
      </c>
      <c r="K1129" s="479">
        <v>0</v>
      </c>
      <c r="L1129" s="479">
        <v>0</v>
      </c>
      <c r="M1129" s="479">
        <v>1E-3</v>
      </c>
      <c r="N1129" s="479">
        <v>0</v>
      </c>
      <c r="O1129" s="479">
        <v>0</v>
      </c>
      <c r="P1129" s="479">
        <v>0</v>
      </c>
      <c r="Q1129" s="479">
        <v>0</v>
      </c>
      <c r="R1129" s="89">
        <v>0.73956</v>
      </c>
      <c r="S1129" s="479">
        <v>0</v>
      </c>
      <c r="T1129" s="479">
        <v>0</v>
      </c>
      <c r="U1129" s="479">
        <v>0</v>
      </c>
      <c r="V1129" s="479">
        <v>0</v>
      </c>
      <c r="W1129" s="479">
        <v>0</v>
      </c>
      <c r="X1129" s="479">
        <v>0</v>
      </c>
      <c r="Y1129" s="479">
        <v>0</v>
      </c>
      <c r="Z1129" s="479">
        <v>0</v>
      </c>
      <c r="AA1129" s="479">
        <v>0</v>
      </c>
      <c r="AB1129" s="479">
        <v>0</v>
      </c>
      <c r="AC1129" s="479">
        <v>0</v>
      </c>
      <c r="AD1129" s="479">
        <v>0</v>
      </c>
      <c r="AE1129" s="479">
        <v>0.73956</v>
      </c>
      <c r="AF1129" s="236">
        <v>0</v>
      </c>
      <c r="AG1129" s="236">
        <v>1E-3</v>
      </c>
      <c r="AH1129" s="236">
        <v>0</v>
      </c>
      <c r="AI1129" s="236">
        <v>0</v>
      </c>
      <c r="AJ1129" s="484">
        <v>0.73855999999999999</v>
      </c>
    </row>
    <row r="1130" spans="1:36" s="42" customFormat="1" x14ac:dyDescent="0.25">
      <c r="A1130" s="404"/>
      <c r="B1130" s="115">
        <v>710525</v>
      </c>
      <c r="C1130" s="189" t="s">
        <v>421</v>
      </c>
      <c r="D1130" s="479">
        <v>0</v>
      </c>
      <c r="E1130" s="479">
        <v>0</v>
      </c>
      <c r="F1130" s="479">
        <v>0</v>
      </c>
      <c r="G1130" s="479">
        <v>0</v>
      </c>
      <c r="H1130" s="89">
        <v>0</v>
      </c>
      <c r="I1130" s="479">
        <v>0</v>
      </c>
      <c r="J1130" s="479">
        <v>0</v>
      </c>
      <c r="K1130" s="479">
        <v>0</v>
      </c>
      <c r="L1130" s="479">
        <v>0</v>
      </c>
      <c r="M1130" s="479">
        <v>0</v>
      </c>
      <c r="N1130" s="479">
        <v>0</v>
      </c>
      <c r="O1130" s="479">
        <v>0</v>
      </c>
      <c r="P1130" s="479">
        <v>0</v>
      </c>
      <c r="Q1130" s="479">
        <v>0</v>
      </c>
      <c r="R1130" s="89">
        <v>0</v>
      </c>
      <c r="S1130" s="479">
        <v>0</v>
      </c>
      <c r="T1130" s="479">
        <v>0</v>
      </c>
      <c r="U1130" s="479">
        <v>0</v>
      </c>
      <c r="V1130" s="479">
        <v>0</v>
      </c>
      <c r="W1130" s="479">
        <v>0</v>
      </c>
      <c r="X1130" s="479">
        <v>0</v>
      </c>
      <c r="Y1130" s="479">
        <v>0</v>
      </c>
      <c r="Z1130" s="479">
        <v>0</v>
      </c>
      <c r="AA1130" s="479">
        <v>0</v>
      </c>
      <c r="AB1130" s="479">
        <v>0</v>
      </c>
      <c r="AC1130" s="479">
        <v>0</v>
      </c>
      <c r="AD1130" s="479">
        <v>0</v>
      </c>
      <c r="AE1130" s="479">
        <v>0</v>
      </c>
      <c r="AF1130" s="236">
        <v>0</v>
      </c>
      <c r="AG1130" s="236">
        <v>0</v>
      </c>
      <c r="AH1130" s="236">
        <v>0</v>
      </c>
      <c r="AI1130" s="236">
        <v>0</v>
      </c>
      <c r="AJ1130" s="484">
        <v>0</v>
      </c>
    </row>
    <row r="1131" spans="1:36" s="42" customFormat="1" x14ac:dyDescent="0.25">
      <c r="A1131" s="404"/>
      <c r="B1131" s="115">
        <v>710530</v>
      </c>
      <c r="C1131" s="189" t="s">
        <v>210</v>
      </c>
      <c r="D1131" s="479">
        <v>0</v>
      </c>
      <c r="E1131" s="479">
        <v>0</v>
      </c>
      <c r="F1131" s="479">
        <v>0</v>
      </c>
      <c r="G1131" s="479">
        <v>0</v>
      </c>
      <c r="H1131" s="89">
        <v>0</v>
      </c>
      <c r="I1131" s="479">
        <v>0</v>
      </c>
      <c r="J1131" s="479">
        <v>0</v>
      </c>
      <c r="K1131" s="479">
        <v>0</v>
      </c>
      <c r="L1131" s="479">
        <v>0</v>
      </c>
      <c r="M1131" s="479">
        <v>0</v>
      </c>
      <c r="N1131" s="479">
        <v>0</v>
      </c>
      <c r="O1131" s="479">
        <v>0</v>
      </c>
      <c r="P1131" s="479">
        <v>0</v>
      </c>
      <c r="Q1131" s="479">
        <v>0</v>
      </c>
      <c r="R1131" s="89">
        <v>0</v>
      </c>
      <c r="S1131" s="479">
        <v>0</v>
      </c>
      <c r="T1131" s="479">
        <v>0</v>
      </c>
      <c r="U1131" s="479">
        <v>0</v>
      </c>
      <c r="V1131" s="479">
        <v>0</v>
      </c>
      <c r="W1131" s="479">
        <v>0</v>
      </c>
      <c r="X1131" s="479">
        <v>0</v>
      </c>
      <c r="Y1131" s="479">
        <v>0</v>
      </c>
      <c r="Z1131" s="479">
        <v>0</v>
      </c>
      <c r="AA1131" s="479">
        <v>0</v>
      </c>
      <c r="AB1131" s="479">
        <v>0</v>
      </c>
      <c r="AC1131" s="479">
        <v>0</v>
      </c>
      <c r="AD1131" s="479">
        <v>0</v>
      </c>
      <c r="AE1131" s="479">
        <v>0</v>
      </c>
      <c r="AF1131" s="236">
        <v>0</v>
      </c>
      <c r="AG1131" s="236">
        <v>0</v>
      </c>
      <c r="AH1131" s="236">
        <v>0</v>
      </c>
      <c r="AI1131" s="236">
        <v>0</v>
      </c>
      <c r="AJ1131" s="484">
        <v>0</v>
      </c>
    </row>
    <row r="1132" spans="1:36" s="42" customFormat="1" x14ac:dyDescent="0.25">
      <c r="A1132" s="404"/>
      <c r="B1132" s="115">
        <v>710535</v>
      </c>
      <c r="C1132" s="189" t="s">
        <v>117</v>
      </c>
      <c r="D1132" s="479">
        <v>0</v>
      </c>
      <c r="E1132" s="479">
        <v>0</v>
      </c>
      <c r="F1132" s="479">
        <v>0</v>
      </c>
      <c r="G1132" s="479">
        <v>0</v>
      </c>
      <c r="H1132" s="89">
        <v>0</v>
      </c>
      <c r="I1132" s="479">
        <v>125.10369</v>
      </c>
      <c r="J1132" s="479">
        <v>0</v>
      </c>
      <c r="K1132" s="479">
        <v>0</v>
      </c>
      <c r="L1132" s="479">
        <v>0</v>
      </c>
      <c r="M1132" s="479">
        <v>0</v>
      </c>
      <c r="N1132" s="479">
        <v>0</v>
      </c>
      <c r="O1132" s="479">
        <v>0</v>
      </c>
      <c r="P1132" s="479">
        <v>0</v>
      </c>
      <c r="Q1132" s="479">
        <v>0</v>
      </c>
      <c r="R1132" s="89">
        <v>125.10369</v>
      </c>
      <c r="S1132" s="479">
        <v>0</v>
      </c>
      <c r="T1132" s="479">
        <v>0</v>
      </c>
      <c r="U1132" s="479">
        <v>0</v>
      </c>
      <c r="V1132" s="479">
        <v>0</v>
      </c>
      <c r="W1132" s="479">
        <v>0</v>
      </c>
      <c r="X1132" s="479">
        <v>0</v>
      </c>
      <c r="Y1132" s="479">
        <v>0</v>
      </c>
      <c r="Z1132" s="479">
        <v>0</v>
      </c>
      <c r="AA1132" s="479">
        <v>0</v>
      </c>
      <c r="AB1132" s="479">
        <v>0</v>
      </c>
      <c r="AC1132" s="479">
        <v>0</v>
      </c>
      <c r="AD1132" s="479">
        <v>0</v>
      </c>
      <c r="AE1132" s="479">
        <v>125.10369</v>
      </c>
      <c r="AF1132" s="236">
        <v>0</v>
      </c>
      <c r="AG1132" s="236">
        <v>0</v>
      </c>
      <c r="AH1132" s="236">
        <v>0</v>
      </c>
      <c r="AI1132" s="236">
        <v>0</v>
      </c>
      <c r="AJ1132" s="484">
        <v>125.10369</v>
      </c>
    </row>
    <row r="1133" spans="1:36" s="42" customFormat="1" x14ac:dyDescent="0.25">
      <c r="A1133" s="404"/>
      <c r="B1133" s="115">
        <v>7106</v>
      </c>
      <c r="C1133" s="189" t="s">
        <v>424</v>
      </c>
      <c r="D1133" s="479">
        <v>0</v>
      </c>
      <c r="E1133" s="479">
        <v>0</v>
      </c>
      <c r="F1133" s="479">
        <v>595066.28332000005</v>
      </c>
      <c r="G1133" s="479">
        <v>5409.2189799999996</v>
      </c>
      <c r="H1133" s="89">
        <v>600475.50230000005</v>
      </c>
      <c r="I1133" s="479">
        <v>18614.555250000001</v>
      </c>
      <c r="J1133" s="479">
        <v>4000.3023199999998</v>
      </c>
      <c r="K1133" s="479">
        <v>0</v>
      </c>
      <c r="L1133" s="479">
        <v>0</v>
      </c>
      <c r="M1133" s="479">
        <v>0</v>
      </c>
      <c r="N1133" s="479">
        <v>0</v>
      </c>
      <c r="O1133" s="479">
        <v>0</v>
      </c>
      <c r="P1133" s="479">
        <v>0</v>
      </c>
      <c r="Q1133" s="479">
        <v>0</v>
      </c>
      <c r="R1133" s="89">
        <v>22614.85757</v>
      </c>
      <c r="S1133" s="479">
        <v>0</v>
      </c>
      <c r="T1133" s="479">
        <v>0</v>
      </c>
      <c r="U1133" s="479">
        <v>0</v>
      </c>
      <c r="V1133" s="479">
        <v>0</v>
      </c>
      <c r="W1133" s="479">
        <v>0</v>
      </c>
      <c r="X1133" s="479">
        <v>0</v>
      </c>
      <c r="Y1133" s="479">
        <v>0</v>
      </c>
      <c r="Z1133" s="479">
        <v>0</v>
      </c>
      <c r="AA1133" s="479">
        <v>0</v>
      </c>
      <c r="AB1133" s="479">
        <v>0</v>
      </c>
      <c r="AC1133" s="479">
        <v>0</v>
      </c>
      <c r="AD1133" s="479">
        <v>0</v>
      </c>
      <c r="AE1133" s="479">
        <v>623090.35987000004</v>
      </c>
      <c r="AF1133" s="236">
        <v>0</v>
      </c>
      <c r="AG1133" s="236">
        <v>0</v>
      </c>
      <c r="AH1133" s="236">
        <v>0</v>
      </c>
      <c r="AI1133" s="236">
        <v>0</v>
      </c>
      <c r="AJ1133" s="484">
        <v>623090.35987000004</v>
      </c>
    </row>
    <row r="1134" spans="1:36" s="42" customFormat="1" x14ac:dyDescent="0.25">
      <c r="A1134" s="404"/>
      <c r="B1134" s="115">
        <v>710605</v>
      </c>
      <c r="C1134" s="189" t="s">
        <v>199</v>
      </c>
      <c r="D1134" s="479">
        <v>0</v>
      </c>
      <c r="E1134" s="479">
        <v>0</v>
      </c>
      <c r="F1134" s="479">
        <v>447698.54495000001</v>
      </c>
      <c r="G1134" s="479">
        <v>4379.2989399999997</v>
      </c>
      <c r="H1134" s="89">
        <v>452077.84389000002</v>
      </c>
      <c r="I1134" s="479">
        <v>0</v>
      </c>
      <c r="J1134" s="479">
        <v>3246.8733200000001</v>
      </c>
      <c r="K1134" s="479">
        <v>0</v>
      </c>
      <c r="L1134" s="479">
        <v>0</v>
      </c>
      <c r="M1134" s="479">
        <v>0</v>
      </c>
      <c r="N1134" s="479">
        <v>0</v>
      </c>
      <c r="O1134" s="479">
        <v>0</v>
      </c>
      <c r="P1134" s="479">
        <v>0</v>
      </c>
      <c r="Q1134" s="479">
        <v>0</v>
      </c>
      <c r="R1134" s="89">
        <v>3246.8733200000001</v>
      </c>
      <c r="S1134" s="479">
        <v>0</v>
      </c>
      <c r="T1134" s="479">
        <v>0</v>
      </c>
      <c r="U1134" s="479">
        <v>0</v>
      </c>
      <c r="V1134" s="479">
        <v>0</v>
      </c>
      <c r="W1134" s="479">
        <v>0</v>
      </c>
      <c r="X1134" s="479">
        <v>0</v>
      </c>
      <c r="Y1134" s="479">
        <v>0</v>
      </c>
      <c r="Z1134" s="479">
        <v>0</v>
      </c>
      <c r="AA1134" s="479">
        <v>0</v>
      </c>
      <c r="AB1134" s="479">
        <v>0</v>
      </c>
      <c r="AC1134" s="479">
        <v>0</v>
      </c>
      <c r="AD1134" s="479">
        <v>0</v>
      </c>
      <c r="AE1134" s="479">
        <v>455324.71721000003</v>
      </c>
      <c r="AF1134" s="236">
        <v>0</v>
      </c>
      <c r="AG1134" s="236">
        <v>0</v>
      </c>
      <c r="AH1134" s="236">
        <v>0</v>
      </c>
      <c r="AI1134" s="236">
        <v>0</v>
      </c>
      <c r="AJ1134" s="484">
        <v>455324.71721000003</v>
      </c>
    </row>
    <row r="1135" spans="1:36" s="42" customFormat="1" x14ac:dyDescent="0.25">
      <c r="A1135" s="404"/>
      <c r="B1135" s="115">
        <v>710610</v>
      </c>
      <c r="C1135" s="189" t="s">
        <v>115</v>
      </c>
      <c r="D1135" s="479">
        <v>0</v>
      </c>
      <c r="E1135" s="479">
        <v>0</v>
      </c>
      <c r="F1135" s="479">
        <v>130239.00591000001</v>
      </c>
      <c r="G1135" s="479">
        <v>250.14277999999999</v>
      </c>
      <c r="H1135" s="89">
        <v>130489.14869</v>
      </c>
      <c r="I1135" s="479">
        <v>0</v>
      </c>
      <c r="J1135" s="479">
        <v>0</v>
      </c>
      <c r="K1135" s="479">
        <v>0</v>
      </c>
      <c r="L1135" s="479">
        <v>0</v>
      </c>
      <c r="M1135" s="479">
        <v>0</v>
      </c>
      <c r="N1135" s="479">
        <v>0</v>
      </c>
      <c r="O1135" s="479">
        <v>0</v>
      </c>
      <c r="P1135" s="479">
        <v>0</v>
      </c>
      <c r="Q1135" s="479">
        <v>0</v>
      </c>
      <c r="R1135" s="89">
        <v>0</v>
      </c>
      <c r="S1135" s="479">
        <v>0</v>
      </c>
      <c r="T1135" s="479">
        <v>0</v>
      </c>
      <c r="U1135" s="479">
        <v>0</v>
      </c>
      <c r="V1135" s="479">
        <v>0</v>
      </c>
      <c r="W1135" s="479">
        <v>0</v>
      </c>
      <c r="X1135" s="479">
        <v>0</v>
      </c>
      <c r="Y1135" s="479">
        <v>0</v>
      </c>
      <c r="Z1135" s="479">
        <v>0</v>
      </c>
      <c r="AA1135" s="479">
        <v>0</v>
      </c>
      <c r="AB1135" s="479">
        <v>0</v>
      </c>
      <c r="AC1135" s="479">
        <v>0</v>
      </c>
      <c r="AD1135" s="479">
        <v>0</v>
      </c>
      <c r="AE1135" s="479">
        <v>130489.14869</v>
      </c>
      <c r="AF1135" s="236">
        <v>0</v>
      </c>
      <c r="AG1135" s="236">
        <v>0</v>
      </c>
      <c r="AH1135" s="236">
        <v>0</v>
      </c>
      <c r="AI1135" s="236">
        <v>0</v>
      </c>
      <c r="AJ1135" s="484">
        <v>130489.14869</v>
      </c>
    </row>
    <row r="1136" spans="1:36" s="42" customFormat="1" x14ac:dyDescent="0.25">
      <c r="A1136" s="404"/>
      <c r="B1136" s="115">
        <v>710615</v>
      </c>
      <c r="C1136" s="189" t="s">
        <v>116</v>
      </c>
      <c r="D1136" s="479">
        <v>0</v>
      </c>
      <c r="E1136" s="479">
        <v>0</v>
      </c>
      <c r="F1136" s="479">
        <v>0</v>
      </c>
      <c r="G1136" s="479">
        <v>0</v>
      </c>
      <c r="H1136" s="89">
        <v>0</v>
      </c>
      <c r="I1136" s="479">
        <v>0</v>
      </c>
      <c r="J1136" s="479">
        <v>0</v>
      </c>
      <c r="K1136" s="479">
        <v>0</v>
      </c>
      <c r="L1136" s="479">
        <v>0</v>
      </c>
      <c r="M1136" s="479">
        <v>0</v>
      </c>
      <c r="N1136" s="479">
        <v>0</v>
      </c>
      <c r="O1136" s="479">
        <v>0</v>
      </c>
      <c r="P1136" s="479">
        <v>0</v>
      </c>
      <c r="Q1136" s="479">
        <v>0</v>
      </c>
      <c r="R1136" s="89">
        <v>0</v>
      </c>
      <c r="S1136" s="479">
        <v>0</v>
      </c>
      <c r="T1136" s="479">
        <v>0</v>
      </c>
      <c r="U1136" s="479">
        <v>0</v>
      </c>
      <c r="V1136" s="479">
        <v>0</v>
      </c>
      <c r="W1136" s="479">
        <v>0</v>
      </c>
      <c r="X1136" s="479">
        <v>0</v>
      </c>
      <c r="Y1136" s="479">
        <v>0</v>
      </c>
      <c r="Z1136" s="479">
        <v>0</v>
      </c>
      <c r="AA1136" s="479">
        <v>0</v>
      </c>
      <c r="AB1136" s="479">
        <v>0</v>
      </c>
      <c r="AC1136" s="479">
        <v>0</v>
      </c>
      <c r="AD1136" s="479">
        <v>0</v>
      </c>
      <c r="AE1136" s="479">
        <v>0</v>
      </c>
      <c r="AF1136" s="236">
        <v>0</v>
      </c>
      <c r="AG1136" s="236">
        <v>0</v>
      </c>
      <c r="AH1136" s="236">
        <v>0</v>
      </c>
      <c r="AI1136" s="236">
        <v>0</v>
      </c>
      <c r="AJ1136" s="484">
        <v>0</v>
      </c>
    </row>
    <row r="1137" spans="1:36" s="42" customFormat="1" x14ac:dyDescent="0.25">
      <c r="A1137" s="404"/>
      <c r="B1137" s="115">
        <v>710620</v>
      </c>
      <c r="C1137" s="189" t="s">
        <v>209</v>
      </c>
      <c r="D1137" s="479">
        <v>0</v>
      </c>
      <c r="E1137" s="479">
        <v>0</v>
      </c>
      <c r="F1137" s="479">
        <v>17128.732459999999</v>
      </c>
      <c r="G1137" s="479">
        <v>778.25823000000003</v>
      </c>
      <c r="H1137" s="89">
        <v>17906.990689999999</v>
      </c>
      <c r="I1137" s="479">
        <v>0</v>
      </c>
      <c r="J1137" s="479">
        <v>753.42899999999997</v>
      </c>
      <c r="K1137" s="479">
        <v>0</v>
      </c>
      <c r="L1137" s="479">
        <v>0</v>
      </c>
      <c r="M1137" s="479">
        <v>0</v>
      </c>
      <c r="N1137" s="479">
        <v>0</v>
      </c>
      <c r="O1137" s="479">
        <v>0</v>
      </c>
      <c r="P1137" s="479">
        <v>0</v>
      </c>
      <c r="Q1137" s="479">
        <v>0</v>
      </c>
      <c r="R1137" s="89">
        <v>753.42899999999997</v>
      </c>
      <c r="S1137" s="479">
        <v>0</v>
      </c>
      <c r="T1137" s="479">
        <v>0</v>
      </c>
      <c r="U1137" s="479">
        <v>0</v>
      </c>
      <c r="V1137" s="479">
        <v>0</v>
      </c>
      <c r="W1137" s="479">
        <v>0</v>
      </c>
      <c r="X1137" s="479">
        <v>0</v>
      </c>
      <c r="Y1137" s="479">
        <v>0</v>
      </c>
      <c r="Z1137" s="479">
        <v>0</v>
      </c>
      <c r="AA1137" s="479">
        <v>0</v>
      </c>
      <c r="AB1137" s="479">
        <v>0</v>
      </c>
      <c r="AC1137" s="479">
        <v>0</v>
      </c>
      <c r="AD1137" s="479">
        <v>0</v>
      </c>
      <c r="AE1137" s="479">
        <v>18660.419689999999</v>
      </c>
      <c r="AF1137" s="236">
        <v>0</v>
      </c>
      <c r="AG1137" s="236">
        <v>0</v>
      </c>
      <c r="AH1137" s="236">
        <v>0</v>
      </c>
      <c r="AI1137" s="236">
        <v>0</v>
      </c>
      <c r="AJ1137" s="484">
        <v>18660.419689999999</v>
      </c>
    </row>
    <row r="1138" spans="1:36" s="42" customFormat="1" x14ac:dyDescent="0.25">
      <c r="A1138" s="404"/>
      <c r="B1138" s="115">
        <v>710625</v>
      </c>
      <c r="C1138" s="189" t="s">
        <v>421</v>
      </c>
      <c r="D1138" s="479">
        <v>0</v>
      </c>
      <c r="E1138" s="479">
        <v>0</v>
      </c>
      <c r="F1138" s="479">
        <v>0</v>
      </c>
      <c r="G1138" s="479">
        <v>0</v>
      </c>
      <c r="H1138" s="89">
        <v>0</v>
      </c>
      <c r="I1138" s="479">
        <v>0</v>
      </c>
      <c r="J1138" s="479">
        <v>0</v>
      </c>
      <c r="K1138" s="479">
        <v>0</v>
      </c>
      <c r="L1138" s="479">
        <v>0</v>
      </c>
      <c r="M1138" s="479">
        <v>0</v>
      </c>
      <c r="N1138" s="479">
        <v>0</v>
      </c>
      <c r="O1138" s="479">
        <v>0</v>
      </c>
      <c r="P1138" s="479">
        <v>0</v>
      </c>
      <c r="Q1138" s="479">
        <v>0</v>
      </c>
      <c r="R1138" s="89">
        <v>0</v>
      </c>
      <c r="S1138" s="479">
        <v>0</v>
      </c>
      <c r="T1138" s="479">
        <v>0</v>
      </c>
      <c r="U1138" s="479">
        <v>0</v>
      </c>
      <c r="V1138" s="479">
        <v>0</v>
      </c>
      <c r="W1138" s="479">
        <v>0</v>
      </c>
      <c r="X1138" s="479">
        <v>0</v>
      </c>
      <c r="Y1138" s="479">
        <v>0</v>
      </c>
      <c r="Z1138" s="479">
        <v>0</v>
      </c>
      <c r="AA1138" s="479">
        <v>0</v>
      </c>
      <c r="AB1138" s="479">
        <v>0</v>
      </c>
      <c r="AC1138" s="479">
        <v>0</v>
      </c>
      <c r="AD1138" s="479">
        <v>0</v>
      </c>
      <c r="AE1138" s="479">
        <v>0</v>
      </c>
      <c r="AF1138" s="236">
        <v>0</v>
      </c>
      <c r="AG1138" s="236">
        <v>0</v>
      </c>
      <c r="AH1138" s="236">
        <v>0</v>
      </c>
      <c r="AI1138" s="236">
        <v>0</v>
      </c>
      <c r="AJ1138" s="484">
        <v>0</v>
      </c>
    </row>
    <row r="1139" spans="1:36" s="42" customFormat="1" x14ac:dyDescent="0.25">
      <c r="A1139" s="404"/>
      <c r="B1139" s="115">
        <v>710630</v>
      </c>
      <c r="C1139" s="189" t="s">
        <v>210</v>
      </c>
      <c r="D1139" s="479">
        <v>0</v>
      </c>
      <c r="E1139" s="479">
        <v>0</v>
      </c>
      <c r="F1139" s="479">
        <v>0</v>
      </c>
      <c r="G1139" s="479">
        <v>1.5190300000000001</v>
      </c>
      <c r="H1139" s="89">
        <v>1.5190300000000001</v>
      </c>
      <c r="I1139" s="479">
        <v>18614.555250000001</v>
      </c>
      <c r="J1139" s="479">
        <v>0</v>
      </c>
      <c r="K1139" s="479">
        <v>0</v>
      </c>
      <c r="L1139" s="479">
        <v>0</v>
      </c>
      <c r="M1139" s="479">
        <v>0</v>
      </c>
      <c r="N1139" s="479">
        <v>0</v>
      </c>
      <c r="O1139" s="479">
        <v>0</v>
      </c>
      <c r="P1139" s="479">
        <v>0</v>
      </c>
      <c r="Q1139" s="479">
        <v>0</v>
      </c>
      <c r="R1139" s="89">
        <v>18614.555250000001</v>
      </c>
      <c r="S1139" s="479">
        <v>0</v>
      </c>
      <c r="T1139" s="479">
        <v>0</v>
      </c>
      <c r="U1139" s="479">
        <v>0</v>
      </c>
      <c r="V1139" s="479">
        <v>0</v>
      </c>
      <c r="W1139" s="479">
        <v>0</v>
      </c>
      <c r="X1139" s="479">
        <v>0</v>
      </c>
      <c r="Y1139" s="479">
        <v>0</v>
      </c>
      <c r="Z1139" s="479">
        <v>0</v>
      </c>
      <c r="AA1139" s="479">
        <v>0</v>
      </c>
      <c r="AB1139" s="479">
        <v>0</v>
      </c>
      <c r="AC1139" s="479">
        <v>0</v>
      </c>
      <c r="AD1139" s="479">
        <v>0</v>
      </c>
      <c r="AE1139" s="479">
        <v>18616.074280000001</v>
      </c>
      <c r="AF1139" s="236">
        <v>0</v>
      </c>
      <c r="AG1139" s="236">
        <v>0</v>
      </c>
      <c r="AH1139" s="236">
        <v>0</v>
      </c>
      <c r="AI1139" s="236">
        <v>0</v>
      </c>
      <c r="AJ1139" s="484">
        <v>18616.074280000001</v>
      </c>
    </row>
    <row r="1140" spans="1:36" s="42" customFormat="1" x14ac:dyDescent="0.25">
      <c r="A1140" s="404"/>
      <c r="B1140" s="115">
        <v>710635</v>
      </c>
      <c r="C1140" s="189" t="s">
        <v>117</v>
      </c>
      <c r="D1140" s="479">
        <v>0</v>
      </c>
      <c r="E1140" s="479">
        <v>0</v>
      </c>
      <c r="F1140" s="479">
        <v>0</v>
      </c>
      <c r="G1140" s="479">
        <v>0</v>
      </c>
      <c r="H1140" s="89">
        <v>0</v>
      </c>
      <c r="I1140" s="479">
        <v>0</v>
      </c>
      <c r="J1140" s="479">
        <v>0</v>
      </c>
      <c r="K1140" s="479">
        <v>0</v>
      </c>
      <c r="L1140" s="479">
        <v>0</v>
      </c>
      <c r="M1140" s="479">
        <v>0</v>
      </c>
      <c r="N1140" s="479">
        <v>0</v>
      </c>
      <c r="O1140" s="479">
        <v>0</v>
      </c>
      <c r="P1140" s="479">
        <v>0</v>
      </c>
      <c r="Q1140" s="479">
        <v>0</v>
      </c>
      <c r="R1140" s="89">
        <v>0</v>
      </c>
      <c r="S1140" s="479">
        <v>0</v>
      </c>
      <c r="T1140" s="479">
        <v>0</v>
      </c>
      <c r="U1140" s="479">
        <v>0</v>
      </c>
      <c r="V1140" s="479">
        <v>0</v>
      </c>
      <c r="W1140" s="479">
        <v>0</v>
      </c>
      <c r="X1140" s="479">
        <v>0</v>
      </c>
      <c r="Y1140" s="479">
        <v>0</v>
      </c>
      <c r="Z1140" s="479">
        <v>0</v>
      </c>
      <c r="AA1140" s="479">
        <v>0</v>
      </c>
      <c r="AB1140" s="479">
        <v>0</v>
      </c>
      <c r="AC1140" s="479">
        <v>0</v>
      </c>
      <c r="AD1140" s="479">
        <v>0</v>
      </c>
      <c r="AE1140" s="479">
        <v>0</v>
      </c>
      <c r="AF1140" s="236">
        <v>0</v>
      </c>
      <c r="AG1140" s="236">
        <v>0</v>
      </c>
      <c r="AH1140" s="236">
        <v>0</v>
      </c>
      <c r="AI1140" s="236">
        <v>0</v>
      </c>
      <c r="AJ1140" s="484">
        <v>0</v>
      </c>
    </row>
    <row r="1141" spans="1:36" s="42" customFormat="1" x14ac:dyDescent="0.25">
      <c r="A1141" s="404"/>
      <c r="B1141" s="115">
        <v>7107</v>
      </c>
      <c r="C1141" s="189" t="s">
        <v>1700</v>
      </c>
      <c r="D1141" s="479">
        <v>29314.23358</v>
      </c>
      <c r="E1141" s="479">
        <v>173904.79462999999</v>
      </c>
      <c r="F1141" s="479">
        <v>300001.30437000003</v>
      </c>
      <c r="G1141" s="479">
        <v>89048.890570000003</v>
      </c>
      <c r="H1141" s="89">
        <v>592269.22315000009</v>
      </c>
      <c r="I1141" s="479">
        <v>51518.461629999998</v>
      </c>
      <c r="J1141" s="479">
        <v>21000.852040000002</v>
      </c>
      <c r="K1141" s="479">
        <v>0</v>
      </c>
      <c r="L1141" s="479">
        <v>247934.50737000001</v>
      </c>
      <c r="M1141" s="479">
        <v>27330.43936</v>
      </c>
      <c r="N1141" s="479">
        <v>29061.84993</v>
      </c>
      <c r="O1141" s="479">
        <v>38205.258650000003</v>
      </c>
      <c r="P1141" s="479">
        <v>15131.448920000001</v>
      </c>
      <c r="Q1141" s="479">
        <v>4502.3922300000004</v>
      </c>
      <c r="R1141" s="89">
        <v>434685.21013000002</v>
      </c>
      <c r="S1141" s="479">
        <v>10452.78253</v>
      </c>
      <c r="T1141" s="479">
        <v>467.60298999999998</v>
      </c>
      <c r="U1141" s="479">
        <v>2763.9549999999999</v>
      </c>
      <c r="V1141" s="479">
        <v>1427.9628299999999</v>
      </c>
      <c r="W1141" s="479">
        <v>531.83515999999997</v>
      </c>
      <c r="X1141" s="479">
        <v>8616.0684099999999</v>
      </c>
      <c r="Y1141" s="479">
        <v>0</v>
      </c>
      <c r="Z1141" s="479">
        <v>1165.8529900000001</v>
      </c>
      <c r="AA1141" s="479">
        <v>516.43777</v>
      </c>
      <c r="AB1141" s="479">
        <v>954.96556999999996</v>
      </c>
      <c r="AC1141" s="479">
        <v>1139.85204</v>
      </c>
      <c r="AD1141" s="479">
        <v>28037.315290000002</v>
      </c>
      <c r="AE1141" s="479">
        <v>1054991.7485700001</v>
      </c>
      <c r="AF1141" s="236">
        <v>29061.84993</v>
      </c>
      <c r="AG1141" s="236">
        <v>276692.90956</v>
      </c>
      <c r="AH1141" s="236">
        <v>0</v>
      </c>
      <c r="AI1141" s="236">
        <v>1656.28981</v>
      </c>
      <c r="AJ1141" s="484">
        <v>747580.6992700001</v>
      </c>
    </row>
    <row r="1142" spans="1:36" s="42" customFormat="1" x14ac:dyDescent="0.25">
      <c r="A1142" s="404"/>
      <c r="B1142" s="115">
        <v>710705</v>
      </c>
      <c r="C1142" s="189" t="s">
        <v>1167</v>
      </c>
      <c r="D1142" s="479">
        <v>12631.341630000001</v>
      </c>
      <c r="E1142" s="479">
        <v>115249.1305</v>
      </c>
      <c r="F1142" s="479">
        <v>100449.25896000001</v>
      </c>
      <c r="G1142" s="479">
        <v>17325.039410000001</v>
      </c>
      <c r="H1142" s="89">
        <v>245654.77050000001</v>
      </c>
      <c r="I1142" s="479">
        <v>23406.291450000001</v>
      </c>
      <c r="J1142" s="479">
        <v>7563.0215200000002</v>
      </c>
      <c r="K1142" s="479">
        <v>0</v>
      </c>
      <c r="L1142" s="479">
        <v>6531.8014000000003</v>
      </c>
      <c r="M1142" s="479">
        <v>27058.05514</v>
      </c>
      <c r="N1142" s="479">
        <v>21284.596150000001</v>
      </c>
      <c r="O1142" s="479">
        <v>10690.348980000001</v>
      </c>
      <c r="P1142" s="479">
        <v>4345.8876099999998</v>
      </c>
      <c r="Q1142" s="479">
        <v>169.69744</v>
      </c>
      <c r="R1142" s="89">
        <v>101049.69968999999</v>
      </c>
      <c r="S1142" s="479">
        <v>5074.6520300000002</v>
      </c>
      <c r="T1142" s="479">
        <v>451.67592999999999</v>
      </c>
      <c r="U1142" s="479">
        <v>2763.9549999999999</v>
      </c>
      <c r="V1142" s="479">
        <v>33.05791</v>
      </c>
      <c r="W1142" s="479">
        <v>0</v>
      </c>
      <c r="X1142" s="479">
        <v>1920.9204099999999</v>
      </c>
      <c r="Y1142" s="479">
        <v>0</v>
      </c>
      <c r="Z1142" s="479">
        <v>172.9</v>
      </c>
      <c r="AA1142" s="479">
        <v>0</v>
      </c>
      <c r="AB1142" s="479">
        <v>207.74008000000001</v>
      </c>
      <c r="AC1142" s="479">
        <v>0</v>
      </c>
      <c r="AD1142" s="479">
        <v>10624.90136</v>
      </c>
      <c r="AE1142" s="479">
        <v>357329.37155000004</v>
      </c>
      <c r="AF1142" s="236">
        <v>21284.596150000001</v>
      </c>
      <c r="AG1142" s="236">
        <v>33622.914450000004</v>
      </c>
      <c r="AH1142" s="236">
        <v>0</v>
      </c>
      <c r="AI1142" s="236">
        <v>0</v>
      </c>
      <c r="AJ1142" s="484">
        <v>302421.86095000012</v>
      </c>
    </row>
    <row r="1143" spans="1:36" s="42" customFormat="1" x14ac:dyDescent="0.25">
      <c r="A1143" s="404"/>
      <c r="B1143" s="115">
        <v>710710</v>
      </c>
      <c r="C1143" s="189" t="s">
        <v>1290</v>
      </c>
      <c r="D1143" s="479">
        <v>7395.2953100000004</v>
      </c>
      <c r="E1143" s="479">
        <v>3900.3187600000001</v>
      </c>
      <c r="F1143" s="479">
        <v>46450.787770000003</v>
      </c>
      <c r="G1143" s="479">
        <v>44888.275540000002</v>
      </c>
      <c r="H1143" s="89">
        <v>102634.67738000001</v>
      </c>
      <c r="I1143" s="479">
        <v>20526.938190000001</v>
      </c>
      <c r="J1143" s="479">
        <v>8263.1875600000003</v>
      </c>
      <c r="K1143" s="479">
        <v>0</v>
      </c>
      <c r="L1143" s="479">
        <v>240523.56352</v>
      </c>
      <c r="M1143" s="479">
        <v>92.932469999999995</v>
      </c>
      <c r="N1143" s="479">
        <v>543.02035999999998</v>
      </c>
      <c r="O1143" s="479">
        <v>12744.53786</v>
      </c>
      <c r="P1143" s="479">
        <v>7250.27459</v>
      </c>
      <c r="Q1143" s="479">
        <v>79.79683</v>
      </c>
      <c r="R1143" s="89">
        <v>290024.25137999997</v>
      </c>
      <c r="S1143" s="479">
        <v>18.107240000000001</v>
      </c>
      <c r="T1143" s="479">
        <v>15.927060000000001</v>
      </c>
      <c r="U1143" s="479">
        <v>0</v>
      </c>
      <c r="V1143" s="479">
        <v>929.00603000000001</v>
      </c>
      <c r="W1143" s="479">
        <v>62.77028</v>
      </c>
      <c r="X1143" s="479">
        <v>4839.3839500000004</v>
      </c>
      <c r="Y1143" s="479">
        <v>0</v>
      </c>
      <c r="Z1143" s="479">
        <v>323.85000000000002</v>
      </c>
      <c r="AA1143" s="479">
        <v>0</v>
      </c>
      <c r="AB1143" s="479">
        <v>43.882939999999998</v>
      </c>
      <c r="AC1143" s="479">
        <v>0</v>
      </c>
      <c r="AD1143" s="479">
        <v>6232.9275000000007</v>
      </c>
      <c r="AE1143" s="479">
        <v>398891.85625999997</v>
      </c>
      <c r="AF1143" s="236">
        <v>543.02035999999998</v>
      </c>
      <c r="AG1143" s="236">
        <v>241545.50201999999</v>
      </c>
      <c r="AH1143" s="236">
        <v>0</v>
      </c>
      <c r="AI1143" s="236">
        <v>0</v>
      </c>
      <c r="AJ1143" s="484">
        <v>156803.33388000002</v>
      </c>
    </row>
    <row r="1144" spans="1:36" s="42" customFormat="1" x14ac:dyDescent="0.25">
      <c r="A1144" s="404"/>
      <c r="B1144" s="115">
        <v>710715</v>
      </c>
      <c r="C1144" s="189" t="s">
        <v>1168</v>
      </c>
      <c r="D1144" s="479">
        <v>4332.2593800000004</v>
      </c>
      <c r="E1144" s="479">
        <v>10913.69044</v>
      </c>
      <c r="F1144" s="479">
        <v>34595.823579999997</v>
      </c>
      <c r="G1144" s="479">
        <v>8169.9252200000001</v>
      </c>
      <c r="H1144" s="89">
        <v>58011.698619999996</v>
      </c>
      <c r="I1144" s="479">
        <v>980.24229000000003</v>
      </c>
      <c r="J1144" s="479">
        <v>1980.0596</v>
      </c>
      <c r="K1144" s="479">
        <v>0</v>
      </c>
      <c r="L1144" s="479">
        <v>0</v>
      </c>
      <c r="M1144" s="479">
        <v>130.01666</v>
      </c>
      <c r="N1144" s="479">
        <v>6939.7758199999998</v>
      </c>
      <c r="O1144" s="479">
        <v>2350.69</v>
      </c>
      <c r="P1144" s="479">
        <v>327.84303</v>
      </c>
      <c r="Q1144" s="479">
        <v>112.63124000000001</v>
      </c>
      <c r="R1144" s="89">
        <v>12821.25864</v>
      </c>
      <c r="S1144" s="479">
        <v>86.990600000000001</v>
      </c>
      <c r="T1144" s="479">
        <v>0</v>
      </c>
      <c r="U1144" s="479">
        <v>0</v>
      </c>
      <c r="V1144" s="479">
        <v>1.1143099999999999</v>
      </c>
      <c r="W1144" s="479">
        <v>11.88158</v>
      </c>
      <c r="X1144" s="479">
        <v>0</v>
      </c>
      <c r="Y1144" s="479">
        <v>0</v>
      </c>
      <c r="Z1144" s="479">
        <v>70</v>
      </c>
      <c r="AA1144" s="479">
        <v>0</v>
      </c>
      <c r="AB1144" s="479">
        <v>87.579689999999999</v>
      </c>
      <c r="AC1144" s="479">
        <v>0</v>
      </c>
      <c r="AD1144" s="479">
        <v>257.56618000000003</v>
      </c>
      <c r="AE1144" s="479">
        <v>71090.52343999999</v>
      </c>
      <c r="AF1144" s="236">
        <v>6939.7758199999998</v>
      </c>
      <c r="AG1144" s="236">
        <v>131.13096999999999</v>
      </c>
      <c r="AH1144" s="236">
        <v>0</v>
      </c>
      <c r="AI1144" s="236">
        <v>0</v>
      </c>
      <c r="AJ1144" s="484">
        <v>64019.616650000004</v>
      </c>
    </row>
    <row r="1145" spans="1:36" s="42" customFormat="1" x14ac:dyDescent="0.25">
      <c r="A1145" s="404"/>
      <c r="B1145" s="115">
        <v>710720</v>
      </c>
      <c r="C1145" s="189" t="s">
        <v>1703</v>
      </c>
      <c r="D1145" s="479">
        <v>632.08213999999998</v>
      </c>
      <c r="E1145" s="479">
        <v>823.55537000000004</v>
      </c>
      <c r="F1145" s="479">
        <v>9571.8063899999997</v>
      </c>
      <c r="G1145" s="479">
        <v>1045.6152999999999</v>
      </c>
      <c r="H1145" s="89">
        <v>12073.0592</v>
      </c>
      <c r="I1145" s="479">
        <v>1088.6156800000001</v>
      </c>
      <c r="J1145" s="479">
        <v>0</v>
      </c>
      <c r="K1145" s="479">
        <v>0</v>
      </c>
      <c r="L1145" s="479">
        <v>0</v>
      </c>
      <c r="M1145" s="479">
        <v>0</v>
      </c>
      <c r="N1145" s="479">
        <v>294.45760000000001</v>
      </c>
      <c r="O1145" s="479">
        <v>7433.0957600000002</v>
      </c>
      <c r="P1145" s="479">
        <v>867.90509999999995</v>
      </c>
      <c r="Q1145" s="479">
        <v>3989.12138</v>
      </c>
      <c r="R1145" s="89">
        <v>13673.195520000001</v>
      </c>
      <c r="S1145" s="479">
        <v>5273.0326599999999</v>
      </c>
      <c r="T1145" s="479">
        <v>0</v>
      </c>
      <c r="U1145" s="479">
        <v>0</v>
      </c>
      <c r="V1145" s="479">
        <v>57.447780000000002</v>
      </c>
      <c r="W1145" s="479">
        <v>457.18329999999997</v>
      </c>
      <c r="X1145" s="479">
        <v>1855.76405</v>
      </c>
      <c r="Y1145" s="479">
        <v>0</v>
      </c>
      <c r="Z1145" s="479">
        <v>101.44</v>
      </c>
      <c r="AA1145" s="479">
        <v>0</v>
      </c>
      <c r="AB1145" s="479">
        <v>428.21600999999998</v>
      </c>
      <c r="AC1145" s="479">
        <v>1139.85204</v>
      </c>
      <c r="AD1145" s="479">
        <v>9312.9358400000001</v>
      </c>
      <c r="AE1145" s="479">
        <v>35059.190560000003</v>
      </c>
      <c r="AF1145" s="236">
        <v>294.45760000000001</v>
      </c>
      <c r="AG1145" s="236">
        <v>57.447780000000002</v>
      </c>
      <c r="AH1145" s="236">
        <v>0</v>
      </c>
      <c r="AI1145" s="236">
        <v>1139.85204</v>
      </c>
      <c r="AJ1145" s="484">
        <v>33567.433140000001</v>
      </c>
    </row>
    <row r="1146" spans="1:36" s="42" customFormat="1" x14ac:dyDescent="0.25">
      <c r="A1146" s="404"/>
      <c r="B1146" s="115">
        <v>710740</v>
      </c>
      <c r="C1146" s="189" t="s">
        <v>1642</v>
      </c>
      <c r="D1146" s="479">
        <v>0</v>
      </c>
      <c r="E1146" s="479">
        <v>2547.1558100000002</v>
      </c>
      <c r="F1146" s="479">
        <v>4305.5062799999996</v>
      </c>
      <c r="G1146" s="479">
        <v>0</v>
      </c>
      <c r="H1146" s="89">
        <v>6852.6620899999998</v>
      </c>
      <c r="I1146" s="479">
        <v>0</v>
      </c>
      <c r="J1146" s="479">
        <v>0</v>
      </c>
      <c r="K1146" s="479">
        <v>0</v>
      </c>
      <c r="L1146" s="479">
        <v>0</v>
      </c>
      <c r="M1146" s="479">
        <v>0</v>
      </c>
      <c r="N1146" s="479">
        <v>0</v>
      </c>
      <c r="O1146" s="479">
        <v>0</v>
      </c>
      <c r="P1146" s="479">
        <v>0</v>
      </c>
      <c r="Q1146" s="479">
        <v>0</v>
      </c>
      <c r="R1146" s="89">
        <v>0</v>
      </c>
      <c r="S1146" s="479">
        <v>0</v>
      </c>
      <c r="T1146" s="479">
        <v>0</v>
      </c>
      <c r="U1146" s="479">
        <v>0</v>
      </c>
      <c r="V1146" s="479">
        <v>0</v>
      </c>
      <c r="W1146" s="479">
        <v>0</v>
      </c>
      <c r="X1146" s="479">
        <v>0</v>
      </c>
      <c r="Y1146" s="479">
        <v>0</v>
      </c>
      <c r="Z1146" s="479">
        <v>0</v>
      </c>
      <c r="AA1146" s="479">
        <v>0</v>
      </c>
      <c r="AB1146" s="479">
        <v>0</v>
      </c>
      <c r="AC1146" s="479">
        <v>0</v>
      </c>
      <c r="AD1146" s="479">
        <v>0</v>
      </c>
      <c r="AE1146" s="479">
        <v>6852.6620899999998</v>
      </c>
      <c r="AF1146" s="236">
        <v>0</v>
      </c>
      <c r="AG1146" s="236">
        <v>0</v>
      </c>
      <c r="AH1146" s="236">
        <v>0</v>
      </c>
      <c r="AI1146" s="236">
        <v>0</v>
      </c>
      <c r="AJ1146" s="484">
        <v>6852.6620899999998</v>
      </c>
    </row>
    <row r="1147" spans="1:36" s="42" customFormat="1" x14ac:dyDescent="0.25">
      <c r="A1147" s="404"/>
      <c r="B1147" s="115">
        <v>710741</v>
      </c>
      <c r="C1147" s="189" t="s">
        <v>1550</v>
      </c>
      <c r="D1147" s="479">
        <v>64.565809999999999</v>
      </c>
      <c r="E1147" s="479">
        <v>1359.5254</v>
      </c>
      <c r="F1147" s="479">
        <v>0</v>
      </c>
      <c r="G1147" s="479">
        <v>0</v>
      </c>
      <c r="H1147" s="89">
        <v>1424.09121</v>
      </c>
      <c r="I1147" s="479">
        <v>0</v>
      </c>
      <c r="J1147" s="479">
        <v>30.958570000000002</v>
      </c>
      <c r="K1147" s="479">
        <v>0</v>
      </c>
      <c r="L1147" s="479">
        <v>0</v>
      </c>
      <c r="M1147" s="479">
        <v>0</v>
      </c>
      <c r="N1147" s="479">
        <v>0</v>
      </c>
      <c r="O1147" s="479">
        <v>0</v>
      </c>
      <c r="P1147" s="479">
        <v>31.475159999999999</v>
      </c>
      <c r="Q1147" s="479">
        <v>0</v>
      </c>
      <c r="R1147" s="89">
        <v>62.433729999999997</v>
      </c>
      <c r="S1147" s="479">
        <v>0</v>
      </c>
      <c r="T1147" s="479">
        <v>0</v>
      </c>
      <c r="U1147" s="479">
        <v>0</v>
      </c>
      <c r="V1147" s="479">
        <v>0</v>
      </c>
      <c r="W1147" s="479">
        <v>0</v>
      </c>
      <c r="X1147" s="479">
        <v>0</v>
      </c>
      <c r="Y1147" s="479">
        <v>0</v>
      </c>
      <c r="Z1147" s="479">
        <v>0</v>
      </c>
      <c r="AA1147" s="479">
        <v>0</v>
      </c>
      <c r="AB1147" s="479">
        <v>0</v>
      </c>
      <c r="AC1147" s="479">
        <v>0</v>
      </c>
      <c r="AD1147" s="479">
        <v>0</v>
      </c>
      <c r="AE1147" s="479">
        <v>1486.52494</v>
      </c>
      <c r="AF1147" s="236">
        <v>0</v>
      </c>
      <c r="AG1147" s="236">
        <v>0</v>
      </c>
      <c r="AH1147" s="236">
        <v>0</v>
      </c>
      <c r="AI1147" s="236">
        <v>0</v>
      </c>
      <c r="AJ1147" s="484">
        <v>1486.52494</v>
      </c>
    </row>
    <row r="1148" spans="1:36" s="42" customFormat="1" x14ac:dyDescent="0.25">
      <c r="A1148" s="404"/>
      <c r="B1148" s="115">
        <v>710742</v>
      </c>
      <c r="C1148" s="189" t="s">
        <v>1551</v>
      </c>
      <c r="D1148" s="479">
        <v>0</v>
      </c>
      <c r="E1148" s="479">
        <v>0</v>
      </c>
      <c r="F1148" s="479">
        <v>0</v>
      </c>
      <c r="G1148" s="479">
        <v>0</v>
      </c>
      <c r="H1148" s="89">
        <v>0</v>
      </c>
      <c r="I1148" s="479">
        <v>0</v>
      </c>
      <c r="J1148" s="479">
        <v>0</v>
      </c>
      <c r="K1148" s="479">
        <v>0</v>
      </c>
      <c r="L1148" s="479">
        <v>0</v>
      </c>
      <c r="M1148" s="479">
        <v>0</v>
      </c>
      <c r="N1148" s="479">
        <v>0</v>
      </c>
      <c r="O1148" s="479">
        <v>0</v>
      </c>
      <c r="P1148" s="479">
        <v>0</v>
      </c>
      <c r="Q1148" s="479">
        <v>0</v>
      </c>
      <c r="R1148" s="89">
        <v>0</v>
      </c>
      <c r="S1148" s="479">
        <v>0</v>
      </c>
      <c r="T1148" s="479">
        <v>0</v>
      </c>
      <c r="U1148" s="479">
        <v>0</v>
      </c>
      <c r="V1148" s="479">
        <v>0</v>
      </c>
      <c r="W1148" s="479">
        <v>0</v>
      </c>
      <c r="X1148" s="479">
        <v>0</v>
      </c>
      <c r="Y1148" s="479">
        <v>0</v>
      </c>
      <c r="Z1148" s="479">
        <v>0</v>
      </c>
      <c r="AA1148" s="479">
        <v>0</v>
      </c>
      <c r="AB1148" s="479">
        <v>0</v>
      </c>
      <c r="AC1148" s="479">
        <v>0</v>
      </c>
      <c r="AD1148" s="479">
        <v>0</v>
      </c>
      <c r="AE1148" s="479">
        <v>0</v>
      </c>
      <c r="AF1148" s="236">
        <v>0</v>
      </c>
      <c r="AG1148" s="236">
        <v>0</v>
      </c>
      <c r="AH1148" s="236">
        <v>0</v>
      </c>
      <c r="AI1148" s="236">
        <v>0</v>
      </c>
      <c r="AJ1148" s="484">
        <v>0</v>
      </c>
    </row>
    <row r="1149" spans="1:36" s="42" customFormat="1" x14ac:dyDescent="0.25">
      <c r="A1149" s="404"/>
      <c r="B1149" s="115">
        <v>710745</v>
      </c>
      <c r="C1149" s="189" t="s">
        <v>732</v>
      </c>
      <c r="D1149" s="479">
        <v>1896.4594199999999</v>
      </c>
      <c r="E1149" s="479">
        <v>4214.4693500000003</v>
      </c>
      <c r="F1149" s="479">
        <v>16405.455170000001</v>
      </c>
      <c r="G1149" s="479">
        <v>5133.74899</v>
      </c>
      <c r="H1149" s="89">
        <v>27650.13293</v>
      </c>
      <c r="I1149" s="479">
        <v>2308.5868700000001</v>
      </c>
      <c r="J1149" s="479">
        <v>0</v>
      </c>
      <c r="K1149" s="479">
        <v>0</v>
      </c>
      <c r="L1149" s="479">
        <v>0</v>
      </c>
      <c r="M1149" s="479">
        <v>0</v>
      </c>
      <c r="N1149" s="479">
        <v>0</v>
      </c>
      <c r="O1149" s="479">
        <v>1289.4251999999999</v>
      </c>
      <c r="P1149" s="479">
        <v>183.17499000000001</v>
      </c>
      <c r="Q1149" s="479">
        <v>3.9602499999999998</v>
      </c>
      <c r="R1149" s="89">
        <v>3785.1473099999998</v>
      </c>
      <c r="S1149" s="479">
        <v>0</v>
      </c>
      <c r="T1149" s="479">
        <v>0</v>
      </c>
      <c r="U1149" s="479">
        <v>0</v>
      </c>
      <c r="V1149" s="479">
        <v>76.155590000000004</v>
      </c>
      <c r="W1149" s="479">
        <v>0</v>
      </c>
      <c r="X1149" s="479">
        <v>0</v>
      </c>
      <c r="Y1149" s="479">
        <v>0</v>
      </c>
      <c r="Z1149" s="479">
        <v>328</v>
      </c>
      <c r="AA1149" s="479">
        <v>0</v>
      </c>
      <c r="AB1149" s="479">
        <v>187.54685000000001</v>
      </c>
      <c r="AC1149" s="479">
        <v>0</v>
      </c>
      <c r="AD1149" s="479">
        <v>591.70244000000002</v>
      </c>
      <c r="AE1149" s="479">
        <v>32026.982680000001</v>
      </c>
      <c r="AF1149" s="236">
        <v>0</v>
      </c>
      <c r="AG1149" s="236">
        <v>76.155590000000004</v>
      </c>
      <c r="AH1149" s="236">
        <v>0</v>
      </c>
      <c r="AI1149" s="236">
        <v>0</v>
      </c>
      <c r="AJ1149" s="484">
        <v>31950.827089999999</v>
      </c>
    </row>
    <row r="1150" spans="1:36" s="42" customFormat="1" x14ac:dyDescent="0.25">
      <c r="A1150" s="404"/>
      <c r="B1150" s="115">
        <v>710750</v>
      </c>
      <c r="C1150" s="189" t="s">
        <v>733</v>
      </c>
      <c r="D1150" s="479">
        <v>1149.0944300000001</v>
      </c>
      <c r="E1150" s="479">
        <v>26512.034380000001</v>
      </c>
      <c r="F1150" s="479">
        <v>88222.666219999999</v>
      </c>
      <c r="G1150" s="479">
        <v>12486.286109999999</v>
      </c>
      <c r="H1150" s="89">
        <v>128370.08114000001</v>
      </c>
      <c r="I1150" s="479">
        <v>3207.7871500000001</v>
      </c>
      <c r="J1150" s="479">
        <v>3163.6237900000001</v>
      </c>
      <c r="K1150" s="479">
        <v>0</v>
      </c>
      <c r="L1150" s="479">
        <v>701.50719000000004</v>
      </c>
      <c r="M1150" s="479">
        <v>49.435090000000002</v>
      </c>
      <c r="N1150" s="479">
        <v>0</v>
      </c>
      <c r="O1150" s="479">
        <v>3697.1608500000002</v>
      </c>
      <c r="P1150" s="479">
        <v>2124.8884400000002</v>
      </c>
      <c r="Q1150" s="479">
        <v>147.18509</v>
      </c>
      <c r="R1150" s="89">
        <v>13091.587600000003</v>
      </c>
      <c r="S1150" s="479">
        <v>0</v>
      </c>
      <c r="T1150" s="479">
        <v>0</v>
      </c>
      <c r="U1150" s="479">
        <v>0</v>
      </c>
      <c r="V1150" s="479">
        <v>331.18121000000002</v>
      </c>
      <c r="W1150" s="479">
        <v>0</v>
      </c>
      <c r="X1150" s="479">
        <v>0</v>
      </c>
      <c r="Y1150" s="479">
        <v>0</v>
      </c>
      <c r="Z1150" s="479">
        <v>169.66299000000001</v>
      </c>
      <c r="AA1150" s="479">
        <v>0</v>
      </c>
      <c r="AB1150" s="479">
        <v>0</v>
      </c>
      <c r="AC1150" s="479">
        <v>0</v>
      </c>
      <c r="AD1150" s="479">
        <v>500.8442</v>
      </c>
      <c r="AE1150" s="479">
        <v>141962.51294000002</v>
      </c>
      <c r="AF1150" s="236">
        <v>0</v>
      </c>
      <c r="AG1150" s="236">
        <v>1082.1234899999999</v>
      </c>
      <c r="AH1150" s="236">
        <v>0</v>
      </c>
      <c r="AI1150" s="236">
        <v>0</v>
      </c>
      <c r="AJ1150" s="484">
        <v>140880.38945000008</v>
      </c>
    </row>
    <row r="1151" spans="1:36" s="42" customFormat="1" x14ac:dyDescent="0.25">
      <c r="A1151" s="404"/>
      <c r="B1151" s="115">
        <v>710755</v>
      </c>
      <c r="C1151" s="189" t="s">
        <v>33</v>
      </c>
      <c r="D1151" s="479">
        <v>0</v>
      </c>
      <c r="E1151" s="479">
        <v>0</v>
      </c>
      <c r="F1151" s="479">
        <v>0</v>
      </c>
      <c r="G1151" s="479">
        <v>0</v>
      </c>
      <c r="H1151" s="89">
        <v>0</v>
      </c>
      <c r="I1151" s="479">
        <v>0</v>
      </c>
      <c r="J1151" s="479">
        <v>0</v>
      </c>
      <c r="K1151" s="479">
        <v>0</v>
      </c>
      <c r="L1151" s="479">
        <v>0</v>
      </c>
      <c r="M1151" s="479">
        <v>0</v>
      </c>
      <c r="N1151" s="479">
        <v>0</v>
      </c>
      <c r="O1151" s="479">
        <v>0</v>
      </c>
      <c r="P1151" s="479">
        <v>0</v>
      </c>
      <c r="Q1151" s="479">
        <v>0</v>
      </c>
      <c r="R1151" s="89">
        <v>0</v>
      </c>
      <c r="S1151" s="479">
        <v>0</v>
      </c>
      <c r="T1151" s="479">
        <v>0</v>
      </c>
      <c r="U1151" s="479">
        <v>0</v>
      </c>
      <c r="V1151" s="479">
        <v>0</v>
      </c>
      <c r="W1151" s="479">
        <v>0</v>
      </c>
      <c r="X1151" s="479">
        <v>0</v>
      </c>
      <c r="Y1151" s="479">
        <v>0</v>
      </c>
      <c r="Z1151" s="479">
        <v>0</v>
      </c>
      <c r="AA1151" s="479">
        <v>0</v>
      </c>
      <c r="AB1151" s="479">
        <v>0</v>
      </c>
      <c r="AC1151" s="479">
        <v>0</v>
      </c>
      <c r="AD1151" s="479">
        <v>0</v>
      </c>
      <c r="AE1151" s="479">
        <v>0</v>
      </c>
      <c r="AF1151" s="236">
        <v>0</v>
      </c>
      <c r="AG1151" s="236">
        <v>0</v>
      </c>
      <c r="AH1151" s="236">
        <v>0</v>
      </c>
      <c r="AI1151" s="236">
        <v>0</v>
      </c>
      <c r="AJ1151" s="484">
        <v>0</v>
      </c>
    </row>
    <row r="1152" spans="1:36" s="42" customFormat="1" x14ac:dyDescent="0.25">
      <c r="A1152" s="404"/>
      <c r="B1152" s="115">
        <v>710760</v>
      </c>
      <c r="C1152" s="189" t="s">
        <v>97</v>
      </c>
      <c r="D1152" s="479">
        <v>512.2636</v>
      </c>
      <c r="E1152" s="479">
        <v>8384.9146199999996</v>
      </c>
      <c r="F1152" s="479">
        <v>0</v>
      </c>
      <c r="G1152" s="479">
        <v>0</v>
      </c>
      <c r="H1152" s="89">
        <v>8897.1782199999998</v>
      </c>
      <c r="I1152" s="479">
        <v>0</v>
      </c>
      <c r="J1152" s="479">
        <v>1E-3</v>
      </c>
      <c r="K1152" s="479">
        <v>0</v>
      </c>
      <c r="L1152" s="479">
        <v>0</v>
      </c>
      <c r="M1152" s="479">
        <v>0</v>
      </c>
      <c r="N1152" s="479">
        <v>0</v>
      </c>
      <c r="O1152" s="479">
        <v>0</v>
      </c>
      <c r="P1152" s="479">
        <v>0</v>
      </c>
      <c r="Q1152" s="479">
        <v>0</v>
      </c>
      <c r="R1152" s="89">
        <v>1E-3</v>
      </c>
      <c r="S1152" s="479">
        <v>0</v>
      </c>
      <c r="T1152" s="479">
        <v>0</v>
      </c>
      <c r="U1152" s="479">
        <v>0</v>
      </c>
      <c r="V1152" s="479">
        <v>0</v>
      </c>
      <c r="W1152" s="479">
        <v>0</v>
      </c>
      <c r="X1152" s="479">
        <v>0</v>
      </c>
      <c r="Y1152" s="479">
        <v>0</v>
      </c>
      <c r="Z1152" s="479">
        <v>0</v>
      </c>
      <c r="AA1152" s="479">
        <v>516.43777</v>
      </c>
      <c r="AB1152" s="479">
        <v>0</v>
      </c>
      <c r="AC1152" s="479">
        <v>0</v>
      </c>
      <c r="AD1152" s="479">
        <v>516.43777</v>
      </c>
      <c r="AE1152" s="479">
        <v>9413.6169900000004</v>
      </c>
      <c r="AF1152" s="236">
        <v>0</v>
      </c>
      <c r="AG1152" s="236">
        <v>0</v>
      </c>
      <c r="AH1152" s="236">
        <v>0</v>
      </c>
      <c r="AI1152" s="236">
        <v>516.43777</v>
      </c>
      <c r="AJ1152" s="484">
        <v>8897.17922</v>
      </c>
    </row>
    <row r="1153" spans="1:36" s="42" customFormat="1" x14ac:dyDescent="0.25">
      <c r="A1153" s="404"/>
      <c r="B1153" s="115">
        <v>710790</v>
      </c>
      <c r="C1153" s="189" t="s">
        <v>192</v>
      </c>
      <c r="D1153" s="479">
        <v>700.87185999999997</v>
      </c>
      <c r="E1153" s="479">
        <v>0</v>
      </c>
      <c r="F1153" s="479">
        <v>0</v>
      </c>
      <c r="G1153" s="479">
        <v>0</v>
      </c>
      <c r="H1153" s="89">
        <v>700.87185999999997</v>
      </c>
      <c r="I1153" s="479">
        <v>0</v>
      </c>
      <c r="J1153" s="479">
        <v>0</v>
      </c>
      <c r="K1153" s="479">
        <v>0</v>
      </c>
      <c r="L1153" s="479">
        <v>177.63525999999999</v>
      </c>
      <c r="M1153" s="479">
        <v>0</v>
      </c>
      <c r="N1153" s="479">
        <v>0</v>
      </c>
      <c r="O1153" s="479">
        <v>0</v>
      </c>
      <c r="P1153" s="479">
        <v>0</v>
      </c>
      <c r="Q1153" s="479">
        <v>0</v>
      </c>
      <c r="R1153" s="89">
        <v>177.63525999999999</v>
      </c>
      <c r="S1153" s="479">
        <v>0</v>
      </c>
      <c r="T1153" s="479">
        <v>0</v>
      </c>
      <c r="U1153" s="479">
        <v>0</v>
      </c>
      <c r="V1153" s="479">
        <v>0</v>
      </c>
      <c r="W1153" s="479">
        <v>0</v>
      </c>
      <c r="X1153" s="479">
        <v>0</v>
      </c>
      <c r="Y1153" s="479">
        <v>0</v>
      </c>
      <c r="Z1153" s="479">
        <v>0</v>
      </c>
      <c r="AA1153" s="479">
        <v>0</v>
      </c>
      <c r="AB1153" s="479">
        <v>0</v>
      </c>
      <c r="AC1153" s="479">
        <v>0</v>
      </c>
      <c r="AD1153" s="479">
        <v>0</v>
      </c>
      <c r="AE1153" s="479">
        <v>878.50711999999999</v>
      </c>
      <c r="AF1153" s="236">
        <v>0</v>
      </c>
      <c r="AG1153" s="236">
        <v>177.63525999999999</v>
      </c>
      <c r="AH1153" s="236">
        <v>0</v>
      </c>
      <c r="AI1153" s="236">
        <v>0</v>
      </c>
      <c r="AJ1153" s="484">
        <v>700.87185999999997</v>
      </c>
    </row>
    <row r="1154" spans="1:36" s="42" customFormat="1" x14ac:dyDescent="0.25">
      <c r="A1154" s="404"/>
      <c r="B1154" s="115">
        <v>7109</v>
      </c>
      <c r="C1154" s="189" t="s">
        <v>1704</v>
      </c>
      <c r="D1154" s="479">
        <v>10146.937180000001</v>
      </c>
      <c r="E1154" s="479">
        <v>274923.01883999998</v>
      </c>
      <c r="F1154" s="479">
        <v>475213.83877999999</v>
      </c>
      <c r="G1154" s="479">
        <v>11402.259309999999</v>
      </c>
      <c r="H1154" s="89">
        <v>771686.05411000003</v>
      </c>
      <c r="I1154" s="479">
        <v>81234.541840000005</v>
      </c>
      <c r="J1154" s="479">
        <v>18913.425670000001</v>
      </c>
      <c r="K1154" s="479">
        <v>25.998000000000001</v>
      </c>
      <c r="L1154" s="479">
        <v>271052.90760999999</v>
      </c>
      <c r="M1154" s="479">
        <v>70432.651450000005</v>
      </c>
      <c r="N1154" s="479">
        <v>3140.16696</v>
      </c>
      <c r="O1154" s="479">
        <v>2935.3353999999999</v>
      </c>
      <c r="P1154" s="479">
        <v>19225.822909999999</v>
      </c>
      <c r="Q1154" s="479">
        <v>3819.9555</v>
      </c>
      <c r="R1154" s="89">
        <v>470780.80533999996</v>
      </c>
      <c r="S1154" s="479">
        <v>633.64117999999996</v>
      </c>
      <c r="T1154" s="479">
        <v>13884.64698</v>
      </c>
      <c r="U1154" s="479">
        <v>1488.1953900000001</v>
      </c>
      <c r="V1154" s="479">
        <v>1895.5254500000001</v>
      </c>
      <c r="W1154" s="479">
        <v>744.16039000000001</v>
      </c>
      <c r="X1154" s="479">
        <v>11421.226500000001</v>
      </c>
      <c r="Y1154" s="479">
        <v>1691.63527</v>
      </c>
      <c r="Z1154" s="479">
        <v>82.0214</v>
      </c>
      <c r="AA1154" s="479">
        <v>15988.744699999999</v>
      </c>
      <c r="AB1154" s="479">
        <v>15319.909799999999</v>
      </c>
      <c r="AC1154" s="479">
        <v>2828.4819299999999</v>
      </c>
      <c r="AD1154" s="479">
        <v>65978.18899000001</v>
      </c>
      <c r="AE1154" s="479">
        <v>1308445.0484399998</v>
      </c>
      <c r="AF1154" s="236">
        <v>3166.1649600000001</v>
      </c>
      <c r="AG1154" s="236">
        <v>343381.08451000002</v>
      </c>
      <c r="AH1154" s="236">
        <v>0</v>
      </c>
      <c r="AI1154" s="236">
        <v>20508.861899999996</v>
      </c>
      <c r="AJ1154" s="484">
        <v>941388.93706999999</v>
      </c>
    </row>
    <row r="1155" spans="1:36" s="42" customFormat="1" x14ac:dyDescent="0.25">
      <c r="A1155" s="404"/>
      <c r="B1155" s="115">
        <v>710905</v>
      </c>
      <c r="C1155" s="189" t="s">
        <v>1011</v>
      </c>
      <c r="D1155" s="479">
        <v>1635.61707</v>
      </c>
      <c r="E1155" s="479">
        <v>2168.9746399999999</v>
      </c>
      <c r="F1155" s="479">
        <v>157612.48037999999</v>
      </c>
      <c r="G1155" s="479">
        <v>2620.8981100000001</v>
      </c>
      <c r="H1155" s="89">
        <v>164037.97020000001</v>
      </c>
      <c r="I1155" s="479">
        <v>38768.436410000002</v>
      </c>
      <c r="J1155" s="479">
        <v>2644.6936799999999</v>
      </c>
      <c r="K1155" s="479">
        <v>1.8220000000000001</v>
      </c>
      <c r="L1155" s="479">
        <v>3636.8571099999999</v>
      </c>
      <c r="M1155" s="479">
        <v>32259.741040000001</v>
      </c>
      <c r="N1155" s="479">
        <v>571.88342999999998</v>
      </c>
      <c r="O1155" s="479">
        <v>380.23691000000002</v>
      </c>
      <c r="P1155" s="479">
        <v>6032.2183500000001</v>
      </c>
      <c r="Q1155" s="479">
        <v>0</v>
      </c>
      <c r="R1155" s="89">
        <v>84295.888930000001</v>
      </c>
      <c r="S1155" s="479">
        <v>295.87504000000001</v>
      </c>
      <c r="T1155" s="479">
        <v>5900.6077500000001</v>
      </c>
      <c r="U1155" s="479">
        <v>204.80597</v>
      </c>
      <c r="V1155" s="479">
        <v>298.96566000000001</v>
      </c>
      <c r="W1155" s="479">
        <v>656.47005000000001</v>
      </c>
      <c r="X1155" s="479">
        <v>1694.3304700000001</v>
      </c>
      <c r="Y1155" s="479">
        <v>0</v>
      </c>
      <c r="Z1155" s="479">
        <v>5.8868099999999997</v>
      </c>
      <c r="AA1155" s="479">
        <v>0</v>
      </c>
      <c r="AB1155" s="479">
        <v>70.423190000000005</v>
      </c>
      <c r="AC1155" s="479">
        <v>0</v>
      </c>
      <c r="AD1155" s="479">
        <v>9127.3649399999995</v>
      </c>
      <c r="AE1155" s="479">
        <v>257461.22407</v>
      </c>
      <c r="AF1155" s="236">
        <v>573.70542999999998</v>
      </c>
      <c r="AG1155" s="236">
        <v>36195.56381</v>
      </c>
      <c r="AH1155" s="236">
        <v>0</v>
      </c>
      <c r="AI1155" s="236">
        <v>0</v>
      </c>
      <c r="AJ1155" s="484">
        <v>220691.95483</v>
      </c>
    </row>
    <row r="1156" spans="1:36" s="42" customFormat="1" x14ac:dyDescent="0.25">
      <c r="A1156" s="404"/>
      <c r="B1156" s="115">
        <v>710910</v>
      </c>
      <c r="C1156" s="189" t="s">
        <v>1544</v>
      </c>
      <c r="D1156" s="479">
        <v>3142.6399700000002</v>
      </c>
      <c r="E1156" s="479">
        <v>7336.2217600000004</v>
      </c>
      <c r="F1156" s="479">
        <v>161205.03461</v>
      </c>
      <c r="G1156" s="479">
        <v>6453.2663400000001</v>
      </c>
      <c r="H1156" s="89">
        <v>178137.16268000001</v>
      </c>
      <c r="I1156" s="479">
        <v>30796.495269999999</v>
      </c>
      <c r="J1156" s="479">
        <v>15769.255649999999</v>
      </c>
      <c r="K1156" s="479">
        <v>0</v>
      </c>
      <c r="L1156" s="479">
        <v>196387.78701</v>
      </c>
      <c r="M1156" s="479">
        <v>21544.393059999999</v>
      </c>
      <c r="N1156" s="479">
        <v>1430.6426899999999</v>
      </c>
      <c r="O1156" s="479">
        <v>922.53621999999996</v>
      </c>
      <c r="P1156" s="479">
        <v>8738.0992800000004</v>
      </c>
      <c r="Q1156" s="479">
        <v>1852.43625</v>
      </c>
      <c r="R1156" s="89">
        <v>277441.64543000003</v>
      </c>
      <c r="S1156" s="479">
        <v>11.12359</v>
      </c>
      <c r="T1156" s="479">
        <v>6705.8333499999999</v>
      </c>
      <c r="U1156" s="479">
        <v>695.44316000000003</v>
      </c>
      <c r="V1156" s="479">
        <v>1176.4019599999999</v>
      </c>
      <c r="W1156" s="479">
        <v>5.1798400000000004</v>
      </c>
      <c r="X1156" s="479">
        <v>6816.9874300000001</v>
      </c>
      <c r="Y1156" s="479">
        <v>0</v>
      </c>
      <c r="Z1156" s="479">
        <v>29.673690000000001</v>
      </c>
      <c r="AA1156" s="479">
        <v>0</v>
      </c>
      <c r="AB1156" s="479">
        <v>246.27384000000001</v>
      </c>
      <c r="AC1156" s="479">
        <v>0</v>
      </c>
      <c r="AD1156" s="479">
        <v>15686.916859999999</v>
      </c>
      <c r="AE1156" s="479">
        <v>471265.72497000004</v>
      </c>
      <c r="AF1156" s="236">
        <v>1430.6426899999999</v>
      </c>
      <c r="AG1156" s="236">
        <v>219108.58202999999</v>
      </c>
      <c r="AH1156" s="236">
        <v>0</v>
      </c>
      <c r="AI1156" s="236">
        <v>0</v>
      </c>
      <c r="AJ1156" s="484">
        <v>250726.50025000004</v>
      </c>
    </row>
    <row r="1157" spans="1:36" s="42" customFormat="1" x14ac:dyDescent="0.25">
      <c r="A1157" s="404"/>
      <c r="B1157" s="115">
        <v>710915</v>
      </c>
      <c r="C1157" s="189" t="s">
        <v>1546</v>
      </c>
      <c r="D1157" s="479">
        <v>825.03979000000004</v>
      </c>
      <c r="E1157" s="479">
        <v>1802.83177</v>
      </c>
      <c r="F1157" s="479">
        <v>24816.23877</v>
      </c>
      <c r="G1157" s="479">
        <v>669.56677999999999</v>
      </c>
      <c r="H1157" s="89">
        <v>28113.677110000001</v>
      </c>
      <c r="I1157" s="479">
        <v>371.90460000000002</v>
      </c>
      <c r="J1157" s="479">
        <v>357.68545999999998</v>
      </c>
      <c r="K1157" s="479">
        <v>0</v>
      </c>
      <c r="L1157" s="479">
        <v>0</v>
      </c>
      <c r="M1157" s="479">
        <v>2790.1929599999999</v>
      </c>
      <c r="N1157" s="479">
        <v>358.84800999999999</v>
      </c>
      <c r="O1157" s="479">
        <v>152.38670999999999</v>
      </c>
      <c r="P1157" s="479">
        <v>124.49144</v>
      </c>
      <c r="Q1157" s="479">
        <v>6.9900200000000003</v>
      </c>
      <c r="R1157" s="89">
        <v>4162.4992000000002</v>
      </c>
      <c r="S1157" s="479">
        <v>31.87107</v>
      </c>
      <c r="T1157" s="479">
        <v>66.178700000000006</v>
      </c>
      <c r="U1157" s="479">
        <v>0</v>
      </c>
      <c r="V1157" s="479">
        <v>44.11741</v>
      </c>
      <c r="W1157" s="479">
        <v>0.78895000000000004</v>
      </c>
      <c r="X1157" s="479">
        <v>4.6792600000000002</v>
      </c>
      <c r="Y1157" s="479">
        <v>0</v>
      </c>
      <c r="Z1157" s="479">
        <v>1.92913</v>
      </c>
      <c r="AA1157" s="479">
        <v>0</v>
      </c>
      <c r="AB1157" s="479">
        <v>53.938890000000001</v>
      </c>
      <c r="AC1157" s="479">
        <v>0</v>
      </c>
      <c r="AD1157" s="479">
        <v>203.50340999999997</v>
      </c>
      <c r="AE1157" s="479">
        <v>32479.679720000004</v>
      </c>
      <c r="AF1157" s="236">
        <v>358.84800999999999</v>
      </c>
      <c r="AG1157" s="236">
        <v>2834.3103699999997</v>
      </c>
      <c r="AH1157" s="236">
        <v>0</v>
      </c>
      <c r="AI1157" s="236">
        <v>0</v>
      </c>
      <c r="AJ1157" s="484">
        <v>29286.521340000007</v>
      </c>
    </row>
    <row r="1158" spans="1:36" s="42" customFormat="1" x14ac:dyDescent="0.25">
      <c r="A1158" s="404"/>
      <c r="B1158" s="115">
        <v>710920</v>
      </c>
      <c r="C1158" s="189" t="s">
        <v>1547</v>
      </c>
      <c r="D1158" s="479">
        <v>631.68718999999999</v>
      </c>
      <c r="E1158" s="479">
        <v>562.73924999999997</v>
      </c>
      <c r="F1158" s="479">
        <v>23569.664290000001</v>
      </c>
      <c r="G1158" s="479">
        <v>139.41737000000001</v>
      </c>
      <c r="H1158" s="89">
        <v>24903.508099999999</v>
      </c>
      <c r="I1158" s="479">
        <v>2293.7471</v>
      </c>
      <c r="J1158" s="479">
        <v>0</v>
      </c>
      <c r="K1158" s="479">
        <v>0</v>
      </c>
      <c r="L1158" s="479">
        <v>0</v>
      </c>
      <c r="M1158" s="479">
        <v>0</v>
      </c>
      <c r="N1158" s="479">
        <v>34.84149</v>
      </c>
      <c r="O1158" s="479">
        <v>806.60185000000001</v>
      </c>
      <c r="P1158" s="479">
        <v>927.96587</v>
      </c>
      <c r="Q1158" s="479">
        <v>1688.33529</v>
      </c>
      <c r="R1158" s="89">
        <v>5751.4915999999994</v>
      </c>
      <c r="S1158" s="479">
        <v>123.47798</v>
      </c>
      <c r="T1158" s="479">
        <v>7.35039</v>
      </c>
      <c r="U1158" s="479">
        <v>576.13679000000002</v>
      </c>
      <c r="V1158" s="479">
        <v>121.52997000000001</v>
      </c>
      <c r="W1158" s="479">
        <v>75.300820000000002</v>
      </c>
      <c r="X1158" s="479">
        <v>2905.2293399999999</v>
      </c>
      <c r="Y1158" s="479">
        <v>1507.3253099999999</v>
      </c>
      <c r="Z1158" s="479">
        <v>3.9268299999999998</v>
      </c>
      <c r="AA1158" s="479">
        <v>0</v>
      </c>
      <c r="AB1158" s="479">
        <v>2128.7606999999998</v>
      </c>
      <c r="AC1158" s="479">
        <v>2748.1965300000002</v>
      </c>
      <c r="AD1158" s="479">
        <v>10197.23466</v>
      </c>
      <c r="AE1158" s="479">
        <v>40852.234360000002</v>
      </c>
      <c r="AF1158" s="236">
        <v>34.84149</v>
      </c>
      <c r="AG1158" s="236">
        <v>121.52997000000001</v>
      </c>
      <c r="AH1158" s="236">
        <v>0</v>
      </c>
      <c r="AI1158" s="236">
        <v>4255.5218400000003</v>
      </c>
      <c r="AJ1158" s="484">
        <v>36440.341059999992</v>
      </c>
    </row>
    <row r="1159" spans="1:36" s="398" customFormat="1" x14ac:dyDescent="0.25">
      <c r="A1159" s="405"/>
      <c r="B1159" s="397">
        <v>710940</v>
      </c>
      <c r="C1159" s="455" t="s">
        <v>1549</v>
      </c>
      <c r="D1159" s="479">
        <v>0</v>
      </c>
      <c r="E1159" s="479">
        <v>350.62747000000002</v>
      </c>
      <c r="F1159" s="479">
        <v>63.472169999999998</v>
      </c>
      <c r="G1159" s="479">
        <v>0</v>
      </c>
      <c r="H1159" s="89">
        <v>414.09964000000002</v>
      </c>
      <c r="I1159" s="479">
        <v>0</v>
      </c>
      <c r="J1159" s="479">
        <v>0</v>
      </c>
      <c r="K1159" s="479">
        <v>0</v>
      </c>
      <c r="L1159" s="479">
        <v>0</v>
      </c>
      <c r="M1159" s="479">
        <v>0</v>
      </c>
      <c r="N1159" s="479">
        <v>7.1000000000000002E-4</v>
      </c>
      <c r="O1159" s="479">
        <v>0</v>
      </c>
      <c r="P1159" s="479">
        <v>0</v>
      </c>
      <c r="Q1159" s="479">
        <v>0</v>
      </c>
      <c r="R1159" s="89">
        <v>7.1000000000000002E-4</v>
      </c>
      <c r="S1159" s="479">
        <v>0</v>
      </c>
      <c r="T1159" s="479">
        <v>0</v>
      </c>
      <c r="U1159" s="479">
        <v>0.10902000000000001</v>
      </c>
      <c r="V1159" s="479">
        <v>0</v>
      </c>
      <c r="W1159" s="479">
        <v>0</v>
      </c>
      <c r="X1159" s="479">
        <v>0</v>
      </c>
      <c r="Y1159" s="479">
        <v>0</v>
      </c>
      <c r="Z1159" s="479">
        <v>0</v>
      </c>
      <c r="AA1159" s="479">
        <v>0</v>
      </c>
      <c r="AB1159" s="479">
        <v>0</v>
      </c>
      <c r="AC1159" s="479">
        <v>0</v>
      </c>
      <c r="AD1159" s="479">
        <v>0.10902000000000001</v>
      </c>
      <c r="AE1159" s="479">
        <v>414.20937000000004</v>
      </c>
      <c r="AF1159" s="495">
        <v>7.1000000000000002E-4</v>
      </c>
      <c r="AG1159" s="495">
        <v>0</v>
      </c>
      <c r="AH1159" s="495">
        <v>0</v>
      </c>
      <c r="AI1159" s="495">
        <v>0</v>
      </c>
      <c r="AJ1159" s="496">
        <v>414.20866000000001</v>
      </c>
    </row>
    <row r="1160" spans="1:36" s="42" customFormat="1" x14ac:dyDescent="0.25">
      <c r="A1160" s="404"/>
      <c r="B1160" s="115">
        <v>710941</v>
      </c>
      <c r="C1160" s="189" t="s">
        <v>1550</v>
      </c>
      <c r="D1160" s="479">
        <v>5.5665699999999996</v>
      </c>
      <c r="E1160" s="479">
        <v>3605.0983200000001</v>
      </c>
      <c r="F1160" s="479">
        <v>3.3058100000000001</v>
      </c>
      <c r="G1160" s="479">
        <v>1.6234599999999999</v>
      </c>
      <c r="H1160" s="89">
        <v>3615.5941599999996</v>
      </c>
      <c r="I1160" s="479">
        <v>0</v>
      </c>
      <c r="J1160" s="479">
        <v>21.76416</v>
      </c>
      <c r="K1160" s="479">
        <v>0</v>
      </c>
      <c r="L1160" s="479">
        <v>0</v>
      </c>
      <c r="M1160" s="479">
        <v>0</v>
      </c>
      <c r="N1160" s="479">
        <v>0</v>
      </c>
      <c r="O1160" s="479">
        <v>0</v>
      </c>
      <c r="P1160" s="479">
        <v>10.04654</v>
      </c>
      <c r="Q1160" s="479">
        <v>0</v>
      </c>
      <c r="R1160" s="89">
        <v>31.810700000000001</v>
      </c>
      <c r="S1160" s="479">
        <v>0</v>
      </c>
      <c r="T1160" s="479">
        <v>0</v>
      </c>
      <c r="U1160" s="479">
        <v>0</v>
      </c>
      <c r="V1160" s="479">
        <v>0</v>
      </c>
      <c r="W1160" s="479">
        <v>0</v>
      </c>
      <c r="X1160" s="479">
        <v>0</v>
      </c>
      <c r="Y1160" s="479">
        <v>0</v>
      </c>
      <c r="Z1160" s="479">
        <v>0</v>
      </c>
      <c r="AA1160" s="479">
        <v>0</v>
      </c>
      <c r="AB1160" s="479">
        <v>0</v>
      </c>
      <c r="AC1160" s="479">
        <v>0</v>
      </c>
      <c r="AD1160" s="479">
        <v>0</v>
      </c>
      <c r="AE1160" s="479">
        <v>3647.4048599999996</v>
      </c>
      <c r="AF1160" s="236">
        <v>0</v>
      </c>
      <c r="AG1160" s="236">
        <v>0</v>
      </c>
      <c r="AH1160" s="236">
        <v>0</v>
      </c>
      <c r="AI1160" s="236">
        <v>0</v>
      </c>
      <c r="AJ1160" s="484">
        <v>3647.4048599999996</v>
      </c>
    </row>
    <row r="1161" spans="1:36" s="42" customFormat="1" x14ac:dyDescent="0.25">
      <c r="A1161" s="404"/>
      <c r="B1161" s="115">
        <v>710942</v>
      </c>
      <c r="C1161" s="189" t="s">
        <v>1686</v>
      </c>
      <c r="D1161" s="479">
        <v>0</v>
      </c>
      <c r="E1161" s="479">
        <v>0</v>
      </c>
      <c r="F1161" s="479">
        <v>0</v>
      </c>
      <c r="G1161" s="479">
        <v>0</v>
      </c>
      <c r="H1161" s="89">
        <v>0</v>
      </c>
      <c r="I1161" s="479">
        <v>0</v>
      </c>
      <c r="J1161" s="479">
        <v>0</v>
      </c>
      <c r="K1161" s="479">
        <v>0</v>
      </c>
      <c r="L1161" s="479">
        <v>0</v>
      </c>
      <c r="M1161" s="479">
        <v>0</v>
      </c>
      <c r="N1161" s="479">
        <v>0</v>
      </c>
      <c r="O1161" s="479">
        <v>0</v>
      </c>
      <c r="P1161" s="479">
        <v>0</v>
      </c>
      <c r="Q1161" s="479">
        <v>0</v>
      </c>
      <c r="R1161" s="89">
        <v>0</v>
      </c>
      <c r="S1161" s="479">
        <v>0</v>
      </c>
      <c r="T1161" s="479">
        <v>0</v>
      </c>
      <c r="U1161" s="479">
        <v>0</v>
      </c>
      <c r="V1161" s="479">
        <v>0</v>
      </c>
      <c r="W1161" s="479">
        <v>0</v>
      </c>
      <c r="X1161" s="479">
        <v>0</v>
      </c>
      <c r="Y1161" s="479">
        <v>0</v>
      </c>
      <c r="Z1161" s="479">
        <v>0</v>
      </c>
      <c r="AA1161" s="479">
        <v>0</v>
      </c>
      <c r="AB1161" s="479">
        <v>0</v>
      </c>
      <c r="AC1161" s="479">
        <v>0</v>
      </c>
      <c r="AD1161" s="479">
        <v>0</v>
      </c>
      <c r="AE1161" s="479">
        <v>0</v>
      </c>
      <c r="AF1161" s="236">
        <v>0</v>
      </c>
      <c r="AG1161" s="236">
        <v>0</v>
      </c>
      <c r="AH1161" s="236">
        <v>0</v>
      </c>
      <c r="AI1161" s="236">
        <v>0</v>
      </c>
      <c r="AJ1161" s="484">
        <v>0</v>
      </c>
    </row>
    <row r="1162" spans="1:36" s="42" customFormat="1" x14ac:dyDescent="0.25">
      <c r="A1162" s="404"/>
      <c r="B1162" s="115">
        <v>710945</v>
      </c>
      <c r="C1162" s="189" t="s">
        <v>1552</v>
      </c>
      <c r="D1162" s="479">
        <v>3020.3644800000002</v>
      </c>
      <c r="E1162" s="479">
        <v>888.72199000000001</v>
      </c>
      <c r="F1162" s="479">
        <v>7085.3258500000002</v>
      </c>
      <c r="G1162" s="479">
        <v>260.39039000000002</v>
      </c>
      <c r="H1162" s="89">
        <v>11254.80271</v>
      </c>
      <c r="I1162" s="479">
        <v>4066.3388300000001</v>
      </c>
      <c r="J1162" s="479">
        <v>57.522129999999997</v>
      </c>
      <c r="K1162" s="479">
        <v>0</v>
      </c>
      <c r="L1162" s="479">
        <v>32869.079819999999</v>
      </c>
      <c r="M1162" s="479">
        <v>0</v>
      </c>
      <c r="N1162" s="479">
        <v>84.466040000000007</v>
      </c>
      <c r="O1162" s="479">
        <v>251.13496000000001</v>
      </c>
      <c r="P1162" s="479">
        <v>30.110510000000001</v>
      </c>
      <c r="Q1162" s="479">
        <v>139.71857</v>
      </c>
      <c r="R1162" s="89">
        <v>37498.370859999995</v>
      </c>
      <c r="S1162" s="479">
        <v>153.55844999999999</v>
      </c>
      <c r="T1162" s="479">
        <v>203.71722</v>
      </c>
      <c r="U1162" s="479">
        <v>11.092779999999999</v>
      </c>
      <c r="V1162" s="479">
        <v>68.711929999999995</v>
      </c>
      <c r="W1162" s="479">
        <v>0</v>
      </c>
      <c r="X1162" s="479">
        <v>0</v>
      </c>
      <c r="Y1162" s="479">
        <v>0</v>
      </c>
      <c r="Z1162" s="479">
        <v>11.98311</v>
      </c>
      <c r="AA1162" s="479">
        <v>198.51709</v>
      </c>
      <c r="AB1162" s="479">
        <v>1297.66642</v>
      </c>
      <c r="AC1162" s="479">
        <v>74.994590000000002</v>
      </c>
      <c r="AD1162" s="479">
        <v>2020.2415900000001</v>
      </c>
      <c r="AE1162" s="479">
        <v>50773.415159999997</v>
      </c>
      <c r="AF1162" s="236">
        <v>84.466040000000007</v>
      </c>
      <c r="AG1162" s="236">
        <v>32937.791749999997</v>
      </c>
      <c r="AH1162" s="236">
        <v>0</v>
      </c>
      <c r="AI1162" s="236">
        <v>273.51168000000001</v>
      </c>
      <c r="AJ1162" s="484">
        <v>17477.645690000001</v>
      </c>
    </row>
    <row r="1163" spans="1:36" s="42" customFormat="1" x14ac:dyDescent="0.25">
      <c r="A1163" s="404"/>
      <c r="B1163" s="115">
        <v>710950</v>
      </c>
      <c r="C1163" s="189" t="s">
        <v>1553</v>
      </c>
      <c r="D1163" s="479">
        <v>886.02211</v>
      </c>
      <c r="E1163" s="479">
        <v>2333.86519</v>
      </c>
      <c r="F1163" s="479">
        <v>100858.31690000001</v>
      </c>
      <c r="G1163" s="479">
        <v>1257.0968600000001</v>
      </c>
      <c r="H1163" s="89">
        <v>105335.30106000001</v>
      </c>
      <c r="I1163" s="479">
        <v>4937.6196300000001</v>
      </c>
      <c r="J1163" s="479">
        <v>62.50459</v>
      </c>
      <c r="K1163" s="479">
        <v>0</v>
      </c>
      <c r="L1163" s="479">
        <v>38159.183669999999</v>
      </c>
      <c r="M1163" s="479">
        <v>13838.32439</v>
      </c>
      <c r="N1163" s="479">
        <v>659.48459000000003</v>
      </c>
      <c r="O1163" s="479">
        <v>422.43875000000003</v>
      </c>
      <c r="P1163" s="479">
        <v>3362.8909199999998</v>
      </c>
      <c r="Q1163" s="479">
        <v>132.47537</v>
      </c>
      <c r="R1163" s="89">
        <v>61574.921909999997</v>
      </c>
      <c r="S1163" s="479">
        <v>17.735050000000001</v>
      </c>
      <c r="T1163" s="479">
        <v>1000.95957</v>
      </c>
      <c r="U1163" s="479">
        <v>0.60767000000000004</v>
      </c>
      <c r="V1163" s="479">
        <v>185.79852</v>
      </c>
      <c r="W1163" s="479">
        <v>0</v>
      </c>
      <c r="X1163" s="479">
        <v>0</v>
      </c>
      <c r="Y1163" s="479">
        <v>184.30995999999999</v>
      </c>
      <c r="Z1163" s="479">
        <v>9.1499500000000005</v>
      </c>
      <c r="AA1163" s="479">
        <v>77.319649999999996</v>
      </c>
      <c r="AB1163" s="479">
        <v>32.655729999999998</v>
      </c>
      <c r="AC1163" s="479">
        <v>5.2908099999999996</v>
      </c>
      <c r="AD1163" s="479">
        <v>1513.8269099999998</v>
      </c>
      <c r="AE1163" s="479">
        <v>168424.04988000001</v>
      </c>
      <c r="AF1163" s="236">
        <v>659.48459000000003</v>
      </c>
      <c r="AG1163" s="236">
        <v>52183.306579999997</v>
      </c>
      <c r="AH1163" s="236">
        <v>0</v>
      </c>
      <c r="AI1163" s="236">
        <v>266.92041999999998</v>
      </c>
      <c r="AJ1163" s="484">
        <v>115314.33829000003</v>
      </c>
    </row>
    <row r="1164" spans="1:36" s="42" customFormat="1" x14ac:dyDescent="0.25">
      <c r="A1164" s="404"/>
      <c r="B1164" s="115">
        <v>710960</v>
      </c>
      <c r="C1164" s="189" t="s">
        <v>873</v>
      </c>
      <c r="D1164" s="479">
        <v>0</v>
      </c>
      <c r="E1164" s="479">
        <v>0</v>
      </c>
      <c r="F1164" s="479">
        <v>0</v>
      </c>
      <c r="G1164" s="479">
        <v>0</v>
      </c>
      <c r="H1164" s="89">
        <v>0</v>
      </c>
      <c r="I1164" s="479">
        <v>0</v>
      </c>
      <c r="J1164" s="479">
        <v>0</v>
      </c>
      <c r="K1164" s="479">
        <v>0</v>
      </c>
      <c r="L1164" s="479">
        <v>0</v>
      </c>
      <c r="M1164" s="479">
        <v>0</v>
      </c>
      <c r="N1164" s="479">
        <v>0</v>
      </c>
      <c r="O1164" s="479">
        <v>0</v>
      </c>
      <c r="P1164" s="479">
        <v>0</v>
      </c>
      <c r="Q1164" s="479">
        <v>0</v>
      </c>
      <c r="R1164" s="89">
        <v>0</v>
      </c>
      <c r="S1164" s="479">
        <v>0</v>
      </c>
      <c r="T1164" s="479">
        <v>0</v>
      </c>
      <c r="U1164" s="479">
        <v>0</v>
      </c>
      <c r="V1164" s="479">
        <v>0</v>
      </c>
      <c r="W1164" s="479">
        <v>0</v>
      </c>
      <c r="X1164" s="479">
        <v>0</v>
      </c>
      <c r="Y1164" s="479">
        <v>0</v>
      </c>
      <c r="Z1164" s="479">
        <v>0</v>
      </c>
      <c r="AA1164" s="479">
        <v>0</v>
      </c>
      <c r="AB1164" s="479">
        <v>0</v>
      </c>
      <c r="AC1164" s="479">
        <v>0</v>
      </c>
      <c r="AD1164" s="479">
        <v>0</v>
      </c>
      <c r="AE1164" s="479">
        <v>0</v>
      </c>
      <c r="AF1164" s="236">
        <v>0</v>
      </c>
      <c r="AG1164" s="236">
        <v>0</v>
      </c>
      <c r="AH1164" s="236">
        <v>0</v>
      </c>
      <c r="AI1164" s="236">
        <v>0</v>
      </c>
      <c r="AJ1164" s="484">
        <v>0</v>
      </c>
    </row>
    <row r="1165" spans="1:36" s="42" customFormat="1" x14ac:dyDescent="0.25">
      <c r="A1165" s="404"/>
      <c r="B1165" s="115">
        <v>710990</v>
      </c>
      <c r="C1165" s="189" t="s">
        <v>1707</v>
      </c>
      <c r="D1165" s="479">
        <v>0</v>
      </c>
      <c r="E1165" s="479">
        <v>255873.93844999999</v>
      </c>
      <c r="F1165" s="479">
        <v>0</v>
      </c>
      <c r="G1165" s="479">
        <v>0</v>
      </c>
      <c r="H1165" s="89">
        <v>255873.93844999999</v>
      </c>
      <c r="I1165" s="479">
        <v>0</v>
      </c>
      <c r="J1165" s="479">
        <v>0</v>
      </c>
      <c r="K1165" s="479">
        <v>24.175999999999998</v>
      </c>
      <c r="L1165" s="479">
        <v>0</v>
      </c>
      <c r="M1165" s="479">
        <v>0</v>
      </c>
      <c r="N1165" s="479">
        <v>0</v>
      </c>
      <c r="O1165" s="479">
        <v>0</v>
      </c>
      <c r="P1165" s="479">
        <v>0</v>
      </c>
      <c r="Q1165" s="479">
        <v>0</v>
      </c>
      <c r="R1165" s="89">
        <v>24.175999999999998</v>
      </c>
      <c r="S1165" s="479">
        <v>0</v>
      </c>
      <c r="T1165" s="479">
        <v>0</v>
      </c>
      <c r="U1165" s="479">
        <v>0</v>
      </c>
      <c r="V1165" s="479">
        <v>0</v>
      </c>
      <c r="W1165" s="479">
        <v>6.4207299999999998</v>
      </c>
      <c r="X1165" s="479">
        <v>0</v>
      </c>
      <c r="Y1165" s="479">
        <v>0</v>
      </c>
      <c r="Z1165" s="479">
        <v>19.471879999999999</v>
      </c>
      <c r="AA1165" s="479">
        <v>15712.90796</v>
      </c>
      <c r="AB1165" s="479">
        <v>11490.19103</v>
      </c>
      <c r="AC1165" s="479">
        <v>0</v>
      </c>
      <c r="AD1165" s="479">
        <v>27228.991600000001</v>
      </c>
      <c r="AE1165" s="479">
        <v>283127.10605</v>
      </c>
      <c r="AF1165" s="236">
        <v>24.175999999999998</v>
      </c>
      <c r="AG1165" s="236">
        <v>0</v>
      </c>
      <c r="AH1165" s="236">
        <v>0</v>
      </c>
      <c r="AI1165" s="236">
        <v>15712.90796</v>
      </c>
      <c r="AJ1165" s="484">
        <v>267390.02208999998</v>
      </c>
    </row>
    <row r="1166" spans="1:36" s="42" customFormat="1" x14ac:dyDescent="0.25">
      <c r="A1166" s="404"/>
      <c r="B1166" s="115">
        <v>7110</v>
      </c>
      <c r="C1166" s="189" t="s">
        <v>430</v>
      </c>
      <c r="D1166" s="479">
        <v>0</v>
      </c>
      <c r="E1166" s="479">
        <v>474.15550000000002</v>
      </c>
      <c r="F1166" s="479">
        <v>950.99036999999998</v>
      </c>
      <c r="G1166" s="479">
        <v>1245.5550000000001</v>
      </c>
      <c r="H1166" s="89">
        <v>2670.7008700000001</v>
      </c>
      <c r="I1166" s="479">
        <v>0</v>
      </c>
      <c r="J1166" s="479">
        <v>3765.59539</v>
      </c>
      <c r="K1166" s="479">
        <v>0</v>
      </c>
      <c r="L1166" s="479">
        <v>0</v>
      </c>
      <c r="M1166" s="479">
        <v>152.09272999999999</v>
      </c>
      <c r="N1166" s="479">
        <v>91.045599999999993</v>
      </c>
      <c r="O1166" s="479">
        <v>0</v>
      </c>
      <c r="P1166" s="479">
        <v>0</v>
      </c>
      <c r="Q1166" s="479">
        <v>0</v>
      </c>
      <c r="R1166" s="89">
        <v>4008.7337199999997</v>
      </c>
      <c r="S1166" s="479">
        <v>0</v>
      </c>
      <c r="T1166" s="479">
        <v>0</v>
      </c>
      <c r="U1166" s="479">
        <v>0</v>
      </c>
      <c r="V1166" s="479">
        <v>0</v>
      </c>
      <c r="W1166" s="479">
        <v>0</v>
      </c>
      <c r="X1166" s="479">
        <v>463.97824000000003</v>
      </c>
      <c r="Y1166" s="479">
        <v>0.12762000000000001</v>
      </c>
      <c r="Z1166" s="479">
        <v>0</v>
      </c>
      <c r="AA1166" s="479">
        <v>0</v>
      </c>
      <c r="AB1166" s="479">
        <v>0</v>
      </c>
      <c r="AC1166" s="479">
        <v>0</v>
      </c>
      <c r="AD1166" s="479">
        <v>464.10586000000001</v>
      </c>
      <c r="AE1166" s="479">
        <v>7143.5404499999995</v>
      </c>
      <c r="AF1166" s="236">
        <v>91.045599999999993</v>
      </c>
      <c r="AG1166" s="236">
        <v>152.09272999999999</v>
      </c>
      <c r="AH1166" s="236">
        <v>0</v>
      </c>
      <c r="AI1166" s="236">
        <v>0.12762000000000001</v>
      </c>
      <c r="AJ1166" s="484">
        <v>6900.2745000000004</v>
      </c>
    </row>
    <row r="1167" spans="1:36" s="42" customFormat="1" x14ac:dyDescent="0.25">
      <c r="A1167" s="404"/>
      <c r="B1167" s="115">
        <v>711005</v>
      </c>
      <c r="C1167" s="189" t="s">
        <v>431</v>
      </c>
      <c r="D1167" s="479">
        <v>0</v>
      </c>
      <c r="E1167" s="479">
        <v>0</v>
      </c>
      <c r="F1167" s="479">
        <v>209.36186000000001</v>
      </c>
      <c r="G1167" s="479">
        <v>370.60059999999999</v>
      </c>
      <c r="H1167" s="89">
        <v>579.96245999999996</v>
      </c>
      <c r="I1167" s="479">
        <v>0</v>
      </c>
      <c r="J1167" s="479">
        <v>3763.8593099999998</v>
      </c>
      <c r="K1167" s="479">
        <v>0</v>
      </c>
      <c r="L1167" s="479">
        <v>0</v>
      </c>
      <c r="M1167" s="479">
        <v>110.96727</v>
      </c>
      <c r="N1167" s="479">
        <v>61.530720000000002</v>
      </c>
      <c r="O1167" s="479">
        <v>0</v>
      </c>
      <c r="P1167" s="479">
        <v>0</v>
      </c>
      <c r="Q1167" s="479">
        <v>0</v>
      </c>
      <c r="R1167" s="89">
        <v>3936.3573000000001</v>
      </c>
      <c r="S1167" s="479">
        <v>0</v>
      </c>
      <c r="T1167" s="479">
        <v>0</v>
      </c>
      <c r="U1167" s="479">
        <v>0</v>
      </c>
      <c r="V1167" s="479">
        <v>0</v>
      </c>
      <c r="W1167" s="479">
        <v>0</v>
      </c>
      <c r="X1167" s="479">
        <v>386.64854000000003</v>
      </c>
      <c r="Y1167" s="479">
        <v>0</v>
      </c>
      <c r="Z1167" s="479">
        <v>0</v>
      </c>
      <c r="AA1167" s="479">
        <v>0</v>
      </c>
      <c r="AB1167" s="479">
        <v>0</v>
      </c>
      <c r="AC1167" s="479">
        <v>0</v>
      </c>
      <c r="AD1167" s="479">
        <v>386.64854000000003</v>
      </c>
      <c r="AE1167" s="479">
        <v>4902.9683000000005</v>
      </c>
      <c r="AF1167" s="236">
        <v>61.530720000000002</v>
      </c>
      <c r="AG1167" s="236">
        <v>110.96727</v>
      </c>
      <c r="AH1167" s="236">
        <v>0</v>
      </c>
      <c r="AI1167" s="236">
        <v>0</v>
      </c>
      <c r="AJ1167" s="484">
        <v>4730.4703099999997</v>
      </c>
    </row>
    <row r="1168" spans="1:36" s="42" customFormat="1" x14ac:dyDescent="0.25">
      <c r="A1168" s="404"/>
      <c r="B1168" s="115">
        <v>711010</v>
      </c>
      <c r="C1168" s="189" t="s">
        <v>432</v>
      </c>
      <c r="D1168" s="479">
        <v>0</v>
      </c>
      <c r="E1168" s="479">
        <v>453.26452</v>
      </c>
      <c r="F1168" s="479">
        <v>367.22188999999997</v>
      </c>
      <c r="G1168" s="479">
        <v>495.13506999999998</v>
      </c>
      <c r="H1168" s="89">
        <v>1315.62148</v>
      </c>
      <c r="I1168" s="479">
        <v>0</v>
      </c>
      <c r="J1168" s="479">
        <v>5.8E-4</v>
      </c>
      <c r="K1168" s="479">
        <v>0</v>
      </c>
      <c r="L1168" s="479">
        <v>0</v>
      </c>
      <c r="M1168" s="479">
        <v>41.125459999999997</v>
      </c>
      <c r="N1168" s="479">
        <v>8.0259999999999998</v>
      </c>
      <c r="O1168" s="479">
        <v>0</v>
      </c>
      <c r="P1168" s="479">
        <v>0</v>
      </c>
      <c r="Q1168" s="479">
        <v>0</v>
      </c>
      <c r="R1168" s="89">
        <v>49.15204</v>
      </c>
      <c r="S1168" s="479">
        <v>0</v>
      </c>
      <c r="T1168" s="479">
        <v>0</v>
      </c>
      <c r="U1168" s="479">
        <v>0</v>
      </c>
      <c r="V1168" s="479">
        <v>0</v>
      </c>
      <c r="W1168" s="479">
        <v>0</v>
      </c>
      <c r="X1168" s="479">
        <v>77.329700000000003</v>
      </c>
      <c r="Y1168" s="479">
        <v>0.12762000000000001</v>
      </c>
      <c r="Z1168" s="479">
        <v>0</v>
      </c>
      <c r="AA1168" s="479">
        <v>0</v>
      </c>
      <c r="AB1168" s="479">
        <v>0</v>
      </c>
      <c r="AC1168" s="479">
        <v>0</v>
      </c>
      <c r="AD1168" s="479">
        <v>77.457319999999996</v>
      </c>
      <c r="AE1168" s="479">
        <v>1442.2308399999999</v>
      </c>
      <c r="AF1168" s="236">
        <v>8.0259999999999998</v>
      </c>
      <c r="AG1168" s="236">
        <v>41.125459999999997</v>
      </c>
      <c r="AH1168" s="236">
        <v>0</v>
      </c>
      <c r="AI1168" s="236">
        <v>0.12762000000000001</v>
      </c>
      <c r="AJ1168" s="484">
        <v>1392.9517599999999</v>
      </c>
    </row>
    <row r="1169" spans="1:36" s="42" customFormat="1" x14ac:dyDescent="0.25">
      <c r="A1169" s="404"/>
      <c r="B1169" s="115">
        <v>711015</v>
      </c>
      <c r="C1169" s="189" t="s">
        <v>433</v>
      </c>
      <c r="D1169" s="479">
        <v>0</v>
      </c>
      <c r="E1169" s="479">
        <v>20.890979999999999</v>
      </c>
      <c r="F1169" s="479">
        <v>374.40661999999998</v>
      </c>
      <c r="G1169" s="479">
        <v>379.81932999999998</v>
      </c>
      <c r="H1169" s="89">
        <v>775.11692999999991</v>
      </c>
      <c r="I1169" s="479">
        <v>0</v>
      </c>
      <c r="J1169" s="479">
        <v>1.7355</v>
      </c>
      <c r="K1169" s="479">
        <v>0</v>
      </c>
      <c r="L1169" s="479">
        <v>0</v>
      </c>
      <c r="M1169" s="479">
        <v>0</v>
      </c>
      <c r="N1169" s="479">
        <v>21.488880000000002</v>
      </c>
      <c r="O1169" s="479">
        <v>0</v>
      </c>
      <c r="P1169" s="479">
        <v>0</v>
      </c>
      <c r="Q1169" s="479">
        <v>0</v>
      </c>
      <c r="R1169" s="89">
        <v>23.224380000000004</v>
      </c>
      <c r="S1169" s="479">
        <v>0</v>
      </c>
      <c r="T1169" s="479">
        <v>0</v>
      </c>
      <c r="U1169" s="479">
        <v>0</v>
      </c>
      <c r="V1169" s="479">
        <v>0</v>
      </c>
      <c r="W1169" s="479">
        <v>0</v>
      </c>
      <c r="X1169" s="479">
        <v>0</v>
      </c>
      <c r="Y1169" s="479">
        <v>0</v>
      </c>
      <c r="Z1169" s="479">
        <v>0</v>
      </c>
      <c r="AA1169" s="479">
        <v>0</v>
      </c>
      <c r="AB1169" s="479">
        <v>0</v>
      </c>
      <c r="AC1169" s="479">
        <v>0</v>
      </c>
      <c r="AD1169" s="479">
        <v>0</v>
      </c>
      <c r="AE1169" s="479">
        <v>798.34130999999991</v>
      </c>
      <c r="AF1169" s="236">
        <v>21.488880000000002</v>
      </c>
      <c r="AG1169" s="236">
        <v>0</v>
      </c>
      <c r="AH1169" s="236">
        <v>0</v>
      </c>
      <c r="AI1169" s="236">
        <v>0</v>
      </c>
      <c r="AJ1169" s="484">
        <v>776.85242999999991</v>
      </c>
    </row>
    <row r="1170" spans="1:36" s="42" customFormat="1" x14ac:dyDescent="0.25">
      <c r="A1170" s="404"/>
      <c r="B1170" s="115">
        <v>7111</v>
      </c>
      <c r="C1170" s="189" t="s">
        <v>434</v>
      </c>
      <c r="D1170" s="479">
        <v>0</v>
      </c>
      <c r="E1170" s="479">
        <v>0</v>
      </c>
      <c r="F1170" s="479">
        <v>0</v>
      </c>
      <c r="G1170" s="479">
        <v>0</v>
      </c>
      <c r="H1170" s="89">
        <v>0</v>
      </c>
      <c r="I1170" s="479">
        <v>0</v>
      </c>
      <c r="J1170" s="479">
        <v>0</v>
      </c>
      <c r="K1170" s="479">
        <v>0</v>
      </c>
      <c r="L1170" s="479">
        <v>0</v>
      </c>
      <c r="M1170" s="479">
        <v>0</v>
      </c>
      <c r="N1170" s="479">
        <v>0</v>
      </c>
      <c r="O1170" s="479">
        <v>0</v>
      </c>
      <c r="P1170" s="479">
        <v>0</v>
      </c>
      <c r="Q1170" s="479">
        <v>0</v>
      </c>
      <c r="R1170" s="89">
        <v>0</v>
      </c>
      <c r="S1170" s="479">
        <v>0</v>
      </c>
      <c r="T1170" s="479">
        <v>0</v>
      </c>
      <c r="U1170" s="479">
        <v>0</v>
      </c>
      <c r="V1170" s="479">
        <v>0</v>
      </c>
      <c r="W1170" s="479">
        <v>0</v>
      </c>
      <c r="X1170" s="479">
        <v>0</v>
      </c>
      <c r="Y1170" s="479">
        <v>0</v>
      </c>
      <c r="Z1170" s="479">
        <v>0</v>
      </c>
      <c r="AA1170" s="479">
        <v>0</v>
      </c>
      <c r="AB1170" s="479">
        <v>0</v>
      </c>
      <c r="AC1170" s="479">
        <v>0</v>
      </c>
      <c r="AD1170" s="479">
        <v>0</v>
      </c>
      <c r="AE1170" s="479">
        <v>0</v>
      </c>
      <c r="AF1170" s="236">
        <v>0</v>
      </c>
      <c r="AG1170" s="236">
        <v>0</v>
      </c>
      <c r="AH1170" s="236">
        <v>0</v>
      </c>
      <c r="AI1170" s="236">
        <v>0</v>
      </c>
      <c r="AJ1170" s="484">
        <v>0</v>
      </c>
    </row>
    <row r="1171" spans="1:36" s="42" customFormat="1" x14ac:dyDescent="0.25">
      <c r="A1171" s="404"/>
      <c r="B1171" s="115">
        <v>711105</v>
      </c>
      <c r="C1171" s="189" t="s">
        <v>435</v>
      </c>
      <c r="D1171" s="479">
        <v>0</v>
      </c>
      <c r="E1171" s="479">
        <v>0</v>
      </c>
      <c r="F1171" s="479">
        <v>0</v>
      </c>
      <c r="G1171" s="479">
        <v>0</v>
      </c>
      <c r="H1171" s="89">
        <v>0</v>
      </c>
      <c r="I1171" s="479">
        <v>0</v>
      </c>
      <c r="J1171" s="479">
        <v>0</v>
      </c>
      <c r="K1171" s="479">
        <v>0</v>
      </c>
      <c r="L1171" s="479">
        <v>0</v>
      </c>
      <c r="M1171" s="479">
        <v>0</v>
      </c>
      <c r="N1171" s="479">
        <v>0</v>
      </c>
      <c r="O1171" s="479">
        <v>0</v>
      </c>
      <c r="P1171" s="479">
        <v>0</v>
      </c>
      <c r="Q1171" s="479">
        <v>0</v>
      </c>
      <c r="R1171" s="89">
        <v>0</v>
      </c>
      <c r="S1171" s="479">
        <v>0</v>
      </c>
      <c r="T1171" s="479">
        <v>0</v>
      </c>
      <c r="U1171" s="479">
        <v>0</v>
      </c>
      <c r="V1171" s="479">
        <v>0</v>
      </c>
      <c r="W1171" s="479">
        <v>0</v>
      </c>
      <c r="X1171" s="479">
        <v>0</v>
      </c>
      <c r="Y1171" s="479">
        <v>0</v>
      </c>
      <c r="Z1171" s="479">
        <v>0</v>
      </c>
      <c r="AA1171" s="479">
        <v>0</v>
      </c>
      <c r="AB1171" s="479">
        <v>0</v>
      </c>
      <c r="AC1171" s="479">
        <v>0</v>
      </c>
      <c r="AD1171" s="479">
        <v>0</v>
      </c>
      <c r="AE1171" s="479">
        <v>0</v>
      </c>
      <c r="AF1171" s="236">
        <v>0</v>
      </c>
      <c r="AG1171" s="236">
        <v>0</v>
      </c>
      <c r="AH1171" s="236">
        <v>0</v>
      </c>
      <c r="AI1171" s="236">
        <v>0</v>
      </c>
      <c r="AJ1171" s="484">
        <v>0</v>
      </c>
    </row>
    <row r="1172" spans="1:36" s="42" customFormat="1" x14ac:dyDescent="0.25">
      <c r="A1172" s="404"/>
      <c r="B1172" s="115">
        <v>711110</v>
      </c>
      <c r="C1172" s="189" t="s">
        <v>199</v>
      </c>
      <c r="D1172" s="479">
        <v>0</v>
      </c>
      <c r="E1172" s="479">
        <v>0</v>
      </c>
      <c r="F1172" s="479">
        <v>0</v>
      </c>
      <c r="G1172" s="479">
        <v>0</v>
      </c>
      <c r="H1172" s="89">
        <v>0</v>
      </c>
      <c r="I1172" s="479">
        <v>0</v>
      </c>
      <c r="J1172" s="479">
        <v>0</v>
      </c>
      <c r="K1172" s="479">
        <v>0</v>
      </c>
      <c r="L1172" s="479">
        <v>0</v>
      </c>
      <c r="M1172" s="479">
        <v>0</v>
      </c>
      <c r="N1172" s="479">
        <v>0</v>
      </c>
      <c r="O1172" s="479">
        <v>0</v>
      </c>
      <c r="P1172" s="479">
        <v>0</v>
      </c>
      <c r="Q1172" s="479">
        <v>0</v>
      </c>
      <c r="R1172" s="89">
        <v>0</v>
      </c>
      <c r="S1172" s="479">
        <v>0</v>
      </c>
      <c r="T1172" s="479">
        <v>0</v>
      </c>
      <c r="U1172" s="479">
        <v>0</v>
      </c>
      <c r="V1172" s="479">
        <v>0</v>
      </c>
      <c r="W1172" s="479">
        <v>0</v>
      </c>
      <c r="X1172" s="479">
        <v>0</v>
      </c>
      <c r="Y1172" s="479">
        <v>0</v>
      </c>
      <c r="Z1172" s="479">
        <v>0</v>
      </c>
      <c r="AA1172" s="479">
        <v>0</v>
      </c>
      <c r="AB1172" s="479">
        <v>0</v>
      </c>
      <c r="AC1172" s="479">
        <v>0</v>
      </c>
      <c r="AD1172" s="479">
        <v>0</v>
      </c>
      <c r="AE1172" s="479">
        <v>0</v>
      </c>
      <c r="AF1172" s="236">
        <v>0</v>
      </c>
      <c r="AG1172" s="236">
        <v>0</v>
      </c>
      <c r="AH1172" s="236">
        <v>0</v>
      </c>
      <c r="AI1172" s="236">
        <v>0</v>
      </c>
      <c r="AJ1172" s="484">
        <v>0</v>
      </c>
    </row>
    <row r="1173" spans="1:36" s="42" customFormat="1" x14ac:dyDescent="0.25">
      <c r="A1173" s="404"/>
      <c r="B1173" s="115">
        <v>711115</v>
      </c>
      <c r="C1173" s="189" t="s">
        <v>436</v>
      </c>
      <c r="D1173" s="479">
        <v>0</v>
      </c>
      <c r="E1173" s="479">
        <v>0</v>
      </c>
      <c r="F1173" s="479">
        <v>0</v>
      </c>
      <c r="G1173" s="479">
        <v>0</v>
      </c>
      <c r="H1173" s="89">
        <v>0</v>
      </c>
      <c r="I1173" s="479">
        <v>0</v>
      </c>
      <c r="J1173" s="479">
        <v>0</v>
      </c>
      <c r="K1173" s="479">
        <v>0</v>
      </c>
      <c r="L1173" s="479">
        <v>0</v>
      </c>
      <c r="M1173" s="479">
        <v>0</v>
      </c>
      <c r="N1173" s="479">
        <v>0</v>
      </c>
      <c r="O1173" s="479">
        <v>0</v>
      </c>
      <c r="P1173" s="479">
        <v>0</v>
      </c>
      <c r="Q1173" s="479">
        <v>0</v>
      </c>
      <c r="R1173" s="89">
        <v>0</v>
      </c>
      <c r="S1173" s="479">
        <v>0</v>
      </c>
      <c r="T1173" s="479">
        <v>0</v>
      </c>
      <c r="U1173" s="479">
        <v>0</v>
      </c>
      <c r="V1173" s="479">
        <v>0</v>
      </c>
      <c r="W1173" s="479">
        <v>0</v>
      </c>
      <c r="X1173" s="479">
        <v>0</v>
      </c>
      <c r="Y1173" s="479">
        <v>0</v>
      </c>
      <c r="Z1173" s="479">
        <v>0</v>
      </c>
      <c r="AA1173" s="479">
        <v>0</v>
      </c>
      <c r="AB1173" s="479">
        <v>0</v>
      </c>
      <c r="AC1173" s="479">
        <v>0</v>
      </c>
      <c r="AD1173" s="479">
        <v>0</v>
      </c>
      <c r="AE1173" s="479">
        <v>0</v>
      </c>
      <c r="AF1173" s="236">
        <v>0</v>
      </c>
      <c r="AG1173" s="236">
        <v>0</v>
      </c>
      <c r="AH1173" s="236">
        <v>0</v>
      </c>
      <c r="AI1173" s="236">
        <v>0</v>
      </c>
      <c r="AJ1173" s="484">
        <v>0</v>
      </c>
    </row>
    <row r="1174" spans="1:36" s="42" customFormat="1" x14ac:dyDescent="0.25">
      <c r="A1174" s="404"/>
      <c r="B1174" s="115">
        <v>711120</v>
      </c>
      <c r="C1174" s="189" t="s">
        <v>209</v>
      </c>
      <c r="D1174" s="479">
        <v>0</v>
      </c>
      <c r="E1174" s="479">
        <v>0</v>
      </c>
      <c r="F1174" s="479">
        <v>0</v>
      </c>
      <c r="G1174" s="479">
        <v>0</v>
      </c>
      <c r="H1174" s="89">
        <v>0</v>
      </c>
      <c r="I1174" s="479">
        <v>0</v>
      </c>
      <c r="J1174" s="479">
        <v>0</v>
      </c>
      <c r="K1174" s="479">
        <v>0</v>
      </c>
      <c r="L1174" s="479">
        <v>0</v>
      </c>
      <c r="M1174" s="479">
        <v>0</v>
      </c>
      <c r="N1174" s="479">
        <v>0</v>
      </c>
      <c r="O1174" s="479">
        <v>0</v>
      </c>
      <c r="P1174" s="479">
        <v>0</v>
      </c>
      <c r="Q1174" s="479">
        <v>0</v>
      </c>
      <c r="R1174" s="89">
        <v>0</v>
      </c>
      <c r="S1174" s="479">
        <v>0</v>
      </c>
      <c r="T1174" s="479">
        <v>0</v>
      </c>
      <c r="U1174" s="479">
        <v>0</v>
      </c>
      <c r="V1174" s="479">
        <v>0</v>
      </c>
      <c r="W1174" s="479">
        <v>0</v>
      </c>
      <c r="X1174" s="479">
        <v>0</v>
      </c>
      <c r="Y1174" s="479">
        <v>0</v>
      </c>
      <c r="Z1174" s="479">
        <v>0</v>
      </c>
      <c r="AA1174" s="479">
        <v>0</v>
      </c>
      <c r="AB1174" s="479">
        <v>0</v>
      </c>
      <c r="AC1174" s="479">
        <v>0</v>
      </c>
      <c r="AD1174" s="479">
        <v>0</v>
      </c>
      <c r="AE1174" s="479">
        <v>0</v>
      </c>
      <c r="AF1174" s="236">
        <v>0</v>
      </c>
      <c r="AG1174" s="236">
        <v>0</v>
      </c>
      <c r="AH1174" s="236">
        <v>0</v>
      </c>
      <c r="AI1174" s="236">
        <v>0</v>
      </c>
      <c r="AJ1174" s="484">
        <v>0</v>
      </c>
    </row>
    <row r="1175" spans="1:36" s="42" customFormat="1" x14ac:dyDescent="0.25">
      <c r="A1175" s="404"/>
      <c r="B1175" s="115">
        <v>711125</v>
      </c>
      <c r="C1175" s="189" t="s">
        <v>1127</v>
      </c>
      <c r="D1175" s="479">
        <v>0</v>
      </c>
      <c r="E1175" s="479">
        <v>0</v>
      </c>
      <c r="F1175" s="479">
        <v>0</v>
      </c>
      <c r="G1175" s="479">
        <v>0</v>
      </c>
      <c r="H1175" s="89">
        <v>0</v>
      </c>
      <c r="I1175" s="479">
        <v>0</v>
      </c>
      <c r="J1175" s="479">
        <v>0</v>
      </c>
      <c r="K1175" s="479">
        <v>0</v>
      </c>
      <c r="L1175" s="479">
        <v>0</v>
      </c>
      <c r="M1175" s="479">
        <v>0</v>
      </c>
      <c r="N1175" s="479">
        <v>0</v>
      </c>
      <c r="O1175" s="479">
        <v>0</v>
      </c>
      <c r="P1175" s="479">
        <v>0</v>
      </c>
      <c r="Q1175" s="479">
        <v>0</v>
      </c>
      <c r="R1175" s="89">
        <v>0</v>
      </c>
      <c r="S1175" s="479">
        <v>0</v>
      </c>
      <c r="T1175" s="479">
        <v>0</v>
      </c>
      <c r="U1175" s="479">
        <v>0</v>
      </c>
      <c r="V1175" s="479">
        <v>0</v>
      </c>
      <c r="W1175" s="479">
        <v>0</v>
      </c>
      <c r="X1175" s="479">
        <v>0</v>
      </c>
      <c r="Y1175" s="479">
        <v>0</v>
      </c>
      <c r="Z1175" s="479">
        <v>0</v>
      </c>
      <c r="AA1175" s="479">
        <v>0</v>
      </c>
      <c r="AB1175" s="479">
        <v>0</v>
      </c>
      <c r="AC1175" s="479">
        <v>0</v>
      </c>
      <c r="AD1175" s="479">
        <v>0</v>
      </c>
      <c r="AE1175" s="479">
        <v>0</v>
      </c>
      <c r="AF1175" s="236">
        <v>0</v>
      </c>
      <c r="AG1175" s="236">
        <v>0</v>
      </c>
      <c r="AH1175" s="236">
        <v>0</v>
      </c>
      <c r="AI1175" s="236">
        <v>0</v>
      </c>
      <c r="AJ1175" s="484">
        <v>0</v>
      </c>
    </row>
    <row r="1176" spans="1:36" s="42" customFormat="1" x14ac:dyDescent="0.25">
      <c r="A1176" s="404"/>
      <c r="B1176" s="115">
        <v>711130</v>
      </c>
      <c r="C1176" s="189" t="s">
        <v>437</v>
      </c>
      <c r="D1176" s="479">
        <v>0</v>
      </c>
      <c r="E1176" s="479">
        <v>0</v>
      </c>
      <c r="F1176" s="479">
        <v>0</v>
      </c>
      <c r="G1176" s="479">
        <v>0</v>
      </c>
      <c r="H1176" s="89">
        <v>0</v>
      </c>
      <c r="I1176" s="479">
        <v>0</v>
      </c>
      <c r="J1176" s="479">
        <v>0</v>
      </c>
      <c r="K1176" s="479">
        <v>0</v>
      </c>
      <c r="L1176" s="479">
        <v>0</v>
      </c>
      <c r="M1176" s="479">
        <v>0</v>
      </c>
      <c r="N1176" s="479">
        <v>0</v>
      </c>
      <c r="O1176" s="479">
        <v>0</v>
      </c>
      <c r="P1176" s="479">
        <v>0</v>
      </c>
      <c r="Q1176" s="479">
        <v>0</v>
      </c>
      <c r="R1176" s="89">
        <v>0</v>
      </c>
      <c r="S1176" s="479">
        <v>0</v>
      </c>
      <c r="T1176" s="479">
        <v>0</v>
      </c>
      <c r="U1176" s="479">
        <v>0</v>
      </c>
      <c r="V1176" s="479">
        <v>0</v>
      </c>
      <c r="W1176" s="479">
        <v>0</v>
      </c>
      <c r="X1176" s="479">
        <v>0</v>
      </c>
      <c r="Y1176" s="479">
        <v>0</v>
      </c>
      <c r="Z1176" s="479">
        <v>0</v>
      </c>
      <c r="AA1176" s="479">
        <v>0</v>
      </c>
      <c r="AB1176" s="479">
        <v>0</v>
      </c>
      <c r="AC1176" s="479">
        <v>0</v>
      </c>
      <c r="AD1176" s="479">
        <v>0</v>
      </c>
      <c r="AE1176" s="479">
        <v>0</v>
      </c>
      <c r="AF1176" s="236">
        <v>0</v>
      </c>
      <c r="AG1176" s="236">
        <v>0</v>
      </c>
      <c r="AH1176" s="236">
        <v>0</v>
      </c>
      <c r="AI1176" s="236">
        <v>0</v>
      </c>
      <c r="AJ1176" s="484">
        <v>0</v>
      </c>
    </row>
    <row r="1177" spans="1:36" s="42" customFormat="1" x14ac:dyDescent="0.25">
      <c r="A1177" s="404"/>
      <c r="B1177" s="115">
        <v>711135</v>
      </c>
      <c r="C1177" s="189" t="s">
        <v>210</v>
      </c>
      <c r="D1177" s="479">
        <v>0</v>
      </c>
      <c r="E1177" s="479">
        <v>0</v>
      </c>
      <c r="F1177" s="479">
        <v>0</v>
      </c>
      <c r="G1177" s="479">
        <v>0</v>
      </c>
      <c r="H1177" s="89">
        <v>0</v>
      </c>
      <c r="I1177" s="479">
        <v>0</v>
      </c>
      <c r="J1177" s="479">
        <v>0</v>
      </c>
      <c r="K1177" s="479">
        <v>0</v>
      </c>
      <c r="L1177" s="479">
        <v>0</v>
      </c>
      <c r="M1177" s="479">
        <v>0</v>
      </c>
      <c r="N1177" s="479">
        <v>0</v>
      </c>
      <c r="O1177" s="479">
        <v>0</v>
      </c>
      <c r="P1177" s="479">
        <v>0</v>
      </c>
      <c r="Q1177" s="479">
        <v>0</v>
      </c>
      <c r="R1177" s="89">
        <v>0</v>
      </c>
      <c r="S1177" s="479">
        <v>0</v>
      </c>
      <c r="T1177" s="479">
        <v>0</v>
      </c>
      <c r="U1177" s="479">
        <v>0</v>
      </c>
      <c r="V1177" s="479">
        <v>0</v>
      </c>
      <c r="W1177" s="479">
        <v>0</v>
      </c>
      <c r="X1177" s="479">
        <v>0</v>
      </c>
      <c r="Y1177" s="479">
        <v>0</v>
      </c>
      <c r="Z1177" s="479">
        <v>0</v>
      </c>
      <c r="AA1177" s="479">
        <v>0</v>
      </c>
      <c r="AB1177" s="479">
        <v>0</v>
      </c>
      <c r="AC1177" s="479">
        <v>0</v>
      </c>
      <c r="AD1177" s="479">
        <v>0</v>
      </c>
      <c r="AE1177" s="479">
        <v>0</v>
      </c>
      <c r="AF1177" s="236">
        <v>0</v>
      </c>
      <c r="AG1177" s="236">
        <v>0</v>
      </c>
      <c r="AH1177" s="236">
        <v>0</v>
      </c>
      <c r="AI1177" s="236">
        <v>0</v>
      </c>
      <c r="AJ1177" s="484">
        <v>0</v>
      </c>
    </row>
    <row r="1178" spans="1:36" s="42" customFormat="1" x14ac:dyDescent="0.25">
      <c r="A1178" s="404"/>
      <c r="B1178" s="115">
        <v>7112</v>
      </c>
      <c r="C1178" s="189" t="s">
        <v>1708</v>
      </c>
      <c r="D1178" s="479">
        <v>0</v>
      </c>
      <c r="E1178" s="479">
        <v>0</v>
      </c>
      <c r="F1178" s="479">
        <v>0</v>
      </c>
      <c r="G1178" s="479">
        <v>891.41762000000006</v>
      </c>
      <c r="H1178" s="89">
        <v>891.41762000000006</v>
      </c>
      <c r="I1178" s="479">
        <v>0</v>
      </c>
      <c r="J1178" s="479">
        <v>14.4</v>
      </c>
      <c r="K1178" s="479">
        <v>0</v>
      </c>
      <c r="L1178" s="479">
        <v>0</v>
      </c>
      <c r="M1178" s="479">
        <v>0</v>
      </c>
      <c r="N1178" s="479">
        <v>35.038499999999999</v>
      </c>
      <c r="O1178" s="479">
        <v>0</v>
      </c>
      <c r="P1178" s="479">
        <v>0</v>
      </c>
      <c r="Q1178" s="479">
        <v>0</v>
      </c>
      <c r="R1178" s="89">
        <v>49.438499999999998</v>
      </c>
      <c r="S1178" s="479">
        <v>0</v>
      </c>
      <c r="T1178" s="479">
        <v>0</v>
      </c>
      <c r="U1178" s="479">
        <v>0</v>
      </c>
      <c r="V1178" s="479">
        <v>0</v>
      </c>
      <c r="W1178" s="479">
        <v>0</v>
      </c>
      <c r="X1178" s="479">
        <v>0</v>
      </c>
      <c r="Y1178" s="479">
        <v>0</v>
      </c>
      <c r="Z1178" s="479">
        <v>0</v>
      </c>
      <c r="AA1178" s="479">
        <v>0</v>
      </c>
      <c r="AB1178" s="479">
        <v>0</v>
      </c>
      <c r="AC1178" s="479">
        <v>0</v>
      </c>
      <c r="AD1178" s="479">
        <v>0</v>
      </c>
      <c r="AE1178" s="479">
        <v>940.85612000000003</v>
      </c>
      <c r="AF1178" s="236">
        <v>35.038499999999999</v>
      </c>
      <c r="AG1178" s="236">
        <v>0</v>
      </c>
      <c r="AH1178" s="236">
        <v>0</v>
      </c>
      <c r="AI1178" s="236">
        <v>0</v>
      </c>
      <c r="AJ1178" s="484">
        <v>905.81762000000003</v>
      </c>
    </row>
    <row r="1179" spans="1:36" s="42" customFormat="1" x14ac:dyDescent="0.25">
      <c r="A1179" s="404"/>
      <c r="B1179" s="115">
        <v>711205</v>
      </c>
      <c r="C1179" s="189" t="s">
        <v>1709</v>
      </c>
      <c r="D1179" s="479">
        <v>0</v>
      </c>
      <c r="E1179" s="479">
        <v>0</v>
      </c>
      <c r="F1179" s="479">
        <v>0</v>
      </c>
      <c r="G1179" s="479">
        <v>782.33439999999996</v>
      </c>
      <c r="H1179" s="89">
        <v>782.33439999999996</v>
      </c>
      <c r="I1179" s="479">
        <v>0</v>
      </c>
      <c r="J1179" s="479">
        <v>14.4</v>
      </c>
      <c r="K1179" s="479">
        <v>0</v>
      </c>
      <c r="L1179" s="479">
        <v>0</v>
      </c>
      <c r="M1179" s="479">
        <v>0</v>
      </c>
      <c r="N1179" s="479">
        <v>35.038499999999999</v>
      </c>
      <c r="O1179" s="479">
        <v>0</v>
      </c>
      <c r="P1179" s="479">
        <v>0</v>
      </c>
      <c r="Q1179" s="479">
        <v>0</v>
      </c>
      <c r="R1179" s="89">
        <v>49.438499999999998</v>
      </c>
      <c r="S1179" s="479">
        <v>0</v>
      </c>
      <c r="T1179" s="479">
        <v>0</v>
      </c>
      <c r="U1179" s="479">
        <v>0</v>
      </c>
      <c r="V1179" s="479">
        <v>0</v>
      </c>
      <c r="W1179" s="479">
        <v>0</v>
      </c>
      <c r="X1179" s="479">
        <v>0</v>
      </c>
      <c r="Y1179" s="479">
        <v>0</v>
      </c>
      <c r="Z1179" s="479">
        <v>0</v>
      </c>
      <c r="AA1179" s="479">
        <v>0</v>
      </c>
      <c r="AB1179" s="479">
        <v>0</v>
      </c>
      <c r="AC1179" s="479">
        <v>0</v>
      </c>
      <c r="AD1179" s="479">
        <v>0</v>
      </c>
      <c r="AE1179" s="479">
        <v>831.77289999999994</v>
      </c>
      <c r="AF1179" s="236">
        <v>35.038499999999999</v>
      </c>
      <c r="AG1179" s="236">
        <v>0</v>
      </c>
      <c r="AH1179" s="236">
        <v>0</v>
      </c>
      <c r="AI1179" s="236">
        <v>0</v>
      </c>
      <c r="AJ1179" s="484">
        <v>796.73439999999994</v>
      </c>
    </row>
    <row r="1180" spans="1:36" s="42" customFormat="1" x14ac:dyDescent="0.25">
      <c r="A1180" s="404"/>
      <c r="B1180" s="115">
        <v>711210</v>
      </c>
      <c r="C1180" s="189" t="s">
        <v>1710</v>
      </c>
      <c r="D1180" s="479">
        <v>0</v>
      </c>
      <c r="E1180" s="479">
        <v>0</v>
      </c>
      <c r="F1180" s="479">
        <v>0</v>
      </c>
      <c r="G1180" s="479">
        <v>109.08322</v>
      </c>
      <c r="H1180" s="89">
        <v>109.08322</v>
      </c>
      <c r="I1180" s="479">
        <v>0</v>
      </c>
      <c r="J1180" s="479">
        <v>0</v>
      </c>
      <c r="K1180" s="479">
        <v>0</v>
      </c>
      <c r="L1180" s="479">
        <v>0</v>
      </c>
      <c r="M1180" s="479">
        <v>0</v>
      </c>
      <c r="N1180" s="479">
        <v>0</v>
      </c>
      <c r="O1180" s="479">
        <v>0</v>
      </c>
      <c r="P1180" s="479">
        <v>0</v>
      </c>
      <c r="Q1180" s="479">
        <v>0</v>
      </c>
      <c r="R1180" s="89">
        <v>0</v>
      </c>
      <c r="S1180" s="479">
        <v>0</v>
      </c>
      <c r="T1180" s="479">
        <v>0</v>
      </c>
      <c r="U1180" s="479">
        <v>0</v>
      </c>
      <c r="V1180" s="479">
        <v>0</v>
      </c>
      <c r="W1180" s="479">
        <v>0</v>
      </c>
      <c r="X1180" s="479">
        <v>0</v>
      </c>
      <c r="Y1180" s="479">
        <v>0</v>
      </c>
      <c r="Z1180" s="479">
        <v>0</v>
      </c>
      <c r="AA1180" s="479">
        <v>0</v>
      </c>
      <c r="AB1180" s="479">
        <v>0</v>
      </c>
      <c r="AC1180" s="479">
        <v>0</v>
      </c>
      <c r="AD1180" s="479">
        <v>0</v>
      </c>
      <c r="AE1180" s="479">
        <v>109.08322</v>
      </c>
      <c r="AF1180" s="236">
        <v>0</v>
      </c>
      <c r="AG1180" s="236">
        <v>0</v>
      </c>
      <c r="AH1180" s="236">
        <v>0</v>
      </c>
      <c r="AI1180" s="236">
        <v>0</v>
      </c>
      <c r="AJ1180" s="484">
        <v>109.08322</v>
      </c>
    </row>
    <row r="1181" spans="1:36" s="42" customFormat="1" x14ac:dyDescent="0.25">
      <c r="A1181" s="404"/>
      <c r="B1181" s="115">
        <v>711215</v>
      </c>
      <c r="C1181" s="189" t="s">
        <v>1711</v>
      </c>
      <c r="D1181" s="479">
        <v>0</v>
      </c>
      <c r="E1181" s="479">
        <v>0</v>
      </c>
      <c r="F1181" s="479">
        <v>0</v>
      </c>
      <c r="G1181" s="479">
        <v>0</v>
      </c>
      <c r="H1181" s="89">
        <v>0</v>
      </c>
      <c r="I1181" s="479">
        <v>0</v>
      </c>
      <c r="J1181" s="479">
        <v>0</v>
      </c>
      <c r="K1181" s="479">
        <v>0</v>
      </c>
      <c r="L1181" s="479">
        <v>0</v>
      </c>
      <c r="M1181" s="479">
        <v>0</v>
      </c>
      <c r="N1181" s="479">
        <v>0</v>
      </c>
      <c r="O1181" s="479">
        <v>0</v>
      </c>
      <c r="P1181" s="479">
        <v>0</v>
      </c>
      <c r="Q1181" s="479">
        <v>0</v>
      </c>
      <c r="R1181" s="89">
        <v>0</v>
      </c>
      <c r="S1181" s="479">
        <v>0</v>
      </c>
      <c r="T1181" s="479">
        <v>0</v>
      </c>
      <c r="U1181" s="479">
        <v>0</v>
      </c>
      <c r="V1181" s="479">
        <v>0</v>
      </c>
      <c r="W1181" s="479">
        <v>0</v>
      </c>
      <c r="X1181" s="479">
        <v>0</v>
      </c>
      <c r="Y1181" s="479">
        <v>0</v>
      </c>
      <c r="Z1181" s="479">
        <v>0</v>
      </c>
      <c r="AA1181" s="479">
        <v>0</v>
      </c>
      <c r="AB1181" s="479">
        <v>0</v>
      </c>
      <c r="AC1181" s="479">
        <v>0</v>
      </c>
      <c r="AD1181" s="479">
        <v>0</v>
      </c>
      <c r="AE1181" s="479">
        <v>0</v>
      </c>
      <c r="AF1181" s="236">
        <v>0</v>
      </c>
      <c r="AG1181" s="236">
        <v>0</v>
      </c>
      <c r="AH1181" s="236">
        <v>0</v>
      </c>
      <c r="AI1181" s="236">
        <v>0</v>
      </c>
      <c r="AJ1181" s="484">
        <v>0</v>
      </c>
    </row>
    <row r="1182" spans="1:36" s="42" customFormat="1" x14ac:dyDescent="0.25">
      <c r="A1182" s="404"/>
      <c r="B1182" s="115">
        <v>711220</v>
      </c>
      <c r="C1182" s="189" t="s">
        <v>1712</v>
      </c>
      <c r="D1182" s="479">
        <v>0</v>
      </c>
      <c r="E1182" s="479">
        <v>0</v>
      </c>
      <c r="F1182" s="479">
        <v>0</v>
      </c>
      <c r="G1182" s="479">
        <v>0</v>
      </c>
      <c r="H1182" s="89">
        <v>0</v>
      </c>
      <c r="I1182" s="479">
        <v>0</v>
      </c>
      <c r="J1182" s="479">
        <v>0</v>
      </c>
      <c r="K1182" s="479">
        <v>0</v>
      </c>
      <c r="L1182" s="479">
        <v>0</v>
      </c>
      <c r="M1182" s="479">
        <v>0</v>
      </c>
      <c r="N1182" s="479">
        <v>0</v>
      </c>
      <c r="O1182" s="479">
        <v>0</v>
      </c>
      <c r="P1182" s="479">
        <v>0</v>
      </c>
      <c r="Q1182" s="479">
        <v>0</v>
      </c>
      <c r="R1182" s="89">
        <v>0</v>
      </c>
      <c r="S1182" s="479">
        <v>0</v>
      </c>
      <c r="T1182" s="479">
        <v>0</v>
      </c>
      <c r="U1182" s="479">
        <v>0</v>
      </c>
      <c r="V1182" s="479">
        <v>0</v>
      </c>
      <c r="W1182" s="479">
        <v>0</v>
      </c>
      <c r="X1182" s="479">
        <v>0</v>
      </c>
      <c r="Y1182" s="479">
        <v>0</v>
      </c>
      <c r="Z1182" s="479">
        <v>0</v>
      </c>
      <c r="AA1182" s="479">
        <v>0</v>
      </c>
      <c r="AB1182" s="479">
        <v>0</v>
      </c>
      <c r="AC1182" s="479">
        <v>0</v>
      </c>
      <c r="AD1182" s="479">
        <v>0</v>
      </c>
      <c r="AE1182" s="479">
        <v>0</v>
      </c>
      <c r="AF1182" s="236">
        <v>0</v>
      </c>
      <c r="AG1182" s="236">
        <v>0</v>
      </c>
      <c r="AH1182" s="236">
        <v>0</v>
      </c>
      <c r="AI1182" s="236">
        <v>0</v>
      </c>
      <c r="AJ1182" s="484">
        <v>0</v>
      </c>
    </row>
    <row r="1183" spans="1:36" s="42" customFormat="1" x14ac:dyDescent="0.25">
      <c r="A1183" s="404"/>
      <c r="B1183" s="115">
        <v>7113</v>
      </c>
      <c r="C1183" s="189" t="s">
        <v>876</v>
      </c>
      <c r="D1183" s="479">
        <v>0</v>
      </c>
      <c r="E1183" s="479">
        <v>0</v>
      </c>
      <c r="F1183" s="479">
        <v>0</v>
      </c>
      <c r="G1183" s="479">
        <v>0</v>
      </c>
      <c r="H1183" s="89">
        <v>0</v>
      </c>
      <c r="I1183" s="479">
        <v>0</v>
      </c>
      <c r="J1183" s="479">
        <v>0</v>
      </c>
      <c r="K1183" s="479">
        <v>0</v>
      </c>
      <c r="L1183" s="479">
        <v>0</v>
      </c>
      <c r="M1183" s="479">
        <v>0</v>
      </c>
      <c r="N1183" s="479">
        <v>0</v>
      </c>
      <c r="O1183" s="479">
        <v>0</v>
      </c>
      <c r="P1183" s="479">
        <v>0</v>
      </c>
      <c r="Q1183" s="479">
        <v>0</v>
      </c>
      <c r="R1183" s="89">
        <v>0</v>
      </c>
      <c r="S1183" s="479">
        <v>0</v>
      </c>
      <c r="T1183" s="479">
        <v>0</v>
      </c>
      <c r="U1183" s="479">
        <v>0</v>
      </c>
      <c r="V1183" s="479">
        <v>0</v>
      </c>
      <c r="W1183" s="479">
        <v>0</v>
      </c>
      <c r="X1183" s="479">
        <v>0</v>
      </c>
      <c r="Y1183" s="479">
        <v>0</v>
      </c>
      <c r="Z1183" s="479">
        <v>0</v>
      </c>
      <c r="AA1183" s="479">
        <v>0</v>
      </c>
      <c r="AB1183" s="479">
        <v>0</v>
      </c>
      <c r="AC1183" s="479">
        <v>0</v>
      </c>
      <c r="AD1183" s="479">
        <v>0</v>
      </c>
      <c r="AE1183" s="479">
        <v>0</v>
      </c>
      <c r="AF1183" s="236">
        <v>0</v>
      </c>
      <c r="AG1183" s="236">
        <v>0</v>
      </c>
      <c r="AH1183" s="236">
        <v>0</v>
      </c>
      <c r="AI1183" s="236">
        <v>0</v>
      </c>
      <c r="AJ1183" s="484">
        <v>0</v>
      </c>
    </row>
    <row r="1184" spans="1:36" s="42" customFormat="1" x14ac:dyDescent="0.25">
      <c r="A1184" s="404"/>
      <c r="B1184" s="115">
        <v>711305</v>
      </c>
      <c r="C1184" s="189" t="s">
        <v>877</v>
      </c>
      <c r="D1184" s="479">
        <v>0</v>
      </c>
      <c r="E1184" s="479">
        <v>0</v>
      </c>
      <c r="F1184" s="479">
        <v>0</v>
      </c>
      <c r="G1184" s="479">
        <v>0</v>
      </c>
      <c r="H1184" s="89">
        <v>0</v>
      </c>
      <c r="I1184" s="479">
        <v>0</v>
      </c>
      <c r="J1184" s="479">
        <v>0</v>
      </c>
      <c r="K1184" s="479">
        <v>0</v>
      </c>
      <c r="L1184" s="479">
        <v>0</v>
      </c>
      <c r="M1184" s="479">
        <v>0</v>
      </c>
      <c r="N1184" s="479">
        <v>0</v>
      </c>
      <c r="O1184" s="479">
        <v>0</v>
      </c>
      <c r="P1184" s="479">
        <v>0</v>
      </c>
      <c r="Q1184" s="479">
        <v>0</v>
      </c>
      <c r="R1184" s="89">
        <v>0</v>
      </c>
      <c r="S1184" s="479">
        <v>0</v>
      </c>
      <c r="T1184" s="479">
        <v>0</v>
      </c>
      <c r="U1184" s="479">
        <v>0</v>
      </c>
      <c r="V1184" s="479">
        <v>0</v>
      </c>
      <c r="W1184" s="479">
        <v>0</v>
      </c>
      <c r="X1184" s="479">
        <v>0</v>
      </c>
      <c r="Y1184" s="479">
        <v>0</v>
      </c>
      <c r="Z1184" s="479">
        <v>0</v>
      </c>
      <c r="AA1184" s="479">
        <v>0</v>
      </c>
      <c r="AB1184" s="479">
        <v>0</v>
      </c>
      <c r="AC1184" s="479">
        <v>0</v>
      </c>
      <c r="AD1184" s="479">
        <v>0</v>
      </c>
      <c r="AE1184" s="479">
        <v>0</v>
      </c>
      <c r="AF1184" s="236">
        <v>0</v>
      </c>
      <c r="AG1184" s="236">
        <v>0</v>
      </c>
      <c r="AH1184" s="236">
        <v>0</v>
      </c>
      <c r="AI1184" s="236">
        <v>0</v>
      </c>
      <c r="AJ1184" s="484">
        <v>0</v>
      </c>
    </row>
    <row r="1185" spans="1:36" s="42" customFormat="1" x14ac:dyDescent="0.25">
      <c r="A1185" s="404"/>
      <c r="B1185" s="115">
        <v>711310</v>
      </c>
      <c r="C1185" s="189" t="s">
        <v>878</v>
      </c>
      <c r="D1185" s="479">
        <v>0</v>
      </c>
      <c r="E1185" s="479">
        <v>0</v>
      </c>
      <c r="F1185" s="479">
        <v>0</v>
      </c>
      <c r="G1185" s="479">
        <v>0</v>
      </c>
      <c r="H1185" s="89">
        <v>0</v>
      </c>
      <c r="I1185" s="479">
        <v>0</v>
      </c>
      <c r="J1185" s="479">
        <v>0</v>
      </c>
      <c r="K1185" s="479">
        <v>0</v>
      </c>
      <c r="L1185" s="479">
        <v>0</v>
      </c>
      <c r="M1185" s="479">
        <v>0</v>
      </c>
      <c r="N1185" s="479">
        <v>0</v>
      </c>
      <c r="O1185" s="479">
        <v>0</v>
      </c>
      <c r="P1185" s="479">
        <v>0</v>
      </c>
      <c r="Q1185" s="479">
        <v>0</v>
      </c>
      <c r="R1185" s="89">
        <v>0</v>
      </c>
      <c r="S1185" s="479">
        <v>0</v>
      </c>
      <c r="T1185" s="479">
        <v>0</v>
      </c>
      <c r="U1185" s="479">
        <v>0</v>
      </c>
      <c r="V1185" s="479">
        <v>0</v>
      </c>
      <c r="W1185" s="479">
        <v>0</v>
      </c>
      <c r="X1185" s="479">
        <v>0</v>
      </c>
      <c r="Y1185" s="479">
        <v>0</v>
      </c>
      <c r="Z1185" s="479">
        <v>0</v>
      </c>
      <c r="AA1185" s="479">
        <v>0</v>
      </c>
      <c r="AB1185" s="479">
        <v>0</v>
      </c>
      <c r="AC1185" s="479">
        <v>0</v>
      </c>
      <c r="AD1185" s="479">
        <v>0</v>
      </c>
      <c r="AE1185" s="479">
        <v>0</v>
      </c>
      <c r="AF1185" s="236">
        <v>0</v>
      </c>
      <c r="AG1185" s="236">
        <v>0</v>
      </c>
      <c r="AH1185" s="236">
        <v>0</v>
      </c>
      <c r="AI1185" s="236">
        <v>0</v>
      </c>
      <c r="AJ1185" s="484">
        <v>0</v>
      </c>
    </row>
    <row r="1186" spans="1:36" s="42" customFormat="1" x14ac:dyDescent="0.25">
      <c r="A1186" s="404"/>
      <c r="B1186" s="115">
        <v>7114</v>
      </c>
      <c r="C1186" s="189" t="s">
        <v>1713</v>
      </c>
      <c r="D1186" s="479">
        <v>0</v>
      </c>
      <c r="E1186" s="479">
        <v>0</v>
      </c>
      <c r="F1186" s="479">
        <v>0</v>
      </c>
      <c r="G1186" s="479">
        <v>0</v>
      </c>
      <c r="H1186" s="89">
        <v>0</v>
      </c>
      <c r="I1186" s="479">
        <v>0</v>
      </c>
      <c r="J1186" s="479">
        <v>0</v>
      </c>
      <c r="K1186" s="479">
        <v>0</v>
      </c>
      <c r="L1186" s="479">
        <v>0</v>
      </c>
      <c r="M1186" s="479">
        <v>0</v>
      </c>
      <c r="N1186" s="479">
        <v>0</v>
      </c>
      <c r="O1186" s="479">
        <v>0</v>
      </c>
      <c r="P1186" s="479">
        <v>0</v>
      </c>
      <c r="Q1186" s="479">
        <v>0</v>
      </c>
      <c r="R1186" s="89">
        <v>0</v>
      </c>
      <c r="S1186" s="479">
        <v>0</v>
      </c>
      <c r="T1186" s="479">
        <v>0</v>
      </c>
      <c r="U1186" s="479">
        <v>0</v>
      </c>
      <c r="V1186" s="479">
        <v>0</v>
      </c>
      <c r="W1186" s="479">
        <v>0</v>
      </c>
      <c r="X1186" s="479">
        <v>0</v>
      </c>
      <c r="Y1186" s="479">
        <v>0</v>
      </c>
      <c r="Z1186" s="479">
        <v>0</v>
      </c>
      <c r="AA1186" s="479">
        <v>0</v>
      </c>
      <c r="AB1186" s="479">
        <v>0</v>
      </c>
      <c r="AC1186" s="479">
        <v>0</v>
      </c>
      <c r="AD1186" s="479">
        <v>0</v>
      </c>
      <c r="AE1186" s="479">
        <v>0</v>
      </c>
      <c r="AF1186" s="236">
        <v>0</v>
      </c>
      <c r="AG1186" s="236">
        <v>0</v>
      </c>
      <c r="AH1186" s="236">
        <v>0</v>
      </c>
      <c r="AI1186" s="236">
        <v>0</v>
      </c>
      <c r="AJ1186" s="484">
        <v>0</v>
      </c>
    </row>
    <row r="1187" spans="1:36" s="42" customFormat="1" x14ac:dyDescent="0.25">
      <c r="A1187" s="404"/>
      <c r="B1187" s="115">
        <v>711405</v>
      </c>
      <c r="C1187" s="189" t="s">
        <v>1709</v>
      </c>
      <c r="D1187" s="479">
        <v>0</v>
      </c>
      <c r="E1187" s="479">
        <v>0</v>
      </c>
      <c r="F1187" s="479">
        <v>0</v>
      </c>
      <c r="G1187" s="479">
        <v>0</v>
      </c>
      <c r="H1187" s="89">
        <v>0</v>
      </c>
      <c r="I1187" s="479">
        <v>0</v>
      </c>
      <c r="J1187" s="479">
        <v>0</v>
      </c>
      <c r="K1187" s="479">
        <v>0</v>
      </c>
      <c r="L1187" s="479">
        <v>0</v>
      </c>
      <c r="M1187" s="479">
        <v>0</v>
      </c>
      <c r="N1187" s="479">
        <v>0</v>
      </c>
      <c r="O1187" s="479">
        <v>0</v>
      </c>
      <c r="P1187" s="479">
        <v>0</v>
      </c>
      <c r="Q1187" s="479">
        <v>0</v>
      </c>
      <c r="R1187" s="89">
        <v>0</v>
      </c>
      <c r="S1187" s="479">
        <v>0</v>
      </c>
      <c r="T1187" s="479">
        <v>0</v>
      </c>
      <c r="U1187" s="479">
        <v>0</v>
      </c>
      <c r="V1187" s="479">
        <v>0</v>
      </c>
      <c r="W1187" s="479">
        <v>0</v>
      </c>
      <c r="X1187" s="479">
        <v>0</v>
      </c>
      <c r="Y1187" s="479">
        <v>0</v>
      </c>
      <c r="Z1187" s="479">
        <v>0</v>
      </c>
      <c r="AA1187" s="479">
        <v>0</v>
      </c>
      <c r="AB1187" s="479">
        <v>0</v>
      </c>
      <c r="AC1187" s="479">
        <v>0</v>
      </c>
      <c r="AD1187" s="479">
        <v>0</v>
      </c>
      <c r="AE1187" s="479">
        <v>0</v>
      </c>
      <c r="AF1187" s="236">
        <v>0</v>
      </c>
      <c r="AG1187" s="236">
        <v>0</v>
      </c>
      <c r="AH1187" s="236">
        <v>0</v>
      </c>
      <c r="AI1187" s="236">
        <v>0</v>
      </c>
      <c r="AJ1187" s="484">
        <v>0</v>
      </c>
    </row>
    <row r="1188" spans="1:36" s="42" customFormat="1" x14ac:dyDescent="0.25">
      <c r="A1188" s="404"/>
      <c r="B1188" s="115">
        <v>711410</v>
      </c>
      <c r="C1188" s="189" t="s">
        <v>1710</v>
      </c>
      <c r="D1188" s="479">
        <v>0</v>
      </c>
      <c r="E1188" s="479">
        <v>0</v>
      </c>
      <c r="F1188" s="479">
        <v>0</v>
      </c>
      <c r="G1188" s="479">
        <v>0</v>
      </c>
      <c r="H1188" s="89">
        <v>0</v>
      </c>
      <c r="I1188" s="479">
        <v>0</v>
      </c>
      <c r="J1188" s="479">
        <v>0</v>
      </c>
      <c r="K1188" s="479">
        <v>0</v>
      </c>
      <c r="L1188" s="479">
        <v>0</v>
      </c>
      <c r="M1188" s="479">
        <v>0</v>
      </c>
      <c r="N1188" s="479">
        <v>0</v>
      </c>
      <c r="O1188" s="479">
        <v>0</v>
      </c>
      <c r="P1188" s="479">
        <v>0</v>
      </c>
      <c r="Q1188" s="479">
        <v>0</v>
      </c>
      <c r="R1188" s="89">
        <v>0</v>
      </c>
      <c r="S1188" s="479">
        <v>0</v>
      </c>
      <c r="T1188" s="479">
        <v>0</v>
      </c>
      <c r="U1188" s="479">
        <v>0</v>
      </c>
      <c r="V1188" s="479">
        <v>0</v>
      </c>
      <c r="W1188" s="479">
        <v>0</v>
      </c>
      <c r="X1188" s="479">
        <v>0</v>
      </c>
      <c r="Y1188" s="479">
        <v>0</v>
      </c>
      <c r="Z1188" s="479">
        <v>0</v>
      </c>
      <c r="AA1188" s="479">
        <v>0</v>
      </c>
      <c r="AB1188" s="479">
        <v>0</v>
      </c>
      <c r="AC1188" s="479">
        <v>0</v>
      </c>
      <c r="AD1188" s="479">
        <v>0</v>
      </c>
      <c r="AE1188" s="479">
        <v>0</v>
      </c>
      <c r="AF1188" s="236">
        <v>0</v>
      </c>
      <c r="AG1188" s="236">
        <v>0</v>
      </c>
      <c r="AH1188" s="236">
        <v>0</v>
      </c>
      <c r="AI1188" s="236">
        <v>0</v>
      </c>
      <c r="AJ1188" s="484">
        <v>0</v>
      </c>
    </row>
    <row r="1189" spans="1:36" s="42" customFormat="1" x14ac:dyDescent="0.25">
      <c r="A1189" s="404"/>
      <c r="B1189" s="115">
        <v>711415</v>
      </c>
      <c r="C1189" s="189" t="s">
        <v>1546</v>
      </c>
      <c r="D1189" s="479">
        <v>0</v>
      </c>
      <c r="E1189" s="479">
        <v>0</v>
      </c>
      <c r="F1189" s="479">
        <v>0</v>
      </c>
      <c r="G1189" s="479">
        <v>0</v>
      </c>
      <c r="H1189" s="89">
        <v>0</v>
      </c>
      <c r="I1189" s="479">
        <v>0</v>
      </c>
      <c r="J1189" s="479">
        <v>0</v>
      </c>
      <c r="K1189" s="479">
        <v>0</v>
      </c>
      <c r="L1189" s="479">
        <v>0</v>
      </c>
      <c r="M1189" s="479">
        <v>0</v>
      </c>
      <c r="N1189" s="479">
        <v>0</v>
      </c>
      <c r="O1189" s="479">
        <v>0</v>
      </c>
      <c r="P1189" s="479">
        <v>0</v>
      </c>
      <c r="Q1189" s="479">
        <v>0</v>
      </c>
      <c r="R1189" s="89">
        <v>0</v>
      </c>
      <c r="S1189" s="479">
        <v>0</v>
      </c>
      <c r="T1189" s="479">
        <v>0</v>
      </c>
      <c r="U1189" s="479">
        <v>0</v>
      </c>
      <c r="V1189" s="479">
        <v>0</v>
      </c>
      <c r="W1189" s="479">
        <v>0</v>
      </c>
      <c r="X1189" s="479">
        <v>0</v>
      </c>
      <c r="Y1189" s="479">
        <v>0</v>
      </c>
      <c r="Z1189" s="479">
        <v>0</v>
      </c>
      <c r="AA1189" s="479">
        <v>0</v>
      </c>
      <c r="AB1189" s="479">
        <v>0</v>
      </c>
      <c r="AC1189" s="479">
        <v>0</v>
      </c>
      <c r="AD1189" s="479">
        <v>0</v>
      </c>
      <c r="AE1189" s="479">
        <v>0</v>
      </c>
      <c r="AF1189" s="236">
        <v>0</v>
      </c>
      <c r="AG1189" s="236">
        <v>0</v>
      </c>
      <c r="AH1189" s="236">
        <v>0</v>
      </c>
      <c r="AI1189" s="236">
        <v>0</v>
      </c>
      <c r="AJ1189" s="484">
        <v>0</v>
      </c>
    </row>
    <row r="1190" spans="1:36" s="42" customFormat="1" x14ac:dyDescent="0.25">
      <c r="A1190" s="404"/>
      <c r="B1190" s="115">
        <v>711420</v>
      </c>
      <c r="C1190" s="189" t="s">
        <v>1712</v>
      </c>
      <c r="D1190" s="479">
        <v>0</v>
      </c>
      <c r="E1190" s="479">
        <v>0</v>
      </c>
      <c r="F1190" s="479">
        <v>0</v>
      </c>
      <c r="G1190" s="479">
        <v>0</v>
      </c>
      <c r="H1190" s="89">
        <v>0</v>
      </c>
      <c r="I1190" s="479">
        <v>0</v>
      </c>
      <c r="J1190" s="479">
        <v>0</v>
      </c>
      <c r="K1190" s="479">
        <v>0</v>
      </c>
      <c r="L1190" s="479">
        <v>0</v>
      </c>
      <c r="M1190" s="479">
        <v>0</v>
      </c>
      <c r="N1190" s="479">
        <v>0</v>
      </c>
      <c r="O1190" s="479">
        <v>0</v>
      </c>
      <c r="P1190" s="479">
        <v>0</v>
      </c>
      <c r="Q1190" s="479">
        <v>0</v>
      </c>
      <c r="R1190" s="89">
        <v>0</v>
      </c>
      <c r="S1190" s="479">
        <v>0</v>
      </c>
      <c r="T1190" s="479">
        <v>0</v>
      </c>
      <c r="U1190" s="479">
        <v>0</v>
      </c>
      <c r="V1190" s="479">
        <v>0</v>
      </c>
      <c r="W1190" s="479">
        <v>0</v>
      </c>
      <c r="X1190" s="479">
        <v>0</v>
      </c>
      <c r="Y1190" s="479">
        <v>0</v>
      </c>
      <c r="Z1190" s="479">
        <v>0</v>
      </c>
      <c r="AA1190" s="479">
        <v>0</v>
      </c>
      <c r="AB1190" s="479">
        <v>0</v>
      </c>
      <c r="AC1190" s="479">
        <v>0</v>
      </c>
      <c r="AD1190" s="479">
        <v>0</v>
      </c>
      <c r="AE1190" s="479">
        <v>0</v>
      </c>
      <c r="AF1190" s="236">
        <v>0</v>
      </c>
      <c r="AG1190" s="236">
        <v>0</v>
      </c>
      <c r="AH1190" s="236">
        <v>0</v>
      </c>
      <c r="AI1190" s="236">
        <v>0</v>
      </c>
      <c r="AJ1190" s="484">
        <v>0</v>
      </c>
    </row>
    <row r="1191" spans="1:36" s="42" customFormat="1" x14ac:dyDescent="0.25">
      <c r="A1191" s="404"/>
      <c r="B1191" s="115">
        <v>7115</v>
      </c>
      <c r="C1191" s="189" t="s">
        <v>880</v>
      </c>
      <c r="D1191" s="479">
        <v>0</v>
      </c>
      <c r="E1191" s="479">
        <v>0</v>
      </c>
      <c r="F1191" s="479">
        <v>0</v>
      </c>
      <c r="G1191" s="479">
        <v>0</v>
      </c>
      <c r="H1191" s="89">
        <v>0</v>
      </c>
      <c r="I1191" s="479">
        <v>0</v>
      </c>
      <c r="J1191" s="479">
        <v>0</v>
      </c>
      <c r="K1191" s="479">
        <v>0</v>
      </c>
      <c r="L1191" s="479">
        <v>0</v>
      </c>
      <c r="M1191" s="479">
        <v>0</v>
      </c>
      <c r="N1191" s="479">
        <v>0</v>
      </c>
      <c r="O1191" s="479">
        <v>0</v>
      </c>
      <c r="P1191" s="479">
        <v>0</v>
      </c>
      <c r="Q1191" s="479">
        <v>0</v>
      </c>
      <c r="R1191" s="89">
        <v>0</v>
      </c>
      <c r="S1191" s="479">
        <v>0</v>
      </c>
      <c r="T1191" s="479">
        <v>0</v>
      </c>
      <c r="U1191" s="479">
        <v>0</v>
      </c>
      <c r="V1191" s="479">
        <v>0</v>
      </c>
      <c r="W1191" s="479">
        <v>0</v>
      </c>
      <c r="X1191" s="479">
        <v>0</v>
      </c>
      <c r="Y1191" s="479">
        <v>0</v>
      </c>
      <c r="Z1191" s="479">
        <v>0</v>
      </c>
      <c r="AA1191" s="479">
        <v>0</v>
      </c>
      <c r="AB1191" s="479">
        <v>0</v>
      </c>
      <c r="AC1191" s="479">
        <v>0</v>
      </c>
      <c r="AD1191" s="479">
        <v>0</v>
      </c>
      <c r="AE1191" s="479">
        <v>0</v>
      </c>
      <c r="AF1191" s="236">
        <v>0</v>
      </c>
      <c r="AG1191" s="236">
        <v>0</v>
      </c>
      <c r="AH1191" s="236">
        <v>0</v>
      </c>
      <c r="AI1191" s="236">
        <v>0</v>
      </c>
      <c r="AJ1191" s="484">
        <v>0</v>
      </c>
    </row>
    <row r="1192" spans="1:36" s="42" customFormat="1" x14ac:dyDescent="0.25">
      <c r="A1192" s="404"/>
      <c r="B1192" s="115">
        <v>711505</v>
      </c>
      <c r="C1192" s="189" t="s">
        <v>29</v>
      </c>
      <c r="D1192" s="479">
        <v>0</v>
      </c>
      <c r="E1192" s="479">
        <v>0</v>
      </c>
      <c r="F1192" s="479">
        <v>0</v>
      </c>
      <c r="G1192" s="479">
        <v>0</v>
      </c>
      <c r="H1192" s="89">
        <v>0</v>
      </c>
      <c r="I1192" s="479">
        <v>0</v>
      </c>
      <c r="J1192" s="479">
        <v>0</v>
      </c>
      <c r="K1192" s="479">
        <v>0</v>
      </c>
      <c r="L1192" s="479">
        <v>0</v>
      </c>
      <c r="M1192" s="479">
        <v>0</v>
      </c>
      <c r="N1192" s="479">
        <v>0</v>
      </c>
      <c r="O1192" s="479">
        <v>0</v>
      </c>
      <c r="P1192" s="479">
        <v>0</v>
      </c>
      <c r="Q1192" s="479">
        <v>0</v>
      </c>
      <c r="R1192" s="89">
        <v>0</v>
      </c>
      <c r="S1192" s="479">
        <v>0</v>
      </c>
      <c r="T1192" s="479">
        <v>0</v>
      </c>
      <c r="U1192" s="479">
        <v>0</v>
      </c>
      <c r="V1192" s="479">
        <v>0</v>
      </c>
      <c r="W1192" s="479">
        <v>0</v>
      </c>
      <c r="X1192" s="479">
        <v>0</v>
      </c>
      <c r="Y1192" s="479">
        <v>0</v>
      </c>
      <c r="Z1192" s="479">
        <v>0</v>
      </c>
      <c r="AA1192" s="479">
        <v>0</v>
      </c>
      <c r="AB1192" s="479">
        <v>0</v>
      </c>
      <c r="AC1192" s="479">
        <v>0</v>
      </c>
      <c r="AD1192" s="479">
        <v>0</v>
      </c>
      <c r="AE1192" s="479">
        <v>0</v>
      </c>
      <c r="AF1192" s="236">
        <v>0</v>
      </c>
      <c r="AG1192" s="236">
        <v>0</v>
      </c>
      <c r="AH1192" s="236">
        <v>0</v>
      </c>
      <c r="AI1192" s="236">
        <v>0</v>
      </c>
      <c r="AJ1192" s="484">
        <v>0</v>
      </c>
    </row>
    <row r="1193" spans="1:36" s="42" customFormat="1" x14ac:dyDescent="0.25">
      <c r="A1193" s="404"/>
      <c r="B1193" s="115">
        <v>711510</v>
      </c>
      <c r="C1193" s="189" t="s">
        <v>881</v>
      </c>
      <c r="D1193" s="479">
        <v>0</v>
      </c>
      <c r="E1193" s="479">
        <v>0</v>
      </c>
      <c r="F1193" s="479">
        <v>0</v>
      </c>
      <c r="G1193" s="479">
        <v>0</v>
      </c>
      <c r="H1193" s="89">
        <v>0</v>
      </c>
      <c r="I1193" s="479">
        <v>0</v>
      </c>
      <c r="J1193" s="479">
        <v>0</v>
      </c>
      <c r="K1193" s="479">
        <v>0</v>
      </c>
      <c r="L1193" s="479">
        <v>0</v>
      </c>
      <c r="M1193" s="479">
        <v>0</v>
      </c>
      <c r="N1193" s="479">
        <v>0</v>
      </c>
      <c r="O1193" s="479">
        <v>0</v>
      </c>
      <c r="P1193" s="479">
        <v>0</v>
      </c>
      <c r="Q1193" s="479">
        <v>0</v>
      </c>
      <c r="R1193" s="89">
        <v>0</v>
      </c>
      <c r="S1193" s="479">
        <v>0</v>
      </c>
      <c r="T1193" s="479">
        <v>0</v>
      </c>
      <c r="U1193" s="479">
        <v>0</v>
      </c>
      <c r="V1193" s="479">
        <v>0</v>
      </c>
      <c r="W1193" s="479">
        <v>0</v>
      </c>
      <c r="X1193" s="479">
        <v>0</v>
      </c>
      <c r="Y1193" s="479">
        <v>0</v>
      </c>
      <c r="Z1193" s="479">
        <v>0</v>
      </c>
      <c r="AA1193" s="479">
        <v>0</v>
      </c>
      <c r="AB1193" s="479">
        <v>0</v>
      </c>
      <c r="AC1193" s="479">
        <v>0</v>
      </c>
      <c r="AD1193" s="479">
        <v>0</v>
      </c>
      <c r="AE1193" s="479">
        <v>0</v>
      </c>
      <c r="AF1193" s="236">
        <v>0</v>
      </c>
      <c r="AG1193" s="236">
        <v>0</v>
      </c>
      <c r="AH1193" s="236">
        <v>0</v>
      </c>
      <c r="AI1193" s="236">
        <v>0</v>
      </c>
      <c r="AJ1193" s="484">
        <v>0</v>
      </c>
    </row>
    <row r="1194" spans="1:36" s="42" customFormat="1" x14ac:dyDescent="0.25">
      <c r="A1194" s="404"/>
      <c r="B1194" s="115">
        <v>711515</v>
      </c>
      <c r="C1194" s="189" t="s">
        <v>882</v>
      </c>
      <c r="D1194" s="479">
        <v>0</v>
      </c>
      <c r="E1194" s="479">
        <v>0</v>
      </c>
      <c r="F1194" s="479">
        <v>0</v>
      </c>
      <c r="G1194" s="479">
        <v>0</v>
      </c>
      <c r="H1194" s="89">
        <v>0</v>
      </c>
      <c r="I1194" s="479">
        <v>0</v>
      </c>
      <c r="J1194" s="479">
        <v>0</v>
      </c>
      <c r="K1194" s="479">
        <v>0</v>
      </c>
      <c r="L1194" s="479">
        <v>0</v>
      </c>
      <c r="M1194" s="479">
        <v>0</v>
      </c>
      <c r="N1194" s="479">
        <v>0</v>
      </c>
      <c r="O1194" s="479">
        <v>0</v>
      </c>
      <c r="P1194" s="479">
        <v>0</v>
      </c>
      <c r="Q1194" s="479">
        <v>0</v>
      </c>
      <c r="R1194" s="89">
        <v>0</v>
      </c>
      <c r="S1194" s="479">
        <v>0</v>
      </c>
      <c r="T1194" s="479">
        <v>0</v>
      </c>
      <c r="U1194" s="479">
        <v>0</v>
      </c>
      <c r="V1194" s="479">
        <v>0</v>
      </c>
      <c r="W1194" s="479">
        <v>0</v>
      </c>
      <c r="X1194" s="479">
        <v>0</v>
      </c>
      <c r="Y1194" s="479">
        <v>0</v>
      </c>
      <c r="Z1194" s="479">
        <v>0</v>
      </c>
      <c r="AA1194" s="479">
        <v>0</v>
      </c>
      <c r="AB1194" s="479">
        <v>0</v>
      </c>
      <c r="AC1194" s="479">
        <v>0</v>
      </c>
      <c r="AD1194" s="479">
        <v>0</v>
      </c>
      <c r="AE1194" s="479">
        <v>0</v>
      </c>
      <c r="AF1194" s="236">
        <v>0</v>
      </c>
      <c r="AG1194" s="236">
        <v>0</v>
      </c>
      <c r="AH1194" s="236">
        <v>0</v>
      </c>
      <c r="AI1194" s="236">
        <v>0</v>
      </c>
      <c r="AJ1194" s="484">
        <v>0</v>
      </c>
    </row>
    <row r="1195" spans="1:36" s="42" customFormat="1" x14ac:dyDescent="0.25">
      <c r="A1195" s="404"/>
      <c r="B1195" s="115">
        <v>711520</v>
      </c>
      <c r="C1195" s="189" t="s">
        <v>883</v>
      </c>
      <c r="D1195" s="479">
        <v>0</v>
      </c>
      <c r="E1195" s="479">
        <v>0</v>
      </c>
      <c r="F1195" s="479">
        <v>0</v>
      </c>
      <c r="G1195" s="479">
        <v>0</v>
      </c>
      <c r="H1195" s="89">
        <v>0</v>
      </c>
      <c r="I1195" s="479">
        <v>0</v>
      </c>
      <c r="J1195" s="479">
        <v>0</v>
      </c>
      <c r="K1195" s="479">
        <v>0</v>
      </c>
      <c r="L1195" s="479">
        <v>0</v>
      </c>
      <c r="M1195" s="479">
        <v>0</v>
      </c>
      <c r="N1195" s="479">
        <v>0</v>
      </c>
      <c r="O1195" s="479">
        <v>0</v>
      </c>
      <c r="P1195" s="479">
        <v>0</v>
      </c>
      <c r="Q1195" s="479">
        <v>0</v>
      </c>
      <c r="R1195" s="89">
        <v>0</v>
      </c>
      <c r="S1195" s="479">
        <v>0</v>
      </c>
      <c r="T1195" s="479">
        <v>0</v>
      </c>
      <c r="U1195" s="479">
        <v>0</v>
      </c>
      <c r="V1195" s="479">
        <v>0</v>
      </c>
      <c r="W1195" s="479">
        <v>0</v>
      </c>
      <c r="X1195" s="479">
        <v>0</v>
      </c>
      <c r="Y1195" s="479">
        <v>0</v>
      </c>
      <c r="Z1195" s="479">
        <v>0</v>
      </c>
      <c r="AA1195" s="479">
        <v>0</v>
      </c>
      <c r="AB1195" s="479">
        <v>0</v>
      </c>
      <c r="AC1195" s="479">
        <v>0</v>
      </c>
      <c r="AD1195" s="479">
        <v>0</v>
      </c>
      <c r="AE1195" s="479">
        <v>0</v>
      </c>
      <c r="AF1195" s="236">
        <v>0</v>
      </c>
      <c r="AG1195" s="236">
        <v>0</v>
      </c>
      <c r="AH1195" s="236">
        <v>0</v>
      </c>
      <c r="AI1195" s="236">
        <v>0</v>
      </c>
      <c r="AJ1195" s="484">
        <v>0</v>
      </c>
    </row>
    <row r="1196" spans="1:36" s="42" customFormat="1" x14ac:dyDescent="0.25">
      <c r="A1196" s="404"/>
      <c r="B1196" s="115">
        <v>711525</v>
      </c>
      <c r="C1196" s="189" t="s">
        <v>32</v>
      </c>
      <c r="D1196" s="479">
        <v>0</v>
      </c>
      <c r="E1196" s="479">
        <v>0</v>
      </c>
      <c r="F1196" s="479">
        <v>0</v>
      </c>
      <c r="G1196" s="479">
        <v>0</v>
      </c>
      <c r="H1196" s="89">
        <v>0</v>
      </c>
      <c r="I1196" s="479">
        <v>0</v>
      </c>
      <c r="J1196" s="479">
        <v>0</v>
      </c>
      <c r="K1196" s="479">
        <v>0</v>
      </c>
      <c r="L1196" s="479">
        <v>0</v>
      </c>
      <c r="M1196" s="479">
        <v>0</v>
      </c>
      <c r="N1196" s="479">
        <v>0</v>
      </c>
      <c r="O1196" s="479">
        <v>0</v>
      </c>
      <c r="P1196" s="479">
        <v>0</v>
      </c>
      <c r="Q1196" s="479">
        <v>0</v>
      </c>
      <c r="R1196" s="89">
        <v>0</v>
      </c>
      <c r="S1196" s="479">
        <v>0</v>
      </c>
      <c r="T1196" s="479">
        <v>0</v>
      </c>
      <c r="U1196" s="479">
        <v>0</v>
      </c>
      <c r="V1196" s="479">
        <v>0</v>
      </c>
      <c r="W1196" s="479">
        <v>0</v>
      </c>
      <c r="X1196" s="479">
        <v>0</v>
      </c>
      <c r="Y1196" s="479">
        <v>0</v>
      </c>
      <c r="Z1196" s="479">
        <v>0</v>
      </c>
      <c r="AA1196" s="479">
        <v>0</v>
      </c>
      <c r="AB1196" s="479">
        <v>0</v>
      </c>
      <c r="AC1196" s="479">
        <v>0</v>
      </c>
      <c r="AD1196" s="479">
        <v>0</v>
      </c>
      <c r="AE1196" s="479">
        <v>0</v>
      </c>
      <c r="AF1196" s="236">
        <v>0</v>
      </c>
      <c r="AG1196" s="236">
        <v>0</v>
      </c>
      <c r="AH1196" s="236">
        <v>0</v>
      </c>
      <c r="AI1196" s="236">
        <v>0</v>
      </c>
      <c r="AJ1196" s="484">
        <v>0</v>
      </c>
    </row>
    <row r="1197" spans="1:36" s="42" customFormat="1" x14ac:dyDescent="0.25">
      <c r="A1197" s="404"/>
      <c r="B1197" s="115">
        <v>711590</v>
      </c>
      <c r="C1197" s="189" t="s">
        <v>884</v>
      </c>
      <c r="D1197" s="479">
        <v>0</v>
      </c>
      <c r="E1197" s="479">
        <v>0</v>
      </c>
      <c r="F1197" s="479">
        <v>0</v>
      </c>
      <c r="G1197" s="479">
        <v>0</v>
      </c>
      <c r="H1197" s="89">
        <v>0</v>
      </c>
      <c r="I1197" s="479">
        <v>0</v>
      </c>
      <c r="J1197" s="479">
        <v>0</v>
      </c>
      <c r="K1197" s="479">
        <v>0</v>
      </c>
      <c r="L1197" s="479">
        <v>0</v>
      </c>
      <c r="M1197" s="479">
        <v>0</v>
      </c>
      <c r="N1197" s="479">
        <v>0</v>
      </c>
      <c r="O1197" s="479">
        <v>0</v>
      </c>
      <c r="P1197" s="479">
        <v>0</v>
      </c>
      <c r="Q1197" s="479">
        <v>0</v>
      </c>
      <c r="R1197" s="89">
        <v>0</v>
      </c>
      <c r="S1197" s="479">
        <v>0</v>
      </c>
      <c r="T1197" s="479">
        <v>0</v>
      </c>
      <c r="U1197" s="479">
        <v>0</v>
      </c>
      <c r="V1197" s="479">
        <v>0</v>
      </c>
      <c r="W1197" s="479">
        <v>0</v>
      </c>
      <c r="X1197" s="479">
        <v>0</v>
      </c>
      <c r="Y1197" s="479">
        <v>0</v>
      </c>
      <c r="Z1197" s="479">
        <v>0</v>
      </c>
      <c r="AA1197" s="479">
        <v>0</v>
      </c>
      <c r="AB1197" s="479">
        <v>0</v>
      </c>
      <c r="AC1197" s="479">
        <v>0</v>
      </c>
      <c r="AD1197" s="479">
        <v>0</v>
      </c>
      <c r="AE1197" s="479">
        <v>0</v>
      </c>
      <c r="AF1197" s="236">
        <v>0</v>
      </c>
      <c r="AG1197" s="236">
        <v>0</v>
      </c>
      <c r="AH1197" s="236">
        <v>0</v>
      </c>
      <c r="AI1197" s="236">
        <v>0</v>
      </c>
      <c r="AJ1197" s="484">
        <v>0</v>
      </c>
    </row>
    <row r="1198" spans="1:36" s="42" customFormat="1" x14ac:dyDescent="0.25">
      <c r="A1198" s="404"/>
      <c r="B1198" s="115">
        <v>7116</v>
      </c>
      <c r="C1198" s="189" t="s">
        <v>885</v>
      </c>
      <c r="D1198" s="479">
        <v>0</v>
      </c>
      <c r="E1198" s="479">
        <v>0</v>
      </c>
      <c r="F1198" s="479">
        <v>0</v>
      </c>
      <c r="G1198" s="479">
        <v>0</v>
      </c>
      <c r="H1198" s="89">
        <v>0</v>
      </c>
      <c r="I1198" s="479">
        <v>0</v>
      </c>
      <c r="J1198" s="479">
        <v>0</v>
      </c>
      <c r="K1198" s="479">
        <v>0</v>
      </c>
      <c r="L1198" s="479">
        <v>0</v>
      </c>
      <c r="M1198" s="479">
        <v>0</v>
      </c>
      <c r="N1198" s="479">
        <v>0</v>
      </c>
      <c r="O1198" s="479">
        <v>0</v>
      </c>
      <c r="P1198" s="479">
        <v>0</v>
      </c>
      <c r="Q1198" s="479">
        <v>0</v>
      </c>
      <c r="R1198" s="89">
        <v>0</v>
      </c>
      <c r="S1198" s="479">
        <v>0</v>
      </c>
      <c r="T1198" s="479">
        <v>0</v>
      </c>
      <c r="U1198" s="479">
        <v>0</v>
      </c>
      <c r="V1198" s="479">
        <v>0</v>
      </c>
      <c r="W1198" s="479">
        <v>0</v>
      </c>
      <c r="X1198" s="479">
        <v>0</v>
      </c>
      <c r="Y1198" s="479">
        <v>0</v>
      </c>
      <c r="Z1198" s="479">
        <v>0</v>
      </c>
      <c r="AA1198" s="479">
        <v>0</v>
      </c>
      <c r="AB1198" s="479">
        <v>0</v>
      </c>
      <c r="AC1198" s="479">
        <v>0</v>
      </c>
      <c r="AD1198" s="479">
        <v>0</v>
      </c>
      <c r="AE1198" s="479">
        <v>0</v>
      </c>
      <c r="AF1198" s="236">
        <v>0</v>
      </c>
      <c r="AG1198" s="236">
        <v>0</v>
      </c>
      <c r="AH1198" s="236">
        <v>0</v>
      </c>
      <c r="AI1198" s="236">
        <v>0</v>
      </c>
      <c r="AJ1198" s="484">
        <v>0</v>
      </c>
    </row>
    <row r="1199" spans="1:36" s="42" customFormat="1" x14ac:dyDescent="0.25">
      <c r="A1199" s="404"/>
      <c r="B1199" s="115">
        <v>7117</v>
      </c>
      <c r="C1199" s="189" t="s">
        <v>1714</v>
      </c>
      <c r="D1199" s="479">
        <v>0</v>
      </c>
      <c r="E1199" s="479">
        <v>0</v>
      </c>
      <c r="F1199" s="479">
        <v>577576.17703000002</v>
      </c>
      <c r="G1199" s="479">
        <v>7324.9569799999999</v>
      </c>
      <c r="H1199" s="89">
        <v>584901.13401000004</v>
      </c>
      <c r="I1199" s="479">
        <v>0</v>
      </c>
      <c r="J1199" s="479">
        <v>0</v>
      </c>
      <c r="K1199" s="479">
        <v>0</v>
      </c>
      <c r="L1199" s="479">
        <v>0</v>
      </c>
      <c r="M1199" s="479">
        <v>0</v>
      </c>
      <c r="N1199" s="479">
        <v>0</v>
      </c>
      <c r="O1199" s="479">
        <v>0</v>
      </c>
      <c r="P1199" s="479">
        <v>0</v>
      </c>
      <c r="Q1199" s="479">
        <v>0</v>
      </c>
      <c r="R1199" s="89">
        <v>0</v>
      </c>
      <c r="S1199" s="479">
        <v>0</v>
      </c>
      <c r="T1199" s="479">
        <v>0</v>
      </c>
      <c r="U1199" s="479">
        <v>0</v>
      </c>
      <c r="V1199" s="479">
        <v>0</v>
      </c>
      <c r="W1199" s="479">
        <v>0</v>
      </c>
      <c r="X1199" s="479">
        <v>0</v>
      </c>
      <c r="Y1199" s="479">
        <v>0</v>
      </c>
      <c r="Z1199" s="479">
        <v>0</v>
      </c>
      <c r="AA1199" s="479">
        <v>0</v>
      </c>
      <c r="AB1199" s="479">
        <v>0</v>
      </c>
      <c r="AC1199" s="479">
        <v>0</v>
      </c>
      <c r="AD1199" s="479">
        <v>0</v>
      </c>
      <c r="AE1199" s="479">
        <v>584901.13401000004</v>
      </c>
      <c r="AF1199" s="236">
        <v>0</v>
      </c>
      <c r="AG1199" s="236">
        <v>0</v>
      </c>
      <c r="AH1199" s="236">
        <v>0</v>
      </c>
      <c r="AI1199" s="236">
        <v>0</v>
      </c>
      <c r="AJ1199" s="484">
        <v>584901.13401000004</v>
      </c>
    </row>
    <row r="1200" spans="1:36" s="42" customFormat="1" x14ac:dyDescent="0.25">
      <c r="A1200" s="404"/>
      <c r="B1200" s="115">
        <v>711710</v>
      </c>
      <c r="C1200" s="189" t="s">
        <v>1709</v>
      </c>
      <c r="D1200" s="479">
        <v>0</v>
      </c>
      <c r="E1200" s="479">
        <v>0</v>
      </c>
      <c r="F1200" s="479">
        <v>0</v>
      </c>
      <c r="G1200" s="479">
        <v>0</v>
      </c>
      <c r="H1200" s="89">
        <v>0</v>
      </c>
      <c r="I1200" s="479">
        <v>0</v>
      </c>
      <c r="J1200" s="479">
        <v>0</v>
      </c>
      <c r="K1200" s="479">
        <v>0</v>
      </c>
      <c r="L1200" s="479">
        <v>0</v>
      </c>
      <c r="M1200" s="479">
        <v>0</v>
      </c>
      <c r="N1200" s="479">
        <v>0</v>
      </c>
      <c r="O1200" s="479">
        <v>0</v>
      </c>
      <c r="P1200" s="479">
        <v>0</v>
      </c>
      <c r="Q1200" s="479">
        <v>0</v>
      </c>
      <c r="R1200" s="89">
        <v>0</v>
      </c>
      <c r="S1200" s="479">
        <v>0</v>
      </c>
      <c r="T1200" s="479">
        <v>0</v>
      </c>
      <c r="U1200" s="479">
        <v>0</v>
      </c>
      <c r="V1200" s="479">
        <v>0</v>
      </c>
      <c r="W1200" s="479">
        <v>0</v>
      </c>
      <c r="X1200" s="479">
        <v>0</v>
      </c>
      <c r="Y1200" s="479">
        <v>0</v>
      </c>
      <c r="Z1200" s="479">
        <v>0</v>
      </c>
      <c r="AA1200" s="479">
        <v>0</v>
      </c>
      <c r="AB1200" s="479">
        <v>0</v>
      </c>
      <c r="AC1200" s="479">
        <v>0</v>
      </c>
      <c r="AD1200" s="479">
        <v>0</v>
      </c>
      <c r="AE1200" s="479">
        <v>0</v>
      </c>
      <c r="AF1200" s="236">
        <v>0</v>
      </c>
      <c r="AG1200" s="236">
        <v>0</v>
      </c>
      <c r="AH1200" s="236">
        <v>0</v>
      </c>
      <c r="AI1200" s="236">
        <v>0</v>
      </c>
      <c r="AJ1200" s="484">
        <v>0</v>
      </c>
    </row>
    <row r="1201" spans="1:36" s="42" customFormat="1" x14ac:dyDescent="0.25">
      <c r="A1201" s="404"/>
      <c r="B1201" s="115">
        <v>711720</v>
      </c>
      <c r="C1201" s="189" t="s">
        <v>1716</v>
      </c>
      <c r="D1201" s="479">
        <v>0</v>
      </c>
      <c r="E1201" s="479">
        <v>0</v>
      </c>
      <c r="F1201" s="479">
        <v>0</v>
      </c>
      <c r="G1201" s="479">
        <v>0</v>
      </c>
      <c r="H1201" s="89">
        <v>0</v>
      </c>
      <c r="I1201" s="479">
        <v>0</v>
      </c>
      <c r="J1201" s="479">
        <v>0</v>
      </c>
      <c r="K1201" s="479">
        <v>0</v>
      </c>
      <c r="L1201" s="479">
        <v>0</v>
      </c>
      <c r="M1201" s="479">
        <v>0</v>
      </c>
      <c r="N1201" s="479">
        <v>0</v>
      </c>
      <c r="O1201" s="479">
        <v>0</v>
      </c>
      <c r="P1201" s="479">
        <v>0</v>
      </c>
      <c r="Q1201" s="479">
        <v>0</v>
      </c>
      <c r="R1201" s="89">
        <v>0</v>
      </c>
      <c r="S1201" s="479">
        <v>0</v>
      </c>
      <c r="T1201" s="479">
        <v>0</v>
      </c>
      <c r="U1201" s="479">
        <v>0</v>
      </c>
      <c r="V1201" s="479">
        <v>0</v>
      </c>
      <c r="W1201" s="479">
        <v>0</v>
      </c>
      <c r="X1201" s="479">
        <v>0</v>
      </c>
      <c r="Y1201" s="479">
        <v>0</v>
      </c>
      <c r="Z1201" s="479">
        <v>0</v>
      </c>
      <c r="AA1201" s="479">
        <v>0</v>
      </c>
      <c r="AB1201" s="479">
        <v>0</v>
      </c>
      <c r="AC1201" s="479">
        <v>0</v>
      </c>
      <c r="AD1201" s="479">
        <v>0</v>
      </c>
      <c r="AE1201" s="479">
        <v>0</v>
      </c>
      <c r="AF1201" s="236">
        <v>0</v>
      </c>
      <c r="AG1201" s="236">
        <v>0</v>
      </c>
      <c r="AH1201" s="236">
        <v>0</v>
      </c>
      <c r="AI1201" s="236">
        <v>0</v>
      </c>
      <c r="AJ1201" s="484">
        <v>0</v>
      </c>
    </row>
    <row r="1202" spans="1:36" s="42" customFormat="1" x14ac:dyDescent="0.25">
      <c r="A1202" s="404"/>
      <c r="B1202" s="115">
        <v>711730</v>
      </c>
      <c r="C1202" s="189" t="s">
        <v>1642</v>
      </c>
      <c r="D1202" s="479">
        <v>0</v>
      </c>
      <c r="E1202" s="479">
        <v>0</v>
      </c>
      <c r="F1202" s="479">
        <v>394674.16853999998</v>
      </c>
      <c r="G1202" s="479">
        <v>0</v>
      </c>
      <c r="H1202" s="89">
        <v>394674.16853999998</v>
      </c>
      <c r="I1202" s="479">
        <v>0</v>
      </c>
      <c r="J1202" s="479">
        <v>0</v>
      </c>
      <c r="K1202" s="479">
        <v>0</v>
      </c>
      <c r="L1202" s="479">
        <v>0</v>
      </c>
      <c r="M1202" s="479">
        <v>0</v>
      </c>
      <c r="N1202" s="479">
        <v>0</v>
      </c>
      <c r="O1202" s="479">
        <v>0</v>
      </c>
      <c r="P1202" s="479">
        <v>0</v>
      </c>
      <c r="Q1202" s="479">
        <v>0</v>
      </c>
      <c r="R1202" s="89">
        <v>0</v>
      </c>
      <c r="S1202" s="479">
        <v>0</v>
      </c>
      <c r="T1202" s="479">
        <v>0</v>
      </c>
      <c r="U1202" s="479">
        <v>0</v>
      </c>
      <c r="V1202" s="479">
        <v>0</v>
      </c>
      <c r="W1202" s="479">
        <v>0</v>
      </c>
      <c r="X1202" s="479">
        <v>0</v>
      </c>
      <c r="Y1202" s="479">
        <v>0</v>
      </c>
      <c r="Z1202" s="479">
        <v>0</v>
      </c>
      <c r="AA1202" s="479">
        <v>0</v>
      </c>
      <c r="AB1202" s="479">
        <v>0</v>
      </c>
      <c r="AC1202" s="479">
        <v>0</v>
      </c>
      <c r="AD1202" s="479">
        <v>0</v>
      </c>
      <c r="AE1202" s="479">
        <v>394674.16853999998</v>
      </c>
      <c r="AF1202" s="236">
        <v>0</v>
      </c>
      <c r="AG1202" s="236">
        <v>0</v>
      </c>
      <c r="AH1202" s="236">
        <v>0</v>
      </c>
      <c r="AI1202" s="236">
        <v>0</v>
      </c>
      <c r="AJ1202" s="484">
        <v>394674.16853999998</v>
      </c>
    </row>
    <row r="1203" spans="1:36" s="42" customFormat="1" x14ac:dyDescent="0.25">
      <c r="A1203" s="404"/>
      <c r="B1203" s="115">
        <v>711735</v>
      </c>
      <c r="C1203" s="189" t="s">
        <v>1546</v>
      </c>
      <c r="D1203" s="479">
        <v>0</v>
      </c>
      <c r="E1203" s="479">
        <v>0</v>
      </c>
      <c r="F1203" s="479">
        <v>182902.00849000001</v>
      </c>
      <c r="G1203" s="479">
        <v>7324.9569799999999</v>
      </c>
      <c r="H1203" s="89">
        <v>190226.96547</v>
      </c>
      <c r="I1203" s="479">
        <v>0</v>
      </c>
      <c r="J1203" s="479">
        <v>0</v>
      </c>
      <c r="K1203" s="479">
        <v>0</v>
      </c>
      <c r="L1203" s="479">
        <v>0</v>
      </c>
      <c r="M1203" s="479">
        <v>0</v>
      </c>
      <c r="N1203" s="479">
        <v>0</v>
      </c>
      <c r="O1203" s="479">
        <v>0</v>
      </c>
      <c r="P1203" s="479">
        <v>0</v>
      </c>
      <c r="Q1203" s="479">
        <v>0</v>
      </c>
      <c r="R1203" s="89">
        <v>0</v>
      </c>
      <c r="S1203" s="479">
        <v>0</v>
      </c>
      <c r="T1203" s="479">
        <v>0</v>
      </c>
      <c r="U1203" s="479">
        <v>0</v>
      </c>
      <c r="V1203" s="479">
        <v>0</v>
      </c>
      <c r="W1203" s="479">
        <v>0</v>
      </c>
      <c r="X1203" s="479">
        <v>0</v>
      </c>
      <c r="Y1203" s="479">
        <v>0</v>
      </c>
      <c r="Z1203" s="479">
        <v>0</v>
      </c>
      <c r="AA1203" s="479">
        <v>0</v>
      </c>
      <c r="AB1203" s="479">
        <v>0</v>
      </c>
      <c r="AC1203" s="479">
        <v>0</v>
      </c>
      <c r="AD1203" s="479">
        <v>0</v>
      </c>
      <c r="AE1203" s="479">
        <v>190226.96547</v>
      </c>
      <c r="AF1203" s="236">
        <v>0</v>
      </c>
      <c r="AG1203" s="236">
        <v>0</v>
      </c>
      <c r="AH1203" s="236">
        <v>0</v>
      </c>
      <c r="AI1203" s="236">
        <v>0</v>
      </c>
      <c r="AJ1203" s="484">
        <v>190226.96547</v>
      </c>
    </row>
    <row r="1204" spans="1:36" s="42" customFormat="1" x14ac:dyDescent="0.25">
      <c r="A1204" s="404"/>
      <c r="B1204" s="115">
        <v>711740</v>
      </c>
      <c r="C1204" s="189" t="s">
        <v>1718</v>
      </c>
      <c r="D1204" s="479">
        <v>0</v>
      </c>
      <c r="E1204" s="479">
        <v>0</v>
      </c>
      <c r="F1204" s="479">
        <v>0</v>
      </c>
      <c r="G1204" s="479">
        <v>0</v>
      </c>
      <c r="H1204" s="89">
        <v>0</v>
      </c>
      <c r="I1204" s="479">
        <v>0</v>
      </c>
      <c r="J1204" s="479">
        <v>0</v>
      </c>
      <c r="K1204" s="479">
        <v>0</v>
      </c>
      <c r="L1204" s="479">
        <v>0</v>
      </c>
      <c r="M1204" s="479">
        <v>0</v>
      </c>
      <c r="N1204" s="479">
        <v>0</v>
      </c>
      <c r="O1204" s="479">
        <v>0</v>
      </c>
      <c r="P1204" s="479">
        <v>0</v>
      </c>
      <c r="Q1204" s="479">
        <v>0</v>
      </c>
      <c r="R1204" s="89">
        <v>0</v>
      </c>
      <c r="S1204" s="479">
        <v>0</v>
      </c>
      <c r="T1204" s="479">
        <v>0</v>
      </c>
      <c r="U1204" s="479">
        <v>0</v>
      </c>
      <c r="V1204" s="479">
        <v>0</v>
      </c>
      <c r="W1204" s="479">
        <v>0</v>
      </c>
      <c r="X1204" s="479">
        <v>0</v>
      </c>
      <c r="Y1204" s="479">
        <v>0</v>
      </c>
      <c r="Z1204" s="479">
        <v>0</v>
      </c>
      <c r="AA1204" s="479">
        <v>0</v>
      </c>
      <c r="AB1204" s="479">
        <v>0</v>
      </c>
      <c r="AC1204" s="479">
        <v>0</v>
      </c>
      <c r="AD1204" s="479">
        <v>0</v>
      </c>
      <c r="AE1204" s="479">
        <v>0</v>
      </c>
      <c r="AF1204" s="236">
        <v>0</v>
      </c>
      <c r="AG1204" s="236">
        <v>0</v>
      </c>
      <c r="AH1204" s="236">
        <v>0</v>
      </c>
      <c r="AI1204" s="236">
        <v>0</v>
      </c>
      <c r="AJ1204" s="484">
        <v>0</v>
      </c>
    </row>
    <row r="1205" spans="1:36" s="42" customFormat="1" x14ac:dyDescent="0.25">
      <c r="A1205" s="404"/>
      <c r="B1205" s="115">
        <v>711745</v>
      </c>
      <c r="C1205" s="189" t="s">
        <v>1550</v>
      </c>
      <c r="D1205" s="479">
        <v>0</v>
      </c>
      <c r="E1205" s="479">
        <v>0</v>
      </c>
      <c r="F1205" s="479">
        <v>0</v>
      </c>
      <c r="G1205" s="479">
        <v>0</v>
      </c>
      <c r="H1205" s="89">
        <v>0</v>
      </c>
      <c r="I1205" s="479">
        <v>0</v>
      </c>
      <c r="J1205" s="479">
        <v>0</v>
      </c>
      <c r="K1205" s="479">
        <v>0</v>
      </c>
      <c r="L1205" s="479">
        <v>0</v>
      </c>
      <c r="M1205" s="479">
        <v>0</v>
      </c>
      <c r="N1205" s="479">
        <v>0</v>
      </c>
      <c r="O1205" s="479">
        <v>0</v>
      </c>
      <c r="P1205" s="479">
        <v>0</v>
      </c>
      <c r="Q1205" s="479">
        <v>0</v>
      </c>
      <c r="R1205" s="89">
        <v>0</v>
      </c>
      <c r="S1205" s="479">
        <v>0</v>
      </c>
      <c r="T1205" s="479">
        <v>0</v>
      </c>
      <c r="U1205" s="479">
        <v>0</v>
      </c>
      <c r="V1205" s="479">
        <v>0</v>
      </c>
      <c r="W1205" s="479">
        <v>0</v>
      </c>
      <c r="X1205" s="479">
        <v>0</v>
      </c>
      <c r="Y1205" s="479">
        <v>0</v>
      </c>
      <c r="Z1205" s="479">
        <v>0</v>
      </c>
      <c r="AA1205" s="479">
        <v>0</v>
      </c>
      <c r="AB1205" s="479">
        <v>0</v>
      </c>
      <c r="AC1205" s="479">
        <v>0</v>
      </c>
      <c r="AD1205" s="479">
        <v>0</v>
      </c>
      <c r="AE1205" s="479">
        <v>0</v>
      </c>
      <c r="AF1205" s="236">
        <v>0</v>
      </c>
      <c r="AG1205" s="236">
        <v>0</v>
      </c>
      <c r="AH1205" s="236">
        <v>0</v>
      </c>
      <c r="AI1205" s="236">
        <v>0</v>
      </c>
      <c r="AJ1205" s="484">
        <v>0</v>
      </c>
    </row>
    <row r="1206" spans="1:36" s="42" customFormat="1" x14ac:dyDescent="0.25">
      <c r="A1206" s="404"/>
      <c r="B1206" s="115">
        <v>711750</v>
      </c>
      <c r="C1206" s="189" t="s">
        <v>1551</v>
      </c>
      <c r="D1206" s="479">
        <v>0</v>
      </c>
      <c r="E1206" s="479">
        <v>0</v>
      </c>
      <c r="F1206" s="479">
        <v>0</v>
      </c>
      <c r="G1206" s="479">
        <v>0</v>
      </c>
      <c r="H1206" s="89">
        <v>0</v>
      </c>
      <c r="I1206" s="479">
        <v>0</v>
      </c>
      <c r="J1206" s="479">
        <v>0</v>
      </c>
      <c r="K1206" s="479">
        <v>0</v>
      </c>
      <c r="L1206" s="479">
        <v>0</v>
      </c>
      <c r="M1206" s="479">
        <v>0</v>
      </c>
      <c r="N1206" s="479">
        <v>0</v>
      </c>
      <c r="O1206" s="479">
        <v>0</v>
      </c>
      <c r="P1206" s="479">
        <v>0</v>
      </c>
      <c r="Q1206" s="479">
        <v>0</v>
      </c>
      <c r="R1206" s="89">
        <v>0</v>
      </c>
      <c r="S1206" s="479">
        <v>0</v>
      </c>
      <c r="T1206" s="479">
        <v>0</v>
      </c>
      <c r="U1206" s="479">
        <v>0</v>
      </c>
      <c r="V1206" s="479">
        <v>0</v>
      </c>
      <c r="W1206" s="479">
        <v>0</v>
      </c>
      <c r="X1206" s="479">
        <v>0</v>
      </c>
      <c r="Y1206" s="479">
        <v>0</v>
      </c>
      <c r="Z1206" s="479">
        <v>0</v>
      </c>
      <c r="AA1206" s="479">
        <v>0</v>
      </c>
      <c r="AB1206" s="479">
        <v>0</v>
      </c>
      <c r="AC1206" s="479">
        <v>0</v>
      </c>
      <c r="AD1206" s="479">
        <v>0</v>
      </c>
      <c r="AE1206" s="479">
        <v>0</v>
      </c>
      <c r="AF1206" s="236">
        <v>0</v>
      </c>
      <c r="AG1206" s="236">
        <v>0</v>
      </c>
      <c r="AH1206" s="236">
        <v>0</v>
      </c>
      <c r="AI1206" s="236">
        <v>0</v>
      </c>
      <c r="AJ1206" s="484">
        <v>0</v>
      </c>
    </row>
    <row r="1207" spans="1:36" s="42" customFormat="1" x14ac:dyDescent="0.25">
      <c r="A1207" s="404"/>
      <c r="B1207" s="115">
        <v>7190</v>
      </c>
      <c r="C1207" s="189" t="s">
        <v>438</v>
      </c>
      <c r="D1207" s="479">
        <v>745801.17934000003</v>
      </c>
      <c r="E1207" s="479">
        <v>209394.79016</v>
      </c>
      <c r="F1207" s="479">
        <v>790400.03428999998</v>
      </c>
      <c r="G1207" s="479">
        <v>120836.57915000001</v>
      </c>
      <c r="H1207" s="89">
        <v>1866432.5829400001</v>
      </c>
      <c r="I1207" s="479">
        <v>118224.56724999999</v>
      </c>
      <c r="J1207" s="479">
        <v>193692.98384</v>
      </c>
      <c r="K1207" s="479">
        <v>2959.7620000000002</v>
      </c>
      <c r="L1207" s="479">
        <v>58928.186520000003</v>
      </c>
      <c r="M1207" s="479">
        <v>7023.57942</v>
      </c>
      <c r="N1207" s="479">
        <v>2794315.07883</v>
      </c>
      <c r="O1207" s="479">
        <v>220761.14929</v>
      </c>
      <c r="P1207" s="479">
        <v>170621.93301000001</v>
      </c>
      <c r="Q1207" s="479">
        <v>140114.40299999999</v>
      </c>
      <c r="R1207" s="89">
        <v>3706641.64316</v>
      </c>
      <c r="S1207" s="479">
        <v>8696.1180000000004</v>
      </c>
      <c r="T1207" s="479">
        <v>44087.866959999999</v>
      </c>
      <c r="U1207" s="479">
        <v>12865</v>
      </c>
      <c r="V1207" s="479">
        <v>3107.6835799999999</v>
      </c>
      <c r="W1207" s="479">
        <v>6089.0167199999996</v>
      </c>
      <c r="X1207" s="479">
        <v>20217.88823</v>
      </c>
      <c r="Y1207" s="479">
        <v>8084.16716</v>
      </c>
      <c r="Z1207" s="479">
        <v>2172.3535999999999</v>
      </c>
      <c r="AA1207" s="479">
        <v>29349.303309999999</v>
      </c>
      <c r="AB1207" s="479">
        <v>12050.080739999999</v>
      </c>
      <c r="AC1207" s="479">
        <v>2000</v>
      </c>
      <c r="AD1207" s="479">
        <v>148719.47829999999</v>
      </c>
      <c r="AE1207" s="479">
        <v>5721793.7043999992</v>
      </c>
      <c r="AF1207" s="236">
        <v>2797274.8408300001</v>
      </c>
      <c r="AG1207" s="236">
        <v>69059.449519999995</v>
      </c>
      <c r="AH1207" s="236">
        <v>0</v>
      </c>
      <c r="AI1207" s="236">
        <v>39433.47047</v>
      </c>
      <c r="AJ1207" s="484">
        <v>2816025.9435800002</v>
      </c>
    </row>
    <row r="1208" spans="1:36" s="42" customFormat="1" x14ac:dyDescent="0.25">
      <c r="A1208" s="404"/>
      <c r="B1208" s="115">
        <v>719005</v>
      </c>
      <c r="C1208" s="189" t="s">
        <v>439</v>
      </c>
      <c r="D1208" s="479">
        <v>0</v>
      </c>
      <c r="E1208" s="479">
        <v>0</v>
      </c>
      <c r="F1208" s="479">
        <v>530602.74751000002</v>
      </c>
      <c r="G1208" s="479">
        <v>35279.797259999999</v>
      </c>
      <c r="H1208" s="89">
        <v>565882.54477000004</v>
      </c>
      <c r="I1208" s="479">
        <v>116560.73877</v>
      </c>
      <c r="J1208" s="479">
        <v>114864.53735</v>
      </c>
      <c r="K1208" s="479">
        <v>0</v>
      </c>
      <c r="L1208" s="479">
        <v>58911.614999999998</v>
      </c>
      <c r="M1208" s="479">
        <v>0</v>
      </c>
      <c r="N1208" s="479">
        <v>75771.862970000002</v>
      </c>
      <c r="O1208" s="479">
        <v>72791.489700000006</v>
      </c>
      <c r="P1208" s="479">
        <v>0</v>
      </c>
      <c r="Q1208" s="479">
        <v>95000</v>
      </c>
      <c r="R1208" s="89">
        <v>533900.24378999998</v>
      </c>
      <c r="S1208" s="479">
        <v>1196.1179999999999</v>
      </c>
      <c r="T1208" s="479">
        <v>9182.91489</v>
      </c>
      <c r="U1208" s="479">
        <v>12865</v>
      </c>
      <c r="V1208" s="479">
        <v>3107.6835799999999</v>
      </c>
      <c r="W1208" s="479">
        <v>6086.6869999999999</v>
      </c>
      <c r="X1208" s="479">
        <v>15434.1</v>
      </c>
      <c r="Y1208" s="479">
        <v>8084.16716</v>
      </c>
      <c r="Z1208" s="479">
        <v>2088</v>
      </c>
      <c r="AA1208" s="479">
        <v>8356.6597999999994</v>
      </c>
      <c r="AB1208" s="479">
        <v>11930.884620000001</v>
      </c>
      <c r="AC1208" s="479">
        <v>2000</v>
      </c>
      <c r="AD1208" s="479">
        <v>80332.215049999999</v>
      </c>
      <c r="AE1208" s="479">
        <v>1180115.00361</v>
      </c>
      <c r="AF1208" s="236">
        <v>75771.862970000002</v>
      </c>
      <c r="AG1208" s="236">
        <v>62019.298579999995</v>
      </c>
      <c r="AH1208" s="236">
        <v>0</v>
      </c>
      <c r="AI1208" s="236">
        <v>18440.826959999999</v>
      </c>
      <c r="AJ1208" s="484">
        <v>1023883.0151000001</v>
      </c>
    </row>
    <row r="1209" spans="1:36" s="42" customFormat="1" x14ac:dyDescent="0.25">
      <c r="A1209" s="404"/>
      <c r="B1209" s="115">
        <v>719010</v>
      </c>
      <c r="C1209" s="189" t="s">
        <v>440</v>
      </c>
      <c r="D1209" s="479">
        <v>0</v>
      </c>
      <c r="E1209" s="479">
        <v>932.53486999999996</v>
      </c>
      <c r="F1209" s="479">
        <v>0</v>
      </c>
      <c r="G1209" s="479">
        <v>0</v>
      </c>
      <c r="H1209" s="89">
        <v>932.53486999999996</v>
      </c>
      <c r="I1209" s="479">
        <v>0</v>
      </c>
      <c r="J1209" s="479">
        <v>9.6250000000000002E-2</v>
      </c>
      <c r="K1209" s="479">
        <v>0</v>
      </c>
      <c r="L1209" s="479">
        <v>0</v>
      </c>
      <c r="M1209" s="479">
        <v>0</v>
      </c>
      <c r="N1209" s="479">
        <v>0</v>
      </c>
      <c r="O1209" s="479">
        <v>0</v>
      </c>
      <c r="P1209" s="479">
        <v>119.9289</v>
      </c>
      <c r="Q1209" s="479">
        <v>0</v>
      </c>
      <c r="R1209" s="89">
        <v>120.02515</v>
      </c>
      <c r="S1209" s="479">
        <v>0</v>
      </c>
      <c r="T1209" s="479">
        <v>0</v>
      </c>
      <c r="U1209" s="479">
        <v>0</v>
      </c>
      <c r="V1209" s="479">
        <v>0</v>
      </c>
      <c r="W1209" s="479">
        <v>0</v>
      </c>
      <c r="X1209" s="479">
        <v>0</v>
      </c>
      <c r="Y1209" s="479">
        <v>0</v>
      </c>
      <c r="Z1209" s="479">
        <v>0</v>
      </c>
      <c r="AA1209" s="479">
        <v>0</v>
      </c>
      <c r="AB1209" s="479">
        <v>0</v>
      </c>
      <c r="AC1209" s="479">
        <v>0</v>
      </c>
      <c r="AD1209" s="479">
        <v>0</v>
      </c>
      <c r="AE1209" s="479">
        <v>1052.5600199999999</v>
      </c>
      <c r="AF1209" s="236">
        <v>0</v>
      </c>
      <c r="AG1209" s="236">
        <v>0</v>
      </c>
      <c r="AH1209" s="236">
        <v>0</v>
      </c>
      <c r="AI1209" s="236">
        <v>0</v>
      </c>
      <c r="AJ1209" s="484">
        <v>1052.5600199999999</v>
      </c>
    </row>
    <row r="1210" spans="1:36" s="42" customFormat="1" x14ac:dyDescent="0.25">
      <c r="A1210" s="404"/>
      <c r="B1210" s="115">
        <v>719015</v>
      </c>
      <c r="C1210" s="189" t="s">
        <v>441</v>
      </c>
      <c r="D1210" s="479">
        <v>0</v>
      </c>
      <c r="E1210" s="479">
        <v>0</v>
      </c>
      <c r="F1210" s="479">
        <v>0</v>
      </c>
      <c r="G1210" s="479">
        <v>0</v>
      </c>
      <c r="H1210" s="89">
        <v>0</v>
      </c>
      <c r="I1210" s="479">
        <v>0</v>
      </c>
      <c r="J1210" s="479">
        <v>0</v>
      </c>
      <c r="K1210" s="479">
        <v>0</v>
      </c>
      <c r="L1210" s="479">
        <v>0</v>
      </c>
      <c r="M1210" s="479">
        <v>0</v>
      </c>
      <c r="N1210" s="479">
        <v>0</v>
      </c>
      <c r="O1210" s="479">
        <v>2.84</v>
      </c>
      <c r="P1210" s="479">
        <v>0</v>
      </c>
      <c r="Q1210" s="479">
        <v>0</v>
      </c>
      <c r="R1210" s="89">
        <v>2.84</v>
      </c>
      <c r="S1210" s="479">
        <v>0</v>
      </c>
      <c r="T1210" s="479">
        <v>0</v>
      </c>
      <c r="U1210" s="479">
        <v>0</v>
      </c>
      <c r="V1210" s="479">
        <v>0</v>
      </c>
      <c r="W1210" s="479">
        <v>0</v>
      </c>
      <c r="X1210" s="479">
        <v>0</v>
      </c>
      <c r="Y1210" s="479">
        <v>0</v>
      </c>
      <c r="Z1210" s="479">
        <v>0</v>
      </c>
      <c r="AA1210" s="479">
        <v>0</v>
      </c>
      <c r="AB1210" s="479">
        <v>0</v>
      </c>
      <c r="AC1210" s="479">
        <v>0</v>
      </c>
      <c r="AD1210" s="479">
        <v>0</v>
      </c>
      <c r="AE1210" s="479">
        <v>2.84</v>
      </c>
      <c r="AF1210" s="236">
        <v>0</v>
      </c>
      <c r="AG1210" s="236">
        <v>0</v>
      </c>
      <c r="AH1210" s="236">
        <v>0</v>
      </c>
      <c r="AI1210" s="236">
        <v>0</v>
      </c>
      <c r="AJ1210" s="484">
        <v>2.84</v>
      </c>
    </row>
    <row r="1211" spans="1:36" s="42" customFormat="1" x14ac:dyDescent="0.25">
      <c r="A1211" s="404"/>
      <c r="B1211" s="115">
        <v>719020</v>
      </c>
      <c r="C1211" s="189" t="s">
        <v>442</v>
      </c>
      <c r="D1211" s="479">
        <v>0</v>
      </c>
      <c r="E1211" s="479">
        <v>0</v>
      </c>
      <c r="F1211" s="479">
        <v>162328.1</v>
      </c>
      <c r="G1211" s="479">
        <v>0</v>
      </c>
      <c r="H1211" s="89">
        <v>162328.1</v>
      </c>
      <c r="I1211" s="479">
        <v>0</v>
      </c>
      <c r="J1211" s="479">
        <v>0</v>
      </c>
      <c r="K1211" s="479">
        <v>0</v>
      </c>
      <c r="L1211" s="479">
        <v>0</v>
      </c>
      <c r="M1211" s="479">
        <v>0</v>
      </c>
      <c r="N1211" s="479">
        <v>0</v>
      </c>
      <c r="O1211" s="479">
        <v>0</v>
      </c>
      <c r="P1211" s="479">
        <v>0</v>
      </c>
      <c r="Q1211" s="479">
        <v>0</v>
      </c>
      <c r="R1211" s="89">
        <v>0</v>
      </c>
      <c r="S1211" s="479">
        <v>0</v>
      </c>
      <c r="T1211" s="479">
        <v>0</v>
      </c>
      <c r="U1211" s="479">
        <v>0</v>
      </c>
      <c r="V1211" s="479">
        <v>0</v>
      </c>
      <c r="W1211" s="479">
        <v>0</v>
      </c>
      <c r="X1211" s="479">
        <v>0</v>
      </c>
      <c r="Y1211" s="479">
        <v>0</v>
      </c>
      <c r="Z1211" s="479">
        <v>0</v>
      </c>
      <c r="AA1211" s="479">
        <v>0</v>
      </c>
      <c r="AB1211" s="479">
        <v>0.62448000000000004</v>
      </c>
      <c r="AC1211" s="479">
        <v>0</v>
      </c>
      <c r="AD1211" s="479">
        <v>0.62448000000000004</v>
      </c>
      <c r="AE1211" s="479">
        <v>162328.72448</v>
      </c>
      <c r="AF1211" s="236">
        <v>0</v>
      </c>
      <c r="AG1211" s="236">
        <v>0</v>
      </c>
      <c r="AH1211" s="236">
        <v>0</v>
      </c>
      <c r="AI1211" s="236">
        <v>0</v>
      </c>
      <c r="AJ1211" s="484">
        <v>162328.72448</v>
      </c>
    </row>
    <row r="1212" spans="1:36" s="42" customFormat="1" x14ac:dyDescent="0.25">
      <c r="A1212" s="404"/>
      <c r="B1212" s="115">
        <v>719025</v>
      </c>
      <c r="C1212" s="189" t="s">
        <v>443</v>
      </c>
      <c r="D1212" s="479">
        <v>0</v>
      </c>
      <c r="E1212" s="479">
        <v>0</v>
      </c>
      <c r="F1212" s="479">
        <v>0</v>
      </c>
      <c r="G1212" s="479">
        <v>0</v>
      </c>
      <c r="H1212" s="89">
        <v>0</v>
      </c>
      <c r="I1212" s="479">
        <v>0</v>
      </c>
      <c r="J1212" s="479">
        <v>0</v>
      </c>
      <c r="K1212" s="479">
        <v>0</v>
      </c>
      <c r="L1212" s="479">
        <v>0</v>
      </c>
      <c r="M1212" s="479">
        <v>0</v>
      </c>
      <c r="N1212" s="479">
        <v>0</v>
      </c>
      <c r="O1212" s="479">
        <v>0</v>
      </c>
      <c r="P1212" s="479">
        <v>0</v>
      </c>
      <c r="Q1212" s="479">
        <v>0</v>
      </c>
      <c r="R1212" s="89">
        <v>0</v>
      </c>
      <c r="S1212" s="479">
        <v>0</v>
      </c>
      <c r="T1212" s="479">
        <v>0</v>
      </c>
      <c r="U1212" s="479">
        <v>0</v>
      </c>
      <c r="V1212" s="479">
        <v>0</v>
      </c>
      <c r="W1212" s="479">
        <v>0</v>
      </c>
      <c r="X1212" s="479">
        <v>0</v>
      </c>
      <c r="Y1212" s="479">
        <v>0</v>
      </c>
      <c r="Z1212" s="479">
        <v>0</v>
      </c>
      <c r="AA1212" s="479">
        <v>0</v>
      </c>
      <c r="AB1212" s="479">
        <v>0</v>
      </c>
      <c r="AC1212" s="479">
        <v>0</v>
      </c>
      <c r="AD1212" s="479">
        <v>0</v>
      </c>
      <c r="AE1212" s="479">
        <v>0</v>
      </c>
      <c r="AF1212" s="236">
        <v>0</v>
      </c>
      <c r="AG1212" s="236">
        <v>0</v>
      </c>
      <c r="AH1212" s="236">
        <v>0</v>
      </c>
      <c r="AI1212" s="236">
        <v>0</v>
      </c>
      <c r="AJ1212" s="484">
        <v>0</v>
      </c>
    </row>
    <row r="1213" spans="1:36" s="42" customFormat="1" x14ac:dyDescent="0.25">
      <c r="A1213" s="404"/>
      <c r="B1213" s="115">
        <v>719030</v>
      </c>
      <c r="C1213" s="189" t="s">
        <v>892</v>
      </c>
      <c r="D1213" s="479">
        <v>0</v>
      </c>
      <c r="E1213" s="479">
        <v>0</v>
      </c>
      <c r="F1213" s="479">
        <v>0</v>
      </c>
      <c r="G1213" s="479">
        <v>0</v>
      </c>
      <c r="H1213" s="89">
        <v>0</v>
      </c>
      <c r="I1213" s="479">
        <v>0</v>
      </c>
      <c r="J1213" s="479">
        <v>0</v>
      </c>
      <c r="K1213" s="479">
        <v>0</v>
      </c>
      <c r="L1213" s="479">
        <v>0</v>
      </c>
      <c r="M1213" s="479">
        <v>0</v>
      </c>
      <c r="N1213" s="479">
        <v>0</v>
      </c>
      <c r="O1213" s="479">
        <v>0</v>
      </c>
      <c r="P1213" s="479">
        <v>0</v>
      </c>
      <c r="Q1213" s="479">
        <v>0</v>
      </c>
      <c r="R1213" s="89">
        <v>0</v>
      </c>
      <c r="S1213" s="479">
        <v>0</v>
      </c>
      <c r="T1213" s="479">
        <v>0</v>
      </c>
      <c r="U1213" s="479">
        <v>0</v>
      </c>
      <c r="V1213" s="479">
        <v>0</v>
      </c>
      <c r="W1213" s="479">
        <v>0</v>
      </c>
      <c r="X1213" s="479">
        <v>0</v>
      </c>
      <c r="Y1213" s="479">
        <v>0</v>
      </c>
      <c r="Z1213" s="479">
        <v>0</v>
      </c>
      <c r="AA1213" s="479">
        <v>0</v>
      </c>
      <c r="AB1213" s="479">
        <v>0</v>
      </c>
      <c r="AC1213" s="479">
        <v>0</v>
      </c>
      <c r="AD1213" s="479">
        <v>0</v>
      </c>
      <c r="AE1213" s="479">
        <v>0</v>
      </c>
      <c r="AF1213" s="236">
        <v>0</v>
      </c>
      <c r="AG1213" s="236">
        <v>0</v>
      </c>
      <c r="AH1213" s="236">
        <v>0</v>
      </c>
      <c r="AI1213" s="236">
        <v>0</v>
      </c>
      <c r="AJ1213" s="484">
        <v>0</v>
      </c>
    </row>
    <row r="1214" spans="1:36" s="42" customFormat="1" x14ac:dyDescent="0.25">
      <c r="A1214" s="404"/>
      <c r="B1214" s="115">
        <v>719035</v>
      </c>
      <c r="C1214" s="189" t="s">
        <v>444</v>
      </c>
      <c r="D1214" s="479">
        <v>0</v>
      </c>
      <c r="E1214" s="479">
        <v>42.316079999999999</v>
      </c>
      <c r="F1214" s="479">
        <v>0</v>
      </c>
      <c r="G1214" s="479">
        <v>0</v>
      </c>
      <c r="H1214" s="89">
        <v>42.316079999999999</v>
      </c>
      <c r="I1214" s="479">
        <v>0</v>
      </c>
      <c r="J1214" s="479">
        <v>4.2396799999999999</v>
      </c>
      <c r="K1214" s="479">
        <v>2897.2</v>
      </c>
      <c r="L1214" s="479">
        <v>0</v>
      </c>
      <c r="M1214" s="479">
        <v>0</v>
      </c>
      <c r="N1214" s="479">
        <v>0</v>
      </c>
      <c r="O1214" s="479">
        <v>46625.929730000003</v>
      </c>
      <c r="P1214" s="479">
        <v>0</v>
      </c>
      <c r="Q1214" s="479">
        <v>0</v>
      </c>
      <c r="R1214" s="89">
        <v>49527.369410000007</v>
      </c>
      <c r="S1214" s="479">
        <v>0</v>
      </c>
      <c r="T1214" s="479">
        <v>0</v>
      </c>
      <c r="U1214" s="479">
        <v>0</v>
      </c>
      <c r="V1214" s="479">
        <v>0</v>
      </c>
      <c r="W1214" s="479">
        <v>0</v>
      </c>
      <c r="X1214" s="479">
        <v>0</v>
      </c>
      <c r="Y1214" s="479">
        <v>0</v>
      </c>
      <c r="Z1214" s="479">
        <v>0</v>
      </c>
      <c r="AA1214" s="479">
        <v>0</v>
      </c>
      <c r="AB1214" s="479">
        <v>4.0000000000000003E-5</v>
      </c>
      <c r="AC1214" s="479">
        <v>0</v>
      </c>
      <c r="AD1214" s="479">
        <v>4.0000000000000003E-5</v>
      </c>
      <c r="AE1214" s="479">
        <v>49569.685530000002</v>
      </c>
      <c r="AF1214" s="236">
        <v>2897.2</v>
      </c>
      <c r="AG1214" s="236">
        <v>0</v>
      </c>
      <c r="AH1214" s="236">
        <v>0</v>
      </c>
      <c r="AI1214" s="236">
        <v>0</v>
      </c>
      <c r="AJ1214" s="484">
        <v>46672.485530000005</v>
      </c>
    </row>
    <row r="1215" spans="1:36" s="42" customFormat="1" x14ac:dyDescent="0.25">
      <c r="A1215" s="404"/>
      <c r="B1215" s="115">
        <v>719040</v>
      </c>
      <c r="C1215" s="189" t="s">
        <v>893</v>
      </c>
      <c r="D1215" s="479">
        <v>0</v>
      </c>
      <c r="E1215" s="479">
        <v>0</v>
      </c>
      <c r="F1215" s="479">
        <v>0</v>
      </c>
      <c r="G1215" s="479">
        <v>0</v>
      </c>
      <c r="H1215" s="89">
        <v>0</v>
      </c>
      <c r="I1215" s="479">
        <v>0</v>
      </c>
      <c r="J1215" s="479">
        <v>0</v>
      </c>
      <c r="K1215" s="479">
        <v>0</v>
      </c>
      <c r="L1215" s="479">
        <v>0</v>
      </c>
      <c r="M1215" s="479">
        <v>0</v>
      </c>
      <c r="N1215" s="479">
        <v>0</v>
      </c>
      <c r="O1215" s="479">
        <v>0</v>
      </c>
      <c r="P1215" s="479">
        <v>0</v>
      </c>
      <c r="Q1215" s="479">
        <v>0</v>
      </c>
      <c r="R1215" s="89">
        <v>0</v>
      </c>
      <c r="S1215" s="479">
        <v>0</v>
      </c>
      <c r="T1215" s="479">
        <v>0</v>
      </c>
      <c r="U1215" s="479">
        <v>0</v>
      </c>
      <c r="V1215" s="479">
        <v>0</v>
      </c>
      <c r="W1215" s="479">
        <v>0</v>
      </c>
      <c r="X1215" s="479">
        <v>0</v>
      </c>
      <c r="Y1215" s="479">
        <v>0</v>
      </c>
      <c r="Z1215" s="479">
        <v>0</v>
      </c>
      <c r="AA1215" s="479">
        <v>0</v>
      </c>
      <c r="AB1215" s="479">
        <v>0</v>
      </c>
      <c r="AC1215" s="479">
        <v>0</v>
      </c>
      <c r="AD1215" s="479">
        <v>0</v>
      </c>
      <c r="AE1215" s="479">
        <v>0</v>
      </c>
      <c r="AF1215" s="236">
        <v>0</v>
      </c>
      <c r="AG1215" s="236">
        <v>0</v>
      </c>
      <c r="AH1215" s="236">
        <v>0</v>
      </c>
      <c r="AI1215" s="236">
        <v>0</v>
      </c>
      <c r="AJ1215" s="484">
        <v>0</v>
      </c>
    </row>
    <row r="1216" spans="1:36" s="42" customFormat="1" x14ac:dyDescent="0.25">
      <c r="A1216" s="404"/>
      <c r="B1216" s="115">
        <v>719045</v>
      </c>
      <c r="C1216" s="189" t="s">
        <v>445</v>
      </c>
      <c r="D1216" s="479">
        <v>0</v>
      </c>
      <c r="E1216" s="479">
        <v>0</v>
      </c>
      <c r="F1216" s="479">
        <v>0</v>
      </c>
      <c r="G1216" s="479">
        <v>0</v>
      </c>
      <c r="H1216" s="89">
        <v>0</v>
      </c>
      <c r="I1216" s="479">
        <v>0</v>
      </c>
      <c r="J1216" s="479">
        <v>0</v>
      </c>
      <c r="K1216" s="479">
        <v>0</v>
      </c>
      <c r="L1216" s="479">
        <v>0</v>
      </c>
      <c r="M1216" s="479">
        <v>0</v>
      </c>
      <c r="N1216" s="479">
        <v>0</v>
      </c>
      <c r="O1216" s="479">
        <v>0</v>
      </c>
      <c r="P1216" s="479">
        <v>0</v>
      </c>
      <c r="Q1216" s="479">
        <v>0</v>
      </c>
      <c r="R1216" s="89">
        <v>0</v>
      </c>
      <c r="S1216" s="479">
        <v>0</v>
      </c>
      <c r="T1216" s="479">
        <v>0</v>
      </c>
      <c r="U1216" s="479">
        <v>0</v>
      </c>
      <c r="V1216" s="479">
        <v>0</v>
      </c>
      <c r="W1216" s="479">
        <v>0</v>
      </c>
      <c r="X1216" s="479">
        <v>0</v>
      </c>
      <c r="Y1216" s="479">
        <v>0</v>
      </c>
      <c r="Z1216" s="479">
        <v>0</v>
      </c>
      <c r="AA1216" s="479">
        <v>0</v>
      </c>
      <c r="AB1216" s="479">
        <v>0</v>
      </c>
      <c r="AC1216" s="479">
        <v>0</v>
      </c>
      <c r="AD1216" s="479">
        <v>0</v>
      </c>
      <c r="AE1216" s="479">
        <v>0</v>
      </c>
      <c r="AF1216" s="236">
        <v>0</v>
      </c>
      <c r="AG1216" s="236">
        <v>0</v>
      </c>
      <c r="AH1216" s="236">
        <v>0</v>
      </c>
      <c r="AI1216" s="236">
        <v>0</v>
      </c>
      <c r="AJ1216" s="484">
        <v>0</v>
      </c>
    </row>
    <row r="1217" spans="1:36" s="42" customFormat="1" x14ac:dyDescent="0.25">
      <c r="A1217" s="404"/>
      <c r="B1217" s="115">
        <v>719090</v>
      </c>
      <c r="C1217" s="189" t="s">
        <v>1299</v>
      </c>
      <c r="D1217" s="479">
        <v>745801.17934000003</v>
      </c>
      <c r="E1217" s="479">
        <v>208419.93921000001</v>
      </c>
      <c r="F1217" s="479">
        <v>97469.186780000004</v>
      </c>
      <c r="G1217" s="479">
        <v>85556.781889999998</v>
      </c>
      <c r="H1217" s="89">
        <v>1137247.0872200001</v>
      </c>
      <c r="I1217" s="479">
        <v>1663.8284799999999</v>
      </c>
      <c r="J1217" s="479">
        <v>78824.110560000001</v>
      </c>
      <c r="K1217" s="479">
        <v>62.561999999999998</v>
      </c>
      <c r="L1217" s="479">
        <v>16.57152</v>
      </c>
      <c r="M1217" s="479">
        <v>7023.57942</v>
      </c>
      <c r="N1217" s="479">
        <v>2718543.2158599999</v>
      </c>
      <c r="O1217" s="479">
        <v>101340.88986</v>
      </c>
      <c r="P1217" s="479">
        <v>170502.00411000001</v>
      </c>
      <c r="Q1217" s="479">
        <v>45114.402999999998</v>
      </c>
      <c r="R1217" s="89">
        <v>3123091.16481</v>
      </c>
      <c r="S1217" s="479">
        <v>7500</v>
      </c>
      <c r="T1217" s="479">
        <v>34904.952069999999</v>
      </c>
      <c r="U1217" s="479">
        <v>0</v>
      </c>
      <c r="V1217" s="479">
        <v>0</v>
      </c>
      <c r="W1217" s="479">
        <v>2.32972</v>
      </c>
      <c r="X1217" s="479">
        <v>4783.7882300000001</v>
      </c>
      <c r="Y1217" s="479">
        <v>0</v>
      </c>
      <c r="Z1217" s="479">
        <v>84.3536</v>
      </c>
      <c r="AA1217" s="479">
        <v>20992.643510000002</v>
      </c>
      <c r="AB1217" s="479">
        <v>118.5716</v>
      </c>
      <c r="AC1217" s="479">
        <v>0</v>
      </c>
      <c r="AD1217" s="479">
        <v>68386.638730000006</v>
      </c>
      <c r="AE1217" s="479">
        <v>4328724.8907599999</v>
      </c>
      <c r="AF1217" s="236">
        <v>2718605.7778599998</v>
      </c>
      <c r="AG1217" s="236">
        <v>7040.1509400000004</v>
      </c>
      <c r="AH1217" s="236">
        <v>0</v>
      </c>
      <c r="AI1217" s="236">
        <v>20992.643510000002</v>
      </c>
      <c r="AJ1217" s="484">
        <v>1582086.3184499999</v>
      </c>
    </row>
    <row r="1218" spans="1:36" s="40" customFormat="1" x14ac:dyDescent="0.25">
      <c r="A1218" s="403"/>
      <c r="B1218" s="114">
        <v>72</v>
      </c>
      <c r="C1218" s="319" t="s">
        <v>862</v>
      </c>
      <c r="D1218" s="480">
        <v>0</v>
      </c>
      <c r="E1218" s="480">
        <v>0</v>
      </c>
      <c r="F1218" s="480">
        <v>0</v>
      </c>
      <c r="G1218" s="480">
        <v>0</v>
      </c>
      <c r="H1218" s="89">
        <v>0</v>
      </c>
      <c r="I1218" s="480">
        <v>0</v>
      </c>
      <c r="J1218" s="480">
        <v>0</v>
      </c>
      <c r="K1218" s="480">
        <v>0</v>
      </c>
      <c r="L1218" s="480">
        <v>0</v>
      </c>
      <c r="M1218" s="480">
        <v>0</v>
      </c>
      <c r="N1218" s="480">
        <v>0</v>
      </c>
      <c r="O1218" s="480">
        <v>0</v>
      </c>
      <c r="P1218" s="480">
        <v>0</v>
      </c>
      <c r="Q1218" s="480">
        <v>0</v>
      </c>
      <c r="R1218" s="89">
        <v>0</v>
      </c>
      <c r="S1218" s="480">
        <v>0</v>
      </c>
      <c r="T1218" s="480">
        <v>0</v>
      </c>
      <c r="U1218" s="480">
        <v>0</v>
      </c>
      <c r="V1218" s="480">
        <v>0</v>
      </c>
      <c r="W1218" s="480">
        <v>0</v>
      </c>
      <c r="X1218" s="480">
        <v>0</v>
      </c>
      <c r="Y1218" s="480">
        <v>0</v>
      </c>
      <c r="Z1218" s="480">
        <v>0</v>
      </c>
      <c r="AA1218" s="480">
        <v>0</v>
      </c>
      <c r="AB1218" s="480">
        <v>0</v>
      </c>
      <c r="AC1218" s="480">
        <v>0</v>
      </c>
      <c r="AD1218" s="479">
        <v>0</v>
      </c>
      <c r="AE1218" s="480">
        <v>0</v>
      </c>
      <c r="AF1218" s="482">
        <v>0</v>
      </c>
      <c r="AG1218" s="482">
        <v>0</v>
      </c>
      <c r="AH1218" s="482">
        <v>0</v>
      </c>
      <c r="AI1218" s="482">
        <v>0</v>
      </c>
      <c r="AJ1218" s="483">
        <v>0</v>
      </c>
    </row>
    <row r="1219" spans="1:36" s="42" customFormat="1" x14ac:dyDescent="0.25">
      <c r="A1219" s="404"/>
      <c r="B1219" s="115">
        <v>7201</v>
      </c>
      <c r="C1219" s="189" t="s">
        <v>404</v>
      </c>
      <c r="D1219" s="479">
        <v>0</v>
      </c>
      <c r="E1219" s="479">
        <v>0</v>
      </c>
      <c r="F1219" s="479">
        <v>0</v>
      </c>
      <c r="G1219" s="479">
        <v>0</v>
      </c>
      <c r="H1219" s="89">
        <v>0</v>
      </c>
      <c r="I1219" s="479">
        <v>0</v>
      </c>
      <c r="J1219" s="479">
        <v>0</v>
      </c>
      <c r="K1219" s="479">
        <v>0</v>
      </c>
      <c r="L1219" s="479">
        <v>0</v>
      </c>
      <c r="M1219" s="479">
        <v>0</v>
      </c>
      <c r="N1219" s="479">
        <v>0</v>
      </c>
      <c r="O1219" s="479">
        <v>0</v>
      </c>
      <c r="P1219" s="479">
        <v>0</v>
      </c>
      <c r="Q1219" s="479">
        <v>0</v>
      </c>
      <c r="R1219" s="89">
        <v>0</v>
      </c>
      <c r="S1219" s="479">
        <v>0</v>
      </c>
      <c r="T1219" s="479">
        <v>0</v>
      </c>
      <c r="U1219" s="479">
        <v>0</v>
      </c>
      <c r="V1219" s="479">
        <v>0</v>
      </c>
      <c r="W1219" s="479">
        <v>0</v>
      </c>
      <c r="X1219" s="479">
        <v>0</v>
      </c>
      <c r="Y1219" s="479">
        <v>0</v>
      </c>
      <c r="Z1219" s="479">
        <v>0</v>
      </c>
      <c r="AA1219" s="479">
        <v>0</v>
      </c>
      <c r="AB1219" s="479">
        <v>0</v>
      </c>
      <c r="AC1219" s="479">
        <v>0</v>
      </c>
      <c r="AD1219" s="479">
        <v>0</v>
      </c>
      <c r="AE1219" s="479">
        <v>0</v>
      </c>
      <c r="AF1219" s="236">
        <v>0</v>
      </c>
      <c r="AG1219" s="236">
        <v>0</v>
      </c>
      <c r="AH1219" s="236">
        <v>0</v>
      </c>
      <c r="AI1219" s="236">
        <v>0</v>
      </c>
      <c r="AJ1219" s="484">
        <v>0</v>
      </c>
    </row>
    <row r="1220" spans="1:36" s="42" customFormat="1" x14ac:dyDescent="0.25">
      <c r="A1220" s="404"/>
      <c r="B1220" s="115">
        <v>7202</v>
      </c>
      <c r="C1220" s="189" t="s">
        <v>410</v>
      </c>
      <c r="D1220" s="479">
        <v>0</v>
      </c>
      <c r="E1220" s="479">
        <v>0</v>
      </c>
      <c r="F1220" s="479">
        <v>0</v>
      </c>
      <c r="G1220" s="479">
        <v>0</v>
      </c>
      <c r="H1220" s="89">
        <v>0</v>
      </c>
      <c r="I1220" s="479">
        <v>0</v>
      </c>
      <c r="J1220" s="479">
        <v>0</v>
      </c>
      <c r="K1220" s="479">
        <v>0</v>
      </c>
      <c r="L1220" s="479">
        <v>0</v>
      </c>
      <c r="M1220" s="479">
        <v>0</v>
      </c>
      <c r="N1220" s="479">
        <v>0</v>
      </c>
      <c r="O1220" s="479">
        <v>0</v>
      </c>
      <c r="P1220" s="479">
        <v>0</v>
      </c>
      <c r="Q1220" s="479">
        <v>0</v>
      </c>
      <c r="R1220" s="89">
        <v>0</v>
      </c>
      <c r="S1220" s="479">
        <v>0</v>
      </c>
      <c r="T1220" s="479">
        <v>0</v>
      </c>
      <c r="U1220" s="479">
        <v>0</v>
      </c>
      <c r="V1220" s="479">
        <v>0</v>
      </c>
      <c r="W1220" s="479">
        <v>0</v>
      </c>
      <c r="X1220" s="479">
        <v>0</v>
      </c>
      <c r="Y1220" s="479">
        <v>0</v>
      </c>
      <c r="Z1220" s="479">
        <v>0</v>
      </c>
      <c r="AA1220" s="479">
        <v>0</v>
      </c>
      <c r="AB1220" s="479">
        <v>0</v>
      </c>
      <c r="AC1220" s="479">
        <v>0</v>
      </c>
      <c r="AD1220" s="479">
        <v>0</v>
      </c>
      <c r="AE1220" s="479">
        <v>0</v>
      </c>
      <c r="AF1220" s="236">
        <v>0</v>
      </c>
      <c r="AG1220" s="236">
        <v>0</v>
      </c>
      <c r="AH1220" s="236">
        <v>0</v>
      </c>
      <c r="AI1220" s="236">
        <v>0</v>
      </c>
      <c r="AJ1220" s="484">
        <v>0</v>
      </c>
    </row>
    <row r="1221" spans="1:36" s="42" customFormat="1" x14ac:dyDescent="0.25">
      <c r="A1221" s="404"/>
      <c r="B1221" s="115">
        <v>7203</v>
      </c>
      <c r="C1221" s="189" t="s">
        <v>420</v>
      </c>
      <c r="D1221" s="479">
        <v>0</v>
      </c>
      <c r="E1221" s="479">
        <v>0</v>
      </c>
      <c r="F1221" s="479">
        <v>0</v>
      </c>
      <c r="G1221" s="479">
        <v>0</v>
      </c>
      <c r="H1221" s="89">
        <v>0</v>
      </c>
      <c r="I1221" s="479">
        <v>0</v>
      </c>
      <c r="J1221" s="479">
        <v>0</v>
      </c>
      <c r="K1221" s="479">
        <v>0</v>
      </c>
      <c r="L1221" s="479">
        <v>0</v>
      </c>
      <c r="M1221" s="479">
        <v>0</v>
      </c>
      <c r="N1221" s="479">
        <v>0</v>
      </c>
      <c r="O1221" s="479">
        <v>0</v>
      </c>
      <c r="P1221" s="479">
        <v>0</v>
      </c>
      <c r="Q1221" s="479">
        <v>0</v>
      </c>
      <c r="R1221" s="89">
        <v>0</v>
      </c>
      <c r="S1221" s="479">
        <v>0</v>
      </c>
      <c r="T1221" s="479">
        <v>0</v>
      </c>
      <c r="U1221" s="479">
        <v>0</v>
      </c>
      <c r="V1221" s="479">
        <v>0</v>
      </c>
      <c r="W1221" s="479">
        <v>0</v>
      </c>
      <c r="X1221" s="479">
        <v>0</v>
      </c>
      <c r="Y1221" s="479">
        <v>0</v>
      </c>
      <c r="Z1221" s="479">
        <v>0</v>
      </c>
      <c r="AA1221" s="479">
        <v>0</v>
      </c>
      <c r="AB1221" s="479">
        <v>0</v>
      </c>
      <c r="AC1221" s="479">
        <v>0</v>
      </c>
      <c r="AD1221" s="479">
        <v>0</v>
      </c>
      <c r="AE1221" s="479">
        <v>0</v>
      </c>
      <c r="AF1221" s="236">
        <v>0</v>
      </c>
      <c r="AG1221" s="236">
        <v>0</v>
      </c>
      <c r="AH1221" s="236">
        <v>0</v>
      </c>
      <c r="AI1221" s="236">
        <v>0</v>
      </c>
      <c r="AJ1221" s="484">
        <v>0</v>
      </c>
    </row>
    <row r="1222" spans="1:36" s="42" customFormat="1" x14ac:dyDescent="0.25">
      <c r="A1222" s="404"/>
      <c r="B1222" s="115">
        <v>7204</v>
      </c>
      <c r="C1222" s="189" t="s">
        <v>422</v>
      </c>
      <c r="D1222" s="479">
        <v>0</v>
      </c>
      <c r="E1222" s="479">
        <v>0</v>
      </c>
      <c r="F1222" s="479">
        <v>0</v>
      </c>
      <c r="G1222" s="479">
        <v>0</v>
      </c>
      <c r="H1222" s="89">
        <v>0</v>
      </c>
      <c r="I1222" s="479">
        <v>0</v>
      </c>
      <c r="J1222" s="479">
        <v>0</v>
      </c>
      <c r="K1222" s="479">
        <v>0</v>
      </c>
      <c r="L1222" s="479">
        <v>0</v>
      </c>
      <c r="M1222" s="479">
        <v>0</v>
      </c>
      <c r="N1222" s="479">
        <v>0</v>
      </c>
      <c r="O1222" s="479">
        <v>0</v>
      </c>
      <c r="P1222" s="479">
        <v>0</v>
      </c>
      <c r="Q1222" s="479">
        <v>0</v>
      </c>
      <c r="R1222" s="89">
        <v>0</v>
      </c>
      <c r="S1222" s="479">
        <v>0</v>
      </c>
      <c r="T1222" s="479">
        <v>0</v>
      </c>
      <c r="U1222" s="479">
        <v>0</v>
      </c>
      <c r="V1222" s="479">
        <v>0</v>
      </c>
      <c r="W1222" s="479">
        <v>0</v>
      </c>
      <c r="X1222" s="479">
        <v>0</v>
      </c>
      <c r="Y1222" s="479">
        <v>0</v>
      </c>
      <c r="Z1222" s="479">
        <v>0</v>
      </c>
      <c r="AA1222" s="479">
        <v>0</v>
      </c>
      <c r="AB1222" s="479">
        <v>0</v>
      </c>
      <c r="AC1222" s="479">
        <v>0</v>
      </c>
      <c r="AD1222" s="479">
        <v>0</v>
      </c>
      <c r="AE1222" s="479">
        <v>0</v>
      </c>
      <c r="AF1222" s="236">
        <v>0</v>
      </c>
      <c r="AG1222" s="236">
        <v>0</v>
      </c>
      <c r="AH1222" s="236">
        <v>0</v>
      </c>
      <c r="AI1222" s="236">
        <v>0</v>
      </c>
      <c r="AJ1222" s="484">
        <v>0</v>
      </c>
    </row>
    <row r="1223" spans="1:36" s="42" customFormat="1" x14ac:dyDescent="0.25">
      <c r="A1223" s="404"/>
      <c r="B1223" s="115">
        <v>7205</v>
      </c>
      <c r="C1223" s="189" t="s">
        <v>423</v>
      </c>
      <c r="D1223" s="479">
        <v>0</v>
      </c>
      <c r="E1223" s="479">
        <v>0</v>
      </c>
      <c r="F1223" s="479">
        <v>0</v>
      </c>
      <c r="G1223" s="479">
        <v>0</v>
      </c>
      <c r="H1223" s="89">
        <v>0</v>
      </c>
      <c r="I1223" s="479">
        <v>0</v>
      </c>
      <c r="J1223" s="479">
        <v>0</v>
      </c>
      <c r="K1223" s="479">
        <v>0</v>
      </c>
      <c r="L1223" s="479">
        <v>0</v>
      </c>
      <c r="M1223" s="479">
        <v>0</v>
      </c>
      <c r="N1223" s="479">
        <v>0</v>
      </c>
      <c r="O1223" s="479">
        <v>0</v>
      </c>
      <c r="P1223" s="479">
        <v>0</v>
      </c>
      <c r="Q1223" s="479">
        <v>0</v>
      </c>
      <c r="R1223" s="89">
        <v>0</v>
      </c>
      <c r="S1223" s="479">
        <v>0</v>
      </c>
      <c r="T1223" s="479">
        <v>0</v>
      </c>
      <c r="U1223" s="479">
        <v>0</v>
      </c>
      <c r="V1223" s="479">
        <v>0</v>
      </c>
      <c r="W1223" s="479">
        <v>0</v>
      </c>
      <c r="X1223" s="479">
        <v>0</v>
      </c>
      <c r="Y1223" s="479">
        <v>0</v>
      </c>
      <c r="Z1223" s="479">
        <v>0</v>
      </c>
      <c r="AA1223" s="479">
        <v>0</v>
      </c>
      <c r="AB1223" s="479">
        <v>0</v>
      </c>
      <c r="AC1223" s="479">
        <v>0</v>
      </c>
      <c r="AD1223" s="479">
        <v>0</v>
      </c>
      <c r="AE1223" s="479">
        <v>0</v>
      </c>
      <c r="AF1223" s="236">
        <v>0</v>
      </c>
      <c r="AG1223" s="236">
        <v>0</v>
      </c>
      <c r="AH1223" s="236">
        <v>0</v>
      </c>
      <c r="AI1223" s="236">
        <v>0</v>
      </c>
      <c r="AJ1223" s="484">
        <v>0</v>
      </c>
    </row>
    <row r="1224" spans="1:36" s="42" customFormat="1" x14ac:dyDescent="0.25">
      <c r="A1224" s="404"/>
      <c r="B1224" s="115">
        <v>7206</v>
      </c>
      <c r="C1224" s="189" t="s">
        <v>424</v>
      </c>
      <c r="D1224" s="479">
        <v>0</v>
      </c>
      <c r="E1224" s="479">
        <v>0</v>
      </c>
      <c r="F1224" s="479">
        <v>0</v>
      </c>
      <c r="G1224" s="479">
        <v>0</v>
      </c>
      <c r="H1224" s="89">
        <v>0</v>
      </c>
      <c r="I1224" s="479">
        <v>0</v>
      </c>
      <c r="J1224" s="479">
        <v>0</v>
      </c>
      <c r="K1224" s="479">
        <v>0</v>
      </c>
      <c r="L1224" s="479">
        <v>0</v>
      </c>
      <c r="M1224" s="479">
        <v>0</v>
      </c>
      <c r="N1224" s="479">
        <v>0</v>
      </c>
      <c r="O1224" s="479">
        <v>0</v>
      </c>
      <c r="P1224" s="479">
        <v>0</v>
      </c>
      <c r="Q1224" s="479">
        <v>0</v>
      </c>
      <c r="R1224" s="89">
        <v>0</v>
      </c>
      <c r="S1224" s="479">
        <v>0</v>
      </c>
      <c r="T1224" s="479">
        <v>0</v>
      </c>
      <c r="U1224" s="479">
        <v>0</v>
      </c>
      <c r="V1224" s="479">
        <v>0</v>
      </c>
      <c r="W1224" s="479">
        <v>0</v>
      </c>
      <c r="X1224" s="479">
        <v>0</v>
      </c>
      <c r="Y1224" s="479">
        <v>0</v>
      </c>
      <c r="Z1224" s="479">
        <v>0</v>
      </c>
      <c r="AA1224" s="479">
        <v>0</v>
      </c>
      <c r="AB1224" s="479">
        <v>0</v>
      </c>
      <c r="AC1224" s="479">
        <v>0</v>
      </c>
      <c r="AD1224" s="479">
        <v>0</v>
      </c>
      <c r="AE1224" s="479">
        <v>0</v>
      </c>
      <c r="AF1224" s="236">
        <v>0</v>
      </c>
      <c r="AG1224" s="236">
        <v>0</v>
      </c>
      <c r="AH1224" s="236">
        <v>0</v>
      </c>
      <c r="AI1224" s="236">
        <v>0</v>
      </c>
      <c r="AJ1224" s="484">
        <v>0</v>
      </c>
    </row>
    <row r="1225" spans="1:36" s="42" customFormat="1" x14ac:dyDescent="0.25">
      <c r="A1225" s="404"/>
      <c r="B1225" s="115">
        <v>7207</v>
      </c>
      <c r="C1225" s="189" t="s">
        <v>425</v>
      </c>
      <c r="D1225" s="479">
        <v>0</v>
      </c>
      <c r="E1225" s="479">
        <v>0</v>
      </c>
      <c r="F1225" s="479">
        <v>0</v>
      </c>
      <c r="G1225" s="479">
        <v>0</v>
      </c>
      <c r="H1225" s="89">
        <v>0</v>
      </c>
      <c r="I1225" s="479">
        <v>0</v>
      </c>
      <c r="J1225" s="479">
        <v>0</v>
      </c>
      <c r="K1225" s="479">
        <v>0</v>
      </c>
      <c r="L1225" s="479">
        <v>0</v>
      </c>
      <c r="M1225" s="479">
        <v>0</v>
      </c>
      <c r="N1225" s="479">
        <v>0</v>
      </c>
      <c r="O1225" s="479">
        <v>0</v>
      </c>
      <c r="P1225" s="479">
        <v>0</v>
      </c>
      <c r="Q1225" s="479">
        <v>0</v>
      </c>
      <c r="R1225" s="89">
        <v>0</v>
      </c>
      <c r="S1225" s="479">
        <v>0</v>
      </c>
      <c r="T1225" s="479">
        <v>0</v>
      </c>
      <c r="U1225" s="479">
        <v>0</v>
      </c>
      <c r="V1225" s="479">
        <v>0</v>
      </c>
      <c r="W1225" s="479">
        <v>0</v>
      </c>
      <c r="X1225" s="479">
        <v>0</v>
      </c>
      <c r="Y1225" s="479">
        <v>0</v>
      </c>
      <c r="Z1225" s="479">
        <v>0</v>
      </c>
      <c r="AA1225" s="479">
        <v>0</v>
      </c>
      <c r="AB1225" s="479">
        <v>0</v>
      </c>
      <c r="AC1225" s="479">
        <v>0</v>
      </c>
      <c r="AD1225" s="479">
        <v>0</v>
      </c>
      <c r="AE1225" s="479">
        <v>0</v>
      </c>
      <c r="AF1225" s="236">
        <v>0</v>
      </c>
      <c r="AG1225" s="236">
        <v>0</v>
      </c>
      <c r="AH1225" s="236">
        <v>0</v>
      </c>
      <c r="AI1225" s="236">
        <v>0</v>
      </c>
      <c r="AJ1225" s="484">
        <v>0</v>
      </c>
    </row>
    <row r="1226" spans="1:36" s="42" customFormat="1" x14ac:dyDescent="0.25">
      <c r="A1226" s="404"/>
      <c r="B1226" s="115">
        <v>7209</v>
      </c>
      <c r="C1226" s="189" t="s">
        <v>1719</v>
      </c>
      <c r="D1226" s="479">
        <v>0</v>
      </c>
      <c r="E1226" s="479">
        <v>0</v>
      </c>
      <c r="F1226" s="479">
        <v>0</v>
      </c>
      <c r="G1226" s="479">
        <v>0</v>
      </c>
      <c r="H1226" s="89">
        <v>0</v>
      </c>
      <c r="I1226" s="479">
        <v>0</v>
      </c>
      <c r="J1226" s="479">
        <v>0</v>
      </c>
      <c r="K1226" s="479">
        <v>0</v>
      </c>
      <c r="L1226" s="479">
        <v>0</v>
      </c>
      <c r="M1226" s="479">
        <v>0</v>
      </c>
      <c r="N1226" s="479">
        <v>0</v>
      </c>
      <c r="O1226" s="479">
        <v>0</v>
      </c>
      <c r="P1226" s="479">
        <v>0</v>
      </c>
      <c r="Q1226" s="479">
        <v>0</v>
      </c>
      <c r="R1226" s="89">
        <v>0</v>
      </c>
      <c r="S1226" s="479">
        <v>0</v>
      </c>
      <c r="T1226" s="479">
        <v>0</v>
      </c>
      <c r="U1226" s="479">
        <v>0</v>
      </c>
      <c r="V1226" s="479">
        <v>0</v>
      </c>
      <c r="W1226" s="479">
        <v>0</v>
      </c>
      <c r="X1226" s="479">
        <v>0</v>
      </c>
      <c r="Y1226" s="479">
        <v>0</v>
      </c>
      <c r="Z1226" s="479">
        <v>0</v>
      </c>
      <c r="AA1226" s="479">
        <v>0</v>
      </c>
      <c r="AB1226" s="479">
        <v>0</v>
      </c>
      <c r="AC1226" s="479">
        <v>0</v>
      </c>
      <c r="AD1226" s="479">
        <v>0</v>
      </c>
      <c r="AE1226" s="479">
        <v>0</v>
      </c>
      <c r="AF1226" s="236">
        <v>0</v>
      </c>
      <c r="AG1226" s="236">
        <v>0</v>
      </c>
      <c r="AH1226" s="236">
        <v>0</v>
      </c>
      <c r="AI1226" s="236">
        <v>0</v>
      </c>
      <c r="AJ1226" s="484">
        <v>0</v>
      </c>
    </row>
    <row r="1227" spans="1:36" s="42" customFormat="1" x14ac:dyDescent="0.25">
      <c r="A1227" s="404"/>
      <c r="B1227" s="115">
        <v>7210</v>
      </c>
      <c r="C1227" s="189" t="s">
        <v>895</v>
      </c>
      <c r="D1227" s="479">
        <v>0</v>
      </c>
      <c r="E1227" s="479">
        <v>0</v>
      </c>
      <c r="F1227" s="479">
        <v>0</v>
      </c>
      <c r="G1227" s="479">
        <v>0</v>
      </c>
      <c r="H1227" s="89">
        <v>0</v>
      </c>
      <c r="I1227" s="479">
        <v>0</v>
      </c>
      <c r="J1227" s="479">
        <v>0</v>
      </c>
      <c r="K1227" s="479">
        <v>0</v>
      </c>
      <c r="L1227" s="479">
        <v>0</v>
      </c>
      <c r="M1227" s="479">
        <v>0</v>
      </c>
      <c r="N1227" s="479">
        <v>0</v>
      </c>
      <c r="O1227" s="479">
        <v>0</v>
      </c>
      <c r="P1227" s="479">
        <v>0</v>
      </c>
      <c r="Q1227" s="479">
        <v>0</v>
      </c>
      <c r="R1227" s="89">
        <v>0</v>
      </c>
      <c r="S1227" s="479">
        <v>0</v>
      </c>
      <c r="T1227" s="479">
        <v>0</v>
      </c>
      <c r="U1227" s="479">
        <v>0</v>
      </c>
      <c r="V1227" s="479">
        <v>0</v>
      </c>
      <c r="W1227" s="479">
        <v>0</v>
      </c>
      <c r="X1227" s="479">
        <v>0</v>
      </c>
      <c r="Y1227" s="479">
        <v>0</v>
      </c>
      <c r="Z1227" s="479">
        <v>0</v>
      </c>
      <c r="AA1227" s="479">
        <v>0</v>
      </c>
      <c r="AB1227" s="479">
        <v>0</v>
      </c>
      <c r="AC1227" s="479">
        <v>0</v>
      </c>
      <c r="AD1227" s="479">
        <v>0</v>
      </c>
      <c r="AE1227" s="479">
        <v>0</v>
      </c>
      <c r="AF1227" s="236">
        <v>0</v>
      </c>
      <c r="AG1227" s="236">
        <v>0</v>
      </c>
      <c r="AH1227" s="236">
        <v>0</v>
      </c>
      <c r="AI1227" s="236">
        <v>0</v>
      </c>
      <c r="AJ1227" s="484">
        <v>0</v>
      </c>
    </row>
    <row r="1228" spans="1:36" s="42" customFormat="1" x14ac:dyDescent="0.25">
      <c r="A1228" s="404"/>
      <c r="B1228" s="115">
        <v>7211</v>
      </c>
      <c r="C1228" s="189" t="s">
        <v>434</v>
      </c>
      <c r="D1228" s="479">
        <v>0</v>
      </c>
      <c r="E1228" s="479">
        <v>0</v>
      </c>
      <c r="F1228" s="479">
        <v>0</v>
      </c>
      <c r="G1228" s="479">
        <v>0</v>
      </c>
      <c r="H1228" s="89">
        <v>0</v>
      </c>
      <c r="I1228" s="479">
        <v>0</v>
      </c>
      <c r="J1228" s="479">
        <v>0</v>
      </c>
      <c r="K1228" s="479">
        <v>0</v>
      </c>
      <c r="L1228" s="479">
        <v>0</v>
      </c>
      <c r="M1228" s="479">
        <v>0</v>
      </c>
      <c r="N1228" s="479">
        <v>0</v>
      </c>
      <c r="O1228" s="479">
        <v>0</v>
      </c>
      <c r="P1228" s="479">
        <v>0</v>
      </c>
      <c r="Q1228" s="479">
        <v>0</v>
      </c>
      <c r="R1228" s="89">
        <v>0</v>
      </c>
      <c r="S1228" s="479">
        <v>0</v>
      </c>
      <c r="T1228" s="479">
        <v>0</v>
      </c>
      <c r="U1228" s="479">
        <v>0</v>
      </c>
      <c r="V1228" s="479">
        <v>0</v>
      </c>
      <c r="W1228" s="479">
        <v>0</v>
      </c>
      <c r="X1228" s="479">
        <v>0</v>
      </c>
      <c r="Y1228" s="479">
        <v>0</v>
      </c>
      <c r="Z1228" s="479">
        <v>0</v>
      </c>
      <c r="AA1228" s="479">
        <v>0</v>
      </c>
      <c r="AB1228" s="479">
        <v>0</v>
      </c>
      <c r="AC1228" s="479">
        <v>0</v>
      </c>
      <c r="AD1228" s="479">
        <v>0</v>
      </c>
      <c r="AE1228" s="479">
        <v>0</v>
      </c>
      <c r="AF1228" s="236">
        <v>0</v>
      </c>
      <c r="AG1228" s="236">
        <v>0</v>
      </c>
      <c r="AH1228" s="236">
        <v>0</v>
      </c>
      <c r="AI1228" s="236">
        <v>0</v>
      </c>
      <c r="AJ1228" s="484">
        <v>0</v>
      </c>
    </row>
    <row r="1229" spans="1:36" s="42" customFormat="1" x14ac:dyDescent="0.25">
      <c r="A1229" s="404"/>
      <c r="B1229" s="115">
        <v>7212</v>
      </c>
      <c r="C1229" s="189" t="s">
        <v>896</v>
      </c>
      <c r="D1229" s="479">
        <v>0</v>
      </c>
      <c r="E1229" s="479">
        <v>0</v>
      </c>
      <c r="F1229" s="479">
        <v>0</v>
      </c>
      <c r="G1229" s="479">
        <v>0</v>
      </c>
      <c r="H1229" s="89">
        <v>0</v>
      </c>
      <c r="I1229" s="479">
        <v>0</v>
      </c>
      <c r="J1229" s="479">
        <v>0</v>
      </c>
      <c r="K1229" s="479">
        <v>0</v>
      </c>
      <c r="L1229" s="479">
        <v>0</v>
      </c>
      <c r="M1229" s="479">
        <v>0</v>
      </c>
      <c r="N1229" s="479">
        <v>0</v>
      </c>
      <c r="O1229" s="479">
        <v>0</v>
      </c>
      <c r="P1229" s="479">
        <v>0</v>
      </c>
      <c r="Q1229" s="479">
        <v>0</v>
      </c>
      <c r="R1229" s="89">
        <v>0</v>
      </c>
      <c r="S1229" s="479">
        <v>0</v>
      </c>
      <c r="T1229" s="479">
        <v>0</v>
      </c>
      <c r="U1229" s="479">
        <v>0</v>
      </c>
      <c r="V1229" s="479">
        <v>0</v>
      </c>
      <c r="W1229" s="479">
        <v>0</v>
      </c>
      <c r="X1229" s="479">
        <v>0</v>
      </c>
      <c r="Y1229" s="479">
        <v>0</v>
      </c>
      <c r="Z1229" s="479">
        <v>0</v>
      </c>
      <c r="AA1229" s="479">
        <v>0</v>
      </c>
      <c r="AB1229" s="479">
        <v>0</v>
      </c>
      <c r="AC1229" s="479">
        <v>0</v>
      </c>
      <c r="AD1229" s="479">
        <v>0</v>
      </c>
      <c r="AE1229" s="479">
        <v>0</v>
      </c>
      <c r="AF1229" s="236">
        <v>0</v>
      </c>
      <c r="AG1229" s="236">
        <v>0</v>
      </c>
      <c r="AH1229" s="236">
        <v>0</v>
      </c>
      <c r="AI1229" s="236">
        <v>0</v>
      </c>
      <c r="AJ1229" s="484">
        <v>0</v>
      </c>
    </row>
    <row r="1230" spans="1:36" s="42" customFormat="1" x14ac:dyDescent="0.25">
      <c r="A1230" s="404"/>
      <c r="B1230" s="115">
        <v>7213</v>
      </c>
      <c r="C1230" s="189" t="s">
        <v>876</v>
      </c>
      <c r="D1230" s="479">
        <v>0</v>
      </c>
      <c r="E1230" s="479">
        <v>0</v>
      </c>
      <c r="F1230" s="479">
        <v>0</v>
      </c>
      <c r="G1230" s="479">
        <v>0</v>
      </c>
      <c r="H1230" s="89">
        <v>0</v>
      </c>
      <c r="I1230" s="479">
        <v>0</v>
      </c>
      <c r="J1230" s="479">
        <v>0</v>
      </c>
      <c r="K1230" s="479">
        <v>0</v>
      </c>
      <c r="L1230" s="479">
        <v>0</v>
      </c>
      <c r="M1230" s="479">
        <v>0</v>
      </c>
      <c r="N1230" s="479">
        <v>0</v>
      </c>
      <c r="O1230" s="479">
        <v>0</v>
      </c>
      <c r="P1230" s="479">
        <v>0</v>
      </c>
      <c r="Q1230" s="479">
        <v>0</v>
      </c>
      <c r="R1230" s="89">
        <v>0</v>
      </c>
      <c r="S1230" s="479">
        <v>0</v>
      </c>
      <c r="T1230" s="479">
        <v>0</v>
      </c>
      <c r="U1230" s="479">
        <v>0</v>
      </c>
      <c r="V1230" s="479">
        <v>0</v>
      </c>
      <c r="W1230" s="479">
        <v>0</v>
      </c>
      <c r="X1230" s="479">
        <v>0</v>
      </c>
      <c r="Y1230" s="479">
        <v>0</v>
      </c>
      <c r="Z1230" s="479">
        <v>0</v>
      </c>
      <c r="AA1230" s="479">
        <v>0</v>
      </c>
      <c r="AB1230" s="479">
        <v>0</v>
      </c>
      <c r="AC1230" s="479">
        <v>0</v>
      </c>
      <c r="AD1230" s="479">
        <v>0</v>
      </c>
      <c r="AE1230" s="479">
        <v>0</v>
      </c>
      <c r="AF1230" s="236">
        <v>0</v>
      </c>
      <c r="AG1230" s="236">
        <v>0</v>
      </c>
      <c r="AH1230" s="236">
        <v>0</v>
      </c>
      <c r="AI1230" s="236">
        <v>0</v>
      </c>
      <c r="AJ1230" s="484">
        <v>0</v>
      </c>
    </row>
    <row r="1231" spans="1:36" s="42" customFormat="1" x14ac:dyDescent="0.25">
      <c r="A1231" s="404"/>
      <c r="B1231" s="115">
        <v>7214</v>
      </c>
      <c r="C1231" s="189" t="s">
        <v>879</v>
      </c>
      <c r="D1231" s="479">
        <v>0</v>
      </c>
      <c r="E1231" s="479">
        <v>0</v>
      </c>
      <c r="F1231" s="479">
        <v>0</v>
      </c>
      <c r="G1231" s="479">
        <v>0</v>
      </c>
      <c r="H1231" s="89">
        <v>0</v>
      </c>
      <c r="I1231" s="479">
        <v>0</v>
      </c>
      <c r="J1231" s="479">
        <v>0</v>
      </c>
      <c r="K1231" s="479">
        <v>0</v>
      </c>
      <c r="L1231" s="479">
        <v>0</v>
      </c>
      <c r="M1231" s="479">
        <v>0</v>
      </c>
      <c r="N1231" s="479">
        <v>0</v>
      </c>
      <c r="O1231" s="479">
        <v>0</v>
      </c>
      <c r="P1231" s="479">
        <v>0</v>
      </c>
      <c r="Q1231" s="479">
        <v>0</v>
      </c>
      <c r="R1231" s="89">
        <v>0</v>
      </c>
      <c r="S1231" s="479">
        <v>0</v>
      </c>
      <c r="T1231" s="479">
        <v>0</v>
      </c>
      <c r="U1231" s="479">
        <v>0</v>
      </c>
      <c r="V1231" s="479">
        <v>0</v>
      </c>
      <c r="W1231" s="479">
        <v>0</v>
      </c>
      <c r="X1231" s="479">
        <v>0</v>
      </c>
      <c r="Y1231" s="479">
        <v>0</v>
      </c>
      <c r="Z1231" s="479">
        <v>0</v>
      </c>
      <c r="AA1231" s="479">
        <v>0</v>
      </c>
      <c r="AB1231" s="479">
        <v>0</v>
      </c>
      <c r="AC1231" s="479">
        <v>0</v>
      </c>
      <c r="AD1231" s="479">
        <v>0</v>
      </c>
      <c r="AE1231" s="479">
        <v>0</v>
      </c>
      <c r="AF1231" s="236">
        <v>0</v>
      </c>
      <c r="AG1231" s="236">
        <v>0</v>
      </c>
      <c r="AH1231" s="236">
        <v>0</v>
      </c>
      <c r="AI1231" s="236">
        <v>0</v>
      </c>
      <c r="AJ1231" s="484">
        <v>0</v>
      </c>
    </row>
    <row r="1232" spans="1:36" s="42" customFormat="1" x14ac:dyDescent="0.25">
      <c r="A1232" s="404"/>
      <c r="B1232" s="115">
        <v>7215</v>
      </c>
      <c r="C1232" s="189" t="s">
        <v>880</v>
      </c>
      <c r="D1232" s="479">
        <v>0</v>
      </c>
      <c r="E1232" s="479">
        <v>0</v>
      </c>
      <c r="F1232" s="479">
        <v>0</v>
      </c>
      <c r="G1232" s="479">
        <v>0</v>
      </c>
      <c r="H1232" s="89">
        <v>0</v>
      </c>
      <c r="I1232" s="479">
        <v>0</v>
      </c>
      <c r="J1232" s="479">
        <v>0</v>
      </c>
      <c r="K1232" s="479">
        <v>0</v>
      </c>
      <c r="L1232" s="479">
        <v>0</v>
      </c>
      <c r="M1232" s="479">
        <v>0</v>
      </c>
      <c r="N1232" s="479">
        <v>0</v>
      </c>
      <c r="O1232" s="479">
        <v>0</v>
      </c>
      <c r="P1232" s="479">
        <v>0</v>
      </c>
      <c r="Q1232" s="479">
        <v>0</v>
      </c>
      <c r="R1232" s="89">
        <v>0</v>
      </c>
      <c r="S1232" s="479">
        <v>0</v>
      </c>
      <c r="T1232" s="479">
        <v>0</v>
      </c>
      <c r="U1232" s="479">
        <v>0</v>
      </c>
      <c r="V1232" s="479">
        <v>0</v>
      </c>
      <c r="W1232" s="479">
        <v>0</v>
      </c>
      <c r="X1232" s="479">
        <v>0</v>
      </c>
      <c r="Y1232" s="479">
        <v>0</v>
      </c>
      <c r="Z1232" s="479">
        <v>0</v>
      </c>
      <c r="AA1232" s="479">
        <v>0</v>
      </c>
      <c r="AB1232" s="479">
        <v>0</v>
      </c>
      <c r="AC1232" s="479">
        <v>0</v>
      </c>
      <c r="AD1232" s="479">
        <v>0</v>
      </c>
      <c r="AE1232" s="479">
        <v>0</v>
      </c>
      <c r="AF1232" s="236">
        <v>0</v>
      </c>
      <c r="AG1232" s="236">
        <v>0</v>
      </c>
      <c r="AH1232" s="236">
        <v>0</v>
      </c>
      <c r="AI1232" s="236">
        <v>0</v>
      </c>
      <c r="AJ1232" s="484">
        <v>0</v>
      </c>
    </row>
    <row r="1233" spans="1:36" s="42" customFormat="1" x14ac:dyDescent="0.25">
      <c r="A1233" s="404"/>
      <c r="B1233" s="115">
        <v>7216</v>
      </c>
      <c r="C1233" s="189" t="s">
        <v>885</v>
      </c>
      <c r="D1233" s="479">
        <v>0</v>
      </c>
      <c r="E1233" s="479">
        <v>0</v>
      </c>
      <c r="F1233" s="479">
        <v>0</v>
      </c>
      <c r="G1233" s="479">
        <v>0</v>
      </c>
      <c r="H1233" s="89">
        <v>0</v>
      </c>
      <c r="I1233" s="479">
        <v>0</v>
      </c>
      <c r="J1233" s="479">
        <v>0</v>
      </c>
      <c r="K1233" s="479">
        <v>0</v>
      </c>
      <c r="L1233" s="479">
        <v>0</v>
      </c>
      <c r="M1233" s="479">
        <v>0</v>
      </c>
      <c r="N1233" s="479">
        <v>0</v>
      </c>
      <c r="O1233" s="479">
        <v>0</v>
      </c>
      <c r="P1233" s="479">
        <v>0</v>
      </c>
      <c r="Q1233" s="479">
        <v>0</v>
      </c>
      <c r="R1233" s="89">
        <v>0</v>
      </c>
      <c r="S1233" s="479">
        <v>0</v>
      </c>
      <c r="T1233" s="479">
        <v>0</v>
      </c>
      <c r="U1233" s="479">
        <v>0</v>
      </c>
      <c r="V1233" s="479">
        <v>0</v>
      </c>
      <c r="W1233" s="479">
        <v>0</v>
      </c>
      <c r="X1233" s="479">
        <v>0</v>
      </c>
      <c r="Y1233" s="479">
        <v>0</v>
      </c>
      <c r="Z1233" s="479">
        <v>0</v>
      </c>
      <c r="AA1233" s="479">
        <v>0</v>
      </c>
      <c r="AB1233" s="479">
        <v>0</v>
      </c>
      <c r="AC1233" s="479">
        <v>0</v>
      </c>
      <c r="AD1233" s="479">
        <v>0</v>
      </c>
      <c r="AE1233" s="479">
        <v>0</v>
      </c>
      <c r="AF1233" s="236">
        <v>0</v>
      </c>
      <c r="AG1233" s="236">
        <v>0</v>
      </c>
      <c r="AH1233" s="236">
        <v>0</v>
      </c>
      <c r="AI1233" s="236">
        <v>0</v>
      </c>
      <c r="AJ1233" s="484">
        <v>0</v>
      </c>
    </row>
    <row r="1234" spans="1:36" s="42" customFormat="1" x14ac:dyDescent="0.25">
      <c r="A1234" s="404"/>
      <c r="B1234" s="115">
        <v>7217</v>
      </c>
      <c r="C1234" s="189" t="s">
        <v>886</v>
      </c>
      <c r="D1234" s="479">
        <v>0</v>
      </c>
      <c r="E1234" s="479">
        <v>0</v>
      </c>
      <c r="F1234" s="479">
        <v>0</v>
      </c>
      <c r="G1234" s="479">
        <v>0</v>
      </c>
      <c r="H1234" s="89">
        <v>0</v>
      </c>
      <c r="I1234" s="479">
        <v>0</v>
      </c>
      <c r="J1234" s="479">
        <v>0</v>
      </c>
      <c r="K1234" s="479">
        <v>0</v>
      </c>
      <c r="L1234" s="479">
        <v>0</v>
      </c>
      <c r="M1234" s="479">
        <v>0</v>
      </c>
      <c r="N1234" s="479">
        <v>0</v>
      </c>
      <c r="O1234" s="479">
        <v>0</v>
      </c>
      <c r="P1234" s="479">
        <v>0</v>
      </c>
      <c r="Q1234" s="479">
        <v>0</v>
      </c>
      <c r="R1234" s="89">
        <v>0</v>
      </c>
      <c r="S1234" s="479">
        <v>0</v>
      </c>
      <c r="T1234" s="479">
        <v>0</v>
      </c>
      <c r="U1234" s="479">
        <v>0</v>
      </c>
      <c r="V1234" s="479">
        <v>0</v>
      </c>
      <c r="W1234" s="479">
        <v>0</v>
      </c>
      <c r="X1234" s="479">
        <v>0</v>
      </c>
      <c r="Y1234" s="479">
        <v>0</v>
      </c>
      <c r="Z1234" s="479">
        <v>0</v>
      </c>
      <c r="AA1234" s="479">
        <v>0</v>
      </c>
      <c r="AB1234" s="479">
        <v>0</v>
      </c>
      <c r="AC1234" s="479">
        <v>0</v>
      </c>
      <c r="AD1234" s="479">
        <v>0</v>
      </c>
      <c r="AE1234" s="479">
        <v>0</v>
      </c>
      <c r="AF1234" s="236">
        <v>0</v>
      </c>
      <c r="AG1234" s="236">
        <v>0</v>
      </c>
      <c r="AH1234" s="236">
        <v>0</v>
      </c>
      <c r="AI1234" s="236">
        <v>0</v>
      </c>
      <c r="AJ1234" s="484">
        <v>0</v>
      </c>
    </row>
    <row r="1235" spans="1:36" s="42" customFormat="1" x14ac:dyDescent="0.25">
      <c r="A1235" s="404"/>
      <c r="B1235" s="115">
        <v>7290</v>
      </c>
      <c r="C1235" s="189" t="s">
        <v>438</v>
      </c>
      <c r="D1235" s="479">
        <v>0</v>
      </c>
      <c r="E1235" s="479">
        <v>0</v>
      </c>
      <c r="F1235" s="479">
        <v>0</v>
      </c>
      <c r="G1235" s="479">
        <v>0</v>
      </c>
      <c r="H1235" s="89">
        <v>0</v>
      </c>
      <c r="I1235" s="479">
        <v>0</v>
      </c>
      <c r="J1235" s="479">
        <v>0</v>
      </c>
      <c r="K1235" s="479">
        <v>0</v>
      </c>
      <c r="L1235" s="479">
        <v>0</v>
      </c>
      <c r="M1235" s="479">
        <v>0</v>
      </c>
      <c r="N1235" s="479">
        <v>0</v>
      </c>
      <c r="O1235" s="479">
        <v>0</v>
      </c>
      <c r="P1235" s="479">
        <v>0</v>
      </c>
      <c r="Q1235" s="479">
        <v>0</v>
      </c>
      <c r="R1235" s="89">
        <v>0</v>
      </c>
      <c r="S1235" s="479">
        <v>0</v>
      </c>
      <c r="T1235" s="479">
        <v>0</v>
      </c>
      <c r="U1235" s="479">
        <v>0</v>
      </c>
      <c r="V1235" s="479">
        <v>0</v>
      </c>
      <c r="W1235" s="479">
        <v>0</v>
      </c>
      <c r="X1235" s="479">
        <v>0</v>
      </c>
      <c r="Y1235" s="479">
        <v>0</v>
      </c>
      <c r="Z1235" s="479">
        <v>0</v>
      </c>
      <c r="AA1235" s="479">
        <v>0</v>
      </c>
      <c r="AB1235" s="479">
        <v>0</v>
      </c>
      <c r="AC1235" s="479">
        <v>0</v>
      </c>
      <c r="AD1235" s="479">
        <v>0</v>
      </c>
      <c r="AE1235" s="479">
        <v>0</v>
      </c>
      <c r="AF1235" s="236">
        <v>0</v>
      </c>
      <c r="AG1235" s="236">
        <v>0</v>
      </c>
      <c r="AH1235" s="236">
        <v>0</v>
      </c>
      <c r="AI1235" s="236">
        <v>0</v>
      </c>
      <c r="AJ1235" s="484">
        <v>0</v>
      </c>
    </row>
    <row r="1236" spans="1:36" s="42" customFormat="1" x14ac:dyDescent="0.25">
      <c r="A1236" s="404"/>
      <c r="B1236" s="115">
        <v>73</v>
      </c>
      <c r="C1236" s="189" t="s">
        <v>864</v>
      </c>
      <c r="D1236" s="479">
        <v>0</v>
      </c>
      <c r="E1236" s="479">
        <v>0</v>
      </c>
      <c r="F1236" s="479">
        <v>0</v>
      </c>
      <c r="G1236" s="479">
        <v>0</v>
      </c>
      <c r="H1236" s="89">
        <v>0</v>
      </c>
      <c r="I1236" s="479">
        <v>0</v>
      </c>
      <c r="J1236" s="479">
        <v>0</v>
      </c>
      <c r="K1236" s="479">
        <v>0</v>
      </c>
      <c r="L1236" s="479">
        <v>0</v>
      </c>
      <c r="M1236" s="479">
        <v>0</v>
      </c>
      <c r="N1236" s="479">
        <v>0</v>
      </c>
      <c r="O1236" s="479">
        <v>0</v>
      </c>
      <c r="P1236" s="479">
        <v>0</v>
      </c>
      <c r="Q1236" s="479">
        <v>0</v>
      </c>
      <c r="R1236" s="89">
        <v>0</v>
      </c>
      <c r="S1236" s="479">
        <v>0</v>
      </c>
      <c r="T1236" s="479">
        <v>0</v>
      </c>
      <c r="U1236" s="479">
        <v>0</v>
      </c>
      <c r="V1236" s="479">
        <v>0</v>
      </c>
      <c r="W1236" s="479">
        <v>0</v>
      </c>
      <c r="X1236" s="479">
        <v>0</v>
      </c>
      <c r="Y1236" s="479">
        <v>0</v>
      </c>
      <c r="Z1236" s="479">
        <v>0</v>
      </c>
      <c r="AA1236" s="479">
        <v>0</v>
      </c>
      <c r="AB1236" s="479">
        <v>0</v>
      </c>
      <c r="AC1236" s="479">
        <v>0</v>
      </c>
      <c r="AD1236" s="479">
        <v>0</v>
      </c>
      <c r="AE1236" s="479">
        <v>0</v>
      </c>
      <c r="AF1236" s="236">
        <v>0</v>
      </c>
      <c r="AG1236" s="236">
        <v>0</v>
      </c>
      <c r="AH1236" s="236">
        <v>0</v>
      </c>
      <c r="AI1236" s="236">
        <v>0</v>
      </c>
      <c r="AJ1236" s="484">
        <v>0</v>
      </c>
    </row>
    <row r="1237" spans="1:36" s="42" customFormat="1" x14ac:dyDescent="0.25">
      <c r="A1237" s="404"/>
      <c r="B1237" s="115">
        <v>7301</v>
      </c>
      <c r="C1237" s="189" t="s">
        <v>447</v>
      </c>
      <c r="D1237" s="479">
        <v>0</v>
      </c>
      <c r="E1237" s="479">
        <v>0</v>
      </c>
      <c r="F1237" s="479">
        <v>0</v>
      </c>
      <c r="G1237" s="479">
        <v>0</v>
      </c>
      <c r="H1237" s="89">
        <v>0</v>
      </c>
      <c r="I1237" s="479">
        <v>0</v>
      </c>
      <c r="J1237" s="479">
        <v>0</v>
      </c>
      <c r="K1237" s="479">
        <v>0</v>
      </c>
      <c r="L1237" s="479">
        <v>0</v>
      </c>
      <c r="M1237" s="479">
        <v>0</v>
      </c>
      <c r="N1237" s="479">
        <v>0</v>
      </c>
      <c r="O1237" s="479">
        <v>0</v>
      </c>
      <c r="P1237" s="479">
        <v>0</v>
      </c>
      <c r="Q1237" s="479">
        <v>0</v>
      </c>
      <c r="R1237" s="89">
        <v>0</v>
      </c>
      <c r="S1237" s="479">
        <v>0</v>
      </c>
      <c r="T1237" s="479">
        <v>0</v>
      </c>
      <c r="U1237" s="479">
        <v>0</v>
      </c>
      <c r="V1237" s="479">
        <v>0</v>
      </c>
      <c r="W1237" s="479">
        <v>0</v>
      </c>
      <c r="X1237" s="479">
        <v>0</v>
      </c>
      <c r="Y1237" s="479">
        <v>0</v>
      </c>
      <c r="Z1237" s="479">
        <v>0</v>
      </c>
      <c r="AA1237" s="479">
        <v>0</v>
      </c>
      <c r="AB1237" s="479">
        <v>0</v>
      </c>
      <c r="AC1237" s="479">
        <v>0</v>
      </c>
      <c r="AD1237" s="479">
        <v>0</v>
      </c>
      <c r="AE1237" s="479">
        <v>0</v>
      </c>
      <c r="AF1237" s="236">
        <v>0</v>
      </c>
      <c r="AG1237" s="236">
        <v>0</v>
      </c>
      <c r="AH1237" s="236">
        <v>0</v>
      </c>
      <c r="AI1237" s="236">
        <v>0</v>
      </c>
      <c r="AJ1237" s="484">
        <v>0</v>
      </c>
    </row>
    <row r="1238" spans="1:36" s="42" customFormat="1" x14ac:dyDescent="0.25">
      <c r="A1238" s="404"/>
      <c r="B1238" s="115">
        <v>7302</v>
      </c>
      <c r="C1238" s="189" t="s">
        <v>453</v>
      </c>
      <c r="D1238" s="479">
        <v>0</v>
      </c>
      <c r="E1238" s="479">
        <v>0</v>
      </c>
      <c r="F1238" s="479">
        <v>0</v>
      </c>
      <c r="G1238" s="479">
        <v>0</v>
      </c>
      <c r="H1238" s="89">
        <v>0</v>
      </c>
      <c r="I1238" s="479">
        <v>0</v>
      </c>
      <c r="J1238" s="479">
        <v>0</v>
      </c>
      <c r="K1238" s="479">
        <v>0</v>
      </c>
      <c r="L1238" s="479">
        <v>0</v>
      </c>
      <c r="M1238" s="479">
        <v>0</v>
      </c>
      <c r="N1238" s="479">
        <v>0</v>
      </c>
      <c r="O1238" s="479">
        <v>0</v>
      </c>
      <c r="P1238" s="479">
        <v>0</v>
      </c>
      <c r="Q1238" s="479">
        <v>0</v>
      </c>
      <c r="R1238" s="89">
        <v>0</v>
      </c>
      <c r="S1238" s="479">
        <v>0</v>
      </c>
      <c r="T1238" s="479">
        <v>0</v>
      </c>
      <c r="U1238" s="479">
        <v>0</v>
      </c>
      <c r="V1238" s="479">
        <v>0</v>
      </c>
      <c r="W1238" s="479">
        <v>0</v>
      </c>
      <c r="X1238" s="479">
        <v>0</v>
      </c>
      <c r="Y1238" s="479">
        <v>0</v>
      </c>
      <c r="Z1238" s="479">
        <v>0</v>
      </c>
      <c r="AA1238" s="479">
        <v>0</v>
      </c>
      <c r="AB1238" s="479">
        <v>0</v>
      </c>
      <c r="AC1238" s="479">
        <v>0</v>
      </c>
      <c r="AD1238" s="479">
        <v>0</v>
      </c>
      <c r="AE1238" s="479">
        <v>0</v>
      </c>
      <c r="AF1238" s="236">
        <v>0</v>
      </c>
      <c r="AG1238" s="236">
        <v>0</v>
      </c>
      <c r="AH1238" s="236">
        <v>0</v>
      </c>
      <c r="AI1238" s="236">
        <v>0</v>
      </c>
      <c r="AJ1238" s="484">
        <v>0</v>
      </c>
    </row>
    <row r="1239" spans="1:36" s="42" customFormat="1" x14ac:dyDescent="0.25">
      <c r="A1239" s="404"/>
      <c r="B1239" s="115">
        <v>7303</v>
      </c>
      <c r="C1239" s="189" t="s">
        <v>462</v>
      </c>
      <c r="D1239" s="479">
        <v>0</v>
      </c>
      <c r="E1239" s="479">
        <v>0</v>
      </c>
      <c r="F1239" s="479">
        <v>0</v>
      </c>
      <c r="G1239" s="479">
        <v>0</v>
      </c>
      <c r="H1239" s="89">
        <v>0</v>
      </c>
      <c r="I1239" s="479">
        <v>0</v>
      </c>
      <c r="J1239" s="479">
        <v>0</v>
      </c>
      <c r="K1239" s="479">
        <v>0</v>
      </c>
      <c r="L1239" s="479">
        <v>0</v>
      </c>
      <c r="M1239" s="479">
        <v>0</v>
      </c>
      <c r="N1239" s="479">
        <v>0</v>
      </c>
      <c r="O1239" s="479">
        <v>0</v>
      </c>
      <c r="P1239" s="479">
        <v>0</v>
      </c>
      <c r="Q1239" s="479">
        <v>0</v>
      </c>
      <c r="R1239" s="89">
        <v>0</v>
      </c>
      <c r="S1239" s="479">
        <v>0</v>
      </c>
      <c r="T1239" s="479">
        <v>0</v>
      </c>
      <c r="U1239" s="479">
        <v>0</v>
      </c>
      <c r="V1239" s="479">
        <v>0</v>
      </c>
      <c r="W1239" s="479">
        <v>0</v>
      </c>
      <c r="X1239" s="479">
        <v>0</v>
      </c>
      <c r="Y1239" s="479">
        <v>0</v>
      </c>
      <c r="Z1239" s="479">
        <v>0</v>
      </c>
      <c r="AA1239" s="479">
        <v>0</v>
      </c>
      <c r="AB1239" s="479">
        <v>0</v>
      </c>
      <c r="AC1239" s="479">
        <v>0</v>
      </c>
      <c r="AD1239" s="479">
        <v>0</v>
      </c>
      <c r="AE1239" s="479">
        <v>0</v>
      </c>
      <c r="AF1239" s="236">
        <v>0</v>
      </c>
      <c r="AG1239" s="236">
        <v>0</v>
      </c>
      <c r="AH1239" s="236">
        <v>0</v>
      </c>
      <c r="AI1239" s="236">
        <v>0</v>
      </c>
      <c r="AJ1239" s="484">
        <v>0</v>
      </c>
    </row>
    <row r="1240" spans="1:36" s="42" customFormat="1" x14ac:dyDescent="0.25">
      <c r="A1240" s="404"/>
      <c r="B1240" s="115">
        <v>7304</v>
      </c>
      <c r="C1240" s="189" t="s">
        <v>897</v>
      </c>
      <c r="D1240" s="479">
        <v>0</v>
      </c>
      <c r="E1240" s="479">
        <v>0</v>
      </c>
      <c r="F1240" s="479">
        <v>0</v>
      </c>
      <c r="G1240" s="479">
        <v>0</v>
      </c>
      <c r="H1240" s="89">
        <v>0</v>
      </c>
      <c r="I1240" s="479">
        <v>0</v>
      </c>
      <c r="J1240" s="479">
        <v>0</v>
      </c>
      <c r="K1240" s="479">
        <v>0</v>
      </c>
      <c r="L1240" s="479">
        <v>0</v>
      </c>
      <c r="M1240" s="479">
        <v>0</v>
      </c>
      <c r="N1240" s="479">
        <v>0</v>
      </c>
      <c r="O1240" s="479">
        <v>0</v>
      </c>
      <c r="P1240" s="479">
        <v>0</v>
      </c>
      <c r="Q1240" s="479">
        <v>0</v>
      </c>
      <c r="R1240" s="89">
        <v>0</v>
      </c>
      <c r="S1240" s="479">
        <v>0</v>
      </c>
      <c r="T1240" s="479">
        <v>0</v>
      </c>
      <c r="U1240" s="479">
        <v>0</v>
      </c>
      <c r="V1240" s="479">
        <v>0</v>
      </c>
      <c r="W1240" s="479">
        <v>0</v>
      </c>
      <c r="X1240" s="479">
        <v>0</v>
      </c>
      <c r="Y1240" s="479">
        <v>0</v>
      </c>
      <c r="Z1240" s="479">
        <v>0</v>
      </c>
      <c r="AA1240" s="479">
        <v>0</v>
      </c>
      <c r="AB1240" s="479">
        <v>0</v>
      </c>
      <c r="AC1240" s="479">
        <v>0</v>
      </c>
      <c r="AD1240" s="479">
        <v>0</v>
      </c>
      <c r="AE1240" s="479">
        <v>0</v>
      </c>
      <c r="AF1240" s="236">
        <v>0</v>
      </c>
      <c r="AG1240" s="236">
        <v>0</v>
      </c>
      <c r="AH1240" s="236">
        <v>0</v>
      </c>
      <c r="AI1240" s="236">
        <v>0</v>
      </c>
      <c r="AJ1240" s="484">
        <v>0</v>
      </c>
    </row>
    <row r="1241" spans="1:36" s="42" customFormat="1" x14ac:dyDescent="0.25">
      <c r="A1241" s="404"/>
      <c r="B1241" s="115">
        <v>7305</v>
      </c>
      <c r="C1241" s="189" t="s">
        <v>898</v>
      </c>
      <c r="D1241" s="479">
        <v>0</v>
      </c>
      <c r="E1241" s="479">
        <v>0</v>
      </c>
      <c r="F1241" s="479">
        <v>0</v>
      </c>
      <c r="G1241" s="479">
        <v>0</v>
      </c>
      <c r="H1241" s="89">
        <v>0</v>
      </c>
      <c r="I1241" s="479">
        <v>0</v>
      </c>
      <c r="J1241" s="479">
        <v>0</v>
      </c>
      <c r="K1241" s="479">
        <v>0</v>
      </c>
      <c r="L1241" s="479">
        <v>0</v>
      </c>
      <c r="M1241" s="479">
        <v>0</v>
      </c>
      <c r="N1241" s="479">
        <v>0</v>
      </c>
      <c r="O1241" s="479">
        <v>0</v>
      </c>
      <c r="P1241" s="479">
        <v>0</v>
      </c>
      <c r="Q1241" s="479">
        <v>0</v>
      </c>
      <c r="R1241" s="89">
        <v>0</v>
      </c>
      <c r="S1241" s="479">
        <v>0</v>
      </c>
      <c r="T1241" s="479">
        <v>0</v>
      </c>
      <c r="U1241" s="479">
        <v>0</v>
      </c>
      <c r="V1241" s="479">
        <v>0</v>
      </c>
      <c r="W1241" s="479">
        <v>0</v>
      </c>
      <c r="X1241" s="479">
        <v>0</v>
      </c>
      <c r="Y1241" s="479">
        <v>0</v>
      </c>
      <c r="Z1241" s="479">
        <v>0</v>
      </c>
      <c r="AA1241" s="479">
        <v>0</v>
      </c>
      <c r="AB1241" s="479">
        <v>0</v>
      </c>
      <c r="AC1241" s="479">
        <v>0</v>
      </c>
      <c r="AD1241" s="479">
        <v>0</v>
      </c>
      <c r="AE1241" s="479">
        <v>0</v>
      </c>
      <c r="AF1241" s="236">
        <v>0</v>
      </c>
      <c r="AG1241" s="236">
        <v>0</v>
      </c>
      <c r="AH1241" s="236">
        <v>0</v>
      </c>
      <c r="AI1241" s="236">
        <v>0</v>
      </c>
      <c r="AJ1241" s="484">
        <v>0</v>
      </c>
    </row>
    <row r="1242" spans="1:36" s="42" customFormat="1" x14ac:dyDescent="0.25">
      <c r="A1242" s="404"/>
      <c r="B1242" s="115">
        <v>7306</v>
      </c>
      <c r="C1242" s="189" t="s">
        <v>465</v>
      </c>
      <c r="D1242" s="479">
        <v>0</v>
      </c>
      <c r="E1242" s="479">
        <v>0</v>
      </c>
      <c r="F1242" s="479">
        <v>0</v>
      </c>
      <c r="G1242" s="479">
        <v>0</v>
      </c>
      <c r="H1242" s="89">
        <v>0</v>
      </c>
      <c r="I1242" s="479">
        <v>0</v>
      </c>
      <c r="J1242" s="479">
        <v>0</v>
      </c>
      <c r="K1242" s="479">
        <v>0</v>
      </c>
      <c r="L1242" s="479">
        <v>0</v>
      </c>
      <c r="M1242" s="479">
        <v>0</v>
      </c>
      <c r="N1242" s="479">
        <v>0</v>
      </c>
      <c r="O1242" s="479">
        <v>0</v>
      </c>
      <c r="P1242" s="479">
        <v>0</v>
      </c>
      <c r="Q1242" s="479">
        <v>0</v>
      </c>
      <c r="R1242" s="89">
        <v>0</v>
      </c>
      <c r="S1242" s="479">
        <v>0</v>
      </c>
      <c r="T1242" s="479">
        <v>0</v>
      </c>
      <c r="U1242" s="479">
        <v>0</v>
      </c>
      <c r="V1242" s="479">
        <v>0</v>
      </c>
      <c r="W1242" s="479">
        <v>0</v>
      </c>
      <c r="X1242" s="479">
        <v>0</v>
      </c>
      <c r="Y1242" s="479">
        <v>0</v>
      </c>
      <c r="Z1242" s="479">
        <v>0</v>
      </c>
      <c r="AA1242" s="479">
        <v>0</v>
      </c>
      <c r="AB1242" s="479">
        <v>0</v>
      </c>
      <c r="AC1242" s="479">
        <v>0</v>
      </c>
      <c r="AD1242" s="479">
        <v>0</v>
      </c>
      <c r="AE1242" s="479">
        <v>0</v>
      </c>
      <c r="AF1242" s="236">
        <v>0</v>
      </c>
      <c r="AG1242" s="236">
        <v>0</v>
      </c>
      <c r="AH1242" s="236">
        <v>0</v>
      </c>
      <c r="AI1242" s="236">
        <v>0</v>
      </c>
      <c r="AJ1242" s="484">
        <v>0</v>
      </c>
    </row>
    <row r="1243" spans="1:36" s="42" customFormat="1" x14ac:dyDescent="0.25">
      <c r="A1243" s="404"/>
      <c r="B1243" s="115">
        <v>7307</v>
      </c>
      <c r="C1243" s="189" t="s">
        <v>466</v>
      </c>
      <c r="D1243" s="479">
        <v>0</v>
      </c>
      <c r="E1243" s="479">
        <v>0</v>
      </c>
      <c r="F1243" s="479">
        <v>0</v>
      </c>
      <c r="G1243" s="479">
        <v>0</v>
      </c>
      <c r="H1243" s="89">
        <v>0</v>
      </c>
      <c r="I1243" s="479">
        <v>0</v>
      </c>
      <c r="J1243" s="479">
        <v>0</v>
      </c>
      <c r="K1243" s="479">
        <v>0</v>
      </c>
      <c r="L1243" s="479">
        <v>0</v>
      </c>
      <c r="M1243" s="479">
        <v>0</v>
      </c>
      <c r="N1243" s="479">
        <v>0</v>
      </c>
      <c r="O1243" s="479">
        <v>0</v>
      </c>
      <c r="P1243" s="479">
        <v>0</v>
      </c>
      <c r="Q1243" s="479">
        <v>0</v>
      </c>
      <c r="R1243" s="89">
        <v>0</v>
      </c>
      <c r="S1243" s="479">
        <v>0</v>
      </c>
      <c r="T1243" s="479">
        <v>0</v>
      </c>
      <c r="U1243" s="479">
        <v>0</v>
      </c>
      <c r="V1243" s="479">
        <v>0</v>
      </c>
      <c r="W1243" s="479">
        <v>0</v>
      </c>
      <c r="X1243" s="479">
        <v>0</v>
      </c>
      <c r="Y1243" s="479">
        <v>0</v>
      </c>
      <c r="Z1243" s="479">
        <v>0</v>
      </c>
      <c r="AA1243" s="479">
        <v>0</v>
      </c>
      <c r="AB1243" s="479">
        <v>0</v>
      </c>
      <c r="AC1243" s="479">
        <v>0</v>
      </c>
      <c r="AD1243" s="479">
        <v>0</v>
      </c>
      <c r="AE1243" s="479">
        <v>0</v>
      </c>
      <c r="AF1243" s="236">
        <v>0</v>
      </c>
      <c r="AG1243" s="236">
        <v>0</v>
      </c>
      <c r="AH1243" s="236">
        <v>0</v>
      </c>
      <c r="AI1243" s="236">
        <v>0</v>
      </c>
      <c r="AJ1243" s="484">
        <v>0</v>
      </c>
    </row>
    <row r="1244" spans="1:36" s="42" customFormat="1" x14ac:dyDescent="0.25">
      <c r="A1244" s="404"/>
      <c r="B1244" s="115">
        <v>7308</v>
      </c>
      <c r="C1244" s="189" t="s">
        <v>468</v>
      </c>
      <c r="D1244" s="479">
        <v>0</v>
      </c>
      <c r="E1244" s="479">
        <v>0</v>
      </c>
      <c r="F1244" s="479">
        <v>0</v>
      </c>
      <c r="G1244" s="479">
        <v>0</v>
      </c>
      <c r="H1244" s="89">
        <v>0</v>
      </c>
      <c r="I1244" s="479">
        <v>0</v>
      </c>
      <c r="J1244" s="479">
        <v>0</v>
      </c>
      <c r="K1244" s="479">
        <v>0</v>
      </c>
      <c r="L1244" s="479">
        <v>0</v>
      </c>
      <c r="M1244" s="479">
        <v>0</v>
      </c>
      <c r="N1244" s="479">
        <v>0</v>
      </c>
      <c r="O1244" s="479">
        <v>0</v>
      </c>
      <c r="P1244" s="479">
        <v>0</v>
      </c>
      <c r="Q1244" s="479">
        <v>0</v>
      </c>
      <c r="R1244" s="89">
        <v>0</v>
      </c>
      <c r="S1244" s="479">
        <v>0</v>
      </c>
      <c r="T1244" s="479">
        <v>0</v>
      </c>
      <c r="U1244" s="479">
        <v>0</v>
      </c>
      <c r="V1244" s="479">
        <v>0</v>
      </c>
      <c r="W1244" s="479">
        <v>0</v>
      </c>
      <c r="X1244" s="479">
        <v>0</v>
      </c>
      <c r="Y1244" s="479">
        <v>0</v>
      </c>
      <c r="Z1244" s="479">
        <v>0</v>
      </c>
      <c r="AA1244" s="479">
        <v>0</v>
      </c>
      <c r="AB1244" s="479">
        <v>0</v>
      </c>
      <c r="AC1244" s="479">
        <v>0</v>
      </c>
      <c r="AD1244" s="479">
        <v>0</v>
      </c>
      <c r="AE1244" s="479">
        <v>0</v>
      </c>
      <c r="AF1244" s="236">
        <v>0</v>
      </c>
      <c r="AG1244" s="236">
        <v>0</v>
      </c>
      <c r="AH1244" s="236">
        <v>0</v>
      </c>
      <c r="AI1244" s="236">
        <v>0</v>
      </c>
      <c r="AJ1244" s="484">
        <v>0</v>
      </c>
    </row>
    <row r="1245" spans="1:36" s="42" customFormat="1" x14ac:dyDescent="0.25">
      <c r="A1245" s="404"/>
      <c r="B1245" s="115">
        <v>7309</v>
      </c>
      <c r="C1245" s="189" t="s">
        <v>473</v>
      </c>
      <c r="D1245" s="479">
        <v>0</v>
      </c>
      <c r="E1245" s="479">
        <v>0</v>
      </c>
      <c r="F1245" s="479">
        <v>0</v>
      </c>
      <c r="G1245" s="479">
        <v>0</v>
      </c>
      <c r="H1245" s="89">
        <v>0</v>
      </c>
      <c r="I1245" s="479">
        <v>0</v>
      </c>
      <c r="J1245" s="479">
        <v>0</v>
      </c>
      <c r="K1245" s="479">
        <v>0</v>
      </c>
      <c r="L1245" s="479">
        <v>0</v>
      </c>
      <c r="M1245" s="479">
        <v>0</v>
      </c>
      <c r="N1245" s="479">
        <v>0</v>
      </c>
      <c r="O1245" s="479">
        <v>0</v>
      </c>
      <c r="P1245" s="479">
        <v>0</v>
      </c>
      <c r="Q1245" s="479">
        <v>0</v>
      </c>
      <c r="R1245" s="89">
        <v>0</v>
      </c>
      <c r="S1245" s="479">
        <v>0</v>
      </c>
      <c r="T1245" s="479">
        <v>0</v>
      </c>
      <c r="U1245" s="479">
        <v>0</v>
      </c>
      <c r="V1245" s="479">
        <v>0</v>
      </c>
      <c r="W1245" s="479">
        <v>0</v>
      </c>
      <c r="X1245" s="479">
        <v>0</v>
      </c>
      <c r="Y1245" s="479">
        <v>0</v>
      </c>
      <c r="Z1245" s="479">
        <v>0</v>
      </c>
      <c r="AA1245" s="479">
        <v>0</v>
      </c>
      <c r="AB1245" s="479">
        <v>0</v>
      </c>
      <c r="AC1245" s="479">
        <v>0</v>
      </c>
      <c r="AD1245" s="479">
        <v>0</v>
      </c>
      <c r="AE1245" s="479">
        <v>0</v>
      </c>
      <c r="AF1245" s="236">
        <v>0</v>
      </c>
      <c r="AG1245" s="236">
        <v>0</v>
      </c>
      <c r="AH1245" s="236">
        <v>0</v>
      </c>
      <c r="AI1245" s="236">
        <v>0</v>
      </c>
      <c r="AJ1245" s="484">
        <v>0</v>
      </c>
    </row>
    <row r="1246" spans="1:36" s="42" customFormat="1" x14ac:dyDescent="0.25">
      <c r="A1246" s="404"/>
      <c r="B1246" s="115">
        <v>7310</v>
      </c>
      <c r="C1246" s="189" t="s">
        <v>474</v>
      </c>
      <c r="D1246" s="479">
        <v>0</v>
      </c>
      <c r="E1246" s="479">
        <v>0</v>
      </c>
      <c r="F1246" s="479">
        <v>0</v>
      </c>
      <c r="G1246" s="479">
        <v>0</v>
      </c>
      <c r="H1246" s="89">
        <v>0</v>
      </c>
      <c r="I1246" s="479">
        <v>0</v>
      </c>
      <c r="J1246" s="479">
        <v>0</v>
      </c>
      <c r="K1246" s="479">
        <v>0</v>
      </c>
      <c r="L1246" s="479">
        <v>0</v>
      </c>
      <c r="M1246" s="479">
        <v>0</v>
      </c>
      <c r="N1246" s="479">
        <v>0</v>
      </c>
      <c r="O1246" s="479">
        <v>0</v>
      </c>
      <c r="P1246" s="479">
        <v>0</v>
      </c>
      <c r="Q1246" s="479">
        <v>0</v>
      </c>
      <c r="R1246" s="89">
        <v>0</v>
      </c>
      <c r="S1246" s="479">
        <v>0</v>
      </c>
      <c r="T1246" s="479">
        <v>0</v>
      </c>
      <c r="U1246" s="479">
        <v>0</v>
      </c>
      <c r="V1246" s="479">
        <v>0</v>
      </c>
      <c r="W1246" s="479">
        <v>0</v>
      </c>
      <c r="X1246" s="479">
        <v>0</v>
      </c>
      <c r="Y1246" s="479">
        <v>0</v>
      </c>
      <c r="Z1246" s="479">
        <v>0</v>
      </c>
      <c r="AA1246" s="479">
        <v>0</v>
      </c>
      <c r="AB1246" s="479">
        <v>0</v>
      </c>
      <c r="AC1246" s="479">
        <v>0</v>
      </c>
      <c r="AD1246" s="479">
        <v>0</v>
      </c>
      <c r="AE1246" s="479">
        <v>0</v>
      </c>
      <c r="AF1246" s="236">
        <v>0</v>
      </c>
      <c r="AG1246" s="236">
        <v>0</v>
      </c>
      <c r="AH1246" s="236">
        <v>0</v>
      </c>
      <c r="AI1246" s="236">
        <v>0</v>
      </c>
      <c r="AJ1246" s="484">
        <v>0</v>
      </c>
    </row>
    <row r="1247" spans="1:36" s="42" customFormat="1" x14ac:dyDescent="0.25">
      <c r="A1247" s="404"/>
      <c r="B1247" s="115">
        <v>7311</v>
      </c>
      <c r="C1247" s="189" t="s">
        <v>475</v>
      </c>
      <c r="D1247" s="479">
        <v>0</v>
      </c>
      <c r="E1247" s="479">
        <v>0</v>
      </c>
      <c r="F1247" s="479">
        <v>0</v>
      </c>
      <c r="G1247" s="479">
        <v>0</v>
      </c>
      <c r="H1247" s="89">
        <v>0</v>
      </c>
      <c r="I1247" s="479">
        <v>0</v>
      </c>
      <c r="J1247" s="479">
        <v>0</v>
      </c>
      <c r="K1247" s="479">
        <v>0</v>
      </c>
      <c r="L1247" s="479">
        <v>0</v>
      </c>
      <c r="M1247" s="479">
        <v>0</v>
      </c>
      <c r="N1247" s="479">
        <v>0</v>
      </c>
      <c r="O1247" s="479">
        <v>0</v>
      </c>
      <c r="P1247" s="479">
        <v>0</v>
      </c>
      <c r="Q1247" s="479">
        <v>0</v>
      </c>
      <c r="R1247" s="89">
        <v>0</v>
      </c>
      <c r="S1247" s="479">
        <v>0</v>
      </c>
      <c r="T1247" s="479">
        <v>0</v>
      </c>
      <c r="U1247" s="479">
        <v>0</v>
      </c>
      <c r="V1247" s="479">
        <v>0</v>
      </c>
      <c r="W1247" s="479">
        <v>0</v>
      </c>
      <c r="X1247" s="479">
        <v>0</v>
      </c>
      <c r="Y1247" s="479">
        <v>0</v>
      </c>
      <c r="Z1247" s="479">
        <v>0</v>
      </c>
      <c r="AA1247" s="479">
        <v>0</v>
      </c>
      <c r="AB1247" s="479">
        <v>0</v>
      </c>
      <c r="AC1247" s="479">
        <v>0</v>
      </c>
      <c r="AD1247" s="479">
        <v>0</v>
      </c>
      <c r="AE1247" s="479">
        <v>0</v>
      </c>
      <c r="AF1247" s="236">
        <v>0</v>
      </c>
      <c r="AG1247" s="236">
        <v>0</v>
      </c>
      <c r="AH1247" s="236">
        <v>0</v>
      </c>
      <c r="AI1247" s="236">
        <v>0</v>
      </c>
      <c r="AJ1247" s="484">
        <v>0</v>
      </c>
    </row>
    <row r="1248" spans="1:36" s="42" customFormat="1" x14ac:dyDescent="0.25">
      <c r="A1248" s="404"/>
      <c r="B1248" s="115">
        <v>7312</v>
      </c>
      <c r="C1248" s="189" t="s">
        <v>899</v>
      </c>
      <c r="D1248" s="479">
        <v>0</v>
      </c>
      <c r="E1248" s="479">
        <v>0</v>
      </c>
      <c r="F1248" s="479">
        <v>0</v>
      </c>
      <c r="G1248" s="479">
        <v>0</v>
      </c>
      <c r="H1248" s="89">
        <v>0</v>
      </c>
      <c r="I1248" s="479">
        <v>0</v>
      </c>
      <c r="J1248" s="479">
        <v>0</v>
      </c>
      <c r="K1248" s="479">
        <v>0</v>
      </c>
      <c r="L1248" s="479">
        <v>0</v>
      </c>
      <c r="M1248" s="479">
        <v>0</v>
      </c>
      <c r="N1248" s="479">
        <v>0</v>
      </c>
      <c r="O1248" s="479">
        <v>0</v>
      </c>
      <c r="P1248" s="479">
        <v>0</v>
      </c>
      <c r="Q1248" s="479">
        <v>0</v>
      </c>
      <c r="R1248" s="89">
        <v>0</v>
      </c>
      <c r="S1248" s="479">
        <v>0</v>
      </c>
      <c r="T1248" s="479">
        <v>0</v>
      </c>
      <c r="U1248" s="479">
        <v>0</v>
      </c>
      <c r="V1248" s="479">
        <v>0</v>
      </c>
      <c r="W1248" s="479">
        <v>0</v>
      </c>
      <c r="X1248" s="479">
        <v>0</v>
      </c>
      <c r="Y1248" s="479">
        <v>0</v>
      </c>
      <c r="Z1248" s="479">
        <v>0</v>
      </c>
      <c r="AA1248" s="479">
        <v>0</v>
      </c>
      <c r="AB1248" s="479">
        <v>0</v>
      </c>
      <c r="AC1248" s="479">
        <v>0</v>
      </c>
      <c r="AD1248" s="479">
        <v>0</v>
      </c>
      <c r="AE1248" s="479">
        <v>0</v>
      </c>
      <c r="AF1248" s="236">
        <v>0</v>
      </c>
      <c r="AG1248" s="236">
        <v>0</v>
      </c>
      <c r="AH1248" s="236">
        <v>0</v>
      </c>
      <c r="AI1248" s="236">
        <v>0</v>
      </c>
      <c r="AJ1248" s="484">
        <v>0</v>
      </c>
    </row>
    <row r="1249" spans="1:36" s="42" customFormat="1" x14ac:dyDescent="0.25">
      <c r="A1249" s="404"/>
      <c r="B1249" s="115">
        <v>7313</v>
      </c>
      <c r="C1249" s="189" t="s">
        <v>900</v>
      </c>
      <c r="D1249" s="479">
        <v>0</v>
      </c>
      <c r="E1249" s="479">
        <v>0</v>
      </c>
      <c r="F1249" s="479">
        <v>0</v>
      </c>
      <c r="G1249" s="479">
        <v>0</v>
      </c>
      <c r="H1249" s="89">
        <v>0</v>
      </c>
      <c r="I1249" s="479">
        <v>0</v>
      </c>
      <c r="J1249" s="479">
        <v>0</v>
      </c>
      <c r="K1249" s="479">
        <v>0</v>
      </c>
      <c r="L1249" s="479">
        <v>0</v>
      </c>
      <c r="M1249" s="479">
        <v>0</v>
      </c>
      <c r="N1249" s="479">
        <v>0</v>
      </c>
      <c r="O1249" s="479">
        <v>0</v>
      </c>
      <c r="P1249" s="479">
        <v>0</v>
      </c>
      <c r="Q1249" s="479">
        <v>0</v>
      </c>
      <c r="R1249" s="89">
        <v>0</v>
      </c>
      <c r="S1249" s="479">
        <v>0</v>
      </c>
      <c r="T1249" s="479">
        <v>0</v>
      </c>
      <c r="U1249" s="479">
        <v>0</v>
      </c>
      <c r="V1249" s="479">
        <v>0</v>
      </c>
      <c r="W1249" s="479">
        <v>0</v>
      </c>
      <c r="X1249" s="479">
        <v>0</v>
      </c>
      <c r="Y1249" s="479">
        <v>0</v>
      </c>
      <c r="Z1249" s="479">
        <v>0</v>
      </c>
      <c r="AA1249" s="479">
        <v>0</v>
      </c>
      <c r="AB1249" s="479">
        <v>0</v>
      </c>
      <c r="AC1249" s="479">
        <v>0</v>
      </c>
      <c r="AD1249" s="479">
        <v>0</v>
      </c>
      <c r="AE1249" s="479">
        <v>0</v>
      </c>
      <c r="AF1249" s="236">
        <v>0</v>
      </c>
      <c r="AG1249" s="236">
        <v>0</v>
      </c>
      <c r="AH1249" s="236">
        <v>0</v>
      </c>
      <c r="AI1249" s="236">
        <v>0</v>
      </c>
      <c r="AJ1249" s="484">
        <v>0</v>
      </c>
    </row>
    <row r="1250" spans="1:36" s="42" customFormat="1" x14ac:dyDescent="0.25">
      <c r="A1250" s="404"/>
      <c r="B1250" s="115">
        <v>7314</v>
      </c>
      <c r="C1250" s="189" t="s">
        <v>476</v>
      </c>
      <c r="D1250" s="479">
        <v>0</v>
      </c>
      <c r="E1250" s="479">
        <v>0</v>
      </c>
      <c r="F1250" s="479">
        <v>0</v>
      </c>
      <c r="G1250" s="479">
        <v>0</v>
      </c>
      <c r="H1250" s="89">
        <v>0</v>
      </c>
      <c r="I1250" s="479">
        <v>0</v>
      </c>
      <c r="J1250" s="479">
        <v>0</v>
      </c>
      <c r="K1250" s="479">
        <v>0</v>
      </c>
      <c r="L1250" s="479">
        <v>0</v>
      </c>
      <c r="M1250" s="479">
        <v>0</v>
      </c>
      <c r="N1250" s="479">
        <v>0</v>
      </c>
      <c r="O1250" s="479">
        <v>0</v>
      </c>
      <c r="P1250" s="479">
        <v>0</v>
      </c>
      <c r="Q1250" s="479">
        <v>0</v>
      </c>
      <c r="R1250" s="89">
        <v>0</v>
      </c>
      <c r="S1250" s="479">
        <v>0</v>
      </c>
      <c r="T1250" s="479">
        <v>0</v>
      </c>
      <c r="U1250" s="479">
        <v>0</v>
      </c>
      <c r="V1250" s="479">
        <v>0</v>
      </c>
      <c r="W1250" s="479">
        <v>0</v>
      </c>
      <c r="X1250" s="479">
        <v>0</v>
      </c>
      <c r="Y1250" s="479">
        <v>0</v>
      </c>
      <c r="Z1250" s="479">
        <v>0</v>
      </c>
      <c r="AA1250" s="479">
        <v>0</v>
      </c>
      <c r="AB1250" s="479">
        <v>0</v>
      </c>
      <c r="AC1250" s="479">
        <v>0</v>
      </c>
      <c r="AD1250" s="479">
        <v>0</v>
      </c>
      <c r="AE1250" s="479">
        <v>0</v>
      </c>
      <c r="AF1250" s="236">
        <v>0</v>
      </c>
      <c r="AG1250" s="236">
        <v>0</v>
      </c>
      <c r="AH1250" s="236">
        <v>0</v>
      </c>
      <c r="AI1250" s="236">
        <v>0</v>
      </c>
      <c r="AJ1250" s="484">
        <v>0</v>
      </c>
    </row>
    <row r="1251" spans="1:36" s="42" customFormat="1" x14ac:dyDescent="0.25">
      <c r="A1251" s="404"/>
      <c r="B1251" s="115">
        <v>7315</v>
      </c>
      <c r="C1251" s="189" t="s">
        <v>483</v>
      </c>
      <c r="D1251" s="479">
        <v>0</v>
      </c>
      <c r="E1251" s="479">
        <v>0</v>
      </c>
      <c r="F1251" s="479">
        <v>0</v>
      </c>
      <c r="G1251" s="479">
        <v>0</v>
      </c>
      <c r="H1251" s="89">
        <v>0</v>
      </c>
      <c r="I1251" s="479">
        <v>0</v>
      </c>
      <c r="J1251" s="479">
        <v>0</v>
      </c>
      <c r="K1251" s="479">
        <v>0</v>
      </c>
      <c r="L1251" s="479">
        <v>0</v>
      </c>
      <c r="M1251" s="479">
        <v>0</v>
      </c>
      <c r="N1251" s="479">
        <v>0</v>
      </c>
      <c r="O1251" s="479">
        <v>0</v>
      </c>
      <c r="P1251" s="479">
        <v>0</v>
      </c>
      <c r="Q1251" s="479">
        <v>0</v>
      </c>
      <c r="R1251" s="89">
        <v>0</v>
      </c>
      <c r="S1251" s="479">
        <v>0</v>
      </c>
      <c r="T1251" s="479">
        <v>0</v>
      </c>
      <c r="U1251" s="479">
        <v>0</v>
      </c>
      <c r="V1251" s="479">
        <v>0</v>
      </c>
      <c r="W1251" s="479">
        <v>0</v>
      </c>
      <c r="X1251" s="479">
        <v>0</v>
      </c>
      <c r="Y1251" s="479">
        <v>0</v>
      </c>
      <c r="Z1251" s="479">
        <v>0</v>
      </c>
      <c r="AA1251" s="479">
        <v>0</v>
      </c>
      <c r="AB1251" s="479">
        <v>0</v>
      </c>
      <c r="AC1251" s="479">
        <v>0</v>
      </c>
      <c r="AD1251" s="479">
        <v>0</v>
      </c>
      <c r="AE1251" s="479">
        <v>0</v>
      </c>
      <c r="AF1251" s="236">
        <v>0</v>
      </c>
      <c r="AG1251" s="236">
        <v>0</v>
      </c>
      <c r="AH1251" s="236">
        <v>0</v>
      </c>
      <c r="AI1251" s="236">
        <v>0</v>
      </c>
      <c r="AJ1251" s="484">
        <v>0</v>
      </c>
    </row>
    <row r="1252" spans="1:36" s="42" customFormat="1" x14ac:dyDescent="0.25">
      <c r="A1252" s="404"/>
      <c r="B1252" s="115">
        <v>7316</v>
      </c>
      <c r="C1252" s="189" t="s">
        <v>1720</v>
      </c>
      <c r="D1252" s="479">
        <v>0</v>
      </c>
      <c r="E1252" s="479">
        <v>0</v>
      </c>
      <c r="F1252" s="479">
        <v>0</v>
      </c>
      <c r="G1252" s="479">
        <v>0</v>
      </c>
      <c r="H1252" s="89">
        <v>0</v>
      </c>
      <c r="I1252" s="479">
        <v>0</v>
      </c>
      <c r="J1252" s="479">
        <v>0</v>
      </c>
      <c r="K1252" s="479">
        <v>0</v>
      </c>
      <c r="L1252" s="479">
        <v>0</v>
      </c>
      <c r="M1252" s="479">
        <v>0</v>
      </c>
      <c r="N1252" s="479">
        <v>0</v>
      </c>
      <c r="O1252" s="479">
        <v>0</v>
      </c>
      <c r="P1252" s="479">
        <v>0</v>
      </c>
      <c r="Q1252" s="479">
        <v>0</v>
      </c>
      <c r="R1252" s="89">
        <v>0</v>
      </c>
      <c r="S1252" s="479">
        <v>0</v>
      </c>
      <c r="T1252" s="479">
        <v>0</v>
      </c>
      <c r="U1252" s="479">
        <v>0</v>
      </c>
      <c r="V1252" s="479">
        <v>0</v>
      </c>
      <c r="W1252" s="479">
        <v>0</v>
      </c>
      <c r="X1252" s="479">
        <v>0</v>
      </c>
      <c r="Y1252" s="479">
        <v>0</v>
      </c>
      <c r="Z1252" s="479">
        <v>0</v>
      </c>
      <c r="AA1252" s="479">
        <v>0</v>
      </c>
      <c r="AB1252" s="479">
        <v>0</v>
      </c>
      <c r="AC1252" s="479">
        <v>0</v>
      </c>
      <c r="AD1252" s="479">
        <v>0</v>
      </c>
      <c r="AE1252" s="479">
        <v>0</v>
      </c>
      <c r="AF1252" s="236">
        <v>0</v>
      </c>
      <c r="AG1252" s="236">
        <v>0</v>
      </c>
      <c r="AH1252" s="236">
        <v>0</v>
      </c>
      <c r="AI1252" s="236">
        <v>0</v>
      </c>
      <c r="AJ1252" s="484">
        <v>0</v>
      </c>
    </row>
    <row r="1253" spans="1:36" s="42" customFormat="1" x14ac:dyDescent="0.25">
      <c r="A1253" s="404"/>
      <c r="B1253" s="115">
        <v>7317</v>
      </c>
      <c r="C1253" s="189" t="s">
        <v>902</v>
      </c>
      <c r="D1253" s="479">
        <v>0</v>
      </c>
      <c r="E1253" s="479">
        <v>0</v>
      </c>
      <c r="F1253" s="479">
        <v>0</v>
      </c>
      <c r="G1253" s="479">
        <v>0</v>
      </c>
      <c r="H1253" s="89">
        <v>0</v>
      </c>
      <c r="I1253" s="479">
        <v>0</v>
      </c>
      <c r="J1253" s="479">
        <v>0</v>
      </c>
      <c r="K1253" s="479">
        <v>0</v>
      </c>
      <c r="L1253" s="479">
        <v>0</v>
      </c>
      <c r="M1253" s="479">
        <v>0</v>
      </c>
      <c r="N1253" s="479">
        <v>0</v>
      </c>
      <c r="O1253" s="479">
        <v>0</v>
      </c>
      <c r="P1253" s="479">
        <v>0</v>
      </c>
      <c r="Q1253" s="479">
        <v>0</v>
      </c>
      <c r="R1253" s="89">
        <v>0</v>
      </c>
      <c r="S1253" s="479">
        <v>0</v>
      </c>
      <c r="T1253" s="479">
        <v>0</v>
      </c>
      <c r="U1253" s="479">
        <v>0</v>
      </c>
      <c r="V1253" s="479">
        <v>0</v>
      </c>
      <c r="W1253" s="479">
        <v>0</v>
      </c>
      <c r="X1253" s="479">
        <v>0</v>
      </c>
      <c r="Y1253" s="479">
        <v>0</v>
      </c>
      <c r="Z1253" s="479">
        <v>0</v>
      </c>
      <c r="AA1253" s="479">
        <v>0</v>
      </c>
      <c r="AB1253" s="479">
        <v>0</v>
      </c>
      <c r="AC1253" s="479">
        <v>0</v>
      </c>
      <c r="AD1253" s="479">
        <v>0</v>
      </c>
      <c r="AE1253" s="479">
        <v>0</v>
      </c>
      <c r="AF1253" s="236">
        <v>0</v>
      </c>
      <c r="AG1253" s="236">
        <v>0</v>
      </c>
      <c r="AH1253" s="236">
        <v>0</v>
      </c>
      <c r="AI1253" s="236">
        <v>0</v>
      </c>
      <c r="AJ1253" s="484">
        <v>0</v>
      </c>
    </row>
    <row r="1254" spans="1:36" s="42" customFormat="1" x14ac:dyDescent="0.25">
      <c r="A1254" s="404"/>
      <c r="B1254" s="115">
        <v>7390</v>
      </c>
      <c r="C1254" s="189" t="s">
        <v>903</v>
      </c>
      <c r="D1254" s="479">
        <v>0</v>
      </c>
      <c r="E1254" s="479">
        <v>0</v>
      </c>
      <c r="F1254" s="479">
        <v>0</v>
      </c>
      <c r="G1254" s="479">
        <v>0</v>
      </c>
      <c r="H1254" s="89">
        <v>0</v>
      </c>
      <c r="I1254" s="479">
        <v>0</v>
      </c>
      <c r="J1254" s="479">
        <v>0</v>
      </c>
      <c r="K1254" s="479">
        <v>0</v>
      </c>
      <c r="L1254" s="479">
        <v>0</v>
      </c>
      <c r="M1254" s="479">
        <v>0</v>
      </c>
      <c r="N1254" s="479">
        <v>0</v>
      </c>
      <c r="O1254" s="479">
        <v>0</v>
      </c>
      <c r="P1254" s="479">
        <v>0</v>
      </c>
      <c r="Q1254" s="479">
        <v>0</v>
      </c>
      <c r="R1254" s="89">
        <v>0</v>
      </c>
      <c r="S1254" s="479">
        <v>0</v>
      </c>
      <c r="T1254" s="479">
        <v>0</v>
      </c>
      <c r="U1254" s="479">
        <v>0</v>
      </c>
      <c r="V1254" s="479">
        <v>0</v>
      </c>
      <c r="W1254" s="479">
        <v>0</v>
      </c>
      <c r="X1254" s="479">
        <v>0</v>
      </c>
      <c r="Y1254" s="479">
        <v>0</v>
      </c>
      <c r="Z1254" s="479">
        <v>0</v>
      </c>
      <c r="AA1254" s="479">
        <v>0</v>
      </c>
      <c r="AB1254" s="479">
        <v>0</v>
      </c>
      <c r="AC1254" s="479">
        <v>0</v>
      </c>
      <c r="AD1254" s="479">
        <v>0</v>
      </c>
      <c r="AE1254" s="479">
        <v>0</v>
      </c>
      <c r="AF1254" s="236">
        <v>0</v>
      </c>
      <c r="AG1254" s="236">
        <v>0</v>
      </c>
      <c r="AH1254" s="236">
        <v>0</v>
      </c>
      <c r="AI1254" s="236">
        <v>0</v>
      </c>
      <c r="AJ1254" s="484">
        <v>0</v>
      </c>
    </row>
    <row r="1255" spans="1:36" s="40" customFormat="1" x14ac:dyDescent="0.25">
      <c r="A1255" s="403"/>
      <c r="B1255" s="114">
        <v>74</v>
      </c>
      <c r="C1255" s="319" t="s">
        <v>446</v>
      </c>
      <c r="D1255" s="480">
        <v>13386697.88944</v>
      </c>
      <c r="E1255" s="480">
        <v>11527981.59512</v>
      </c>
      <c r="F1255" s="480">
        <v>25787000.072099999</v>
      </c>
      <c r="G1255" s="480">
        <v>9879682.8260500003</v>
      </c>
      <c r="H1255" s="26">
        <v>60581362.382709995</v>
      </c>
      <c r="I1255" s="480">
        <v>7432597.5653900001</v>
      </c>
      <c r="J1255" s="480">
        <v>4709406.5529199997</v>
      </c>
      <c r="K1255" s="480">
        <v>2005796.7720000001</v>
      </c>
      <c r="L1255" s="480">
        <v>5287033.2375600003</v>
      </c>
      <c r="M1255" s="480">
        <v>3945346.4136100002</v>
      </c>
      <c r="N1255" s="480">
        <v>10483755.71008</v>
      </c>
      <c r="O1255" s="480">
        <v>965068.90159999998</v>
      </c>
      <c r="P1255" s="480">
        <v>1604998.3427299999</v>
      </c>
      <c r="Q1255" s="480">
        <v>1459652.7182</v>
      </c>
      <c r="R1255" s="26">
        <v>37893656.214090005</v>
      </c>
      <c r="S1255" s="480">
        <v>1839753.3754700001</v>
      </c>
      <c r="T1255" s="480">
        <v>762809.20883000002</v>
      </c>
      <c r="U1255" s="480">
        <v>150754.01886000001</v>
      </c>
      <c r="V1255" s="480">
        <v>173182.30222000001</v>
      </c>
      <c r="W1255" s="480">
        <v>157779.26769000001</v>
      </c>
      <c r="X1255" s="480">
        <v>48832.719810000002</v>
      </c>
      <c r="Y1255" s="480">
        <v>112779.99049</v>
      </c>
      <c r="Z1255" s="480">
        <v>111476.88614</v>
      </c>
      <c r="AA1255" s="480">
        <v>164809.35226000001</v>
      </c>
      <c r="AB1255" s="480">
        <v>710537.35251999996</v>
      </c>
      <c r="AC1255" s="480">
        <v>176528.86941000001</v>
      </c>
      <c r="AD1255" s="480">
        <v>4409243.343700001</v>
      </c>
      <c r="AE1255" s="480">
        <v>102884261.94050001</v>
      </c>
      <c r="AF1255" s="482">
        <v>12489552.48208</v>
      </c>
      <c r="AG1255" s="482">
        <v>9405561.9533900004</v>
      </c>
      <c r="AH1255" s="482">
        <v>0</v>
      </c>
      <c r="AI1255" s="482">
        <v>454118.21216</v>
      </c>
      <c r="AJ1255" s="483">
        <v>80535029.29287</v>
      </c>
    </row>
    <row r="1256" spans="1:36" s="42" customFormat="1" x14ac:dyDescent="0.25">
      <c r="A1256" s="404"/>
      <c r="B1256" s="115">
        <v>7401</v>
      </c>
      <c r="C1256" s="189" t="s">
        <v>1721</v>
      </c>
      <c r="D1256" s="479">
        <v>12298716.89154</v>
      </c>
      <c r="E1256" s="479">
        <v>6398856.3245200003</v>
      </c>
      <c r="F1256" s="479">
        <v>24235265.901149999</v>
      </c>
      <c r="G1256" s="479">
        <v>9075853.2823799998</v>
      </c>
      <c r="H1256" s="89">
        <v>52008692.399590001</v>
      </c>
      <c r="I1256" s="479">
        <v>5754694.0794700002</v>
      </c>
      <c r="J1256" s="479">
        <v>4126019.1822000002</v>
      </c>
      <c r="K1256" s="479">
        <v>1369659.5730000001</v>
      </c>
      <c r="L1256" s="479">
        <v>4037169.85121</v>
      </c>
      <c r="M1256" s="479">
        <v>3761134.6124800001</v>
      </c>
      <c r="N1256" s="479">
        <v>9892582.56965</v>
      </c>
      <c r="O1256" s="479">
        <v>879936.17143999995</v>
      </c>
      <c r="P1256" s="479">
        <v>1432447.2743899999</v>
      </c>
      <c r="Q1256" s="479">
        <v>1136284.1389200001</v>
      </c>
      <c r="R1256" s="89">
        <v>32389927.452760004</v>
      </c>
      <c r="S1256" s="479">
        <v>1552599.8289600001</v>
      </c>
      <c r="T1256" s="479">
        <v>719786.41191000002</v>
      </c>
      <c r="U1256" s="479">
        <v>138670.71953</v>
      </c>
      <c r="V1256" s="479">
        <v>147496.34482999999</v>
      </c>
      <c r="W1256" s="479">
        <v>156931.96022000001</v>
      </c>
      <c r="X1256" s="479">
        <v>34527.187429999998</v>
      </c>
      <c r="Y1256" s="479">
        <v>105921.11713</v>
      </c>
      <c r="Z1256" s="479">
        <v>97891.447029999996</v>
      </c>
      <c r="AA1256" s="479">
        <v>140138.76464000001</v>
      </c>
      <c r="AB1256" s="479">
        <v>319131.97768000001</v>
      </c>
      <c r="AC1256" s="479">
        <v>145855.3628</v>
      </c>
      <c r="AD1256" s="479">
        <v>3558951.1221599998</v>
      </c>
      <c r="AE1256" s="479">
        <v>87957570.974509999</v>
      </c>
      <c r="AF1256" s="236">
        <v>11262242.142650001</v>
      </c>
      <c r="AG1256" s="236">
        <v>7945800.8085200004</v>
      </c>
      <c r="AH1256" s="236">
        <v>0</v>
      </c>
      <c r="AI1256" s="236">
        <v>391915.24456999998</v>
      </c>
      <c r="AJ1256" s="484">
        <v>68357612.778769985</v>
      </c>
    </row>
    <row r="1257" spans="1:36" s="42" customFormat="1" x14ac:dyDescent="0.25">
      <c r="A1257" s="404"/>
      <c r="B1257" s="115">
        <v>740105</v>
      </c>
      <c r="C1257" s="189" t="s">
        <v>1722</v>
      </c>
      <c r="D1257" s="479">
        <v>11512.813260000001</v>
      </c>
      <c r="E1257" s="479">
        <v>3872.9072500000002</v>
      </c>
      <c r="F1257" s="479">
        <v>693623.94798000006</v>
      </c>
      <c r="G1257" s="479">
        <v>14977.67822</v>
      </c>
      <c r="H1257" s="89">
        <v>723987.34671000007</v>
      </c>
      <c r="I1257" s="479">
        <v>35299.667240000002</v>
      </c>
      <c r="J1257" s="479">
        <v>115902.95787</v>
      </c>
      <c r="K1257" s="479">
        <v>10219.698</v>
      </c>
      <c r="L1257" s="479">
        <v>1290.66311</v>
      </c>
      <c r="M1257" s="479">
        <v>0</v>
      </c>
      <c r="N1257" s="479">
        <v>20066.819599999999</v>
      </c>
      <c r="O1257" s="479">
        <v>0</v>
      </c>
      <c r="P1257" s="479">
        <v>90.13</v>
      </c>
      <c r="Q1257" s="479">
        <v>0</v>
      </c>
      <c r="R1257" s="89">
        <v>182869.93581999998</v>
      </c>
      <c r="S1257" s="479">
        <v>44.864460000000001</v>
      </c>
      <c r="T1257" s="479">
        <v>0</v>
      </c>
      <c r="U1257" s="479">
        <v>0</v>
      </c>
      <c r="V1257" s="479">
        <v>0</v>
      </c>
      <c r="W1257" s="479">
        <v>0</v>
      </c>
      <c r="X1257" s="479">
        <v>0</v>
      </c>
      <c r="Y1257" s="479">
        <v>0</v>
      </c>
      <c r="Z1257" s="479">
        <v>0</v>
      </c>
      <c r="AA1257" s="479">
        <v>0</v>
      </c>
      <c r="AB1257" s="479">
        <v>0</v>
      </c>
      <c r="AC1257" s="479">
        <v>0</v>
      </c>
      <c r="AD1257" s="479">
        <v>44.864460000000001</v>
      </c>
      <c r="AE1257" s="479">
        <v>906902.14699000004</v>
      </c>
      <c r="AF1257" s="236">
        <v>30286.517599999999</v>
      </c>
      <c r="AG1257" s="236">
        <v>1290.66311</v>
      </c>
      <c r="AH1257" s="236">
        <v>0</v>
      </c>
      <c r="AI1257" s="236">
        <v>0</v>
      </c>
      <c r="AJ1257" s="484">
        <v>875324.96628000005</v>
      </c>
    </row>
    <row r="1258" spans="1:36" s="42" customFormat="1" x14ac:dyDescent="0.25">
      <c r="A1258" s="404"/>
      <c r="B1258" s="115">
        <v>740110</v>
      </c>
      <c r="C1258" s="189" t="s">
        <v>1723</v>
      </c>
      <c r="D1258" s="479">
        <v>4454338.33342</v>
      </c>
      <c r="E1258" s="479">
        <v>742887.64797000005</v>
      </c>
      <c r="F1258" s="479">
        <v>9346829.3398899995</v>
      </c>
      <c r="G1258" s="479">
        <v>2463143.9626099998</v>
      </c>
      <c r="H1258" s="89">
        <v>17007199.283889998</v>
      </c>
      <c r="I1258" s="479">
        <v>1357717.7758299999</v>
      </c>
      <c r="J1258" s="479">
        <v>217812.38982000001</v>
      </c>
      <c r="K1258" s="479">
        <v>868013.35199999996</v>
      </c>
      <c r="L1258" s="479">
        <v>11913.22731</v>
      </c>
      <c r="M1258" s="479">
        <v>12273.00294</v>
      </c>
      <c r="N1258" s="479">
        <v>4958259.6965199998</v>
      </c>
      <c r="O1258" s="479">
        <v>8796.0161000000007</v>
      </c>
      <c r="P1258" s="479">
        <v>5307.7589699999999</v>
      </c>
      <c r="Q1258" s="479">
        <v>611487.39133000001</v>
      </c>
      <c r="R1258" s="89">
        <v>8051580.6108199991</v>
      </c>
      <c r="S1258" s="479">
        <v>613200.79599000001</v>
      </c>
      <c r="T1258" s="479">
        <v>115215.09437999999</v>
      </c>
      <c r="U1258" s="479">
        <v>4210.2402599999996</v>
      </c>
      <c r="V1258" s="479">
        <v>18287.73489</v>
      </c>
      <c r="W1258" s="479">
        <v>150844.08668000001</v>
      </c>
      <c r="X1258" s="479">
        <v>8126.2533299999996</v>
      </c>
      <c r="Y1258" s="479">
        <v>104571.11745000001</v>
      </c>
      <c r="Z1258" s="479">
        <v>22990.03426</v>
      </c>
      <c r="AA1258" s="479">
        <v>0</v>
      </c>
      <c r="AB1258" s="479">
        <v>202950.44566</v>
      </c>
      <c r="AC1258" s="479">
        <v>145624.37789999999</v>
      </c>
      <c r="AD1258" s="479">
        <v>1386020.1808</v>
      </c>
      <c r="AE1258" s="479">
        <v>26444800.075509995</v>
      </c>
      <c r="AF1258" s="236">
        <v>5826273.0485199997</v>
      </c>
      <c r="AG1258" s="236">
        <v>42473.96514</v>
      </c>
      <c r="AH1258" s="236">
        <v>0</v>
      </c>
      <c r="AI1258" s="236">
        <v>250195.49534999998</v>
      </c>
      <c r="AJ1258" s="484">
        <v>20325857.566499997</v>
      </c>
    </row>
    <row r="1259" spans="1:36" s="42" customFormat="1" x14ac:dyDescent="0.25">
      <c r="A1259" s="404"/>
      <c r="B1259" s="115">
        <v>740115</v>
      </c>
      <c r="C1259" s="189" t="s">
        <v>1724</v>
      </c>
      <c r="D1259" s="479">
        <v>36438.570050000002</v>
      </c>
      <c r="E1259" s="479">
        <v>39437.494279999999</v>
      </c>
      <c r="F1259" s="479">
        <v>490923.82627000002</v>
      </c>
      <c r="G1259" s="479">
        <v>161064.24562999999</v>
      </c>
      <c r="H1259" s="89">
        <v>727864.13623000006</v>
      </c>
      <c r="I1259" s="479">
        <v>6116.6051100000004</v>
      </c>
      <c r="J1259" s="479">
        <v>8199.74467</v>
      </c>
      <c r="K1259" s="479">
        <v>1650.002</v>
      </c>
      <c r="L1259" s="479">
        <v>2855.3998200000001</v>
      </c>
      <c r="M1259" s="479">
        <v>0</v>
      </c>
      <c r="N1259" s="479">
        <v>275002.16579</v>
      </c>
      <c r="O1259" s="479">
        <v>0</v>
      </c>
      <c r="P1259" s="479">
        <v>26012.969359999999</v>
      </c>
      <c r="Q1259" s="479">
        <v>19.437750000000001</v>
      </c>
      <c r="R1259" s="89">
        <v>319856.32449999999</v>
      </c>
      <c r="S1259" s="479">
        <v>4999.8349600000001</v>
      </c>
      <c r="T1259" s="479">
        <v>53746.788039999999</v>
      </c>
      <c r="U1259" s="479">
        <v>9879.4892400000008</v>
      </c>
      <c r="V1259" s="479">
        <v>151.47999999999999</v>
      </c>
      <c r="W1259" s="479">
        <v>1400</v>
      </c>
      <c r="X1259" s="479">
        <v>3306.1899899999999</v>
      </c>
      <c r="Y1259" s="479">
        <v>0</v>
      </c>
      <c r="Z1259" s="479">
        <v>0</v>
      </c>
      <c r="AA1259" s="479">
        <v>0</v>
      </c>
      <c r="AB1259" s="479">
        <v>0</v>
      </c>
      <c r="AC1259" s="479">
        <v>0</v>
      </c>
      <c r="AD1259" s="479">
        <v>73483.782229999997</v>
      </c>
      <c r="AE1259" s="479">
        <v>1121204.2429599999</v>
      </c>
      <c r="AF1259" s="236">
        <v>276652.16778999998</v>
      </c>
      <c r="AG1259" s="236">
        <v>3006.8798200000001</v>
      </c>
      <c r="AH1259" s="236">
        <v>0</v>
      </c>
      <c r="AI1259" s="236">
        <v>0</v>
      </c>
      <c r="AJ1259" s="484">
        <v>841545.19535000017</v>
      </c>
    </row>
    <row r="1260" spans="1:36" s="42" customFormat="1" x14ac:dyDescent="0.25">
      <c r="A1260" s="404"/>
      <c r="B1260" s="115">
        <v>740120</v>
      </c>
      <c r="C1260" s="189" t="s">
        <v>1725</v>
      </c>
      <c r="D1260" s="479">
        <v>0</v>
      </c>
      <c r="E1260" s="479">
        <v>4746691.0236799996</v>
      </c>
      <c r="F1260" s="479">
        <v>10422647.353700001</v>
      </c>
      <c r="G1260" s="479">
        <v>3799753.3179799998</v>
      </c>
      <c r="H1260" s="89">
        <v>18969091.695360001</v>
      </c>
      <c r="I1260" s="479">
        <v>1276876.7644</v>
      </c>
      <c r="J1260" s="479">
        <v>2735931.15796</v>
      </c>
      <c r="K1260" s="479">
        <v>90573.457999999999</v>
      </c>
      <c r="L1260" s="479">
        <v>606.85907999999995</v>
      </c>
      <c r="M1260" s="479">
        <v>444749.84385</v>
      </c>
      <c r="N1260" s="479">
        <v>3518187.65772</v>
      </c>
      <c r="O1260" s="479">
        <v>779766.59979999997</v>
      </c>
      <c r="P1260" s="479">
        <v>1079725.3488700001</v>
      </c>
      <c r="Q1260" s="479">
        <v>20825.65021</v>
      </c>
      <c r="R1260" s="89">
        <v>9947243.3398900013</v>
      </c>
      <c r="S1260" s="479">
        <v>885155.77240000002</v>
      </c>
      <c r="T1260" s="479">
        <v>115234.26358</v>
      </c>
      <c r="U1260" s="479">
        <v>84151.663579999993</v>
      </c>
      <c r="V1260" s="479">
        <v>30218.159360000001</v>
      </c>
      <c r="W1260" s="479">
        <v>3981.2196300000001</v>
      </c>
      <c r="X1260" s="479">
        <v>1017.88411</v>
      </c>
      <c r="Y1260" s="479">
        <v>1349.9996799999999</v>
      </c>
      <c r="Z1260" s="479">
        <v>58032.945570000003</v>
      </c>
      <c r="AA1260" s="479">
        <v>0</v>
      </c>
      <c r="AB1260" s="479">
        <v>103627.86543000001</v>
      </c>
      <c r="AC1260" s="479">
        <v>230.98490000000001</v>
      </c>
      <c r="AD1260" s="479">
        <v>1283000.7582399999</v>
      </c>
      <c r="AE1260" s="479">
        <v>30199335.79349</v>
      </c>
      <c r="AF1260" s="236">
        <v>3608761.1157200001</v>
      </c>
      <c r="AG1260" s="236">
        <v>475574.86229000002</v>
      </c>
      <c r="AH1260" s="236">
        <v>0</v>
      </c>
      <c r="AI1260" s="236">
        <v>1580.9845799999998</v>
      </c>
      <c r="AJ1260" s="484">
        <v>26113418.830900006</v>
      </c>
    </row>
    <row r="1261" spans="1:36" s="42" customFormat="1" x14ac:dyDescent="0.25">
      <c r="A1261" s="404"/>
      <c r="B1261" s="115">
        <v>740125</v>
      </c>
      <c r="C1261" s="189" t="s">
        <v>1726</v>
      </c>
      <c r="D1261" s="479">
        <v>0</v>
      </c>
      <c r="E1261" s="479">
        <v>505079.73363999999</v>
      </c>
      <c r="F1261" s="479">
        <v>2100771.7771800002</v>
      </c>
      <c r="G1261" s="479">
        <v>828513.60475000006</v>
      </c>
      <c r="H1261" s="89">
        <v>3434365.1155700004</v>
      </c>
      <c r="I1261" s="479">
        <v>626237.07802999998</v>
      </c>
      <c r="J1261" s="479">
        <v>400476.98149999999</v>
      </c>
      <c r="K1261" s="479">
        <v>109962.876</v>
      </c>
      <c r="L1261" s="479">
        <v>23303.199110000001</v>
      </c>
      <c r="M1261" s="479">
        <v>133087.88876999999</v>
      </c>
      <c r="N1261" s="479">
        <v>936346.57012000005</v>
      </c>
      <c r="O1261" s="479">
        <v>88725.529139999999</v>
      </c>
      <c r="P1261" s="479">
        <v>12832.70291</v>
      </c>
      <c r="Q1261" s="479">
        <v>99922.559129999994</v>
      </c>
      <c r="R1261" s="89">
        <v>2430895.3847100004</v>
      </c>
      <c r="S1261" s="479">
        <v>49198.561150000001</v>
      </c>
      <c r="T1261" s="479">
        <v>0</v>
      </c>
      <c r="U1261" s="479">
        <v>0</v>
      </c>
      <c r="V1261" s="479">
        <v>96757.709860000003</v>
      </c>
      <c r="W1261" s="479">
        <v>706.65391</v>
      </c>
      <c r="X1261" s="479">
        <v>22076.86</v>
      </c>
      <c r="Y1261" s="479">
        <v>0</v>
      </c>
      <c r="Z1261" s="479">
        <v>16658.35469</v>
      </c>
      <c r="AA1261" s="479">
        <v>0</v>
      </c>
      <c r="AB1261" s="479">
        <v>12553.666590000001</v>
      </c>
      <c r="AC1261" s="479">
        <v>0</v>
      </c>
      <c r="AD1261" s="479">
        <v>197951.80620000002</v>
      </c>
      <c r="AE1261" s="479">
        <v>6063212.3064800007</v>
      </c>
      <c r="AF1261" s="236">
        <v>1046309.4461200001</v>
      </c>
      <c r="AG1261" s="236">
        <v>253148.79774000001</v>
      </c>
      <c r="AH1261" s="236">
        <v>0</v>
      </c>
      <c r="AI1261" s="236">
        <v>0</v>
      </c>
      <c r="AJ1261" s="484">
        <v>4763754.0626200018</v>
      </c>
    </row>
    <row r="1262" spans="1:36" s="42" customFormat="1" x14ac:dyDescent="0.25">
      <c r="A1262" s="404"/>
      <c r="B1262" s="115">
        <v>740130</v>
      </c>
      <c r="C1262" s="189" t="s">
        <v>1727</v>
      </c>
      <c r="D1262" s="479">
        <v>7793447.8440300003</v>
      </c>
      <c r="E1262" s="479">
        <v>15856.87665</v>
      </c>
      <c r="F1262" s="479">
        <v>94907.079759999993</v>
      </c>
      <c r="G1262" s="479">
        <v>1807831.3770000001</v>
      </c>
      <c r="H1262" s="89">
        <v>9712043.1774400007</v>
      </c>
      <c r="I1262" s="479">
        <v>2452446.1888600001</v>
      </c>
      <c r="J1262" s="479">
        <v>647695.95038000005</v>
      </c>
      <c r="K1262" s="479">
        <v>289240.18699999998</v>
      </c>
      <c r="L1262" s="479">
        <v>3995106.8613499999</v>
      </c>
      <c r="M1262" s="479">
        <v>3109049.51621</v>
      </c>
      <c r="N1262" s="479">
        <v>183529.91007000001</v>
      </c>
      <c r="O1262" s="479">
        <v>1136.4130600000001</v>
      </c>
      <c r="P1262" s="479">
        <v>308478.36427999998</v>
      </c>
      <c r="Q1262" s="479">
        <v>404029.1005</v>
      </c>
      <c r="R1262" s="89">
        <v>11390712.491710002</v>
      </c>
      <c r="S1262" s="479">
        <v>0</v>
      </c>
      <c r="T1262" s="479">
        <v>413046.97567999997</v>
      </c>
      <c r="U1262" s="479">
        <v>40429.32645</v>
      </c>
      <c r="V1262" s="479">
        <v>2081.2607200000002</v>
      </c>
      <c r="W1262" s="479">
        <v>0</v>
      </c>
      <c r="X1262" s="479">
        <v>0</v>
      </c>
      <c r="Y1262" s="479">
        <v>0</v>
      </c>
      <c r="Z1262" s="479">
        <v>202.43068</v>
      </c>
      <c r="AA1262" s="479">
        <v>140138.76464000001</v>
      </c>
      <c r="AB1262" s="479">
        <v>0</v>
      </c>
      <c r="AC1262" s="479">
        <v>0</v>
      </c>
      <c r="AD1262" s="479">
        <v>595898.75817000004</v>
      </c>
      <c r="AE1262" s="479">
        <v>21698654.427320004</v>
      </c>
      <c r="AF1262" s="236">
        <v>472770.09707000002</v>
      </c>
      <c r="AG1262" s="236">
        <v>7106237.6382800005</v>
      </c>
      <c r="AH1262" s="236">
        <v>0</v>
      </c>
      <c r="AI1262" s="236">
        <v>140138.76464000001</v>
      </c>
      <c r="AJ1262" s="484">
        <v>13979507.92733</v>
      </c>
    </row>
    <row r="1263" spans="1:36" s="42" customFormat="1" x14ac:dyDescent="0.25">
      <c r="A1263" s="404"/>
      <c r="B1263" s="115">
        <v>740135</v>
      </c>
      <c r="C1263" s="189" t="s">
        <v>1728</v>
      </c>
      <c r="D1263" s="479">
        <v>2979.3307799999998</v>
      </c>
      <c r="E1263" s="479">
        <v>57128.348969999999</v>
      </c>
      <c r="F1263" s="479">
        <v>507188.87767000002</v>
      </c>
      <c r="G1263" s="479">
        <v>0</v>
      </c>
      <c r="H1263" s="89">
        <v>567296.55741999997</v>
      </c>
      <c r="I1263" s="479">
        <v>0</v>
      </c>
      <c r="J1263" s="479">
        <v>0</v>
      </c>
      <c r="K1263" s="479">
        <v>0</v>
      </c>
      <c r="L1263" s="479">
        <v>2093.6414300000001</v>
      </c>
      <c r="M1263" s="479">
        <v>61974.360710000001</v>
      </c>
      <c r="N1263" s="479">
        <v>0</v>
      </c>
      <c r="O1263" s="479">
        <v>52.26782</v>
      </c>
      <c r="P1263" s="479">
        <v>0</v>
      </c>
      <c r="Q1263" s="479">
        <v>0</v>
      </c>
      <c r="R1263" s="89">
        <v>64120.269960000005</v>
      </c>
      <c r="S1263" s="479">
        <v>0</v>
      </c>
      <c r="T1263" s="479">
        <v>0</v>
      </c>
      <c r="U1263" s="479">
        <v>0</v>
      </c>
      <c r="V1263" s="479">
        <v>0</v>
      </c>
      <c r="W1263" s="479">
        <v>0</v>
      </c>
      <c r="X1263" s="479">
        <v>0</v>
      </c>
      <c r="Y1263" s="479">
        <v>0</v>
      </c>
      <c r="Z1263" s="479">
        <v>0</v>
      </c>
      <c r="AA1263" s="479">
        <v>0</v>
      </c>
      <c r="AB1263" s="479">
        <v>0</v>
      </c>
      <c r="AC1263" s="479">
        <v>0</v>
      </c>
      <c r="AD1263" s="479">
        <v>0</v>
      </c>
      <c r="AE1263" s="479">
        <v>631416.82737999992</v>
      </c>
      <c r="AF1263" s="236">
        <v>0</v>
      </c>
      <c r="AG1263" s="236">
        <v>64068.002140000004</v>
      </c>
      <c r="AH1263" s="236">
        <v>0</v>
      </c>
      <c r="AI1263" s="236">
        <v>0</v>
      </c>
      <c r="AJ1263" s="484">
        <v>567348.82523999992</v>
      </c>
    </row>
    <row r="1264" spans="1:36" s="42" customFormat="1" x14ac:dyDescent="0.25">
      <c r="A1264" s="404"/>
      <c r="B1264" s="115">
        <v>740140</v>
      </c>
      <c r="C1264" s="189" t="s">
        <v>1729</v>
      </c>
      <c r="D1264" s="479">
        <v>0</v>
      </c>
      <c r="E1264" s="479">
        <v>0</v>
      </c>
      <c r="F1264" s="479">
        <v>0</v>
      </c>
      <c r="G1264" s="479">
        <v>0</v>
      </c>
      <c r="H1264" s="89">
        <v>0</v>
      </c>
      <c r="I1264" s="479">
        <v>0</v>
      </c>
      <c r="J1264" s="479">
        <v>0</v>
      </c>
      <c r="K1264" s="479">
        <v>0</v>
      </c>
      <c r="L1264" s="479">
        <v>0</v>
      </c>
      <c r="M1264" s="479">
        <v>0</v>
      </c>
      <c r="N1264" s="479">
        <v>0</v>
      </c>
      <c r="O1264" s="479">
        <v>0</v>
      </c>
      <c r="P1264" s="479">
        <v>0</v>
      </c>
      <c r="Q1264" s="479">
        <v>0</v>
      </c>
      <c r="R1264" s="89">
        <v>0</v>
      </c>
      <c r="S1264" s="479">
        <v>0</v>
      </c>
      <c r="T1264" s="479">
        <v>0</v>
      </c>
      <c r="U1264" s="479">
        <v>0</v>
      </c>
      <c r="V1264" s="479">
        <v>0</v>
      </c>
      <c r="W1264" s="479">
        <v>0</v>
      </c>
      <c r="X1264" s="479">
        <v>0</v>
      </c>
      <c r="Y1264" s="479">
        <v>0</v>
      </c>
      <c r="Z1264" s="479">
        <v>7.6818299999999997</v>
      </c>
      <c r="AA1264" s="479">
        <v>0</v>
      </c>
      <c r="AB1264" s="479">
        <v>0</v>
      </c>
      <c r="AC1264" s="479">
        <v>0</v>
      </c>
      <c r="AD1264" s="479">
        <v>7.6818299999999997</v>
      </c>
      <c r="AE1264" s="479">
        <v>7.6818299999999997</v>
      </c>
      <c r="AF1264" s="236">
        <v>0</v>
      </c>
      <c r="AG1264" s="236">
        <v>0</v>
      </c>
      <c r="AH1264" s="236">
        <v>0</v>
      </c>
      <c r="AI1264" s="236">
        <v>0</v>
      </c>
      <c r="AJ1264" s="484">
        <v>7.6818299999999997</v>
      </c>
    </row>
    <row r="1265" spans="1:36" s="42" customFormat="1" x14ac:dyDescent="0.25">
      <c r="A1265" s="404"/>
      <c r="B1265" s="115">
        <v>740150</v>
      </c>
      <c r="C1265" s="189" t="s">
        <v>1730</v>
      </c>
      <c r="D1265" s="479">
        <v>0</v>
      </c>
      <c r="E1265" s="479">
        <v>73466.046979999999</v>
      </c>
      <c r="F1265" s="479">
        <v>0</v>
      </c>
      <c r="G1265" s="479">
        <v>0</v>
      </c>
      <c r="H1265" s="89">
        <v>73466.046979999999</v>
      </c>
      <c r="I1265" s="479">
        <v>0</v>
      </c>
      <c r="J1265" s="479">
        <v>0</v>
      </c>
      <c r="K1265" s="479">
        <v>0</v>
      </c>
      <c r="L1265" s="479">
        <v>0</v>
      </c>
      <c r="M1265" s="479">
        <v>0</v>
      </c>
      <c r="N1265" s="479">
        <v>417.04500999999999</v>
      </c>
      <c r="O1265" s="479">
        <v>0</v>
      </c>
      <c r="P1265" s="479">
        <v>0</v>
      </c>
      <c r="Q1265" s="479">
        <v>0</v>
      </c>
      <c r="R1265" s="89">
        <v>417.04500999999999</v>
      </c>
      <c r="S1265" s="479">
        <v>0</v>
      </c>
      <c r="T1265" s="479">
        <v>4648.1256299999995</v>
      </c>
      <c r="U1265" s="479">
        <v>0</v>
      </c>
      <c r="V1265" s="479">
        <v>0</v>
      </c>
      <c r="W1265" s="479">
        <v>0</v>
      </c>
      <c r="X1265" s="479">
        <v>0</v>
      </c>
      <c r="Y1265" s="479">
        <v>0</v>
      </c>
      <c r="Z1265" s="479">
        <v>0</v>
      </c>
      <c r="AA1265" s="479">
        <v>0</v>
      </c>
      <c r="AB1265" s="479">
        <v>0</v>
      </c>
      <c r="AC1265" s="479">
        <v>0</v>
      </c>
      <c r="AD1265" s="479">
        <v>4648.1256299999995</v>
      </c>
      <c r="AE1265" s="479">
        <v>78531.217619999996</v>
      </c>
      <c r="AF1265" s="236">
        <v>417.04500999999999</v>
      </c>
      <c r="AG1265" s="236">
        <v>0</v>
      </c>
      <c r="AH1265" s="236">
        <v>0</v>
      </c>
      <c r="AI1265" s="236">
        <v>0</v>
      </c>
      <c r="AJ1265" s="484">
        <v>78114.172609999994</v>
      </c>
    </row>
    <row r="1266" spans="1:36" s="42" customFormat="1" x14ac:dyDescent="0.25">
      <c r="A1266" s="404"/>
      <c r="B1266" s="115">
        <v>740160</v>
      </c>
      <c r="C1266" s="189" t="s">
        <v>1817</v>
      </c>
      <c r="D1266" s="479">
        <v>0</v>
      </c>
      <c r="E1266" s="479">
        <v>0</v>
      </c>
      <c r="F1266" s="479">
        <v>0</v>
      </c>
      <c r="G1266" s="479">
        <v>0</v>
      </c>
      <c r="H1266" s="89">
        <v>0</v>
      </c>
      <c r="I1266" s="479">
        <v>0</v>
      </c>
      <c r="J1266" s="479">
        <v>0</v>
      </c>
      <c r="K1266" s="479">
        <v>0</v>
      </c>
      <c r="L1266" s="479">
        <v>0</v>
      </c>
      <c r="M1266" s="479">
        <v>0</v>
      </c>
      <c r="N1266" s="479">
        <v>47.43685</v>
      </c>
      <c r="O1266" s="479">
        <v>0</v>
      </c>
      <c r="P1266" s="479">
        <v>0</v>
      </c>
      <c r="Q1266" s="479">
        <v>0</v>
      </c>
      <c r="R1266" s="89">
        <v>47.43685</v>
      </c>
      <c r="S1266" s="479">
        <v>0</v>
      </c>
      <c r="T1266" s="479">
        <v>17749.521580000001</v>
      </c>
      <c r="U1266" s="479">
        <v>0</v>
      </c>
      <c r="V1266" s="479">
        <v>0</v>
      </c>
      <c r="W1266" s="479">
        <v>0</v>
      </c>
      <c r="X1266" s="479">
        <v>0</v>
      </c>
      <c r="Y1266" s="479">
        <v>0</v>
      </c>
      <c r="Z1266" s="479">
        <v>0</v>
      </c>
      <c r="AA1266" s="479">
        <v>0</v>
      </c>
      <c r="AB1266" s="479">
        <v>0</v>
      </c>
      <c r="AC1266" s="479">
        <v>0</v>
      </c>
      <c r="AD1266" s="479">
        <v>17749.521580000001</v>
      </c>
      <c r="AE1266" s="479">
        <v>17796.958429999999</v>
      </c>
      <c r="AF1266" s="236">
        <v>47.43685</v>
      </c>
      <c r="AG1266" s="236">
        <v>0</v>
      </c>
      <c r="AH1266" s="236">
        <v>0</v>
      </c>
      <c r="AI1266" s="236">
        <v>0</v>
      </c>
      <c r="AJ1266" s="484">
        <v>17749.521580000001</v>
      </c>
    </row>
    <row r="1267" spans="1:36" s="42" customFormat="1" x14ac:dyDescent="0.25">
      <c r="A1267" s="404"/>
      <c r="B1267" s="115">
        <v>740170</v>
      </c>
      <c r="C1267" s="189" t="s">
        <v>1734</v>
      </c>
      <c r="D1267" s="479">
        <v>0</v>
      </c>
      <c r="E1267" s="479">
        <v>210019.68952000001</v>
      </c>
      <c r="F1267" s="479">
        <v>398579.29057000001</v>
      </c>
      <c r="G1267" s="479">
        <v>0</v>
      </c>
      <c r="H1267" s="89">
        <v>608598.98008999997</v>
      </c>
      <c r="I1267" s="479">
        <v>0</v>
      </c>
      <c r="J1267" s="479">
        <v>0</v>
      </c>
      <c r="K1267" s="479">
        <v>0</v>
      </c>
      <c r="L1267" s="479">
        <v>0</v>
      </c>
      <c r="M1267" s="479">
        <v>0</v>
      </c>
      <c r="N1267" s="479">
        <v>0</v>
      </c>
      <c r="O1267" s="479">
        <v>0</v>
      </c>
      <c r="P1267" s="479">
        <v>0</v>
      </c>
      <c r="Q1267" s="479">
        <v>0</v>
      </c>
      <c r="R1267" s="89">
        <v>0</v>
      </c>
      <c r="S1267" s="479">
        <v>0</v>
      </c>
      <c r="T1267" s="479">
        <v>0</v>
      </c>
      <c r="U1267" s="479">
        <v>0</v>
      </c>
      <c r="V1267" s="479">
        <v>0</v>
      </c>
      <c r="W1267" s="479">
        <v>0</v>
      </c>
      <c r="X1267" s="479">
        <v>0</v>
      </c>
      <c r="Y1267" s="479">
        <v>0</v>
      </c>
      <c r="Z1267" s="479">
        <v>0</v>
      </c>
      <c r="AA1267" s="479">
        <v>0</v>
      </c>
      <c r="AB1267" s="479">
        <v>0</v>
      </c>
      <c r="AC1267" s="479">
        <v>0</v>
      </c>
      <c r="AD1267" s="479">
        <v>0</v>
      </c>
      <c r="AE1267" s="479">
        <v>608598.98008999997</v>
      </c>
      <c r="AF1267" s="236">
        <v>0</v>
      </c>
      <c r="AG1267" s="236">
        <v>0</v>
      </c>
      <c r="AH1267" s="236">
        <v>0</v>
      </c>
      <c r="AI1267" s="236">
        <v>0</v>
      </c>
      <c r="AJ1267" s="484">
        <v>608598.98008999997</v>
      </c>
    </row>
    <row r="1268" spans="1:36" s="42" customFormat="1" x14ac:dyDescent="0.25">
      <c r="A1268" s="404"/>
      <c r="B1268" s="115">
        <v>740175</v>
      </c>
      <c r="C1268" s="189" t="s">
        <v>1735</v>
      </c>
      <c r="D1268" s="479">
        <v>0</v>
      </c>
      <c r="E1268" s="479">
        <v>0</v>
      </c>
      <c r="F1268" s="479">
        <v>179794.40813</v>
      </c>
      <c r="G1268" s="479">
        <v>569.09618999999998</v>
      </c>
      <c r="H1268" s="89">
        <v>180363.50432000001</v>
      </c>
      <c r="I1268" s="479">
        <v>0</v>
      </c>
      <c r="J1268" s="479">
        <v>0</v>
      </c>
      <c r="K1268" s="479">
        <v>0</v>
      </c>
      <c r="L1268" s="479">
        <v>0</v>
      </c>
      <c r="M1268" s="479">
        <v>0</v>
      </c>
      <c r="N1268" s="479">
        <v>626.97546999999997</v>
      </c>
      <c r="O1268" s="479">
        <v>1459.3455200000001</v>
      </c>
      <c r="P1268" s="479">
        <v>0</v>
      </c>
      <c r="Q1268" s="479">
        <v>0</v>
      </c>
      <c r="R1268" s="89">
        <v>2086.3209900000002</v>
      </c>
      <c r="S1268" s="479">
        <v>0</v>
      </c>
      <c r="T1268" s="479">
        <v>12.056609999999999</v>
      </c>
      <c r="U1268" s="479">
        <v>0</v>
      </c>
      <c r="V1268" s="479">
        <v>0</v>
      </c>
      <c r="W1268" s="479">
        <v>0</v>
      </c>
      <c r="X1268" s="479">
        <v>0</v>
      </c>
      <c r="Y1268" s="479">
        <v>0</v>
      </c>
      <c r="Z1268" s="479">
        <v>0</v>
      </c>
      <c r="AA1268" s="479">
        <v>0</v>
      </c>
      <c r="AB1268" s="479">
        <v>0</v>
      </c>
      <c r="AC1268" s="479">
        <v>0</v>
      </c>
      <c r="AD1268" s="479">
        <v>12.056609999999999</v>
      </c>
      <c r="AE1268" s="479">
        <v>182461.88192000001</v>
      </c>
      <c r="AF1268" s="236">
        <v>626.97546999999997</v>
      </c>
      <c r="AG1268" s="236">
        <v>0</v>
      </c>
      <c r="AH1268" s="236">
        <v>0</v>
      </c>
      <c r="AI1268" s="236">
        <v>0</v>
      </c>
      <c r="AJ1268" s="484">
        <v>181834.90645000001</v>
      </c>
    </row>
    <row r="1269" spans="1:36" s="42" customFormat="1" x14ac:dyDescent="0.25">
      <c r="A1269" s="404"/>
      <c r="B1269" s="115">
        <v>740180</v>
      </c>
      <c r="C1269" s="189" t="s">
        <v>1818</v>
      </c>
      <c r="D1269" s="479">
        <v>0</v>
      </c>
      <c r="E1269" s="479">
        <v>4416.5555800000002</v>
      </c>
      <c r="F1269" s="479">
        <v>0</v>
      </c>
      <c r="G1269" s="479">
        <v>0</v>
      </c>
      <c r="H1269" s="89">
        <v>4416.5555800000002</v>
      </c>
      <c r="I1269" s="479">
        <v>0</v>
      </c>
      <c r="J1269" s="479">
        <v>0</v>
      </c>
      <c r="K1269" s="479">
        <v>0</v>
      </c>
      <c r="L1269" s="479">
        <v>0</v>
      </c>
      <c r="M1269" s="479">
        <v>0</v>
      </c>
      <c r="N1269" s="479">
        <v>98.292500000000004</v>
      </c>
      <c r="O1269" s="479">
        <v>0</v>
      </c>
      <c r="P1269" s="479">
        <v>0</v>
      </c>
      <c r="Q1269" s="479">
        <v>0</v>
      </c>
      <c r="R1269" s="89">
        <v>98.292500000000004</v>
      </c>
      <c r="S1269" s="479">
        <v>0</v>
      </c>
      <c r="T1269" s="479">
        <v>133.58641</v>
      </c>
      <c r="U1269" s="479">
        <v>0</v>
      </c>
      <c r="V1269" s="479">
        <v>0</v>
      </c>
      <c r="W1269" s="479">
        <v>0</v>
      </c>
      <c r="X1269" s="479">
        <v>0</v>
      </c>
      <c r="Y1269" s="479">
        <v>0</v>
      </c>
      <c r="Z1269" s="479">
        <v>0</v>
      </c>
      <c r="AA1269" s="479">
        <v>0</v>
      </c>
      <c r="AB1269" s="479">
        <v>0</v>
      </c>
      <c r="AC1269" s="479">
        <v>0</v>
      </c>
      <c r="AD1269" s="479">
        <v>133.58641</v>
      </c>
      <c r="AE1269" s="479">
        <v>4648.4344899999996</v>
      </c>
      <c r="AF1269" s="236">
        <v>98.292500000000004</v>
      </c>
      <c r="AG1269" s="236">
        <v>0</v>
      </c>
      <c r="AH1269" s="236">
        <v>0</v>
      </c>
      <c r="AI1269" s="236">
        <v>0</v>
      </c>
      <c r="AJ1269" s="484">
        <v>4550.1419900000001</v>
      </c>
    </row>
    <row r="1270" spans="1:36" s="42" customFormat="1" x14ac:dyDescent="0.25">
      <c r="A1270" s="404"/>
      <c r="B1270" s="115">
        <v>740185</v>
      </c>
      <c r="C1270" s="189" t="s">
        <v>911</v>
      </c>
      <c r="D1270" s="479">
        <v>0</v>
      </c>
      <c r="E1270" s="479">
        <v>0</v>
      </c>
      <c r="F1270" s="479">
        <v>0</v>
      </c>
      <c r="G1270" s="479">
        <v>0</v>
      </c>
      <c r="H1270" s="89">
        <v>0</v>
      </c>
      <c r="I1270" s="479">
        <v>0</v>
      </c>
      <c r="J1270" s="479">
        <v>0</v>
      </c>
      <c r="K1270" s="479">
        <v>0</v>
      </c>
      <c r="L1270" s="479">
        <v>0</v>
      </c>
      <c r="M1270" s="479">
        <v>0</v>
      </c>
      <c r="N1270" s="479">
        <v>0</v>
      </c>
      <c r="O1270" s="479">
        <v>0</v>
      </c>
      <c r="P1270" s="479">
        <v>0</v>
      </c>
      <c r="Q1270" s="479">
        <v>0</v>
      </c>
      <c r="R1270" s="89">
        <v>0</v>
      </c>
      <c r="S1270" s="479">
        <v>0</v>
      </c>
      <c r="T1270" s="479">
        <v>0</v>
      </c>
      <c r="U1270" s="479">
        <v>0</v>
      </c>
      <c r="V1270" s="479">
        <v>0</v>
      </c>
      <c r="W1270" s="479">
        <v>0</v>
      </c>
      <c r="X1270" s="479">
        <v>0</v>
      </c>
      <c r="Y1270" s="479">
        <v>0</v>
      </c>
      <c r="Z1270" s="479">
        <v>0</v>
      </c>
      <c r="AA1270" s="479">
        <v>0</v>
      </c>
      <c r="AB1270" s="479">
        <v>0</v>
      </c>
      <c r="AC1270" s="479">
        <v>0</v>
      </c>
      <c r="AD1270" s="479">
        <v>0</v>
      </c>
      <c r="AE1270" s="479">
        <v>0</v>
      </c>
      <c r="AF1270" s="236">
        <v>0</v>
      </c>
      <c r="AG1270" s="236">
        <v>0</v>
      </c>
      <c r="AH1270" s="236">
        <v>0</v>
      </c>
      <c r="AI1270" s="236">
        <v>0</v>
      </c>
      <c r="AJ1270" s="484">
        <v>0</v>
      </c>
    </row>
    <row r="1271" spans="1:36" s="42" customFormat="1" x14ac:dyDescent="0.25">
      <c r="A1271" s="404"/>
      <c r="B1271" s="115">
        <v>740190</v>
      </c>
      <c r="C1271" s="189" t="s">
        <v>912</v>
      </c>
      <c r="D1271" s="479">
        <v>0</v>
      </c>
      <c r="E1271" s="479">
        <v>0</v>
      </c>
      <c r="F1271" s="479">
        <v>0</v>
      </c>
      <c r="G1271" s="479">
        <v>0</v>
      </c>
      <c r="H1271" s="89">
        <v>0</v>
      </c>
      <c r="I1271" s="479">
        <v>0</v>
      </c>
      <c r="J1271" s="479">
        <v>0</v>
      </c>
      <c r="K1271" s="479">
        <v>0</v>
      </c>
      <c r="L1271" s="479">
        <v>0</v>
      </c>
      <c r="M1271" s="479">
        <v>0</v>
      </c>
      <c r="N1271" s="479">
        <v>0</v>
      </c>
      <c r="O1271" s="479">
        <v>0</v>
      </c>
      <c r="P1271" s="479">
        <v>0</v>
      </c>
      <c r="Q1271" s="479">
        <v>0</v>
      </c>
      <c r="R1271" s="89">
        <v>0</v>
      </c>
      <c r="S1271" s="479">
        <v>0</v>
      </c>
      <c r="T1271" s="479">
        <v>0</v>
      </c>
      <c r="U1271" s="479">
        <v>0</v>
      </c>
      <c r="V1271" s="479">
        <v>0</v>
      </c>
      <c r="W1271" s="479">
        <v>0</v>
      </c>
      <c r="X1271" s="479">
        <v>0</v>
      </c>
      <c r="Y1271" s="479">
        <v>0</v>
      </c>
      <c r="Z1271" s="479">
        <v>0</v>
      </c>
      <c r="AA1271" s="479">
        <v>0</v>
      </c>
      <c r="AB1271" s="479">
        <v>0</v>
      </c>
      <c r="AC1271" s="479">
        <v>0</v>
      </c>
      <c r="AD1271" s="479">
        <v>0</v>
      </c>
      <c r="AE1271" s="479">
        <v>0</v>
      </c>
      <c r="AF1271" s="236">
        <v>0</v>
      </c>
      <c r="AG1271" s="236">
        <v>0</v>
      </c>
      <c r="AH1271" s="236">
        <v>0</v>
      </c>
      <c r="AI1271" s="236">
        <v>0</v>
      </c>
      <c r="AJ1271" s="484">
        <v>0</v>
      </c>
    </row>
    <row r="1272" spans="1:36" s="42" customFormat="1" x14ac:dyDescent="0.25">
      <c r="A1272" s="404"/>
      <c r="B1272" s="115">
        <v>7402</v>
      </c>
      <c r="C1272" s="189" t="s">
        <v>453</v>
      </c>
      <c r="D1272" s="479">
        <v>406.52172999999999</v>
      </c>
      <c r="E1272" s="479">
        <v>0</v>
      </c>
      <c r="F1272" s="479">
        <v>56209.519079999998</v>
      </c>
      <c r="G1272" s="479">
        <v>9258.6110700000008</v>
      </c>
      <c r="H1272" s="89">
        <v>65874.651880000005</v>
      </c>
      <c r="I1272" s="479">
        <v>10041.460859999999</v>
      </c>
      <c r="J1272" s="479">
        <v>14630.021720000001</v>
      </c>
      <c r="K1272" s="479">
        <v>0</v>
      </c>
      <c r="L1272" s="479">
        <v>5177.12068</v>
      </c>
      <c r="M1272" s="479">
        <v>40061.587169999999</v>
      </c>
      <c r="N1272" s="479">
        <v>9864.86564</v>
      </c>
      <c r="O1272" s="479">
        <v>3189.2731100000001</v>
      </c>
      <c r="P1272" s="479">
        <v>22233.063740000001</v>
      </c>
      <c r="Q1272" s="479">
        <v>2459.9083300000002</v>
      </c>
      <c r="R1272" s="89">
        <v>107657.30125</v>
      </c>
      <c r="S1272" s="479">
        <v>0</v>
      </c>
      <c r="T1272" s="479">
        <v>149.06654</v>
      </c>
      <c r="U1272" s="479">
        <v>451.43013000000002</v>
      </c>
      <c r="V1272" s="479">
        <v>13368.099480000001</v>
      </c>
      <c r="W1272" s="479">
        <v>0</v>
      </c>
      <c r="X1272" s="479">
        <v>0</v>
      </c>
      <c r="Y1272" s="479">
        <v>1000</v>
      </c>
      <c r="Z1272" s="479">
        <v>2021.19462</v>
      </c>
      <c r="AA1272" s="479">
        <v>22666.581709999999</v>
      </c>
      <c r="AB1272" s="479">
        <v>6790.6278000000002</v>
      </c>
      <c r="AC1272" s="479">
        <v>12500</v>
      </c>
      <c r="AD1272" s="479">
        <v>58947.00028</v>
      </c>
      <c r="AE1272" s="479">
        <v>232478.95341000002</v>
      </c>
      <c r="AF1272" s="236">
        <v>9864.86564</v>
      </c>
      <c r="AG1272" s="236">
        <v>58606.807329999996</v>
      </c>
      <c r="AH1272" s="236">
        <v>0</v>
      </c>
      <c r="AI1272" s="236">
        <v>36166.581709999999</v>
      </c>
      <c r="AJ1272" s="484">
        <v>127840.69873</v>
      </c>
    </row>
    <row r="1273" spans="1:36" s="42" customFormat="1" x14ac:dyDescent="0.25">
      <c r="A1273" s="404"/>
      <c r="B1273" s="115">
        <v>740205</v>
      </c>
      <c r="C1273" s="189" t="s">
        <v>454</v>
      </c>
      <c r="D1273" s="479">
        <v>406.52172999999999</v>
      </c>
      <c r="E1273" s="479">
        <v>0</v>
      </c>
      <c r="F1273" s="479">
        <v>56209.519079999998</v>
      </c>
      <c r="G1273" s="479">
        <v>9258.6110700000008</v>
      </c>
      <c r="H1273" s="89">
        <v>65874.651880000005</v>
      </c>
      <c r="I1273" s="479">
        <v>10041.460859999999</v>
      </c>
      <c r="J1273" s="479">
        <v>14622.400310000001</v>
      </c>
      <c r="K1273" s="479">
        <v>0</v>
      </c>
      <c r="L1273" s="479">
        <v>5177.12068</v>
      </c>
      <c r="M1273" s="479">
        <v>40061.587169999999</v>
      </c>
      <c r="N1273" s="479">
        <v>9864.86564</v>
      </c>
      <c r="O1273" s="479">
        <v>3189.2731100000001</v>
      </c>
      <c r="P1273" s="479">
        <v>22005.293839999998</v>
      </c>
      <c r="Q1273" s="479">
        <v>2459.9083300000002</v>
      </c>
      <c r="R1273" s="89">
        <v>107421.90994</v>
      </c>
      <c r="S1273" s="479">
        <v>0</v>
      </c>
      <c r="T1273" s="479">
        <v>149.06654</v>
      </c>
      <c r="U1273" s="479">
        <v>451.43013000000002</v>
      </c>
      <c r="V1273" s="479">
        <v>13368.099480000001</v>
      </c>
      <c r="W1273" s="479">
        <v>0</v>
      </c>
      <c r="X1273" s="479">
        <v>0</v>
      </c>
      <c r="Y1273" s="479">
        <v>0</v>
      </c>
      <c r="Z1273" s="479">
        <v>2021.19462</v>
      </c>
      <c r="AA1273" s="479">
        <v>22666.581709999999</v>
      </c>
      <c r="AB1273" s="479">
        <v>6790.6278000000002</v>
      </c>
      <c r="AC1273" s="479">
        <v>0</v>
      </c>
      <c r="AD1273" s="479">
        <v>45447.00028</v>
      </c>
      <c r="AE1273" s="479">
        <v>218743.56210000001</v>
      </c>
      <c r="AF1273" s="236">
        <v>9864.86564</v>
      </c>
      <c r="AG1273" s="236">
        <v>58606.807329999996</v>
      </c>
      <c r="AH1273" s="236">
        <v>0</v>
      </c>
      <c r="AI1273" s="236">
        <v>22666.581709999999</v>
      </c>
      <c r="AJ1273" s="484">
        <v>127605.30742</v>
      </c>
    </row>
    <row r="1274" spans="1:36" s="42" customFormat="1" x14ac:dyDescent="0.25">
      <c r="A1274" s="404"/>
      <c r="B1274" s="115">
        <v>740210</v>
      </c>
      <c r="C1274" s="189" t="s">
        <v>455</v>
      </c>
      <c r="D1274" s="479">
        <v>0</v>
      </c>
      <c r="E1274" s="479">
        <v>0</v>
      </c>
      <c r="F1274" s="479">
        <v>0</v>
      </c>
      <c r="G1274" s="479">
        <v>0</v>
      </c>
      <c r="H1274" s="89">
        <v>0</v>
      </c>
      <c r="I1274" s="479">
        <v>0</v>
      </c>
      <c r="J1274" s="479">
        <v>7.62141</v>
      </c>
      <c r="K1274" s="479">
        <v>0</v>
      </c>
      <c r="L1274" s="479">
        <v>0</v>
      </c>
      <c r="M1274" s="479">
        <v>0</v>
      </c>
      <c r="N1274" s="479">
        <v>0</v>
      </c>
      <c r="O1274" s="479">
        <v>0</v>
      </c>
      <c r="P1274" s="479">
        <v>0</v>
      </c>
      <c r="Q1274" s="479">
        <v>0</v>
      </c>
      <c r="R1274" s="89">
        <v>7.62141</v>
      </c>
      <c r="S1274" s="479">
        <v>0</v>
      </c>
      <c r="T1274" s="479">
        <v>0</v>
      </c>
      <c r="U1274" s="479">
        <v>0</v>
      </c>
      <c r="V1274" s="479">
        <v>0</v>
      </c>
      <c r="W1274" s="479">
        <v>0</v>
      </c>
      <c r="X1274" s="479">
        <v>0</v>
      </c>
      <c r="Y1274" s="479">
        <v>0</v>
      </c>
      <c r="Z1274" s="479">
        <v>0</v>
      </c>
      <c r="AA1274" s="479">
        <v>0</v>
      </c>
      <c r="AB1274" s="479">
        <v>0</v>
      </c>
      <c r="AC1274" s="479">
        <v>0</v>
      </c>
      <c r="AD1274" s="479">
        <v>0</v>
      </c>
      <c r="AE1274" s="479">
        <v>7.62141</v>
      </c>
      <c r="AF1274" s="236">
        <v>0</v>
      </c>
      <c r="AG1274" s="236">
        <v>0</v>
      </c>
      <c r="AH1274" s="236">
        <v>0</v>
      </c>
      <c r="AI1274" s="236">
        <v>0</v>
      </c>
      <c r="AJ1274" s="484">
        <v>7.62141</v>
      </c>
    </row>
    <row r="1275" spans="1:36" s="42" customFormat="1" x14ac:dyDescent="0.25">
      <c r="A1275" s="404"/>
      <c r="B1275" s="115">
        <v>740215</v>
      </c>
      <c r="C1275" s="189" t="s">
        <v>456</v>
      </c>
      <c r="D1275" s="479">
        <v>0</v>
      </c>
      <c r="E1275" s="479">
        <v>0</v>
      </c>
      <c r="F1275" s="479">
        <v>0</v>
      </c>
      <c r="G1275" s="479">
        <v>0</v>
      </c>
      <c r="H1275" s="89">
        <v>0</v>
      </c>
      <c r="I1275" s="479">
        <v>0</v>
      </c>
      <c r="J1275" s="479">
        <v>0</v>
      </c>
      <c r="K1275" s="479">
        <v>0</v>
      </c>
      <c r="L1275" s="479">
        <v>0</v>
      </c>
      <c r="M1275" s="479">
        <v>0</v>
      </c>
      <c r="N1275" s="479">
        <v>0</v>
      </c>
      <c r="O1275" s="479">
        <v>0</v>
      </c>
      <c r="P1275" s="479">
        <v>0</v>
      </c>
      <c r="Q1275" s="479">
        <v>0</v>
      </c>
      <c r="R1275" s="89">
        <v>0</v>
      </c>
      <c r="S1275" s="479">
        <v>0</v>
      </c>
      <c r="T1275" s="479">
        <v>0</v>
      </c>
      <c r="U1275" s="479">
        <v>0</v>
      </c>
      <c r="V1275" s="479">
        <v>0</v>
      </c>
      <c r="W1275" s="479">
        <v>0</v>
      </c>
      <c r="X1275" s="479">
        <v>0</v>
      </c>
      <c r="Y1275" s="479">
        <v>0</v>
      </c>
      <c r="Z1275" s="479">
        <v>0</v>
      </c>
      <c r="AA1275" s="479">
        <v>0</v>
      </c>
      <c r="AB1275" s="479">
        <v>0</v>
      </c>
      <c r="AC1275" s="479">
        <v>0</v>
      </c>
      <c r="AD1275" s="479">
        <v>0</v>
      </c>
      <c r="AE1275" s="479">
        <v>0</v>
      </c>
      <c r="AF1275" s="236">
        <v>0</v>
      </c>
      <c r="AG1275" s="236">
        <v>0</v>
      </c>
      <c r="AH1275" s="236">
        <v>0</v>
      </c>
      <c r="AI1275" s="236">
        <v>0</v>
      </c>
      <c r="AJ1275" s="484">
        <v>0</v>
      </c>
    </row>
    <row r="1276" spans="1:36" s="42" customFormat="1" x14ac:dyDescent="0.25">
      <c r="A1276" s="404"/>
      <c r="B1276" s="115">
        <v>740220</v>
      </c>
      <c r="C1276" s="189" t="s">
        <v>457</v>
      </c>
      <c r="D1276" s="479">
        <v>0</v>
      </c>
      <c r="E1276" s="479">
        <v>0</v>
      </c>
      <c r="F1276" s="479">
        <v>0</v>
      </c>
      <c r="G1276" s="479">
        <v>0</v>
      </c>
      <c r="H1276" s="89">
        <v>0</v>
      </c>
      <c r="I1276" s="479">
        <v>0</v>
      </c>
      <c r="J1276" s="479">
        <v>0</v>
      </c>
      <c r="K1276" s="479">
        <v>0</v>
      </c>
      <c r="L1276" s="479">
        <v>0</v>
      </c>
      <c r="M1276" s="479">
        <v>0</v>
      </c>
      <c r="N1276" s="479">
        <v>0</v>
      </c>
      <c r="O1276" s="479">
        <v>0</v>
      </c>
      <c r="P1276" s="479">
        <v>0</v>
      </c>
      <c r="Q1276" s="479">
        <v>0</v>
      </c>
      <c r="R1276" s="89">
        <v>0</v>
      </c>
      <c r="S1276" s="479">
        <v>0</v>
      </c>
      <c r="T1276" s="479">
        <v>0</v>
      </c>
      <c r="U1276" s="479">
        <v>0</v>
      </c>
      <c r="V1276" s="479">
        <v>0</v>
      </c>
      <c r="W1276" s="479">
        <v>0</v>
      </c>
      <c r="X1276" s="479">
        <v>0</v>
      </c>
      <c r="Y1276" s="479">
        <v>0</v>
      </c>
      <c r="Z1276" s="479">
        <v>0</v>
      </c>
      <c r="AA1276" s="479">
        <v>0</v>
      </c>
      <c r="AB1276" s="479">
        <v>0</v>
      </c>
      <c r="AC1276" s="479">
        <v>0</v>
      </c>
      <c r="AD1276" s="479">
        <v>0</v>
      </c>
      <c r="AE1276" s="479">
        <v>0</v>
      </c>
      <c r="AF1276" s="236">
        <v>0</v>
      </c>
      <c r="AG1276" s="236">
        <v>0</v>
      </c>
      <c r="AH1276" s="236">
        <v>0</v>
      </c>
      <c r="AI1276" s="236">
        <v>0</v>
      </c>
      <c r="AJ1276" s="484">
        <v>0</v>
      </c>
    </row>
    <row r="1277" spans="1:36" s="42" customFormat="1" x14ac:dyDescent="0.25">
      <c r="A1277" s="404"/>
      <c r="B1277" s="115">
        <v>740225</v>
      </c>
      <c r="C1277" s="189" t="s">
        <v>458</v>
      </c>
      <c r="D1277" s="479">
        <v>0</v>
      </c>
      <c r="E1277" s="479">
        <v>0</v>
      </c>
      <c r="F1277" s="479">
        <v>0</v>
      </c>
      <c r="G1277" s="479">
        <v>0</v>
      </c>
      <c r="H1277" s="89">
        <v>0</v>
      </c>
      <c r="I1277" s="479">
        <v>0</v>
      </c>
      <c r="J1277" s="479">
        <v>0</v>
      </c>
      <c r="K1277" s="479">
        <v>0</v>
      </c>
      <c r="L1277" s="479">
        <v>0</v>
      </c>
      <c r="M1277" s="479">
        <v>0</v>
      </c>
      <c r="N1277" s="479">
        <v>0</v>
      </c>
      <c r="O1277" s="479">
        <v>0</v>
      </c>
      <c r="P1277" s="479">
        <v>227.76990000000001</v>
      </c>
      <c r="Q1277" s="479">
        <v>0</v>
      </c>
      <c r="R1277" s="89">
        <v>227.76990000000001</v>
      </c>
      <c r="S1277" s="479">
        <v>0</v>
      </c>
      <c r="T1277" s="479">
        <v>0</v>
      </c>
      <c r="U1277" s="479">
        <v>0</v>
      </c>
      <c r="V1277" s="479">
        <v>0</v>
      </c>
      <c r="W1277" s="479">
        <v>0</v>
      </c>
      <c r="X1277" s="479">
        <v>0</v>
      </c>
      <c r="Y1277" s="479">
        <v>0</v>
      </c>
      <c r="Z1277" s="479">
        <v>0</v>
      </c>
      <c r="AA1277" s="479">
        <v>0</v>
      </c>
      <c r="AB1277" s="479">
        <v>0</v>
      </c>
      <c r="AC1277" s="479">
        <v>0</v>
      </c>
      <c r="AD1277" s="479">
        <v>0</v>
      </c>
      <c r="AE1277" s="479">
        <v>227.76990000000001</v>
      </c>
      <c r="AF1277" s="236">
        <v>0</v>
      </c>
      <c r="AG1277" s="236">
        <v>0</v>
      </c>
      <c r="AH1277" s="236">
        <v>0</v>
      </c>
      <c r="AI1277" s="236">
        <v>0</v>
      </c>
      <c r="AJ1277" s="484">
        <v>227.76990000000001</v>
      </c>
    </row>
    <row r="1278" spans="1:36" s="42" customFormat="1" x14ac:dyDescent="0.25">
      <c r="A1278" s="404"/>
      <c r="B1278" s="115">
        <v>740230</v>
      </c>
      <c r="C1278" s="189" t="s">
        <v>276</v>
      </c>
      <c r="D1278" s="479">
        <v>0</v>
      </c>
      <c r="E1278" s="479">
        <v>0</v>
      </c>
      <c r="F1278" s="479">
        <v>0</v>
      </c>
      <c r="G1278" s="479">
        <v>0</v>
      </c>
      <c r="H1278" s="89">
        <v>0</v>
      </c>
      <c r="I1278" s="479">
        <v>0</v>
      </c>
      <c r="J1278" s="479">
        <v>0</v>
      </c>
      <c r="K1278" s="479">
        <v>0</v>
      </c>
      <c r="L1278" s="479">
        <v>0</v>
      </c>
      <c r="M1278" s="479">
        <v>0</v>
      </c>
      <c r="N1278" s="479">
        <v>0</v>
      </c>
      <c r="O1278" s="479">
        <v>0</v>
      </c>
      <c r="P1278" s="479">
        <v>0</v>
      </c>
      <c r="Q1278" s="479">
        <v>0</v>
      </c>
      <c r="R1278" s="89">
        <v>0</v>
      </c>
      <c r="S1278" s="479">
        <v>0</v>
      </c>
      <c r="T1278" s="479">
        <v>0</v>
      </c>
      <c r="U1278" s="479">
        <v>0</v>
      </c>
      <c r="V1278" s="479">
        <v>0</v>
      </c>
      <c r="W1278" s="479">
        <v>0</v>
      </c>
      <c r="X1278" s="479">
        <v>0</v>
      </c>
      <c r="Y1278" s="479">
        <v>1000</v>
      </c>
      <c r="Z1278" s="479">
        <v>0</v>
      </c>
      <c r="AA1278" s="479">
        <v>0</v>
      </c>
      <c r="AB1278" s="479">
        <v>0</v>
      </c>
      <c r="AC1278" s="479">
        <v>12500</v>
      </c>
      <c r="AD1278" s="479">
        <v>13500</v>
      </c>
      <c r="AE1278" s="479">
        <v>13500</v>
      </c>
      <c r="AF1278" s="236">
        <v>0</v>
      </c>
      <c r="AG1278" s="236">
        <v>0</v>
      </c>
      <c r="AH1278" s="236">
        <v>0</v>
      </c>
      <c r="AI1278" s="236">
        <v>13500</v>
      </c>
      <c r="AJ1278" s="484">
        <v>0</v>
      </c>
    </row>
    <row r="1279" spans="1:36" s="42" customFormat="1" x14ac:dyDescent="0.25">
      <c r="A1279" s="404"/>
      <c r="B1279" s="115">
        <v>740235</v>
      </c>
      <c r="C1279" s="189" t="s">
        <v>459</v>
      </c>
      <c r="D1279" s="479">
        <v>0</v>
      </c>
      <c r="E1279" s="479">
        <v>0</v>
      </c>
      <c r="F1279" s="479">
        <v>0</v>
      </c>
      <c r="G1279" s="479">
        <v>0</v>
      </c>
      <c r="H1279" s="89">
        <v>0</v>
      </c>
      <c r="I1279" s="479">
        <v>0</v>
      </c>
      <c r="J1279" s="479">
        <v>0</v>
      </c>
      <c r="K1279" s="479">
        <v>0</v>
      </c>
      <c r="L1279" s="479">
        <v>0</v>
      </c>
      <c r="M1279" s="479">
        <v>0</v>
      </c>
      <c r="N1279" s="479">
        <v>0</v>
      </c>
      <c r="O1279" s="479">
        <v>0</v>
      </c>
      <c r="P1279" s="479">
        <v>0</v>
      </c>
      <c r="Q1279" s="479">
        <v>0</v>
      </c>
      <c r="R1279" s="89">
        <v>0</v>
      </c>
      <c r="S1279" s="479">
        <v>0</v>
      </c>
      <c r="T1279" s="479">
        <v>0</v>
      </c>
      <c r="U1279" s="479">
        <v>0</v>
      </c>
      <c r="V1279" s="479">
        <v>0</v>
      </c>
      <c r="W1279" s="479">
        <v>0</v>
      </c>
      <c r="X1279" s="479">
        <v>0</v>
      </c>
      <c r="Y1279" s="479">
        <v>0</v>
      </c>
      <c r="Z1279" s="479">
        <v>0</v>
      </c>
      <c r="AA1279" s="479">
        <v>0</v>
      </c>
      <c r="AB1279" s="479">
        <v>0</v>
      </c>
      <c r="AC1279" s="479">
        <v>0</v>
      </c>
      <c r="AD1279" s="479">
        <v>0</v>
      </c>
      <c r="AE1279" s="479">
        <v>0</v>
      </c>
      <c r="AF1279" s="236">
        <v>0</v>
      </c>
      <c r="AG1279" s="236">
        <v>0</v>
      </c>
      <c r="AH1279" s="236">
        <v>0</v>
      </c>
      <c r="AI1279" s="236">
        <v>0</v>
      </c>
      <c r="AJ1279" s="484">
        <v>0</v>
      </c>
    </row>
    <row r="1280" spans="1:36" s="42" customFormat="1" x14ac:dyDescent="0.25">
      <c r="A1280" s="404"/>
      <c r="B1280" s="115">
        <v>740240</v>
      </c>
      <c r="C1280" s="189" t="s">
        <v>463</v>
      </c>
      <c r="D1280" s="479">
        <v>0</v>
      </c>
      <c r="E1280" s="479">
        <v>0</v>
      </c>
      <c r="F1280" s="479">
        <v>0</v>
      </c>
      <c r="G1280" s="479">
        <v>0</v>
      </c>
      <c r="H1280" s="89">
        <v>0</v>
      </c>
      <c r="I1280" s="479">
        <v>0</v>
      </c>
      <c r="J1280" s="479">
        <v>0</v>
      </c>
      <c r="K1280" s="479">
        <v>0</v>
      </c>
      <c r="L1280" s="479">
        <v>0</v>
      </c>
      <c r="M1280" s="479">
        <v>0</v>
      </c>
      <c r="N1280" s="479">
        <v>0</v>
      </c>
      <c r="O1280" s="479">
        <v>0</v>
      </c>
      <c r="P1280" s="479">
        <v>0</v>
      </c>
      <c r="Q1280" s="479">
        <v>0</v>
      </c>
      <c r="R1280" s="89">
        <v>0</v>
      </c>
      <c r="S1280" s="479">
        <v>0</v>
      </c>
      <c r="T1280" s="479">
        <v>0</v>
      </c>
      <c r="U1280" s="479">
        <v>0</v>
      </c>
      <c r="V1280" s="479">
        <v>0</v>
      </c>
      <c r="W1280" s="479">
        <v>0</v>
      </c>
      <c r="X1280" s="479">
        <v>0</v>
      </c>
      <c r="Y1280" s="479">
        <v>0</v>
      </c>
      <c r="Z1280" s="479">
        <v>0</v>
      </c>
      <c r="AA1280" s="479">
        <v>0</v>
      </c>
      <c r="AB1280" s="479">
        <v>0</v>
      </c>
      <c r="AC1280" s="479">
        <v>0</v>
      </c>
      <c r="AD1280" s="479">
        <v>0</v>
      </c>
      <c r="AE1280" s="479">
        <v>0</v>
      </c>
      <c r="AF1280" s="236">
        <v>0</v>
      </c>
      <c r="AG1280" s="236">
        <v>0</v>
      </c>
      <c r="AH1280" s="236">
        <v>0</v>
      </c>
      <c r="AI1280" s="236">
        <v>0</v>
      </c>
      <c r="AJ1280" s="484">
        <v>0</v>
      </c>
    </row>
    <row r="1281" spans="1:36" s="42" customFormat="1" x14ac:dyDescent="0.25">
      <c r="A1281" s="404"/>
      <c r="B1281" s="115">
        <v>740245</v>
      </c>
      <c r="C1281" s="189" t="s">
        <v>460</v>
      </c>
      <c r="D1281" s="479">
        <v>0</v>
      </c>
      <c r="E1281" s="479">
        <v>0</v>
      </c>
      <c r="F1281" s="479">
        <v>0</v>
      </c>
      <c r="G1281" s="479">
        <v>0</v>
      </c>
      <c r="H1281" s="89">
        <v>0</v>
      </c>
      <c r="I1281" s="479">
        <v>0</v>
      </c>
      <c r="J1281" s="479">
        <v>0</v>
      </c>
      <c r="K1281" s="479">
        <v>0</v>
      </c>
      <c r="L1281" s="479">
        <v>0</v>
      </c>
      <c r="M1281" s="479">
        <v>0</v>
      </c>
      <c r="N1281" s="479">
        <v>0</v>
      </c>
      <c r="O1281" s="479">
        <v>0</v>
      </c>
      <c r="P1281" s="479">
        <v>0</v>
      </c>
      <c r="Q1281" s="479">
        <v>0</v>
      </c>
      <c r="R1281" s="89">
        <v>0</v>
      </c>
      <c r="S1281" s="479">
        <v>0</v>
      </c>
      <c r="T1281" s="479">
        <v>0</v>
      </c>
      <c r="U1281" s="479">
        <v>0</v>
      </c>
      <c r="V1281" s="479">
        <v>0</v>
      </c>
      <c r="W1281" s="479">
        <v>0</v>
      </c>
      <c r="X1281" s="479">
        <v>0</v>
      </c>
      <c r="Y1281" s="479">
        <v>0</v>
      </c>
      <c r="Z1281" s="479">
        <v>0</v>
      </c>
      <c r="AA1281" s="479">
        <v>0</v>
      </c>
      <c r="AB1281" s="479">
        <v>0</v>
      </c>
      <c r="AC1281" s="479">
        <v>0</v>
      </c>
      <c r="AD1281" s="479">
        <v>0</v>
      </c>
      <c r="AE1281" s="479">
        <v>0</v>
      </c>
      <c r="AF1281" s="236">
        <v>0</v>
      </c>
      <c r="AG1281" s="236">
        <v>0</v>
      </c>
      <c r="AH1281" s="236">
        <v>0</v>
      </c>
      <c r="AI1281" s="236">
        <v>0</v>
      </c>
      <c r="AJ1281" s="484">
        <v>0</v>
      </c>
    </row>
    <row r="1282" spans="1:36" s="42" customFormat="1" x14ac:dyDescent="0.25">
      <c r="A1282" s="404"/>
      <c r="B1282" s="115">
        <v>740250</v>
      </c>
      <c r="C1282" s="189" t="s">
        <v>461</v>
      </c>
      <c r="D1282" s="479">
        <v>0</v>
      </c>
      <c r="E1282" s="479">
        <v>0</v>
      </c>
      <c r="F1282" s="479">
        <v>0</v>
      </c>
      <c r="G1282" s="479">
        <v>0</v>
      </c>
      <c r="H1282" s="89">
        <v>0</v>
      </c>
      <c r="I1282" s="479">
        <v>0</v>
      </c>
      <c r="J1282" s="479">
        <v>0</v>
      </c>
      <c r="K1282" s="479">
        <v>0</v>
      </c>
      <c r="L1282" s="479">
        <v>0</v>
      </c>
      <c r="M1282" s="479">
        <v>0</v>
      </c>
      <c r="N1282" s="479">
        <v>0</v>
      </c>
      <c r="O1282" s="479">
        <v>0</v>
      </c>
      <c r="P1282" s="479">
        <v>0</v>
      </c>
      <c r="Q1282" s="479">
        <v>0</v>
      </c>
      <c r="R1282" s="89">
        <v>0</v>
      </c>
      <c r="S1282" s="479">
        <v>0</v>
      </c>
      <c r="T1282" s="479">
        <v>0</v>
      </c>
      <c r="U1282" s="479">
        <v>0</v>
      </c>
      <c r="V1282" s="479">
        <v>0</v>
      </c>
      <c r="W1282" s="479">
        <v>0</v>
      </c>
      <c r="X1282" s="479">
        <v>0</v>
      </c>
      <c r="Y1282" s="479">
        <v>0</v>
      </c>
      <c r="Z1282" s="479">
        <v>0</v>
      </c>
      <c r="AA1282" s="479">
        <v>0</v>
      </c>
      <c r="AB1282" s="479">
        <v>0</v>
      </c>
      <c r="AC1282" s="479">
        <v>0</v>
      </c>
      <c r="AD1282" s="479">
        <v>0</v>
      </c>
      <c r="AE1282" s="479">
        <v>0</v>
      </c>
      <c r="AF1282" s="236">
        <v>0</v>
      </c>
      <c r="AG1282" s="236">
        <v>0</v>
      </c>
      <c r="AH1282" s="236">
        <v>0</v>
      </c>
      <c r="AI1282" s="236">
        <v>0</v>
      </c>
      <c r="AJ1282" s="484">
        <v>0</v>
      </c>
    </row>
    <row r="1283" spans="1:36" s="42" customFormat="1" x14ac:dyDescent="0.25">
      <c r="A1283" s="404"/>
      <c r="B1283" s="115">
        <v>7403</v>
      </c>
      <c r="C1283" s="189" t="s">
        <v>462</v>
      </c>
      <c r="D1283" s="479">
        <v>0</v>
      </c>
      <c r="E1283" s="479">
        <v>0</v>
      </c>
      <c r="F1283" s="479">
        <v>22980.191559999999</v>
      </c>
      <c r="G1283" s="479">
        <v>6340.6931999999997</v>
      </c>
      <c r="H1283" s="89">
        <v>29320.884760000001</v>
      </c>
      <c r="I1283" s="479">
        <v>8814.9411999999993</v>
      </c>
      <c r="J1283" s="479">
        <v>0</v>
      </c>
      <c r="K1283" s="479">
        <v>0</v>
      </c>
      <c r="L1283" s="479">
        <v>0</v>
      </c>
      <c r="M1283" s="479">
        <v>0</v>
      </c>
      <c r="N1283" s="479">
        <v>0</v>
      </c>
      <c r="O1283" s="479">
        <v>0</v>
      </c>
      <c r="P1283" s="479">
        <v>0</v>
      </c>
      <c r="Q1283" s="479">
        <v>0</v>
      </c>
      <c r="R1283" s="89">
        <v>8814.9411999999993</v>
      </c>
      <c r="S1283" s="479">
        <v>0</v>
      </c>
      <c r="T1283" s="479">
        <v>0</v>
      </c>
      <c r="U1283" s="479">
        <v>0</v>
      </c>
      <c r="V1283" s="479">
        <v>0</v>
      </c>
      <c r="W1283" s="479">
        <v>0</v>
      </c>
      <c r="X1283" s="479">
        <v>0</v>
      </c>
      <c r="Y1283" s="479">
        <v>0</v>
      </c>
      <c r="Z1283" s="479">
        <v>0</v>
      </c>
      <c r="AA1283" s="479">
        <v>0</v>
      </c>
      <c r="AB1283" s="479">
        <v>0</v>
      </c>
      <c r="AC1283" s="479">
        <v>0</v>
      </c>
      <c r="AD1283" s="479">
        <v>0</v>
      </c>
      <c r="AE1283" s="479">
        <v>38135.825960000002</v>
      </c>
      <c r="AF1283" s="236">
        <v>0</v>
      </c>
      <c r="AG1283" s="236">
        <v>0</v>
      </c>
      <c r="AH1283" s="236">
        <v>0</v>
      </c>
      <c r="AI1283" s="236">
        <v>0</v>
      </c>
      <c r="AJ1283" s="484">
        <v>38135.825960000002</v>
      </c>
    </row>
    <row r="1284" spans="1:36" s="42" customFormat="1" x14ac:dyDescent="0.25">
      <c r="A1284" s="404"/>
      <c r="B1284" s="115">
        <v>740305</v>
      </c>
      <c r="C1284" s="189" t="s">
        <v>454</v>
      </c>
      <c r="D1284" s="479">
        <v>0</v>
      </c>
      <c r="E1284" s="479">
        <v>0</v>
      </c>
      <c r="F1284" s="479">
        <v>22980.191559999999</v>
      </c>
      <c r="G1284" s="479">
        <v>6029.2384099999999</v>
      </c>
      <c r="H1284" s="89">
        <v>29009.429969999997</v>
      </c>
      <c r="I1284" s="479">
        <v>8721.0553899999995</v>
      </c>
      <c r="J1284" s="479">
        <v>0</v>
      </c>
      <c r="K1284" s="479">
        <v>0</v>
      </c>
      <c r="L1284" s="479">
        <v>0</v>
      </c>
      <c r="M1284" s="479">
        <v>0</v>
      </c>
      <c r="N1284" s="479">
        <v>0</v>
      </c>
      <c r="O1284" s="479">
        <v>0</v>
      </c>
      <c r="P1284" s="479">
        <v>0</v>
      </c>
      <c r="Q1284" s="479">
        <v>0</v>
      </c>
      <c r="R1284" s="89">
        <v>8721.0553899999995</v>
      </c>
      <c r="S1284" s="479">
        <v>0</v>
      </c>
      <c r="T1284" s="479">
        <v>0</v>
      </c>
      <c r="U1284" s="479">
        <v>0</v>
      </c>
      <c r="V1284" s="479">
        <v>0</v>
      </c>
      <c r="W1284" s="479">
        <v>0</v>
      </c>
      <c r="X1284" s="479">
        <v>0</v>
      </c>
      <c r="Y1284" s="479">
        <v>0</v>
      </c>
      <c r="Z1284" s="479">
        <v>0</v>
      </c>
      <c r="AA1284" s="479">
        <v>0</v>
      </c>
      <c r="AB1284" s="479">
        <v>0</v>
      </c>
      <c r="AC1284" s="479">
        <v>0</v>
      </c>
      <c r="AD1284" s="479">
        <v>0</v>
      </c>
      <c r="AE1284" s="479">
        <v>37730.485359999999</v>
      </c>
      <c r="AF1284" s="236">
        <v>0</v>
      </c>
      <c r="AG1284" s="236">
        <v>0</v>
      </c>
      <c r="AH1284" s="236">
        <v>0</v>
      </c>
      <c r="AI1284" s="236">
        <v>0</v>
      </c>
      <c r="AJ1284" s="484">
        <v>37730.485359999999</v>
      </c>
    </row>
    <row r="1285" spans="1:36" s="42" customFormat="1" x14ac:dyDescent="0.25">
      <c r="A1285" s="404"/>
      <c r="B1285" s="115">
        <v>740310</v>
      </c>
      <c r="C1285" s="189" t="s">
        <v>455</v>
      </c>
      <c r="D1285" s="479">
        <v>0</v>
      </c>
      <c r="E1285" s="479">
        <v>0</v>
      </c>
      <c r="F1285" s="479">
        <v>0</v>
      </c>
      <c r="G1285" s="479">
        <v>0</v>
      </c>
      <c r="H1285" s="89">
        <v>0</v>
      </c>
      <c r="I1285" s="479">
        <v>0</v>
      </c>
      <c r="J1285" s="479">
        <v>0</v>
      </c>
      <c r="K1285" s="479">
        <v>0</v>
      </c>
      <c r="L1285" s="479">
        <v>0</v>
      </c>
      <c r="M1285" s="479">
        <v>0</v>
      </c>
      <c r="N1285" s="479">
        <v>0</v>
      </c>
      <c r="O1285" s="479">
        <v>0</v>
      </c>
      <c r="P1285" s="479">
        <v>0</v>
      </c>
      <c r="Q1285" s="479">
        <v>0</v>
      </c>
      <c r="R1285" s="89">
        <v>0</v>
      </c>
      <c r="S1285" s="479">
        <v>0</v>
      </c>
      <c r="T1285" s="479">
        <v>0</v>
      </c>
      <c r="U1285" s="479">
        <v>0</v>
      </c>
      <c r="V1285" s="479">
        <v>0</v>
      </c>
      <c r="W1285" s="479">
        <v>0</v>
      </c>
      <c r="X1285" s="479">
        <v>0</v>
      </c>
      <c r="Y1285" s="479">
        <v>0</v>
      </c>
      <c r="Z1285" s="479">
        <v>0</v>
      </c>
      <c r="AA1285" s="479">
        <v>0</v>
      </c>
      <c r="AB1285" s="479">
        <v>0</v>
      </c>
      <c r="AC1285" s="479">
        <v>0</v>
      </c>
      <c r="AD1285" s="479">
        <v>0</v>
      </c>
      <c r="AE1285" s="479">
        <v>0</v>
      </c>
      <c r="AF1285" s="236">
        <v>0</v>
      </c>
      <c r="AG1285" s="236">
        <v>0</v>
      </c>
      <c r="AH1285" s="236">
        <v>0</v>
      </c>
      <c r="AI1285" s="236">
        <v>0</v>
      </c>
      <c r="AJ1285" s="484">
        <v>0</v>
      </c>
    </row>
    <row r="1286" spans="1:36" s="42" customFormat="1" x14ac:dyDescent="0.25">
      <c r="A1286" s="404"/>
      <c r="B1286" s="115">
        <v>740315</v>
      </c>
      <c r="C1286" s="189" t="s">
        <v>456</v>
      </c>
      <c r="D1286" s="479">
        <v>0</v>
      </c>
      <c r="E1286" s="479">
        <v>0</v>
      </c>
      <c r="F1286" s="479">
        <v>0</v>
      </c>
      <c r="G1286" s="479">
        <v>0</v>
      </c>
      <c r="H1286" s="89">
        <v>0</v>
      </c>
      <c r="I1286" s="479">
        <v>0</v>
      </c>
      <c r="J1286" s="479">
        <v>0</v>
      </c>
      <c r="K1286" s="479">
        <v>0</v>
      </c>
      <c r="L1286" s="479">
        <v>0</v>
      </c>
      <c r="M1286" s="479">
        <v>0</v>
      </c>
      <c r="N1286" s="479">
        <v>0</v>
      </c>
      <c r="O1286" s="479">
        <v>0</v>
      </c>
      <c r="P1286" s="479">
        <v>0</v>
      </c>
      <c r="Q1286" s="479">
        <v>0</v>
      </c>
      <c r="R1286" s="89">
        <v>0</v>
      </c>
      <c r="S1286" s="479">
        <v>0</v>
      </c>
      <c r="T1286" s="479">
        <v>0</v>
      </c>
      <c r="U1286" s="479">
        <v>0</v>
      </c>
      <c r="V1286" s="479">
        <v>0</v>
      </c>
      <c r="W1286" s="479">
        <v>0</v>
      </c>
      <c r="X1286" s="479">
        <v>0</v>
      </c>
      <c r="Y1286" s="479">
        <v>0</v>
      </c>
      <c r="Z1286" s="479">
        <v>0</v>
      </c>
      <c r="AA1286" s="479">
        <v>0</v>
      </c>
      <c r="AB1286" s="479">
        <v>0</v>
      </c>
      <c r="AC1286" s="479">
        <v>0</v>
      </c>
      <c r="AD1286" s="479">
        <v>0</v>
      </c>
      <c r="AE1286" s="479">
        <v>0</v>
      </c>
      <c r="AF1286" s="236">
        <v>0</v>
      </c>
      <c r="AG1286" s="236">
        <v>0</v>
      </c>
      <c r="AH1286" s="236">
        <v>0</v>
      </c>
      <c r="AI1286" s="236">
        <v>0</v>
      </c>
      <c r="AJ1286" s="484">
        <v>0</v>
      </c>
    </row>
    <row r="1287" spans="1:36" s="42" customFormat="1" x14ac:dyDescent="0.25">
      <c r="A1287" s="404"/>
      <c r="B1287" s="115">
        <v>740320</v>
      </c>
      <c r="C1287" s="189" t="s">
        <v>457</v>
      </c>
      <c r="D1287" s="479">
        <v>0</v>
      </c>
      <c r="E1287" s="479">
        <v>0</v>
      </c>
      <c r="F1287" s="479">
        <v>0</v>
      </c>
      <c r="G1287" s="479">
        <v>0</v>
      </c>
      <c r="H1287" s="89">
        <v>0</v>
      </c>
      <c r="I1287" s="479">
        <v>0</v>
      </c>
      <c r="J1287" s="479">
        <v>0</v>
      </c>
      <c r="K1287" s="479">
        <v>0</v>
      </c>
      <c r="L1287" s="479">
        <v>0</v>
      </c>
      <c r="M1287" s="479">
        <v>0</v>
      </c>
      <c r="N1287" s="479">
        <v>0</v>
      </c>
      <c r="O1287" s="479">
        <v>0</v>
      </c>
      <c r="P1287" s="479">
        <v>0</v>
      </c>
      <c r="Q1287" s="479">
        <v>0</v>
      </c>
      <c r="R1287" s="89">
        <v>0</v>
      </c>
      <c r="S1287" s="479">
        <v>0</v>
      </c>
      <c r="T1287" s="479">
        <v>0</v>
      </c>
      <c r="U1287" s="479">
        <v>0</v>
      </c>
      <c r="V1287" s="479">
        <v>0</v>
      </c>
      <c r="W1287" s="479">
        <v>0</v>
      </c>
      <c r="X1287" s="479">
        <v>0</v>
      </c>
      <c r="Y1287" s="479">
        <v>0</v>
      </c>
      <c r="Z1287" s="479">
        <v>0</v>
      </c>
      <c r="AA1287" s="479">
        <v>0</v>
      </c>
      <c r="AB1287" s="479">
        <v>0</v>
      </c>
      <c r="AC1287" s="479">
        <v>0</v>
      </c>
      <c r="AD1287" s="479">
        <v>0</v>
      </c>
      <c r="AE1287" s="479">
        <v>0</v>
      </c>
      <c r="AF1287" s="236">
        <v>0</v>
      </c>
      <c r="AG1287" s="236">
        <v>0</v>
      </c>
      <c r="AH1287" s="236">
        <v>0</v>
      </c>
      <c r="AI1287" s="236">
        <v>0</v>
      </c>
      <c r="AJ1287" s="484">
        <v>0</v>
      </c>
    </row>
    <row r="1288" spans="1:36" s="42" customFormat="1" x14ac:dyDescent="0.25">
      <c r="A1288" s="404"/>
      <c r="B1288" s="115">
        <v>740325</v>
      </c>
      <c r="C1288" s="189" t="s">
        <v>458</v>
      </c>
      <c r="D1288" s="479">
        <v>0</v>
      </c>
      <c r="E1288" s="479">
        <v>0</v>
      </c>
      <c r="F1288" s="479">
        <v>0</v>
      </c>
      <c r="G1288" s="479">
        <v>311.45479</v>
      </c>
      <c r="H1288" s="89">
        <v>311.45479</v>
      </c>
      <c r="I1288" s="479">
        <v>93.885810000000006</v>
      </c>
      <c r="J1288" s="479">
        <v>0</v>
      </c>
      <c r="K1288" s="479">
        <v>0</v>
      </c>
      <c r="L1288" s="479">
        <v>0</v>
      </c>
      <c r="M1288" s="479">
        <v>0</v>
      </c>
      <c r="N1288" s="479">
        <v>0</v>
      </c>
      <c r="O1288" s="479">
        <v>0</v>
      </c>
      <c r="P1288" s="479">
        <v>0</v>
      </c>
      <c r="Q1288" s="479">
        <v>0</v>
      </c>
      <c r="R1288" s="89">
        <v>93.885810000000006</v>
      </c>
      <c r="S1288" s="479">
        <v>0</v>
      </c>
      <c r="T1288" s="479">
        <v>0</v>
      </c>
      <c r="U1288" s="479">
        <v>0</v>
      </c>
      <c r="V1288" s="479">
        <v>0</v>
      </c>
      <c r="W1288" s="479">
        <v>0</v>
      </c>
      <c r="X1288" s="479">
        <v>0</v>
      </c>
      <c r="Y1288" s="479">
        <v>0</v>
      </c>
      <c r="Z1288" s="479">
        <v>0</v>
      </c>
      <c r="AA1288" s="479">
        <v>0</v>
      </c>
      <c r="AB1288" s="479">
        <v>0</v>
      </c>
      <c r="AC1288" s="479">
        <v>0</v>
      </c>
      <c r="AD1288" s="479">
        <v>0</v>
      </c>
      <c r="AE1288" s="479">
        <v>405.34059999999999</v>
      </c>
      <c r="AF1288" s="236">
        <v>0</v>
      </c>
      <c r="AG1288" s="236">
        <v>0</v>
      </c>
      <c r="AH1288" s="236">
        <v>0</v>
      </c>
      <c r="AI1288" s="236">
        <v>0</v>
      </c>
      <c r="AJ1288" s="484">
        <v>405.34059999999999</v>
      </c>
    </row>
    <row r="1289" spans="1:36" s="42" customFormat="1" x14ac:dyDescent="0.25">
      <c r="A1289" s="404"/>
      <c r="B1289" s="115">
        <v>740330</v>
      </c>
      <c r="C1289" s="189" t="s">
        <v>276</v>
      </c>
      <c r="D1289" s="479">
        <v>0</v>
      </c>
      <c r="E1289" s="479">
        <v>0</v>
      </c>
      <c r="F1289" s="479">
        <v>0</v>
      </c>
      <c r="G1289" s="479">
        <v>0</v>
      </c>
      <c r="H1289" s="89">
        <v>0</v>
      </c>
      <c r="I1289" s="479">
        <v>0</v>
      </c>
      <c r="J1289" s="479">
        <v>0</v>
      </c>
      <c r="K1289" s="479">
        <v>0</v>
      </c>
      <c r="L1289" s="479">
        <v>0</v>
      </c>
      <c r="M1289" s="479">
        <v>0</v>
      </c>
      <c r="N1289" s="479">
        <v>0</v>
      </c>
      <c r="O1289" s="479">
        <v>0</v>
      </c>
      <c r="P1289" s="479">
        <v>0</v>
      </c>
      <c r="Q1289" s="479">
        <v>0</v>
      </c>
      <c r="R1289" s="89">
        <v>0</v>
      </c>
      <c r="S1289" s="479">
        <v>0</v>
      </c>
      <c r="T1289" s="479">
        <v>0</v>
      </c>
      <c r="U1289" s="479">
        <v>0</v>
      </c>
      <c r="V1289" s="479">
        <v>0</v>
      </c>
      <c r="W1289" s="479">
        <v>0</v>
      </c>
      <c r="X1289" s="479">
        <v>0</v>
      </c>
      <c r="Y1289" s="479">
        <v>0</v>
      </c>
      <c r="Z1289" s="479">
        <v>0</v>
      </c>
      <c r="AA1289" s="479">
        <v>0</v>
      </c>
      <c r="AB1289" s="479">
        <v>0</v>
      </c>
      <c r="AC1289" s="479">
        <v>0</v>
      </c>
      <c r="AD1289" s="479">
        <v>0</v>
      </c>
      <c r="AE1289" s="479">
        <v>0</v>
      </c>
      <c r="AF1289" s="236">
        <v>0</v>
      </c>
      <c r="AG1289" s="236">
        <v>0</v>
      </c>
      <c r="AH1289" s="236">
        <v>0</v>
      </c>
      <c r="AI1289" s="236">
        <v>0</v>
      </c>
      <c r="AJ1289" s="484">
        <v>0</v>
      </c>
    </row>
    <row r="1290" spans="1:36" s="42" customFormat="1" x14ac:dyDescent="0.25">
      <c r="A1290" s="404"/>
      <c r="B1290" s="115">
        <v>740335</v>
      </c>
      <c r="C1290" s="189" t="s">
        <v>459</v>
      </c>
      <c r="D1290" s="479">
        <v>0</v>
      </c>
      <c r="E1290" s="479">
        <v>0</v>
      </c>
      <c r="F1290" s="479">
        <v>0</v>
      </c>
      <c r="G1290" s="479">
        <v>0</v>
      </c>
      <c r="H1290" s="89">
        <v>0</v>
      </c>
      <c r="I1290" s="479">
        <v>0</v>
      </c>
      <c r="J1290" s="479">
        <v>0</v>
      </c>
      <c r="K1290" s="479">
        <v>0</v>
      </c>
      <c r="L1290" s="479">
        <v>0</v>
      </c>
      <c r="M1290" s="479">
        <v>0</v>
      </c>
      <c r="N1290" s="479">
        <v>0</v>
      </c>
      <c r="O1290" s="479">
        <v>0</v>
      </c>
      <c r="P1290" s="479">
        <v>0</v>
      </c>
      <c r="Q1290" s="479">
        <v>0</v>
      </c>
      <c r="R1290" s="89">
        <v>0</v>
      </c>
      <c r="S1290" s="479">
        <v>0</v>
      </c>
      <c r="T1290" s="479">
        <v>0</v>
      </c>
      <c r="U1290" s="479">
        <v>0</v>
      </c>
      <c r="V1290" s="479">
        <v>0</v>
      </c>
      <c r="W1290" s="479">
        <v>0</v>
      </c>
      <c r="X1290" s="479">
        <v>0</v>
      </c>
      <c r="Y1290" s="479">
        <v>0</v>
      </c>
      <c r="Z1290" s="479">
        <v>0</v>
      </c>
      <c r="AA1290" s="479">
        <v>0</v>
      </c>
      <c r="AB1290" s="479">
        <v>0</v>
      </c>
      <c r="AC1290" s="479">
        <v>0</v>
      </c>
      <c r="AD1290" s="479">
        <v>0</v>
      </c>
      <c r="AE1290" s="479">
        <v>0</v>
      </c>
      <c r="AF1290" s="236">
        <v>0</v>
      </c>
      <c r="AG1290" s="236">
        <v>0</v>
      </c>
      <c r="AH1290" s="236">
        <v>0</v>
      </c>
      <c r="AI1290" s="236">
        <v>0</v>
      </c>
      <c r="AJ1290" s="484">
        <v>0</v>
      </c>
    </row>
    <row r="1291" spans="1:36" s="42" customFormat="1" x14ac:dyDescent="0.25">
      <c r="A1291" s="404"/>
      <c r="B1291" s="115">
        <v>740340</v>
      </c>
      <c r="C1291" s="189" t="s">
        <v>463</v>
      </c>
      <c r="D1291" s="479">
        <v>0</v>
      </c>
      <c r="E1291" s="479">
        <v>0</v>
      </c>
      <c r="F1291" s="479">
        <v>0</v>
      </c>
      <c r="G1291" s="479">
        <v>0</v>
      </c>
      <c r="H1291" s="89">
        <v>0</v>
      </c>
      <c r="I1291" s="479">
        <v>0</v>
      </c>
      <c r="J1291" s="479">
        <v>0</v>
      </c>
      <c r="K1291" s="479">
        <v>0</v>
      </c>
      <c r="L1291" s="479">
        <v>0</v>
      </c>
      <c r="M1291" s="479">
        <v>0</v>
      </c>
      <c r="N1291" s="479">
        <v>0</v>
      </c>
      <c r="O1291" s="479">
        <v>0</v>
      </c>
      <c r="P1291" s="479">
        <v>0</v>
      </c>
      <c r="Q1291" s="479">
        <v>0</v>
      </c>
      <c r="R1291" s="89">
        <v>0</v>
      </c>
      <c r="S1291" s="479">
        <v>0</v>
      </c>
      <c r="T1291" s="479">
        <v>0</v>
      </c>
      <c r="U1291" s="479">
        <v>0</v>
      </c>
      <c r="V1291" s="479">
        <v>0</v>
      </c>
      <c r="W1291" s="479">
        <v>0</v>
      </c>
      <c r="X1291" s="479">
        <v>0</v>
      </c>
      <c r="Y1291" s="479">
        <v>0</v>
      </c>
      <c r="Z1291" s="479">
        <v>0</v>
      </c>
      <c r="AA1291" s="479">
        <v>0</v>
      </c>
      <c r="AB1291" s="479">
        <v>0</v>
      </c>
      <c r="AC1291" s="479">
        <v>0</v>
      </c>
      <c r="AD1291" s="479">
        <v>0</v>
      </c>
      <c r="AE1291" s="479">
        <v>0</v>
      </c>
      <c r="AF1291" s="236">
        <v>0</v>
      </c>
      <c r="AG1291" s="236">
        <v>0</v>
      </c>
      <c r="AH1291" s="236">
        <v>0</v>
      </c>
      <c r="AI1291" s="236">
        <v>0</v>
      </c>
      <c r="AJ1291" s="484">
        <v>0</v>
      </c>
    </row>
    <row r="1292" spans="1:36" s="42" customFormat="1" x14ac:dyDescent="0.25">
      <c r="A1292" s="404"/>
      <c r="B1292" s="115">
        <v>740345</v>
      </c>
      <c r="C1292" s="189" t="s">
        <v>464</v>
      </c>
      <c r="D1292" s="479">
        <v>0</v>
      </c>
      <c r="E1292" s="479">
        <v>0</v>
      </c>
      <c r="F1292" s="479">
        <v>0</v>
      </c>
      <c r="G1292" s="479">
        <v>0</v>
      </c>
      <c r="H1292" s="89">
        <v>0</v>
      </c>
      <c r="I1292" s="479">
        <v>0</v>
      </c>
      <c r="J1292" s="479">
        <v>0</v>
      </c>
      <c r="K1292" s="479">
        <v>0</v>
      </c>
      <c r="L1292" s="479">
        <v>0</v>
      </c>
      <c r="M1292" s="479">
        <v>0</v>
      </c>
      <c r="N1292" s="479">
        <v>0</v>
      </c>
      <c r="O1292" s="479">
        <v>0</v>
      </c>
      <c r="P1292" s="479">
        <v>0</v>
      </c>
      <c r="Q1292" s="479">
        <v>0</v>
      </c>
      <c r="R1292" s="89">
        <v>0</v>
      </c>
      <c r="S1292" s="479">
        <v>0</v>
      </c>
      <c r="T1292" s="479">
        <v>0</v>
      </c>
      <c r="U1292" s="479">
        <v>0</v>
      </c>
      <c r="V1292" s="479">
        <v>0</v>
      </c>
      <c r="W1292" s="479">
        <v>0</v>
      </c>
      <c r="X1292" s="479">
        <v>0</v>
      </c>
      <c r="Y1292" s="479">
        <v>0</v>
      </c>
      <c r="Z1292" s="479">
        <v>0</v>
      </c>
      <c r="AA1292" s="479">
        <v>0</v>
      </c>
      <c r="AB1292" s="479">
        <v>0</v>
      </c>
      <c r="AC1292" s="479">
        <v>0</v>
      </c>
      <c r="AD1292" s="479">
        <v>0</v>
      </c>
      <c r="AE1292" s="479">
        <v>0</v>
      </c>
      <c r="AF1292" s="236">
        <v>0</v>
      </c>
      <c r="AG1292" s="236">
        <v>0</v>
      </c>
      <c r="AH1292" s="236">
        <v>0</v>
      </c>
      <c r="AI1292" s="236">
        <v>0</v>
      </c>
      <c r="AJ1292" s="484">
        <v>0</v>
      </c>
    </row>
    <row r="1293" spans="1:36" s="42" customFormat="1" x14ac:dyDescent="0.25">
      <c r="A1293" s="404"/>
      <c r="B1293" s="115">
        <v>740350</v>
      </c>
      <c r="C1293" s="189" t="s">
        <v>461</v>
      </c>
      <c r="D1293" s="479">
        <v>0</v>
      </c>
      <c r="E1293" s="479">
        <v>0</v>
      </c>
      <c r="F1293" s="479">
        <v>0</v>
      </c>
      <c r="G1293" s="479">
        <v>0</v>
      </c>
      <c r="H1293" s="89">
        <v>0</v>
      </c>
      <c r="I1293" s="479">
        <v>0</v>
      </c>
      <c r="J1293" s="479">
        <v>0</v>
      </c>
      <c r="K1293" s="479">
        <v>0</v>
      </c>
      <c r="L1293" s="479">
        <v>0</v>
      </c>
      <c r="M1293" s="479">
        <v>0</v>
      </c>
      <c r="N1293" s="479">
        <v>0</v>
      </c>
      <c r="O1293" s="479">
        <v>0</v>
      </c>
      <c r="P1293" s="479">
        <v>0</v>
      </c>
      <c r="Q1293" s="479">
        <v>0</v>
      </c>
      <c r="R1293" s="89">
        <v>0</v>
      </c>
      <c r="S1293" s="479">
        <v>0</v>
      </c>
      <c r="T1293" s="479">
        <v>0</v>
      </c>
      <c r="U1293" s="479">
        <v>0</v>
      </c>
      <c r="V1293" s="479">
        <v>0</v>
      </c>
      <c r="W1293" s="479">
        <v>0</v>
      </c>
      <c r="X1293" s="479">
        <v>0</v>
      </c>
      <c r="Y1293" s="479">
        <v>0</v>
      </c>
      <c r="Z1293" s="479">
        <v>0</v>
      </c>
      <c r="AA1293" s="479">
        <v>0</v>
      </c>
      <c r="AB1293" s="479">
        <v>0</v>
      </c>
      <c r="AC1293" s="479">
        <v>0</v>
      </c>
      <c r="AD1293" s="479">
        <v>0</v>
      </c>
      <c r="AE1293" s="479">
        <v>0</v>
      </c>
      <c r="AF1293" s="236">
        <v>0</v>
      </c>
      <c r="AG1293" s="236">
        <v>0</v>
      </c>
      <c r="AH1293" s="236">
        <v>0</v>
      </c>
      <c r="AI1293" s="236">
        <v>0</v>
      </c>
      <c r="AJ1293" s="484">
        <v>0</v>
      </c>
    </row>
    <row r="1294" spans="1:36" s="42" customFormat="1" x14ac:dyDescent="0.25">
      <c r="A1294" s="404"/>
      <c r="B1294" s="115">
        <v>7404</v>
      </c>
      <c r="C1294" s="189" t="s">
        <v>1736</v>
      </c>
      <c r="D1294" s="479">
        <v>0</v>
      </c>
      <c r="E1294" s="479">
        <v>3352651.7818800001</v>
      </c>
      <c r="F1294" s="479">
        <v>0</v>
      </c>
      <c r="G1294" s="479">
        <v>16255.92679</v>
      </c>
      <c r="H1294" s="89">
        <v>3368907.7086700001</v>
      </c>
      <c r="I1294" s="479">
        <v>1292456.4660400001</v>
      </c>
      <c r="J1294" s="479">
        <v>10</v>
      </c>
      <c r="K1294" s="479">
        <v>505493.27</v>
      </c>
      <c r="L1294" s="479">
        <v>848873.60459999996</v>
      </c>
      <c r="M1294" s="479">
        <v>0</v>
      </c>
      <c r="N1294" s="479">
        <v>0</v>
      </c>
      <c r="O1294" s="479">
        <v>0</v>
      </c>
      <c r="P1294" s="479">
        <v>48496.658649999998</v>
      </c>
      <c r="Q1294" s="479">
        <v>202203.06104999999</v>
      </c>
      <c r="R1294" s="89">
        <v>2897533.0603400003</v>
      </c>
      <c r="S1294" s="479">
        <v>191229.92881000001</v>
      </c>
      <c r="T1294" s="479">
        <v>0</v>
      </c>
      <c r="U1294" s="479">
        <v>0</v>
      </c>
      <c r="V1294" s="479">
        <v>0</v>
      </c>
      <c r="W1294" s="479">
        <v>0</v>
      </c>
      <c r="X1294" s="479">
        <v>0</v>
      </c>
      <c r="Y1294" s="479">
        <v>0</v>
      </c>
      <c r="Z1294" s="479">
        <v>0</v>
      </c>
      <c r="AA1294" s="479">
        <v>0</v>
      </c>
      <c r="AB1294" s="479">
        <v>111412.45724</v>
      </c>
      <c r="AC1294" s="479">
        <v>0</v>
      </c>
      <c r="AD1294" s="479">
        <v>302642.38605000003</v>
      </c>
      <c r="AE1294" s="479">
        <v>6569083.1550599998</v>
      </c>
      <c r="AF1294" s="236">
        <v>505493.27</v>
      </c>
      <c r="AG1294" s="236">
        <v>848873.60459999996</v>
      </c>
      <c r="AH1294" s="236">
        <v>0</v>
      </c>
      <c r="AI1294" s="236">
        <v>0</v>
      </c>
      <c r="AJ1294" s="484">
        <v>5214716.28046</v>
      </c>
    </row>
    <row r="1295" spans="1:36" s="42" customFormat="1" x14ac:dyDescent="0.25">
      <c r="A1295" s="404"/>
      <c r="B1295" s="115">
        <v>740405</v>
      </c>
      <c r="C1295" s="189" t="s">
        <v>454</v>
      </c>
      <c r="D1295" s="479">
        <v>0</v>
      </c>
      <c r="E1295" s="479">
        <v>3352651.7818800001</v>
      </c>
      <c r="F1295" s="479">
        <v>0</v>
      </c>
      <c r="G1295" s="479">
        <v>16255.92679</v>
      </c>
      <c r="H1295" s="89">
        <v>3368907.7086700001</v>
      </c>
      <c r="I1295" s="479">
        <v>1292456.4660400001</v>
      </c>
      <c r="J1295" s="479">
        <v>10</v>
      </c>
      <c r="K1295" s="479">
        <v>487609.94</v>
      </c>
      <c r="L1295" s="479">
        <v>848873.60459999996</v>
      </c>
      <c r="M1295" s="479">
        <v>0</v>
      </c>
      <c r="N1295" s="479">
        <v>0</v>
      </c>
      <c r="O1295" s="479">
        <v>0</v>
      </c>
      <c r="P1295" s="479">
        <v>48496.658649999998</v>
      </c>
      <c r="Q1295" s="479">
        <v>202203.06104999999</v>
      </c>
      <c r="R1295" s="89">
        <v>2879649.7303400002</v>
      </c>
      <c r="S1295" s="479">
        <v>191229.92881000001</v>
      </c>
      <c r="T1295" s="479">
        <v>0</v>
      </c>
      <c r="U1295" s="479">
        <v>0</v>
      </c>
      <c r="V1295" s="479">
        <v>0</v>
      </c>
      <c r="W1295" s="479">
        <v>0</v>
      </c>
      <c r="X1295" s="479">
        <v>0</v>
      </c>
      <c r="Y1295" s="479">
        <v>0</v>
      </c>
      <c r="Z1295" s="479">
        <v>0</v>
      </c>
      <c r="AA1295" s="479">
        <v>0</v>
      </c>
      <c r="AB1295" s="479">
        <v>111412.45724</v>
      </c>
      <c r="AC1295" s="479">
        <v>0</v>
      </c>
      <c r="AD1295" s="479">
        <v>302642.38605000003</v>
      </c>
      <c r="AE1295" s="479">
        <v>6551199.8250599997</v>
      </c>
      <c r="AF1295" s="236">
        <v>487609.94</v>
      </c>
      <c r="AG1295" s="236">
        <v>848873.60459999996</v>
      </c>
      <c r="AH1295" s="236">
        <v>0</v>
      </c>
      <c r="AI1295" s="236">
        <v>0</v>
      </c>
      <c r="AJ1295" s="484">
        <v>5214716.28046</v>
      </c>
    </row>
    <row r="1296" spans="1:36" s="42" customFormat="1" x14ac:dyDescent="0.25">
      <c r="A1296" s="404"/>
      <c r="B1296" s="115">
        <v>740410</v>
      </c>
      <c r="C1296" s="189" t="s">
        <v>456</v>
      </c>
      <c r="D1296" s="479">
        <v>0</v>
      </c>
      <c r="E1296" s="479">
        <v>0</v>
      </c>
      <c r="F1296" s="479">
        <v>0</v>
      </c>
      <c r="G1296" s="479">
        <v>0</v>
      </c>
      <c r="H1296" s="89">
        <v>0</v>
      </c>
      <c r="I1296" s="479">
        <v>0</v>
      </c>
      <c r="J1296" s="479">
        <v>0</v>
      </c>
      <c r="K1296" s="479">
        <v>17883.330000000002</v>
      </c>
      <c r="L1296" s="479">
        <v>0</v>
      </c>
      <c r="M1296" s="479">
        <v>0</v>
      </c>
      <c r="N1296" s="479">
        <v>0</v>
      </c>
      <c r="O1296" s="479">
        <v>0</v>
      </c>
      <c r="P1296" s="479">
        <v>0</v>
      </c>
      <c r="Q1296" s="479">
        <v>0</v>
      </c>
      <c r="R1296" s="89">
        <v>17883.330000000002</v>
      </c>
      <c r="S1296" s="479">
        <v>0</v>
      </c>
      <c r="T1296" s="479">
        <v>0</v>
      </c>
      <c r="U1296" s="479">
        <v>0</v>
      </c>
      <c r="V1296" s="479">
        <v>0</v>
      </c>
      <c r="W1296" s="479">
        <v>0</v>
      </c>
      <c r="X1296" s="479">
        <v>0</v>
      </c>
      <c r="Y1296" s="479">
        <v>0</v>
      </c>
      <c r="Z1296" s="479">
        <v>0</v>
      </c>
      <c r="AA1296" s="479">
        <v>0</v>
      </c>
      <c r="AB1296" s="479">
        <v>0</v>
      </c>
      <c r="AC1296" s="479">
        <v>0</v>
      </c>
      <c r="AD1296" s="479">
        <v>0</v>
      </c>
      <c r="AE1296" s="479">
        <v>17883.330000000002</v>
      </c>
      <c r="AF1296" s="236">
        <v>17883.330000000002</v>
      </c>
      <c r="AG1296" s="236">
        <v>0</v>
      </c>
      <c r="AH1296" s="236">
        <v>0</v>
      </c>
      <c r="AI1296" s="236">
        <v>0</v>
      </c>
      <c r="AJ1296" s="484">
        <v>0</v>
      </c>
    </row>
    <row r="1297" spans="1:36" s="42" customFormat="1" x14ac:dyDescent="0.25">
      <c r="A1297" s="404"/>
      <c r="B1297" s="115">
        <v>7405</v>
      </c>
      <c r="C1297" s="189" t="s">
        <v>898</v>
      </c>
      <c r="D1297" s="479">
        <v>0</v>
      </c>
      <c r="E1297" s="479">
        <v>0</v>
      </c>
      <c r="F1297" s="479">
        <v>0</v>
      </c>
      <c r="G1297" s="479">
        <v>0</v>
      </c>
      <c r="H1297" s="89">
        <v>0</v>
      </c>
      <c r="I1297" s="479">
        <v>0</v>
      </c>
      <c r="J1297" s="479">
        <v>0</v>
      </c>
      <c r="K1297" s="479">
        <v>0</v>
      </c>
      <c r="L1297" s="479">
        <v>0</v>
      </c>
      <c r="M1297" s="479">
        <v>0</v>
      </c>
      <c r="N1297" s="479">
        <v>0</v>
      </c>
      <c r="O1297" s="479">
        <v>0</v>
      </c>
      <c r="P1297" s="479">
        <v>0</v>
      </c>
      <c r="Q1297" s="479">
        <v>0</v>
      </c>
      <c r="R1297" s="89">
        <v>0</v>
      </c>
      <c r="S1297" s="479">
        <v>0</v>
      </c>
      <c r="T1297" s="479">
        <v>0</v>
      </c>
      <c r="U1297" s="479">
        <v>0</v>
      </c>
      <c r="V1297" s="479">
        <v>0</v>
      </c>
      <c r="W1297" s="479">
        <v>0</v>
      </c>
      <c r="X1297" s="479">
        <v>0</v>
      </c>
      <c r="Y1297" s="479">
        <v>0</v>
      </c>
      <c r="Z1297" s="479">
        <v>0</v>
      </c>
      <c r="AA1297" s="479">
        <v>0</v>
      </c>
      <c r="AB1297" s="479">
        <v>0</v>
      </c>
      <c r="AC1297" s="479">
        <v>0</v>
      </c>
      <c r="AD1297" s="479">
        <v>0</v>
      </c>
      <c r="AE1297" s="479">
        <v>0</v>
      </c>
      <c r="AF1297" s="236">
        <v>0</v>
      </c>
      <c r="AG1297" s="236">
        <v>0</v>
      </c>
      <c r="AH1297" s="236">
        <v>0</v>
      </c>
      <c r="AI1297" s="236">
        <v>0</v>
      </c>
      <c r="AJ1297" s="484">
        <v>0</v>
      </c>
    </row>
    <row r="1298" spans="1:36" s="42" customFormat="1" x14ac:dyDescent="0.25">
      <c r="A1298" s="404"/>
      <c r="B1298" s="115">
        <v>7406</v>
      </c>
      <c r="C1298" s="189" t="s">
        <v>465</v>
      </c>
      <c r="D1298" s="479">
        <v>0</v>
      </c>
      <c r="E1298" s="479">
        <v>0</v>
      </c>
      <c r="F1298" s="479">
        <v>0</v>
      </c>
      <c r="G1298" s="479">
        <v>0</v>
      </c>
      <c r="H1298" s="89">
        <v>0</v>
      </c>
      <c r="I1298" s="479">
        <v>0</v>
      </c>
      <c r="J1298" s="479">
        <v>0</v>
      </c>
      <c r="K1298" s="479">
        <v>0</v>
      </c>
      <c r="L1298" s="479">
        <v>0</v>
      </c>
      <c r="M1298" s="479">
        <v>0</v>
      </c>
      <c r="N1298" s="479">
        <v>0</v>
      </c>
      <c r="O1298" s="479">
        <v>0</v>
      </c>
      <c r="P1298" s="479">
        <v>0</v>
      </c>
      <c r="Q1298" s="479">
        <v>0</v>
      </c>
      <c r="R1298" s="89">
        <v>0</v>
      </c>
      <c r="S1298" s="479">
        <v>0</v>
      </c>
      <c r="T1298" s="479">
        <v>0</v>
      </c>
      <c r="U1298" s="479">
        <v>0</v>
      </c>
      <c r="V1298" s="479">
        <v>0</v>
      </c>
      <c r="W1298" s="479">
        <v>0</v>
      </c>
      <c r="X1298" s="479">
        <v>0</v>
      </c>
      <c r="Y1298" s="479">
        <v>0</v>
      </c>
      <c r="Z1298" s="479">
        <v>0</v>
      </c>
      <c r="AA1298" s="479">
        <v>0</v>
      </c>
      <c r="AB1298" s="479">
        <v>0</v>
      </c>
      <c r="AC1298" s="479">
        <v>0</v>
      </c>
      <c r="AD1298" s="479">
        <v>0</v>
      </c>
      <c r="AE1298" s="479">
        <v>0</v>
      </c>
      <c r="AF1298" s="236">
        <v>0</v>
      </c>
      <c r="AG1298" s="236">
        <v>0</v>
      </c>
      <c r="AH1298" s="236">
        <v>0</v>
      </c>
      <c r="AI1298" s="236">
        <v>0</v>
      </c>
      <c r="AJ1298" s="484">
        <v>0</v>
      </c>
    </row>
    <row r="1299" spans="1:36" s="42" customFormat="1" x14ac:dyDescent="0.25">
      <c r="A1299" s="404"/>
      <c r="B1299" s="115">
        <v>740605</v>
      </c>
      <c r="C1299" s="189" t="s">
        <v>199</v>
      </c>
      <c r="D1299" s="479">
        <v>0</v>
      </c>
      <c r="E1299" s="479">
        <v>0</v>
      </c>
      <c r="F1299" s="479">
        <v>0</v>
      </c>
      <c r="G1299" s="479">
        <v>0</v>
      </c>
      <c r="H1299" s="89">
        <v>0</v>
      </c>
      <c r="I1299" s="479">
        <v>0</v>
      </c>
      <c r="J1299" s="479">
        <v>0</v>
      </c>
      <c r="K1299" s="479">
        <v>0</v>
      </c>
      <c r="L1299" s="479">
        <v>0</v>
      </c>
      <c r="M1299" s="479">
        <v>0</v>
      </c>
      <c r="N1299" s="479">
        <v>0</v>
      </c>
      <c r="O1299" s="479">
        <v>0</v>
      </c>
      <c r="P1299" s="479">
        <v>0</v>
      </c>
      <c r="Q1299" s="479">
        <v>0</v>
      </c>
      <c r="R1299" s="89">
        <v>0</v>
      </c>
      <c r="S1299" s="479">
        <v>0</v>
      </c>
      <c r="T1299" s="479">
        <v>0</v>
      </c>
      <c r="U1299" s="479">
        <v>0</v>
      </c>
      <c r="V1299" s="479">
        <v>0</v>
      </c>
      <c r="W1299" s="479">
        <v>0</v>
      </c>
      <c r="X1299" s="479">
        <v>0</v>
      </c>
      <c r="Y1299" s="479">
        <v>0</v>
      </c>
      <c r="Z1299" s="479">
        <v>0</v>
      </c>
      <c r="AA1299" s="479">
        <v>0</v>
      </c>
      <c r="AB1299" s="479">
        <v>0</v>
      </c>
      <c r="AC1299" s="479">
        <v>0</v>
      </c>
      <c r="AD1299" s="479">
        <v>0</v>
      </c>
      <c r="AE1299" s="479">
        <v>0</v>
      </c>
      <c r="AF1299" s="236">
        <v>0</v>
      </c>
      <c r="AG1299" s="236">
        <v>0</v>
      </c>
      <c r="AH1299" s="236">
        <v>0</v>
      </c>
      <c r="AI1299" s="236">
        <v>0</v>
      </c>
      <c r="AJ1299" s="484">
        <v>0</v>
      </c>
    </row>
    <row r="1300" spans="1:36" s="42" customFormat="1" x14ac:dyDescent="0.25">
      <c r="A1300" s="404"/>
      <c r="B1300" s="115">
        <v>740610</v>
      </c>
      <c r="C1300" s="189" t="s">
        <v>115</v>
      </c>
      <c r="D1300" s="479">
        <v>0</v>
      </c>
      <c r="E1300" s="479">
        <v>0</v>
      </c>
      <c r="F1300" s="479">
        <v>0</v>
      </c>
      <c r="G1300" s="479">
        <v>0</v>
      </c>
      <c r="H1300" s="89">
        <v>0</v>
      </c>
      <c r="I1300" s="479">
        <v>0</v>
      </c>
      <c r="J1300" s="479">
        <v>0</v>
      </c>
      <c r="K1300" s="479">
        <v>0</v>
      </c>
      <c r="L1300" s="479">
        <v>0</v>
      </c>
      <c r="M1300" s="479">
        <v>0</v>
      </c>
      <c r="N1300" s="479">
        <v>0</v>
      </c>
      <c r="O1300" s="479">
        <v>0</v>
      </c>
      <c r="P1300" s="479">
        <v>0</v>
      </c>
      <c r="Q1300" s="479">
        <v>0</v>
      </c>
      <c r="R1300" s="89">
        <v>0</v>
      </c>
      <c r="S1300" s="479">
        <v>0</v>
      </c>
      <c r="T1300" s="479">
        <v>0</v>
      </c>
      <c r="U1300" s="479">
        <v>0</v>
      </c>
      <c r="V1300" s="479">
        <v>0</v>
      </c>
      <c r="W1300" s="479">
        <v>0</v>
      </c>
      <c r="X1300" s="479">
        <v>0</v>
      </c>
      <c r="Y1300" s="479">
        <v>0</v>
      </c>
      <c r="Z1300" s="479">
        <v>0</v>
      </c>
      <c r="AA1300" s="479">
        <v>0</v>
      </c>
      <c r="AB1300" s="479">
        <v>0</v>
      </c>
      <c r="AC1300" s="479">
        <v>0</v>
      </c>
      <c r="AD1300" s="479">
        <v>0</v>
      </c>
      <c r="AE1300" s="479">
        <v>0</v>
      </c>
      <c r="AF1300" s="236">
        <v>0</v>
      </c>
      <c r="AG1300" s="236">
        <v>0</v>
      </c>
      <c r="AH1300" s="236">
        <v>0</v>
      </c>
      <c r="AI1300" s="236">
        <v>0</v>
      </c>
      <c r="AJ1300" s="484">
        <v>0</v>
      </c>
    </row>
    <row r="1301" spans="1:36" s="42" customFormat="1" x14ac:dyDescent="0.25">
      <c r="A1301" s="404"/>
      <c r="B1301" s="115">
        <v>740615</v>
      </c>
      <c r="C1301" s="189" t="s">
        <v>116</v>
      </c>
      <c r="D1301" s="479">
        <v>0</v>
      </c>
      <c r="E1301" s="479">
        <v>0</v>
      </c>
      <c r="F1301" s="479">
        <v>0</v>
      </c>
      <c r="G1301" s="479">
        <v>0</v>
      </c>
      <c r="H1301" s="89">
        <v>0</v>
      </c>
      <c r="I1301" s="479">
        <v>0</v>
      </c>
      <c r="J1301" s="479">
        <v>0</v>
      </c>
      <c r="K1301" s="479">
        <v>0</v>
      </c>
      <c r="L1301" s="479">
        <v>0</v>
      </c>
      <c r="M1301" s="479">
        <v>0</v>
      </c>
      <c r="N1301" s="479">
        <v>0</v>
      </c>
      <c r="O1301" s="479">
        <v>0</v>
      </c>
      <c r="P1301" s="479">
        <v>0</v>
      </c>
      <c r="Q1301" s="479">
        <v>0</v>
      </c>
      <c r="R1301" s="89">
        <v>0</v>
      </c>
      <c r="S1301" s="479">
        <v>0</v>
      </c>
      <c r="T1301" s="479">
        <v>0</v>
      </c>
      <c r="U1301" s="479">
        <v>0</v>
      </c>
      <c r="V1301" s="479">
        <v>0</v>
      </c>
      <c r="W1301" s="479">
        <v>0</v>
      </c>
      <c r="X1301" s="479">
        <v>0</v>
      </c>
      <c r="Y1301" s="479">
        <v>0</v>
      </c>
      <c r="Z1301" s="479">
        <v>0</v>
      </c>
      <c r="AA1301" s="479">
        <v>0</v>
      </c>
      <c r="AB1301" s="479">
        <v>0</v>
      </c>
      <c r="AC1301" s="479">
        <v>0</v>
      </c>
      <c r="AD1301" s="479">
        <v>0</v>
      </c>
      <c r="AE1301" s="479">
        <v>0</v>
      </c>
      <c r="AF1301" s="236">
        <v>0</v>
      </c>
      <c r="AG1301" s="236">
        <v>0</v>
      </c>
      <c r="AH1301" s="236">
        <v>0</v>
      </c>
      <c r="AI1301" s="236">
        <v>0</v>
      </c>
      <c r="AJ1301" s="484">
        <v>0</v>
      </c>
    </row>
    <row r="1302" spans="1:36" s="42" customFormat="1" x14ac:dyDescent="0.25">
      <c r="A1302" s="404"/>
      <c r="B1302" s="115">
        <v>740620</v>
      </c>
      <c r="C1302" s="189" t="s">
        <v>209</v>
      </c>
      <c r="D1302" s="479">
        <v>0</v>
      </c>
      <c r="E1302" s="479">
        <v>0</v>
      </c>
      <c r="F1302" s="479">
        <v>0</v>
      </c>
      <c r="G1302" s="479">
        <v>0</v>
      </c>
      <c r="H1302" s="89">
        <v>0</v>
      </c>
      <c r="I1302" s="479">
        <v>0</v>
      </c>
      <c r="J1302" s="479">
        <v>0</v>
      </c>
      <c r="K1302" s="479">
        <v>0</v>
      </c>
      <c r="L1302" s="479">
        <v>0</v>
      </c>
      <c r="M1302" s="479">
        <v>0</v>
      </c>
      <c r="N1302" s="479">
        <v>0</v>
      </c>
      <c r="O1302" s="479">
        <v>0</v>
      </c>
      <c r="P1302" s="479">
        <v>0</v>
      </c>
      <c r="Q1302" s="479">
        <v>0</v>
      </c>
      <c r="R1302" s="89">
        <v>0</v>
      </c>
      <c r="S1302" s="479">
        <v>0</v>
      </c>
      <c r="T1302" s="479">
        <v>0</v>
      </c>
      <c r="U1302" s="479">
        <v>0</v>
      </c>
      <c r="V1302" s="479">
        <v>0</v>
      </c>
      <c r="W1302" s="479">
        <v>0</v>
      </c>
      <c r="X1302" s="479">
        <v>0</v>
      </c>
      <c r="Y1302" s="479">
        <v>0</v>
      </c>
      <c r="Z1302" s="479">
        <v>0</v>
      </c>
      <c r="AA1302" s="479">
        <v>0</v>
      </c>
      <c r="AB1302" s="479">
        <v>0</v>
      </c>
      <c r="AC1302" s="479">
        <v>0</v>
      </c>
      <c r="AD1302" s="479">
        <v>0</v>
      </c>
      <c r="AE1302" s="479">
        <v>0</v>
      </c>
      <c r="AF1302" s="236">
        <v>0</v>
      </c>
      <c r="AG1302" s="236">
        <v>0</v>
      </c>
      <c r="AH1302" s="236">
        <v>0</v>
      </c>
      <c r="AI1302" s="236">
        <v>0</v>
      </c>
      <c r="AJ1302" s="484">
        <v>0</v>
      </c>
    </row>
    <row r="1303" spans="1:36" s="42" customFormat="1" x14ac:dyDescent="0.25">
      <c r="A1303" s="404"/>
      <c r="B1303" s="115">
        <v>740625</v>
      </c>
      <c r="C1303" s="189" t="s">
        <v>421</v>
      </c>
      <c r="D1303" s="479">
        <v>0</v>
      </c>
      <c r="E1303" s="479">
        <v>0</v>
      </c>
      <c r="F1303" s="479">
        <v>0</v>
      </c>
      <c r="G1303" s="479">
        <v>0</v>
      </c>
      <c r="H1303" s="89">
        <v>0</v>
      </c>
      <c r="I1303" s="479">
        <v>0</v>
      </c>
      <c r="J1303" s="479">
        <v>0</v>
      </c>
      <c r="K1303" s="479">
        <v>0</v>
      </c>
      <c r="L1303" s="479">
        <v>0</v>
      </c>
      <c r="M1303" s="479">
        <v>0</v>
      </c>
      <c r="N1303" s="479">
        <v>0</v>
      </c>
      <c r="O1303" s="479">
        <v>0</v>
      </c>
      <c r="P1303" s="479">
        <v>0</v>
      </c>
      <c r="Q1303" s="479">
        <v>0</v>
      </c>
      <c r="R1303" s="89">
        <v>0</v>
      </c>
      <c r="S1303" s="479">
        <v>0</v>
      </c>
      <c r="T1303" s="479">
        <v>0</v>
      </c>
      <c r="U1303" s="479">
        <v>0</v>
      </c>
      <c r="V1303" s="479">
        <v>0</v>
      </c>
      <c r="W1303" s="479">
        <v>0</v>
      </c>
      <c r="X1303" s="479">
        <v>0</v>
      </c>
      <c r="Y1303" s="479">
        <v>0</v>
      </c>
      <c r="Z1303" s="479">
        <v>0</v>
      </c>
      <c r="AA1303" s="479">
        <v>0</v>
      </c>
      <c r="AB1303" s="479">
        <v>0</v>
      </c>
      <c r="AC1303" s="479">
        <v>0</v>
      </c>
      <c r="AD1303" s="479">
        <v>0</v>
      </c>
      <c r="AE1303" s="479">
        <v>0</v>
      </c>
      <c r="AF1303" s="236">
        <v>0</v>
      </c>
      <c r="AG1303" s="236">
        <v>0</v>
      </c>
      <c r="AH1303" s="236">
        <v>0</v>
      </c>
      <c r="AI1303" s="236">
        <v>0</v>
      </c>
      <c r="AJ1303" s="484">
        <v>0</v>
      </c>
    </row>
    <row r="1304" spans="1:36" s="42" customFormat="1" x14ac:dyDescent="0.25">
      <c r="A1304" s="404"/>
      <c r="B1304" s="115">
        <v>740630</v>
      </c>
      <c r="C1304" s="189" t="s">
        <v>210</v>
      </c>
      <c r="D1304" s="479">
        <v>0</v>
      </c>
      <c r="E1304" s="479">
        <v>0</v>
      </c>
      <c r="F1304" s="479">
        <v>0</v>
      </c>
      <c r="G1304" s="479">
        <v>0</v>
      </c>
      <c r="H1304" s="89">
        <v>0</v>
      </c>
      <c r="I1304" s="479">
        <v>0</v>
      </c>
      <c r="J1304" s="479">
        <v>0</v>
      </c>
      <c r="K1304" s="479">
        <v>0</v>
      </c>
      <c r="L1304" s="479">
        <v>0</v>
      </c>
      <c r="M1304" s="479">
        <v>0</v>
      </c>
      <c r="N1304" s="479">
        <v>0</v>
      </c>
      <c r="O1304" s="479">
        <v>0</v>
      </c>
      <c r="P1304" s="479">
        <v>0</v>
      </c>
      <c r="Q1304" s="479">
        <v>0</v>
      </c>
      <c r="R1304" s="89">
        <v>0</v>
      </c>
      <c r="S1304" s="479">
        <v>0</v>
      </c>
      <c r="T1304" s="479">
        <v>0</v>
      </c>
      <c r="U1304" s="479">
        <v>0</v>
      </c>
      <c r="V1304" s="479">
        <v>0</v>
      </c>
      <c r="W1304" s="479">
        <v>0</v>
      </c>
      <c r="X1304" s="479">
        <v>0</v>
      </c>
      <c r="Y1304" s="479">
        <v>0</v>
      </c>
      <c r="Z1304" s="479">
        <v>0</v>
      </c>
      <c r="AA1304" s="479">
        <v>0</v>
      </c>
      <c r="AB1304" s="479">
        <v>0</v>
      </c>
      <c r="AC1304" s="479">
        <v>0</v>
      </c>
      <c r="AD1304" s="479">
        <v>0</v>
      </c>
      <c r="AE1304" s="479">
        <v>0</v>
      </c>
      <c r="AF1304" s="236">
        <v>0</v>
      </c>
      <c r="AG1304" s="236">
        <v>0</v>
      </c>
      <c r="AH1304" s="236">
        <v>0</v>
      </c>
      <c r="AI1304" s="236">
        <v>0</v>
      </c>
      <c r="AJ1304" s="484">
        <v>0</v>
      </c>
    </row>
    <row r="1305" spans="1:36" s="42" customFormat="1" x14ac:dyDescent="0.25">
      <c r="A1305" s="404"/>
      <c r="B1305" s="115">
        <v>740635</v>
      </c>
      <c r="C1305" s="189" t="s">
        <v>117</v>
      </c>
      <c r="D1305" s="479">
        <v>0</v>
      </c>
      <c r="E1305" s="479">
        <v>0</v>
      </c>
      <c r="F1305" s="479">
        <v>0</v>
      </c>
      <c r="G1305" s="479">
        <v>0</v>
      </c>
      <c r="H1305" s="89">
        <v>0</v>
      </c>
      <c r="I1305" s="479">
        <v>0</v>
      </c>
      <c r="J1305" s="479">
        <v>0</v>
      </c>
      <c r="K1305" s="479">
        <v>0</v>
      </c>
      <c r="L1305" s="479">
        <v>0</v>
      </c>
      <c r="M1305" s="479">
        <v>0</v>
      </c>
      <c r="N1305" s="479">
        <v>0</v>
      </c>
      <c r="O1305" s="479">
        <v>0</v>
      </c>
      <c r="P1305" s="479">
        <v>0</v>
      </c>
      <c r="Q1305" s="479">
        <v>0</v>
      </c>
      <c r="R1305" s="89">
        <v>0</v>
      </c>
      <c r="S1305" s="479">
        <v>0</v>
      </c>
      <c r="T1305" s="479">
        <v>0</v>
      </c>
      <c r="U1305" s="479">
        <v>0</v>
      </c>
      <c r="V1305" s="479">
        <v>0</v>
      </c>
      <c r="W1305" s="479">
        <v>0</v>
      </c>
      <c r="X1305" s="479">
        <v>0</v>
      </c>
      <c r="Y1305" s="479">
        <v>0</v>
      </c>
      <c r="Z1305" s="479">
        <v>0</v>
      </c>
      <c r="AA1305" s="479">
        <v>0</v>
      </c>
      <c r="AB1305" s="479">
        <v>0</v>
      </c>
      <c r="AC1305" s="479">
        <v>0</v>
      </c>
      <c r="AD1305" s="479">
        <v>0</v>
      </c>
      <c r="AE1305" s="479">
        <v>0</v>
      </c>
      <c r="AF1305" s="236">
        <v>0</v>
      </c>
      <c r="AG1305" s="236">
        <v>0</v>
      </c>
      <c r="AH1305" s="236">
        <v>0</v>
      </c>
      <c r="AI1305" s="236">
        <v>0</v>
      </c>
      <c r="AJ1305" s="484">
        <v>0</v>
      </c>
    </row>
    <row r="1306" spans="1:36" s="42" customFormat="1" x14ac:dyDescent="0.25">
      <c r="A1306" s="404"/>
      <c r="B1306" s="115">
        <v>7407</v>
      </c>
      <c r="C1306" s="189" t="s">
        <v>466</v>
      </c>
      <c r="D1306" s="479">
        <v>50544.756829999998</v>
      </c>
      <c r="E1306" s="479">
        <v>763515.55926999997</v>
      </c>
      <c r="F1306" s="479">
        <v>74057.212400000004</v>
      </c>
      <c r="G1306" s="479">
        <v>145883.26944999999</v>
      </c>
      <c r="H1306" s="89">
        <v>1034000.7979499999</v>
      </c>
      <c r="I1306" s="479">
        <v>58288.330439999998</v>
      </c>
      <c r="J1306" s="479">
        <v>48629.635699999999</v>
      </c>
      <c r="K1306" s="479">
        <v>19.238</v>
      </c>
      <c r="L1306" s="479">
        <v>4500</v>
      </c>
      <c r="M1306" s="479">
        <v>28365.259699999999</v>
      </c>
      <c r="N1306" s="479">
        <v>160952.40547</v>
      </c>
      <c r="O1306" s="479">
        <v>3731.55519</v>
      </c>
      <c r="P1306" s="479">
        <v>39613.405120000003</v>
      </c>
      <c r="Q1306" s="479">
        <v>1355.71928</v>
      </c>
      <c r="R1306" s="89">
        <v>345455.54889999999</v>
      </c>
      <c r="S1306" s="479">
        <v>22000.086200000002</v>
      </c>
      <c r="T1306" s="479">
        <v>13750</v>
      </c>
      <c r="U1306" s="479">
        <v>16.134460000000001</v>
      </c>
      <c r="V1306" s="479">
        <v>0</v>
      </c>
      <c r="W1306" s="479">
        <v>0</v>
      </c>
      <c r="X1306" s="479">
        <v>0</v>
      </c>
      <c r="Y1306" s="479">
        <v>0</v>
      </c>
      <c r="Z1306" s="479">
        <v>0</v>
      </c>
      <c r="AA1306" s="479">
        <v>0</v>
      </c>
      <c r="AB1306" s="479">
        <v>14.806929999999999</v>
      </c>
      <c r="AC1306" s="479">
        <v>0</v>
      </c>
      <c r="AD1306" s="479">
        <v>35781.027590000005</v>
      </c>
      <c r="AE1306" s="479">
        <v>1415237.3744399999</v>
      </c>
      <c r="AF1306" s="236">
        <v>160971.64347000001</v>
      </c>
      <c r="AG1306" s="236">
        <v>32865.259699999995</v>
      </c>
      <c r="AH1306" s="236">
        <v>0</v>
      </c>
      <c r="AI1306" s="236">
        <v>0</v>
      </c>
      <c r="AJ1306" s="484">
        <v>1221400.4712700001</v>
      </c>
    </row>
    <row r="1307" spans="1:36" s="42" customFormat="1" x14ac:dyDescent="0.25">
      <c r="A1307" s="404"/>
      <c r="B1307" s="115">
        <v>740705</v>
      </c>
      <c r="C1307" s="189" t="s">
        <v>467</v>
      </c>
      <c r="D1307" s="479">
        <v>6995.8350700000001</v>
      </c>
      <c r="E1307" s="479">
        <v>320083.57591999997</v>
      </c>
      <c r="F1307" s="479">
        <v>1421.85087</v>
      </c>
      <c r="G1307" s="479">
        <v>57122.50952</v>
      </c>
      <c r="H1307" s="89">
        <v>385623.77137999999</v>
      </c>
      <c r="I1307" s="479">
        <v>826.70992000000001</v>
      </c>
      <c r="J1307" s="479">
        <v>21990.06495</v>
      </c>
      <c r="K1307" s="479">
        <v>19.238</v>
      </c>
      <c r="L1307" s="479">
        <v>0</v>
      </c>
      <c r="M1307" s="479">
        <v>223.22393</v>
      </c>
      <c r="N1307" s="479">
        <v>84221.552330000006</v>
      </c>
      <c r="O1307" s="479">
        <v>248.47838999999999</v>
      </c>
      <c r="P1307" s="479">
        <v>374.18664000000001</v>
      </c>
      <c r="Q1307" s="479">
        <v>5.7192800000000004</v>
      </c>
      <c r="R1307" s="89">
        <v>107909.17344000001</v>
      </c>
      <c r="S1307" s="479">
        <v>7.5969999999999996E-2</v>
      </c>
      <c r="T1307" s="479">
        <v>0</v>
      </c>
      <c r="U1307" s="479">
        <v>16.134460000000001</v>
      </c>
      <c r="V1307" s="479">
        <v>0</v>
      </c>
      <c r="W1307" s="479">
        <v>0</v>
      </c>
      <c r="X1307" s="479">
        <v>0</v>
      </c>
      <c r="Y1307" s="479">
        <v>0</v>
      </c>
      <c r="Z1307" s="479">
        <v>0</v>
      </c>
      <c r="AA1307" s="479">
        <v>0</v>
      </c>
      <c r="AB1307" s="479">
        <v>0</v>
      </c>
      <c r="AC1307" s="479">
        <v>0</v>
      </c>
      <c r="AD1307" s="479">
        <v>16.210430000000002</v>
      </c>
      <c r="AE1307" s="479">
        <v>493549.15524999995</v>
      </c>
      <c r="AF1307" s="236">
        <v>84240.790330000003</v>
      </c>
      <c r="AG1307" s="236">
        <v>223.22393</v>
      </c>
      <c r="AH1307" s="236">
        <v>0</v>
      </c>
      <c r="AI1307" s="236">
        <v>0</v>
      </c>
      <c r="AJ1307" s="484">
        <v>409085.14099000004</v>
      </c>
    </row>
    <row r="1308" spans="1:36" s="42" customFormat="1" x14ac:dyDescent="0.25">
      <c r="A1308" s="404"/>
      <c r="B1308" s="115">
        <v>740710</v>
      </c>
      <c r="C1308" s="189" t="s">
        <v>249</v>
      </c>
      <c r="D1308" s="479">
        <v>0</v>
      </c>
      <c r="E1308" s="479">
        <v>28.023890000000002</v>
      </c>
      <c r="F1308" s="479">
        <v>0</v>
      </c>
      <c r="G1308" s="479">
        <v>0</v>
      </c>
      <c r="H1308" s="89">
        <v>28.023890000000002</v>
      </c>
      <c r="I1308" s="479">
        <v>0</v>
      </c>
      <c r="J1308" s="479">
        <v>0</v>
      </c>
      <c r="K1308" s="479">
        <v>0</v>
      </c>
      <c r="L1308" s="479">
        <v>0</v>
      </c>
      <c r="M1308" s="479">
        <v>0</v>
      </c>
      <c r="N1308" s="479">
        <v>0</v>
      </c>
      <c r="O1308" s="479">
        <v>80.832380000000001</v>
      </c>
      <c r="P1308" s="479">
        <v>14184.16482</v>
      </c>
      <c r="Q1308" s="479">
        <v>0</v>
      </c>
      <c r="R1308" s="89">
        <v>14264.9972</v>
      </c>
      <c r="S1308" s="479">
        <v>1.023E-2</v>
      </c>
      <c r="T1308" s="479">
        <v>0</v>
      </c>
      <c r="U1308" s="479">
        <v>0</v>
      </c>
      <c r="V1308" s="479">
        <v>0</v>
      </c>
      <c r="W1308" s="479">
        <v>0</v>
      </c>
      <c r="X1308" s="479">
        <v>0</v>
      </c>
      <c r="Y1308" s="479">
        <v>0</v>
      </c>
      <c r="Z1308" s="479">
        <v>0</v>
      </c>
      <c r="AA1308" s="479">
        <v>0</v>
      </c>
      <c r="AB1308" s="479">
        <v>14.806929999999999</v>
      </c>
      <c r="AC1308" s="479">
        <v>0</v>
      </c>
      <c r="AD1308" s="479">
        <v>14.817159999999999</v>
      </c>
      <c r="AE1308" s="479">
        <v>14307.838250000001</v>
      </c>
      <c r="AF1308" s="236">
        <v>0</v>
      </c>
      <c r="AG1308" s="236">
        <v>0</v>
      </c>
      <c r="AH1308" s="236">
        <v>0</v>
      </c>
      <c r="AI1308" s="236">
        <v>0</v>
      </c>
      <c r="AJ1308" s="484">
        <v>14307.838250000001</v>
      </c>
    </row>
    <row r="1309" spans="1:36" s="42" customFormat="1" x14ac:dyDescent="0.25">
      <c r="A1309" s="404"/>
      <c r="B1309" s="115">
        <v>740715</v>
      </c>
      <c r="C1309" s="189" t="s">
        <v>250</v>
      </c>
      <c r="D1309" s="479">
        <v>0</v>
      </c>
      <c r="E1309" s="479">
        <v>504.29244</v>
      </c>
      <c r="F1309" s="479">
        <v>13622.33353</v>
      </c>
      <c r="G1309" s="479">
        <v>0</v>
      </c>
      <c r="H1309" s="89">
        <v>14126.625969999999</v>
      </c>
      <c r="I1309" s="479">
        <v>60.142910000000001</v>
      </c>
      <c r="J1309" s="479">
        <v>3639.5707499999999</v>
      </c>
      <c r="K1309" s="479">
        <v>0</v>
      </c>
      <c r="L1309" s="479">
        <v>0</v>
      </c>
      <c r="M1309" s="479">
        <v>442.03577000000001</v>
      </c>
      <c r="N1309" s="479">
        <v>0</v>
      </c>
      <c r="O1309" s="479">
        <v>0</v>
      </c>
      <c r="P1309" s="479">
        <v>18.040209999999998</v>
      </c>
      <c r="Q1309" s="479">
        <v>0</v>
      </c>
      <c r="R1309" s="89">
        <v>4159.78964</v>
      </c>
      <c r="S1309" s="479">
        <v>0</v>
      </c>
      <c r="T1309" s="479">
        <v>0</v>
      </c>
      <c r="U1309" s="479">
        <v>0</v>
      </c>
      <c r="V1309" s="479">
        <v>0</v>
      </c>
      <c r="W1309" s="479">
        <v>0</v>
      </c>
      <c r="X1309" s="479">
        <v>0</v>
      </c>
      <c r="Y1309" s="479">
        <v>0</v>
      </c>
      <c r="Z1309" s="479">
        <v>0</v>
      </c>
      <c r="AA1309" s="479">
        <v>0</v>
      </c>
      <c r="AB1309" s="479">
        <v>0</v>
      </c>
      <c r="AC1309" s="479">
        <v>0</v>
      </c>
      <c r="AD1309" s="479">
        <v>0</v>
      </c>
      <c r="AE1309" s="479">
        <v>18286.41561</v>
      </c>
      <c r="AF1309" s="236">
        <v>0</v>
      </c>
      <c r="AG1309" s="236">
        <v>442.03577000000001</v>
      </c>
      <c r="AH1309" s="236">
        <v>0</v>
      </c>
      <c r="AI1309" s="236">
        <v>0</v>
      </c>
      <c r="AJ1309" s="484">
        <v>17844.379839999998</v>
      </c>
    </row>
    <row r="1310" spans="1:36" s="42" customFormat="1" x14ac:dyDescent="0.25">
      <c r="A1310" s="404"/>
      <c r="B1310" s="115">
        <v>740720</v>
      </c>
      <c r="C1310" s="189" t="s">
        <v>254</v>
      </c>
      <c r="D1310" s="479">
        <v>0</v>
      </c>
      <c r="E1310" s="479">
        <v>0</v>
      </c>
      <c r="F1310" s="479">
        <v>0</v>
      </c>
      <c r="G1310" s="479">
        <v>0</v>
      </c>
      <c r="H1310" s="89">
        <v>0</v>
      </c>
      <c r="I1310" s="479">
        <v>0</v>
      </c>
      <c r="J1310" s="479">
        <v>0</v>
      </c>
      <c r="K1310" s="479">
        <v>0</v>
      </c>
      <c r="L1310" s="479">
        <v>0</v>
      </c>
      <c r="M1310" s="479">
        <v>0</v>
      </c>
      <c r="N1310" s="479">
        <v>0</v>
      </c>
      <c r="O1310" s="479">
        <v>0</v>
      </c>
      <c r="P1310" s="479">
        <v>0</v>
      </c>
      <c r="Q1310" s="479">
        <v>0</v>
      </c>
      <c r="R1310" s="89">
        <v>0</v>
      </c>
      <c r="S1310" s="479">
        <v>0</v>
      </c>
      <c r="T1310" s="479">
        <v>0</v>
      </c>
      <c r="U1310" s="479">
        <v>0</v>
      </c>
      <c r="V1310" s="479">
        <v>0</v>
      </c>
      <c r="W1310" s="479">
        <v>0</v>
      </c>
      <c r="X1310" s="479">
        <v>0</v>
      </c>
      <c r="Y1310" s="479">
        <v>0</v>
      </c>
      <c r="Z1310" s="479">
        <v>0</v>
      </c>
      <c r="AA1310" s="479">
        <v>0</v>
      </c>
      <c r="AB1310" s="479">
        <v>0</v>
      </c>
      <c r="AC1310" s="479">
        <v>0</v>
      </c>
      <c r="AD1310" s="479">
        <v>0</v>
      </c>
      <c r="AE1310" s="479">
        <v>0</v>
      </c>
      <c r="AF1310" s="236">
        <v>0</v>
      </c>
      <c r="AG1310" s="236">
        <v>0</v>
      </c>
      <c r="AH1310" s="236">
        <v>0</v>
      </c>
      <c r="AI1310" s="236">
        <v>0</v>
      </c>
      <c r="AJ1310" s="484">
        <v>0</v>
      </c>
    </row>
    <row r="1311" spans="1:36" s="42" customFormat="1" x14ac:dyDescent="0.25">
      <c r="A1311" s="404"/>
      <c r="B1311" s="115">
        <v>740725</v>
      </c>
      <c r="C1311" s="189" t="s">
        <v>258</v>
      </c>
      <c r="D1311" s="479">
        <v>43548.921759999997</v>
      </c>
      <c r="E1311" s="479">
        <v>442899.66697000002</v>
      </c>
      <c r="F1311" s="479">
        <v>59013.027999999998</v>
      </c>
      <c r="G1311" s="479">
        <v>88076.203080000007</v>
      </c>
      <c r="H1311" s="89">
        <v>633537.81981000002</v>
      </c>
      <c r="I1311" s="479">
        <v>57401.477610000002</v>
      </c>
      <c r="J1311" s="479">
        <v>23000</v>
      </c>
      <c r="K1311" s="479">
        <v>0</v>
      </c>
      <c r="L1311" s="479">
        <v>4500</v>
      </c>
      <c r="M1311" s="479">
        <v>27700</v>
      </c>
      <c r="N1311" s="479">
        <v>76730.853140000007</v>
      </c>
      <c r="O1311" s="479">
        <v>3400</v>
      </c>
      <c r="P1311" s="479">
        <v>25003.263739999999</v>
      </c>
      <c r="Q1311" s="479">
        <v>1350</v>
      </c>
      <c r="R1311" s="89">
        <v>219085.59449000002</v>
      </c>
      <c r="S1311" s="479">
        <v>22000</v>
      </c>
      <c r="T1311" s="479">
        <v>13750</v>
      </c>
      <c r="U1311" s="479">
        <v>0</v>
      </c>
      <c r="V1311" s="479">
        <v>0</v>
      </c>
      <c r="W1311" s="479">
        <v>0</v>
      </c>
      <c r="X1311" s="479">
        <v>0</v>
      </c>
      <c r="Y1311" s="479">
        <v>0</v>
      </c>
      <c r="Z1311" s="479">
        <v>0</v>
      </c>
      <c r="AA1311" s="479">
        <v>0</v>
      </c>
      <c r="AB1311" s="479">
        <v>0</v>
      </c>
      <c r="AC1311" s="479">
        <v>0</v>
      </c>
      <c r="AD1311" s="479">
        <v>35750</v>
      </c>
      <c r="AE1311" s="479">
        <v>888373.41430000006</v>
      </c>
      <c r="AF1311" s="236">
        <v>76730.853140000007</v>
      </c>
      <c r="AG1311" s="236">
        <v>32200</v>
      </c>
      <c r="AH1311" s="236">
        <v>0</v>
      </c>
      <c r="AI1311" s="236">
        <v>0</v>
      </c>
      <c r="AJ1311" s="484">
        <v>779442.56115999992</v>
      </c>
    </row>
    <row r="1312" spans="1:36" s="42" customFormat="1" x14ac:dyDescent="0.25">
      <c r="A1312" s="404"/>
      <c r="B1312" s="115">
        <v>740730</v>
      </c>
      <c r="C1312" s="189" t="s">
        <v>252</v>
      </c>
      <c r="D1312" s="479">
        <v>0</v>
      </c>
      <c r="E1312" s="479">
        <v>5.0000000000000002E-5</v>
      </c>
      <c r="F1312" s="479">
        <v>0</v>
      </c>
      <c r="G1312" s="479">
        <v>684.55685000000005</v>
      </c>
      <c r="H1312" s="89">
        <v>684.55690000000004</v>
      </c>
      <c r="I1312" s="479">
        <v>0</v>
      </c>
      <c r="J1312" s="479">
        <v>0</v>
      </c>
      <c r="K1312" s="479">
        <v>0</v>
      </c>
      <c r="L1312" s="479">
        <v>0</v>
      </c>
      <c r="M1312" s="479">
        <v>0</v>
      </c>
      <c r="N1312" s="479">
        <v>0</v>
      </c>
      <c r="O1312" s="479">
        <v>2.2444199999999999</v>
      </c>
      <c r="P1312" s="479">
        <v>33.74971</v>
      </c>
      <c r="Q1312" s="479">
        <v>0</v>
      </c>
      <c r="R1312" s="89">
        <v>35.994129999999998</v>
      </c>
      <c r="S1312" s="479">
        <v>0</v>
      </c>
      <c r="T1312" s="479">
        <v>0</v>
      </c>
      <c r="U1312" s="479">
        <v>0</v>
      </c>
      <c r="V1312" s="479">
        <v>0</v>
      </c>
      <c r="W1312" s="479">
        <v>0</v>
      </c>
      <c r="X1312" s="479">
        <v>0</v>
      </c>
      <c r="Y1312" s="479">
        <v>0</v>
      </c>
      <c r="Z1312" s="479">
        <v>0</v>
      </c>
      <c r="AA1312" s="479">
        <v>0</v>
      </c>
      <c r="AB1312" s="479">
        <v>0</v>
      </c>
      <c r="AC1312" s="479">
        <v>0</v>
      </c>
      <c r="AD1312" s="479">
        <v>0</v>
      </c>
      <c r="AE1312" s="479">
        <v>720.55103000000008</v>
      </c>
      <c r="AF1312" s="236">
        <v>0</v>
      </c>
      <c r="AG1312" s="236">
        <v>0</v>
      </c>
      <c r="AH1312" s="236">
        <v>0</v>
      </c>
      <c r="AI1312" s="236">
        <v>0</v>
      </c>
      <c r="AJ1312" s="484">
        <v>720.55103000000008</v>
      </c>
    </row>
    <row r="1313" spans="1:36" s="42" customFormat="1" x14ac:dyDescent="0.25">
      <c r="A1313" s="404"/>
      <c r="B1313" s="115">
        <v>7408</v>
      </c>
      <c r="C1313" s="189" t="s">
        <v>468</v>
      </c>
      <c r="D1313" s="479">
        <v>449900</v>
      </c>
      <c r="E1313" s="479">
        <v>582479.73600000003</v>
      </c>
      <c r="F1313" s="479">
        <v>919241.6</v>
      </c>
      <c r="G1313" s="479">
        <v>394760</v>
      </c>
      <c r="H1313" s="89">
        <v>2346381.3360000001</v>
      </c>
      <c r="I1313" s="479">
        <v>146000</v>
      </c>
      <c r="J1313" s="479">
        <v>300000</v>
      </c>
      <c r="K1313" s="479">
        <v>68559.042000000001</v>
      </c>
      <c r="L1313" s="479">
        <v>220000</v>
      </c>
      <c r="M1313" s="479">
        <v>70334.804999999993</v>
      </c>
      <c r="N1313" s="479">
        <v>310159.20899999997</v>
      </c>
      <c r="O1313" s="479">
        <v>46700</v>
      </c>
      <c r="P1313" s="479">
        <v>56300</v>
      </c>
      <c r="Q1313" s="479">
        <v>100997.65</v>
      </c>
      <c r="R1313" s="89">
        <v>1319050.706</v>
      </c>
      <c r="S1313" s="479">
        <v>51748</v>
      </c>
      <c r="T1313" s="479">
        <v>20677.651000000002</v>
      </c>
      <c r="U1313" s="479">
        <v>11000</v>
      </c>
      <c r="V1313" s="479">
        <v>11090.785</v>
      </c>
      <c r="W1313" s="479">
        <v>0</v>
      </c>
      <c r="X1313" s="479">
        <v>14000</v>
      </c>
      <c r="Y1313" s="479">
        <v>0</v>
      </c>
      <c r="Z1313" s="479">
        <v>11092.803180000001</v>
      </c>
      <c r="AA1313" s="479">
        <v>0</v>
      </c>
      <c r="AB1313" s="479">
        <v>19470.599999999999</v>
      </c>
      <c r="AC1313" s="479">
        <v>16701.099999999999</v>
      </c>
      <c r="AD1313" s="479">
        <v>155780.93918000002</v>
      </c>
      <c r="AE1313" s="479">
        <v>3821212.9811800006</v>
      </c>
      <c r="AF1313" s="236">
        <v>378718.25099999999</v>
      </c>
      <c r="AG1313" s="236">
        <v>301425.58999999997</v>
      </c>
      <c r="AH1313" s="236">
        <v>0</v>
      </c>
      <c r="AI1313" s="236">
        <v>16701.099999999999</v>
      </c>
      <c r="AJ1313" s="484">
        <v>3124368.04018</v>
      </c>
    </row>
    <row r="1314" spans="1:36" s="42" customFormat="1" x14ac:dyDescent="0.25">
      <c r="A1314" s="404"/>
      <c r="B1314" s="115">
        <v>740805</v>
      </c>
      <c r="C1314" s="189" t="s">
        <v>469</v>
      </c>
      <c r="D1314" s="479">
        <v>89577.074089999995</v>
      </c>
      <c r="E1314" s="479">
        <v>582479.73600000003</v>
      </c>
      <c r="F1314" s="479">
        <v>47916.297930000001</v>
      </c>
      <c r="G1314" s="479">
        <v>1783.2701999999999</v>
      </c>
      <c r="H1314" s="89">
        <v>721756.37822000007</v>
      </c>
      <c r="I1314" s="479">
        <v>640.428</v>
      </c>
      <c r="J1314" s="479">
        <v>10707.805</v>
      </c>
      <c r="K1314" s="479">
        <v>0</v>
      </c>
      <c r="L1314" s="479">
        <v>690.84</v>
      </c>
      <c r="M1314" s="479">
        <v>9013.7679700000008</v>
      </c>
      <c r="N1314" s="479">
        <v>94518.096999999994</v>
      </c>
      <c r="O1314" s="479">
        <v>744.85883999999999</v>
      </c>
      <c r="P1314" s="479">
        <v>11425.163619999999</v>
      </c>
      <c r="Q1314" s="479">
        <v>8829.98027</v>
      </c>
      <c r="R1314" s="89">
        <v>136570.94070000001</v>
      </c>
      <c r="S1314" s="479">
        <v>0</v>
      </c>
      <c r="T1314" s="479">
        <v>125.747</v>
      </c>
      <c r="U1314" s="479">
        <v>2796.6738</v>
      </c>
      <c r="V1314" s="479">
        <v>8604.3557099999998</v>
      </c>
      <c r="W1314" s="479">
        <v>0</v>
      </c>
      <c r="X1314" s="479">
        <v>5441.3164200000001</v>
      </c>
      <c r="Y1314" s="479">
        <v>0</v>
      </c>
      <c r="Z1314" s="479">
        <v>11092.803180000001</v>
      </c>
      <c r="AA1314" s="479">
        <v>0</v>
      </c>
      <c r="AB1314" s="479">
        <v>10697.2</v>
      </c>
      <c r="AC1314" s="479">
        <v>16701.099999999999</v>
      </c>
      <c r="AD1314" s="479">
        <v>55459.196109999997</v>
      </c>
      <c r="AE1314" s="479">
        <v>913786.51503000013</v>
      </c>
      <c r="AF1314" s="236">
        <v>94518.096999999994</v>
      </c>
      <c r="AG1314" s="236">
        <v>18308.963680000001</v>
      </c>
      <c r="AH1314" s="236">
        <v>0</v>
      </c>
      <c r="AI1314" s="236">
        <v>16701.099999999999</v>
      </c>
      <c r="AJ1314" s="484">
        <v>784258.35435000015</v>
      </c>
    </row>
    <row r="1315" spans="1:36" s="42" customFormat="1" x14ac:dyDescent="0.25">
      <c r="A1315" s="404"/>
      <c r="B1315" s="115">
        <v>740810</v>
      </c>
      <c r="C1315" s="189" t="s">
        <v>470</v>
      </c>
      <c r="D1315" s="479">
        <v>0</v>
      </c>
      <c r="E1315" s="479">
        <v>0</v>
      </c>
      <c r="F1315" s="479">
        <v>0</v>
      </c>
      <c r="G1315" s="479">
        <v>0</v>
      </c>
      <c r="H1315" s="89">
        <v>0</v>
      </c>
      <c r="I1315" s="479">
        <v>4447.5839999999998</v>
      </c>
      <c r="J1315" s="479">
        <v>407.94814000000002</v>
      </c>
      <c r="K1315" s="479">
        <v>6363.68</v>
      </c>
      <c r="L1315" s="479">
        <v>0</v>
      </c>
      <c r="M1315" s="479">
        <v>0</v>
      </c>
      <c r="N1315" s="479">
        <v>215641.11199999999</v>
      </c>
      <c r="O1315" s="479">
        <v>0</v>
      </c>
      <c r="P1315" s="479">
        <v>0</v>
      </c>
      <c r="Q1315" s="479">
        <v>5555.1468599999998</v>
      </c>
      <c r="R1315" s="89">
        <v>232415.47099999999</v>
      </c>
      <c r="S1315" s="479">
        <v>51748</v>
      </c>
      <c r="T1315" s="479">
        <v>20551.903999999999</v>
      </c>
      <c r="U1315" s="479">
        <v>0</v>
      </c>
      <c r="V1315" s="479">
        <v>0</v>
      </c>
      <c r="W1315" s="479">
        <v>0</v>
      </c>
      <c r="X1315" s="479">
        <v>0</v>
      </c>
      <c r="Y1315" s="479">
        <v>0</v>
      </c>
      <c r="Z1315" s="479">
        <v>0</v>
      </c>
      <c r="AA1315" s="479">
        <v>0</v>
      </c>
      <c r="AB1315" s="479">
        <v>8773.4</v>
      </c>
      <c r="AC1315" s="479">
        <v>0</v>
      </c>
      <c r="AD1315" s="479">
        <v>81073.303999999989</v>
      </c>
      <c r="AE1315" s="479">
        <v>313488.77499999997</v>
      </c>
      <c r="AF1315" s="236">
        <v>222004.79199999999</v>
      </c>
      <c r="AG1315" s="236">
        <v>0</v>
      </c>
      <c r="AH1315" s="236">
        <v>0</v>
      </c>
      <c r="AI1315" s="236">
        <v>0</v>
      </c>
      <c r="AJ1315" s="484">
        <v>91483.982999999993</v>
      </c>
    </row>
    <row r="1316" spans="1:36" s="42" customFormat="1" x14ac:dyDescent="0.25">
      <c r="A1316" s="404"/>
      <c r="B1316" s="115">
        <v>740815</v>
      </c>
      <c r="C1316" s="189" t="s">
        <v>471</v>
      </c>
      <c r="D1316" s="479">
        <v>360322.92590999999</v>
      </c>
      <c r="E1316" s="479">
        <v>0</v>
      </c>
      <c r="F1316" s="479">
        <v>866319.02127000003</v>
      </c>
      <c r="G1316" s="479">
        <v>392601.85314999998</v>
      </c>
      <c r="H1316" s="89">
        <v>1619243.80033</v>
      </c>
      <c r="I1316" s="479">
        <v>139342.73000000001</v>
      </c>
      <c r="J1316" s="479">
        <v>285276.07471000002</v>
      </c>
      <c r="K1316" s="479">
        <v>62195.362000000001</v>
      </c>
      <c r="L1316" s="479">
        <v>219207.70881000001</v>
      </c>
      <c r="M1316" s="479">
        <v>61189.696040000003</v>
      </c>
      <c r="N1316" s="479">
        <v>0</v>
      </c>
      <c r="O1316" s="479">
        <v>45886.69197</v>
      </c>
      <c r="P1316" s="479">
        <v>43837.811000000002</v>
      </c>
      <c r="Q1316" s="479">
        <v>86065.898910000004</v>
      </c>
      <c r="R1316" s="89">
        <v>943001.97344000009</v>
      </c>
      <c r="S1316" s="479">
        <v>0</v>
      </c>
      <c r="T1316" s="479">
        <v>0</v>
      </c>
      <c r="U1316" s="479">
        <v>7210.7952500000001</v>
      </c>
      <c r="V1316" s="479">
        <v>2458.42929</v>
      </c>
      <c r="W1316" s="479">
        <v>0</v>
      </c>
      <c r="X1316" s="479">
        <v>8518.6420199999993</v>
      </c>
      <c r="Y1316" s="479">
        <v>0</v>
      </c>
      <c r="Z1316" s="479">
        <v>0</v>
      </c>
      <c r="AA1316" s="479">
        <v>0</v>
      </c>
      <c r="AB1316" s="479">
        <v>0</v>
      </c>
      <c r="AC1316" s="479">
        <v>0</v>
      </c>
      <c r="AD1316" s="479">
        <v>18187.866559999999</v>
      </c>
      <c r="AE1316" s="479">
        <v>2580433.6403299998</v>
      </c>
      <c r="AF1316" s="236">
        <v>62195.362000000001</v>
      </c>
      <c r="AG1316" s="236">
        <v>282855.83413999999</v>
      </c>
      <c r="AH1316" s="236">
        <v>0</v>
      </c>
      <c r="AI1316" s="236">
        <v>0</v>
      </c>
      <c r="AJ1316" s="484">
        <v>2235382.4441900002</v>
      </c>
    </row>
    <row r="1317" spans="1:36" s="42" customFormat="1" x14ac:dyDescent="0.25">
      <c r="A1317" s="404"/>
      <c r="B1317" s="115">
        <v>740820</v>
      </c>
      <c r="C1317" s="189" t="s">
        <v>1744</v>
      </c>
      <c r="D1317" s="479">
        <v>0</v>
      </c>
      <c r="E1317" s="479">
        <v>0</v>
      </c>
      <c r="F1317" s="479">
        <v>4984.2623299999996</v>
      </c>
      <c r="G1317" s="479">
        <v>374.87664999999998</v>
      </c>
      <c r="H1317" s="89">
        <v>5359.1389799999997</v>
      </c>
      <c r="I1317" s="479">
        <v>1569.258</v>
      </c>
      <c r="J1317" s="479">
        <v>3608.1721499999999</v>
      </c>
      <c r="K1317" s="479">
        <v>0</v>
      </c>
      <c r="L1317" s="479">
        <v>101.45119</v>
      </c>
      <c r="M1317" s="479">
        <v>131.34099000000001</v>
      </c>
      <c r="N1317" s="479">
        <v>0</v>
      </c>
      <c r="O1317" s="479">
        <v>68.449190000000002</v>
      </c>
      <c r="P1317" s="479">
        <v>1037.02538</v>
      </c>
      <c r="Q1317" s="479">
        <v>546.62396000000001</v>
      </c>
      <c r="R1317" s="89">
        <v>7062.3208599999998</v>
      </c>
      <c r="S1317" s="479">
        <v>0</v>
      </c>
      <c r="T1317" s="479">
        <v>0</v>
      </c>
      <c r="U1317" s="479">
        <v>992.53094999999996</v>
      </c>
      <c r="V1317" s="479">
        <v>28</v>
      </c>
      <c r="W1317" s="479">
        <v>0</v>
      </c>
      <c r="X1317" s="479">
        <v>40.041559999999997</v>
      </c>
      <c r="Y1317" s="479">
        <v>0</v>
      </c>
      <c r="Z1317" s="479">
        <v>0</v>
      </c>
      <c r="AA1317" s="479">
        <v>0</v>
      </c>
      <c r="AB1317" s="479">
        <v>0</v>
      </c>
      <c r="AC1317" s="479">
        <v>0</v>
      </c>
      <c r="AD1317" s="479">
        <v>1060.57251</v>
      </c>
      <c r="AE1317" s="479">
        <v>13482.032349999999</v>
      </c>
      <c r="AF1317" s="236">
        <v>0</v>
      </c>
      <c r="AG1317" s="236">
        <v>260.79218000000003</v>
      </c>
      <c r="AH1317" s="236">
        <v>0</v>
      </c>
      <c r="AI1317" s="236">
        <v>0</v>
      </c>
      <c r="AJ1317" s="484">
        <v>13221.240169999999</v>
      </c>
    </row>
    <row r="1318" spans="1:36" s="42" customFormat="1" x14ac:dyDescent="0.25">
      <c r="A1318" s="404"/>
      <c r="B1318" s="115">
        <v>740825</v>
      </c>
      <c r="C1318" s="189" t="s">
        <v>472</v>
      </c>
      <c r="D1318" s="479">
        <v>0</v>
      </c>
      <c r="E1318" s="479">
        <v>0</v>
      </c>
      <c r="F1318" s="479">
        <v>22.018470000000001</v>
      </c>
      <c r="G1318" s="479">
        <v>0</v>
      </c>
      <c r="H1318" s="89">
        <v>22.018470000000001</v>
      </c>
      <c r="I1318" s="479">
        <v>0</v>
      </c>
      <c r="J1318" s="479">
        <v>0</v>
      </c>
      <c r="K1318" s="479">
        <v>0</v>
      </c>
      <c r="L1318" s="479">
        <v>0</v>
      </c>
      <c r="M1318" s="479">
        <v>0</v>
      </c>
      <c r="N1318" s="479">
        <v>0</v>
      </c>
      <c r="O1318" s="479">
        <v>0</v>
      </c>
      <c r="P1318" s="479">
        <v>0</v>
      </c>
      <c r="Q1318" s="479">
        <v>0</v>
      </c>
      <c r="R1318" s="89">
        <v>0</v>
      </c>
      <c r="S1318" s="479">
        <v>0</v>
      </c>
      <c r="T1318" s="479">
        <v>0</v>
      </c>
      <c r="U1318" s="479">
        <v>0</v>
      </c>
      <c r="V1318" s="479">
        <v>0</v>
      </c>
      <c r="W1318" s="479">
        <v>0</v>
      </c>
      <c r="X1318" s="479">
        <v>0</v>
      </c>
      <c r="Y1318" s="479">
        <v>0</v>
      </c>
      <c r="Z1318" s="479">
        <v>0</v>
      </c>
      <c r="AA1318" s="479">
        <v>0</v>
      </c>
      <c r="AB1318" s="479">
        <v>0</v>
      </c>
      <c r="AC1318" s="479">
        <v>0</v>
      </c>
      <c r="AD1318" s="479">
        <v>0</v>
      </c>
      <c r="AE1318" s="479">
        <v>22.018470000000001</v>
      </c>
      <c r="AF1318" s="236">
        <v>0</v>
      </c>
      <c r="AG1318" s="236">
        <v>0</v>
      </c>
      <c r="AH1318" s="236">
        <v>0</v>
      </c>
      <c r="AI1318" s="236">
        <v>0</v>
      </c>
      <c r="AJ1318" s="484">
        <v>22.018470000000001</v>
      </c>
    </row>
    <row r="1319" spans="1:36" s="42" customFormat="1" x14ac:dyDescent="0.25">
      <c r="A1319" s="404"/>
      <c r="B1319" s="115">
        <v>740830</v>
      </c>
      <c r="C1319" s="189" t="s">
        <v>913</v>
      </c>
      <c r="D1319" s="479">
        <v>0</v>
      </c>
      <c r="E1319" s="479">
        <v>0</v>
      </c>
      <c r="F1319" s="479">
        <v>0</v>
      </c>
      <c r="G1319" s="479">
        <v>0</v>
      </c>
      <c r="H1319" s="89">
        <v>0</v>
      </c>
      <c r="I1319" s="479">
        <v>0</v>
      </c>
      <c r="J1319" s="479">
        <v>0</v>
      </c>
      <c r="K1319" s="479">
        <v>0</v>
      </c>
      <c r="L1319" s="479">
        <v>0</v>
      </c>
      <c r="M1319" s="479">
        <v>0</v>
      </c>
      <c r="N1319" s="479">
        <v>0</v>
      </c>
      <c r="O1319" s="479">
        <v>0</v>
      </c>
      <c r="P1319" s="479">
        <v>0</v>
      </c>
      <c r="Q1319" s="479">
        <v>0</v>
      </c>
      <c r="R1319" s="89">
        <v>0</v>
      </c>
      <c r="S1319" s="479">
        <v>0</v>
      </c>
      <c r="T1319" s="479">
        <v>0</v>
      </c>
      <c r="U1319" s="479">
        <v>0</v>
      </c>
      <c r="V1319" s="479">
        <v>0</v>
      </c>
      <c r="W1319" s="479">
        <v>0</v>
      </c>
      <c r="X1319" s="479">
        <v>0</v>
      </c>
      <c r="Y1319" s="479">
        <v>0</v>
      </c>
      <c r="Z1319" s="479">
        <v>0</v>
      </c>
      <c r="AA1319" s="479">
        <v>0</v>
      </c>
      <c r="AB1319" s="479">
        <v>0</v>
      </c>
      <c r="AC1319" s="479">
        <v>0</v>
      </c>
      <c r="AD1319" s="479">
        <v>0</v>
      </c>
      <c r="AE1319" s="479">
        <v>0</v>
      </c>
      <c r="AF1319" s="236">
        <v>0</v>
      </c>
      <c r="AG1319" s="236">
        <v>0</v>
      </c>
      <c r="AH1319" s="236">
        <v>0</v>
      </c>
      <c r="AI1319" s="236">
        <v>0</v>
      </c>
      <c r="AJ1319" s="484">
        <v>0</v>
      </c>
    </row>
    <row r="1320" spans="1:36" s="42" customFormat="1" x14ac:dyDescent="0.25">
      <c r="A1320" s="404"/>
      <c r="B1320" s="115">
        <v>7409</v>
      </c>
      <c r="C1320" s="189" t="s">
        <v>1745</v>
      </c>
      <c r="D1320" s="479">
        <v>0</v>
      </c>
      <c r="E1320" s="479">
        <v>0</v>
      </c>
      <c r="F1320" s="479">
        <v>0</v>
      </c>
      <c r="G1320" s="479">
        <v>0</v>
      </c>
      <c r="H1320" s="89">
        <v>0</v>
      </c>
      <c r="I1320" s="479">
        <v>0</v>
      </c>
      <c r="J1320" s="479">
        <v>0</v>
      </c>
      <c r="K1320" s="479">
        <v>0</v>
      </c>
      <c r="L1320" s="479">
        <v>0</v>
      </c>
      <c r="M1320" s="479">
        <v>0</v>
      </c>
      <c r="N1320" s="479">
        <v>0</v>
      </c>
      <c r="O1320" s="479">
        <v>0</v>
      </c>
      <c r="P1320" s="479">
        <v>0</v>
      </c>
      <c r="Q1320" s="479">
        <v>0</v>
      </c>
      <c r="R1320" s="89">
        <v>0</v>
      </c>
      <c r="S1320" s="479">
        <v>0</v>
      </c>
      <c r="T1320" s="479">
        <v>0</v>
      </c>
      <c r="U1320" s="479">
        <v>0</v>
      </c>
      <c r="V1320" s="479">
        <v>0</v>
      </c>
      <c r="W1320" s="479">
        <v>0</v>
      </c>
      <c r="X1320" s="479">
        <v>0</v>
      </c>
      <c r="Y1320" s="479">
        <v>0</v>
      </c>
      <c r="Z1320" s="479">
        <v>0</v>
      </c>
      <c r="AA1320" s="479">
        <v>0</v>
      </c>
      <c r="AB1320" s="479">
        <v>0</v>
      </c>
      <c r="AC1320" s="479">
        <v>0</v>
      </c>
      <c r="AD1320" s="479">
        <v>0</v>
      </c>
      <c r="AE1320" s="479">
        <v>0</v>
      </c>
      <c r="AF1320" s="236">
        <v>0</v>
      </c>
      <c r="AG1320" s="236">
        <v>0</v>
      </c>
      <c r="AH1320" s="236">
        <v>0</v>
      </c>
      <c r="AI1320" s="236">
        <v>0</v>
      </c>
      <c r="AJ1320" s="484">
        <v>0</v>
      </c>
    </row>
    <row r="1321" spans="1:36" s="42" customFormat="1" x14ac:dyDescent="0.25">
      <c r="A1321" s="404"/>
      <c r="B1321" s="115">
        <v>740905</v>
      </c>
      <c r="C1321" s="189" t="s">
        <v>914</v>
      </c>
      <c r="D1321" s="479">
        <v>0</v>
      </c>
      <c r="E1321" s="479">
        <v>0</v>
      </c>
      <c r="F1321" s="479">
        <v>0</v>
      </c>
      <c r="G1321" s="479">
        <v>0</v>
      </c>
      <c r="H1321" s="89">
        <v>0</v>
      </c>
      <c r="I1321" s="479">
        <v>0</v>
      </c>
      <c r="J1321" s="479">
        <v>0</v>
      </c>
      <c r="K1321" s="479">
        <v>0</v>
      </c>
      <c r="L1321" s="479">
        <v>0</v>
      </c>
      <c r="M1321" s="479">
        <v>0</v>
      </c>
      <c r="N1321" s="479">
        <v>0</v>
      </c>
      <c r="O1321" s="479">
        <v>0</v>
      </c>
      <c r="P1321" s="479">
        <v>0</v>
      </c>
      <c r="Q1321" s="479">
        <v>0</v>
      </c>
      <c r="R1321" s="89">
        <v>0</v>
      </c>
      <c r="S1321" s="479">
        <v>0</v>
      </c>
      <c r="T1321" s="479">
        <v>0</v>
      </c>
      <c r="U1321" s="479">
        <v>0</v>
      </c>
      <c r="V1321" s="479">
        <v>0</v>
      </c>
      <c r="W1321" s="479">
        <v>0</v>
      </c>
      <c r="X1321" s="479">
        <v>0</v>
      </c>
      <c r="Y1321" s="479">
        <v>0</v>
      </c>
      <c r="Z1321" s="479">
        <v>0</v>
      </c>
      <c r="AA1321" s="479">
        <v>0</v>
      </c>
      <c r="AB1321" s="479">
        <v>0</v>
      </c>
      <c r="AC1321" s="479">
        <v>0</v>
      </c>
      <c r="AD1321" s="479">
        <v>0</v>
      </c>
      <c r="AE1321" s="479">
        <v>0</v>
      </c>
      <c r="AF1321" s="236">
        <v>0</v>
      </c>
      <c r="AG1321" s="236">
        <v>0</v>
      </c>
      <c r="AH1321" s="236">
        <v>0</v>
      </c>
      <c r="AI1321" s="236">
        <v>0</v>
      </c>
      <c r="AJ1321" s="484">
        <v>0</v>
      </c>
    </row>
    <row r="1322" spans="1:36" s="42" customFormat="1" x14ac:dyDescent="0.25">
      <c r="A1322" s="404"/>
      <c r="B1322" s="115">
        <v>740910</v>
      </c>
      <c r="C1322" s="189" t="s">
        <v>452</v>
      </c>
      <c r="D1322" s="479">
        <v>0</v>
      </c>
      <c r="E1322" s="479">
        <v>0</v>
      </c>
      <c r="F1322" s="479">
        <v>0</v>
      </c>
      <c r="G1322" s="479">
        <v>0</v>
      </c>
      <c r="H1322" s="89">
        <v>0</v>
      </c>
      <c r="I1322" s="479">
        <v>0</v>
      </c>
      <c r="J1322" s="479">
        <v>0</v>
      </c>
      <c r="K1322" s="479">
        <v>0</v>
      </c>
      <c r="L1322" s="479">
        <v>0</v>
      </c>
      <c r="M1322" s="479">
        <v>0</v>
      </c>
      <c r="N1322" s="479">
        <v>0</v>
      </c>
      <c r="O1322" s="479">
        <v>0</v>
      </c>
      <c r="P1322" s="479">
        <v>0</v>
      </c>
      <c r="Q1322" s="479">
        <v>0</v>
      </c>
      <c r="R1322" s="89">
        <v>0</v>
      </c>
      <c r="S1322" s="479">
        <v>0</v>
      </c>
      <c r="T1322" s="479">
        <v>0</v>
      </c>
      <c r="U1322" s="479">
        <v>0</v>
      </c>
      <c r="V1322" s="479">
        <v>0</v>
      </c>
      <c r="W1322" s="479">
        <v>0</v>
      </c>
      <c r="X1322" s="479">
        <v>0</v>
      </c>
      <c r="Y1322" s="479">
        <v>0</v>
      </c>
      <c r="Z1322" s="479">
        <v>0</v>
      </c>
      <c r="AA1322" s="479">
        <v>0</v>
      </c>
      <c r="AB1322" s="479">
        <v>0</v>
      </c>
      <c r="AC1322" s="479">
        <v>0</v>
      </c>
      <c r="AD1322" s="479">
        <v>0</v>
      </c>
      <c r="AE1322" s="479">
        <v>0</v>
      </c>
      <c r="AF1322" s="236">
        <v>0</v>
      </c>
      <c r="AG1322" s="236">
        <v>0</v>
      </c>
      <c r="AH1322" s="236">
        <v>0</v>
      </c>
      <c r="AI1322" s="236">
        <v>0</v>
      </c>
      <c r="AJ1322" s="484">
        <v>0</v>
      </c>
    </row>
    <row r="1323" spans="1:36" s="42" customFormat="1" x14ac:dyDescent="0.25">
      <c r="A1323" s="404"/>
      <c r="B1323" s="115">
        <v>740915</v>
      </c>
      <c r="C1323" s="189" t="s">
        <v>915</v>
      </c>
      <c r="D1323" s="479">
        <v>0</v>
      </c>
      <c r="E1323" s="479">
        <v>0</v>
      </c>
      <c r="F1323" s="479">
        <v>0</v>
      </c>
      <c r="G1323" s="479">
        <v>0</v>
      </c>
      <c r="H1323" s="89">
        <v>0</v>
      </c>
      <c r="I1323" s="479">
        <v>0</v>
      </c>
      <c r="J1323" s="479">
        <v>0</v>
      </c>
      <c r="K1323" s="479">
        <v>0</v>
      </c>
      <c r="L1323" s="479">
        <v>0</v>
      </c>
      <c r="M1323" s="479">
        <v>0</v>
      </c>
      <c r="N1323" s="479">
        <v>0</v>
      </c>
      <c r="O1323" s="479">
        <v>0</v>
      </c>
      <c r="P1323" s="479">
        <v>0</v>
      </c>
      <c r="Q1323" s="479">
        <v>0</v>
      </c>
      <c r="R1323" s="89">
        <v>0</v>
      </c>
      <c r="S1323" s="479">
        <v>0</v>
      </c>
      <c r="T1323" s="479">
        <v>0</v>
      </c>
      <c r="U1323" s="479">
        <v>0</v>
      </c>
      <c r="V1323" s="479">
        <v>0</v>
      </c>
      <c r="W1323" s="479">
        <v>0</v>
      </c>
      <c r="X1323" s="479">
        <v>0</v>
      </c>
      <c r="Y1323" s="479">
        <v>0</v>
      </c>
      <c r="Z1323" s="479">
        <v>0</v>
      </c>
      <c r="AA1323" s="479">
        <v>0</v>
      </c>
      <c r="AB1323" s="479">
        <v>0</v>
      </c>
      <c r="AC1323" s="479">
        <v>0</v>
      </c>
      <c r="AD1323" s="479">
        <v>0</v>
      </c>
      <c r="AE1323" s="479">
        <v>0</v>
      </c>
      <c r="AF1323" s="236">
        <v>0</v>
      </c>
      <c r="AG1323" s="236">
        <v>0</v>
      </c>
      <c r="AH1323" s="236">
        <v>0</v>
      </c>
      <c r="AI1323" s="236">
        <v>0</v>
      </c>
      <c r="AJ1323" s="484">
        <v>0</v>
      </c>
    </row>
    <row r="1324" spans="1:36" s="42" customFormat="1" x14ac:dyDescent="0.25">
      <c r="A1324" s="404"/>
      <c r="B1324" s="115">
        <v>740920</v>
      </c>
      <c r="C1324" s="189" t="s">
        <v>413</v>
      </c>
      <c r="D1324" s="479">
        <v>0</v>
      </c>
      <c r="E1324" s="479">
        <v>0</v>
      </c>
      <c r="F1324" s="479">
        <v>0</v>
      </c>
      <c r="G1324" s="479">
        <v>0</v>
      </c>
      <c r="H1324" s="89">
        <v>0</v>
      </c>
      <c r="I1324" s="479">
        <v>0</v>
      </c>
      <c r="J1324" s="479">
        <v>0</v>
      </c>
      <c r="K1324" s="479">
        <v>0</v>
      </c>
      <c r="L1324" s="479">
        <v>0</v>
      </c>
      <c r="M1324" s="479">
        <v>0</v>
      </c>
      <c r="N1324" s="479">
        <v>0</v>
      </c>
      <c r="O1324" s="479">
        <v>0</v>
      </c>
      <c r="P1324" s="479">
        <v>0</v>
      </c>
      <c r="Q1324" s="479">
        <v>0</v>
      </c>
      <c r="R1324" s="89">
        <v>0</v>
      </c>
      <c r="S1324" s="479">
        <v>0</v>
      </c>
      <c r="T1324" s="479">
        <v>0</v>
      </c>
      <c r="U1324" s="479">
        <v>0</v>
      </c>
      <c r="V1324" s="479">
        <v>0</v>
      </c>
      <c r="W1324" s="479">
        <v>0</v>
      </c>
      <c r="X1324" s="479">
        <v>0</v>
      </c>
      <c r="Y1324" s="479">
        <v>0</v>
      </c>
      <c r="Z1324" s="479">
        <v>0</v>
      </c>
      <c r="AA1324" s="479">
        <v>0</v>
      </c>
      <c r="AB1324" s="479">
        <v>0</v>
      </c>
      <c r="AC1324" s="479">
        <v>0</v>
      </c>
      <c r="AD1324" s="479">
        <v>0</v>
      </c>
      <c r="AE1324" s="479">
        <v>0</v>
      </c>
      <c r="AF1324" s="236">
        <v>0</v>
      </c>
      <c r="AG1324" s="236">
        <v>0</v>
      </c>
      <c r="AH1324" s="236">
        <v>0</v>
      </c>
      <c r="AI1324" s="236">
        <v>0</v>
      </c>
      <c r="AJ1324" s="484">
        <v>0</v>
      </c>
    </row>
    <row r="1325" spans="1:36" s="42" customFormat="1" x14ac:dyDescent="0.25">
      <c r="A1325" s="404"/>
      <c r="B1325" s="115">
        <v>740925</v>
      </c>
      <c r="C1325" s="189" t="s">
        <v>1709</v>
      </c>
      <c r="D1325" s="479">
        <v>0</v>
      </c>
      <c r="E1325" s="479">
        <v>0</v>
      </c>
      <c r="F1325" s="479">
        <v>0</v>
      </c>
      <c r="G1325" s="479">
        <v>0</v>
      </c>
      <c r="H1325" s="89">
        <v>0</v>
      </c>
      <c r="I1325" s="479">
        <v>0</v>
      </c>
      <c r="J1325" s="479">
        <v>0</v>
      </c>
      <c r="K1325" s="479">
        <v>0</v>
      </c>
      <c r="L1325" s="479">
        <v>0</v>
      </c>
      <c r="M1325" s="479">
        <v>0</v>
      </c>
      <c r="N1325" s="479">
        <v>0</v>
      </c>
      <c r="O1325" s="479">
        <v>0</v>
      </c>
      <c r="P1325" s="479">
        <v>0</v>
      </c>
      <c r="Q1325" s="479">
        <v>0</v>
      </c>
      <c r="R1325" s="89">
        <v>0</v>
      </c>
      <c r="S1325" s="479">
        <v>0</v>
      </c>
      <c r="T1325" s="479">
        <v>0</v>
      </c>
      <c r="U1325" s="479">
        <v>0</v>
      </c>
      <c r="V1325" s="479">
        <v>0</v>
      </c>
      <c r="W1325" s="479">
        <v>0</v>
      </c>
      <c r="X1325" s="479">
        <v>0</v>
      </c>
      <c r="Y1325" s="479">
        <v>0</v>
      </c>
      <c r="Z1325" s="479">
        <v>0</v>
      </c>
      <c r="AA1325" s="479">
        <v>0</v>
      </c>
      <c r="AB1325" s="479">
        <v>0</v>
      </c>
      <c r="AC1325" s="479">
        <v>0</v>
      </c>
      <c r="AD1325" s="479">
        <v>0</v>
      </c>
      <c r="AE1325" s="479">
        <v>0</v>
      </c>
      <c r="AF1325" s="236">
        <v>0</v>
      </c>
      <c r="AG1325" s="236">
        <v>0</v>
      </c>
      <c r="AH1325" s="236">
        <v>0</v>
      </c>
      <c r="AI1325" s="236">
        <v>0</v>
      </c>
      <c r="AJ1325" s="484">
        <v>0</v>
      </c>
    </row>
    <row r="1326" spans="1:36" s="42" customFormat="1" x14ac:dyDescent="0.25">
      <c r="A1326" s="404"/>
      <c r="B1326" s="115">
        <v>740930</v>
      </c>
      <c r="C1326" s="189" t="s">
        <v>1710</v>
      </c>
      <c r="D1326" s="479">
        <v>0</v>
      </c>
      <c r="E1326" s="479">
        <v>0</v>
      </c>
      <c r="F1326" s="479">
        <v>0</v>
      </c>
      <c r="G1326" s="479">
        <v>0</v>
      </c>
      <c r="H1326" s="89">
        <v>0</v>
      </c>
      <c r="I1326" s="479">
        <v>0</v>
      </c>
      <c r="J1326" s="479">
        <v>0</v>
      </c>
      <c r="K1326" s="479">
        <v>0</v>
      </c>
      <c r="L1326" s="479">
        <v>0</v>
      </c>
      <c r="M1326" s="479">
        <v>0</v>
      </c>
      <c r="N1326" s="479">
        <v>0</v>
      </c>
      <c r="O1326" s="479">
        <v>0</v>
      </c>
      <c r="P1326" s="479">
        <v>0</v>
      </c>
      <c r="Q1326" s="479">
        <v>0</v>
      </c>
      <c r="R1326" s="89">
        <v>0</v>
      </c>
      <c r="S1326" s="479">
        <v>0</v>
      </c>
      <c r="T1326" s="479">
        <v>0</v>
      </c>
      <c r="U1326" s="479">
        <v>0</v>
      </c>
      <c r="V1326" s="479">
        <v>0</v>
      </c>
      <c r="W1326" s="479">
        <v>0</v>
      </c>
      <c r="X1326" s="479">
        <v>0</v>
      </c>
      <c r="Y1326" s="479">
        <v>0</v>
      </c>
      <c r="Z1326" s="479">
        <v>0</v>
      </c>
      <c r="AA1326" s="479">
        <v>0</v>
      </c>
      <c r="AB1326" s="479">
        <v>0</v>
      </c>
      <c r="AC1326" s="479">
        <v>0</v>
      </c>
      <c r="AD1326" s="479">
        <v>0</v>
      </c>
      <c r="AE1326" s="479">
        <v>0</v>
      </c>
      <c r="AF1326" s="236">
        <v>0</v>
      </c>
      <c r="AG1326" s="236">
        <v>0</v>
      </c>
      <c r="AH1326" s="236">
        <v>0</v>
      </c>
      <c r="AI1326" s="236">
        <v>0</v>
      </c>
      <c r="AJ1326" s="484">
        <v>0</v>
      </c>
    </row>
    <row r="1327" spans="1:36" s="42" customFormat="1" x14ac:dyDescent="0.25">
      <c r="A1327" s="404"/>
      <c r="B1327" s="115">
        <v>740935</v>
      </c>
      <c r="C1327" s="189" t="s">
        <v>1546</v>
      </c>
      <c r="D1327" s="479">
        <v>0</v>
      </c>
      <c r="E1327" s="479">
        <v>0</v>
      </c>
      <c r="F1327" s="479">
        <v>0</v>
      </c>
      <c r="G1327" s="479">
        <v>0</v>
      </c>
      <c r="H1327" s="89">
        <v>0</v>
      </c>
      <c r="I1327" s="479">
        <v>0</v>
      </c>
      <c r="J1327" s="479">
        <v>0</v>
      </c>
      <c r="K1327" s="479">
        <v>0</v>
      </c>
      <c r="L1327" s="479">
        <v>0</v>
      </c>
      <c r="M1327" s="479">
        <v>0</v>
      </c>
      <c r="N1327" s="479">
        <v>0</v>
      </c>
      <c r="O1327" s="479">
        <v>0</v>
      </c>
      <c r="P1327" s="479">
        <v>0</v>
      </c>
      <c r="Q1327" s="479">
        <v>0</v>
      </c>
      <c r="R1327" s="89">
        <v>0</v>
      </c>
      <c r="S1327" s="479">
        <v>0</v>
      </c>
      <c r="T1327" s="479">
        <v>0</v>
      </c>
      <c r="U1327" s="479">
        <v>0</v>
      </c>
      <c r="V1327" s="479">
        <v>0</v>
      </c>
      <c r="W1327" s="479">
        <v>0</v>
      </c>
      <c r="X1327" s="479">
        <v>0</v>
      </c>
      <c r="Y1327" s="479">
        <v>0</v>
      </c>
      <c r="Z1327" s="479">
        <v>0</v>
      </c>
      <c r="AA1327" s="479">
        <v>0</v>
      </c>
      <c r="AB1327" s="479">
        <v>0</v>
      </c>
      <c r="AC1327" s="479">
        <v>0</v>
      </c>
      <c r="AD1327" s="479">
        <v>0</v>
      </c>
      <c r="AE1327" s="479">
        <v>0</v>
      </c>
      <c r="AF1327" s="236">
        <v>0</v>
      </c>
      <c r="AG1327" s="236">
        <v>0</v>
      </c>
      <c r="AH1327" s="236">
        <v>0</v>
      </c>
      <c r="AI1327" s="236">
        <v>0</v>
      </c>
      <c r="AJ1327" s="484">
        <v>0</v>
      </c>
    </row>
    <row r="1328" spans="1:36" s="42" customFormat="1" x14ac:dyDescent="0.25">
      <c r="A1328" s="404"/>
      <c r="B1328" s="115">
        <v>740940</v>
      </c>
      <c r="C1328" s="189" t="s">
        <v>1718</v>
      </c>
      <c r="D1328" s="479">
        <v>0</v>
      </c>
      <c r="E1328" s="479">
        <v>0</v>
      </c>
      <c r="F1328" s="479">
        <v>0</v>
      </c>
      <c r="G1328" s="479">
        <v>0</v>
      </c>
      <c r="H1328" s="89">
        <v>0</v>
      </c>
      <c r="I1328" s="479">
        <v>0</v>
      </c>
      <c r="J1328" s="479">
        <v>0</v>
      </c>
      <c r="K1328" s="479">
        <v>0</v>
      </c>
      <c r="L1328" s="479">
        <v>0</v>
      </c>
      <c r="M1328" s="479">
        <v>0</v>
      </c>
      <c r="N1328" s="479">
        <v>0</v>
      </c>
      <c r="O1328" s="479">
        <v>0</v>
      </c>
      <c r="P1328" s="479">
        <v>0</v>
      </c>
      <c r="Q1328" s="479">
        <v>0</v>
      </c>
      <c r="R1328" s="89">
        <v>0</v>
      </c>
      <c r="S1328" s="479">
        <v>0</v>
      </c>
      <c r="T1328" s="479">
        <v>0</v>
      </c>
      <c r="U1328" s="479">
        <v>0</v>
      </c>
      <c r="V1328" s="479">
        <v>0</v>
      </c>
      <c r="W1328" s="479">
        <v>0</v>
      </c>
      <c r="X1328" s="479">
        <v>0</v>
      </c>
      <c r="Y1328" s="479">
        <v>0</v>
      </c>
      <c r="Z1328" s="479">
        <v>0</v>
      </c>
      <c r="AA1328" s="479">
        <v>0</v>
      </c>
      <c r="AB1328" s="479">
        <v>0</v>
      </c>
      <c r="AC1328" s="479">
        <v>0</v>
      </c>
      <c r="AD1328" s="479">
        <v>0</v>
      </c>
      <c r="AE1328" s="479">
        <v>0</v>
      </c>
      <c r="AF1328" s="236">
        <v>0</v>
      </c>
      <c r="AG1328" s="236">
        <v>0</v>
      </c>
      <c r="AH1328" s="236">
        <v>0</v>
      </c>
      <c r="AI1328" s="236">
        <v>0</v>
      </c>
      <c r="AJ1328" s="484">
        <v>0</v>
      </c>
    </row>
    <row r="1329" spans="1:36" s="42" customFormat="1" x14ac:dyDescent="0.25">
      <c r="A1329" s="404"/>
      <c r="B1329" s="115">
        <v>740960</v>
      </c>
      <c r="C1329" s="189" t="s">
        <v>1642</v>
      </c>
      <c r="D1329" s="479">
        <v>0</v>
      </c>
      <c r="E1329" s="479">
        <v>0</v>
      </c>
      <c r="F1329" s="479">
        <v>0</v>
      </c>
      <c r="G1329" s="479">
        <v>0</v>
      </c>
      <c r="H1329" s="89">
        <v>0</v>
      </c>
      <c r="I1329" s="479">
        <v>0</v>
      </c>
      <c r="J1329" s="479">
        <v>0</v>
      </c>
      <c r="K1329" s="479">
        <v>0</v>
      </c>
      <c r="L1329" s="479">
        <v>0</v>
      </c>
      <c r="M1329" s="479">
        <v>0</v>
      </c>
      <c r="N1329" s="479">
        <v>0</v>
      </c>
      <c r="O1329" s="479">
        <v>0</v>
      </c>
      <c r="P1329" s="479">
        <v>0</v>
      </c>
      <c r="Q1329" s="479">
        <v>0</v>
      </c>
      <c r="R1329" s="89">
        <v>0</v>
      </c>
      <c r="S1329" s="479">
        <v>0</v>
      </c>
      <c r="T1329" s="479">
        <v>0</v>
      </c>
      <c r="U1329" s="479">
        <v>0</v>
      </c>
      <c r="V1329" s="479">
        <v>0</v>
      </c>
      <c r="W1329" s="479">
        <v>0</v>
      </c>
      <c r="X1329" s="479">
        <v>0</v>
      </c>
      <c r="Y1329" s="479">
        <v>0</v>
      </c>
      <c r="Z1329" s="479">
        <v>0</v>
      </c>
      <c r="AA1329" s="479">
        <v>0</v>
      </c>
      <c r="AB1329" s="479">
        <v>0</v>
      </c>
      <c r="AC1329" s="479">
        <v>0</v>
      </c>
      <c r="AD1329" s="479">
        <v>0</v>
      </c>
      <c r="AE1329" s="479">
        <v>0</v>
      </c>
      <c r="AF1329" s="236">
        <v>0</v>
      </c>
      <c r="AG1329" s="236">
        <v>0</v>
      </c>
      <c r="AH1329" s="236">
        <v>0</v>
      </c>
      <c r="AI1329" s="236">
        <v>0</v>
      </c>
      <c r="AJ1329" s="484">
        <v>0</v>
      </c>
    </row>
    <row r="1330" spans="1:36" s="42" customFormat="1" x14ac:dyDescent="0.25">
      <c r="A1330" s="404"/>
      <c r="B1330" s="115">
        <v>740961</v>
      </c>
      <c r="C1330" s="189" t="s">
        <v>1550</v>
      </c>
      <c r="D1330" s="479">
        <v>0</v>
      </c>
      <c r="E1330" s="479">
        <v>0</v>
      </c>
      <c r="F1330" s="479">
        <v>0</v>
      </c>
      <c r="G1330" s="479">
        <v>0</v>
      </c>
      <c r="H1330" s="89">
        <v>0</v>
      </c>
      <c r="I1330" s="479">
        <v>0</v>
      </c>
      <c r="J1330" s="479">
        <v>0</v>
      </c>
      <c r="K1330" s="479">
        <v>0</v>
      </c>
      <c r="L1330" s="479">
        <v>0</v>
      </c>
      <c r="M1330" s="479">
        <v>0</v>
      </c>
      <c r="N1330" s="479">
        <v>0</v>
      </c>
      <c r="O1330" s="479">
        <v>0</v>
      </c>
      <c r="P1330" s="479">
        <v>0</v>
      </c>
      <c r="Q1330" s="479">
        <v>0</v>
      </c>
      <c r="R1330" s="89">
        <v>0</v>
      </c>
      <c r="S1330" s="479">
        <v>0</v>
      </c>
      <c r="T1330" s="479">
        <v>0</v>
      </c>
      <c r="U1330" s="479">
        <v>0</v>
      </c>
      <c r="V1330" s="479">
        <v>0</v>
      </c>
      <c r="W1330" s="479">
        <v>0</v>
      </c>
      <c r="X1330" s="479">
        <v>0</v>
      </c>
      <c r="Y1330" s="479">
        <v>0</v>
      </c>
      <c r="Z1330" s="479">
        <v>0</v>
      </c>
      <c r="AA1330" s="479">
        <v>0</v>
      </c>
      <c r="AB1330" s="479">
        <v>0</v>
      </c>
      <c r="AC1330" s="479">
        <v>0</v>
      </c>
      <c r="AD1330" s="479">
        <v>0</v>
      </c>
      <c r="AE1330" s="479">
        <v>0</v>
      </c>
      <c r="AF1330" s="236">
        <v>0</v>
      </c>
      <c r="AG1330" s="236">
        <v>0</v>
      </c>
      <c r="AH1330" s="236">
        <v>0</v>
      </c>
      <c r="AI1330" s="236">
        <v>0</v>
      </c>
      <c r="AJ1330" s="484">
        <v>0</v>
      </c>
    </row>
    <row r="1331" spans="1:36" s="42" customFormat="1" x14ac:dyDescent="0.25">
      <c r="A1331" s="404"/>
      <c r="B1331" s="115">
        <v>740962</v>
      </c>
      <c r="C1331" s="189" t="s">
        <v>1551</v>
      </c>
      <c r="D1331" s="479">
        <v>0</v>
      </c>
      <c r="E1331" s="479">
        <v>0</v>
      </c>
      <c r="F1331" s="479">
        <v>0</v>
      </c>
      <c r="G1331" s="479">
        <v>0</v>
      </c>
      <c r="H1331" s="89">
        <v>0</v>
      </c>
      <c r="I1331" s="479">
        <v>0</v>
      </c>
      <c r="J1331" s="479">
        <v>0</v>
      </c>
      <c r="K1331" s="479">
        <v>0</v>
      </c>
      <c r="L1331" s="479">
        <v>0</v>
      </c>
      <c r="M1331" s="479">
        <v>0</v>
      </c>
      <c r="N1331" s="479">
        <v>0</v>
      </c>
      <c r="O1331" s="479">
        <v>0</v>
      </c>
      <c r="P1331" s="479">
        <v>0</v>
      </c>
      <c r="Q1331" s="479">
        <v>0</v>
      </c>
      <c r="R1331" s="89">
        <v>0</v>
      </c>
      <c r="S1331" s="479">
        <v>0</v>
      </c>
      <c r="T1331" s="479">
        <v>0</v>
      </c>
      <c r="U1331" s="479">
        <v>0</v>
      </c>
      <c r="V1331" s="479">
        <v>0</v>
      </c>
      <c r="W1331" s="479">
        <v>0</v>
      </c>
      <c r="X1331" s="479">
        <v>0</v>
      </c>
      <c r="Y1331" s="479">
        <v>0</v>
      </c>
      <c r="Z1331" s="479">
        <v>0</v>
      </c>
      <c r="AA1331" s="479">
        <v>0</v>
      </c>
      <c r="AB1331" s="479">
        <v>0</v>
      </c>
      <c r="AC1331" s="479">
        <v>0</v>
      </c>
      <c r="AD1331" s="479">
        <v>0</v>
      </c>
      <c r="AE1331" s="479">
        <v>0</v>
      </c>
      <c r="AF1331" s="236">
        <v>0</v>
      </c>
      <c r="AG1331" s="236">
        <v>0</v>
      </c>
      <c r="AH1331" s="236">
        <v>0</v>
      </c>
      <c r="AI1331" s="236">
        <v>0</v>
      </c>
      <c r="AJ1331" s="484">
        <v>0</v>
      </c>
    </row>
    <row r="1332" spans="1:36" s="42" customFormat="1" x14ac:dyDescent="0.25">
      <c r="A1332" s="404"/>
      <c r="B1332" s="115">
        <v>740965</v>
      </c>
      <c r="C1332" s="189" t="s">
        <v>1643</v>
      </c>
      <c r="D1332" s="479">
        <v>0</v>
      </c>
      <c r="E1332" s="479">
        <v>0</v>
      </c>
      <c r="F1332" s="479">
        <v>0</v>
      </c>
      <c r="G1332" s="479">
        <v>0</v>
      </c>
      <c r="H1332" s="89">
        <v>0</v>
      </c>
      <c r="I1332" s="479">
        <v>0</v>
      </c>
      <c r="J1332" s="479">
        <v>0</v>
      </c>
      <c r="K1332" s="479">
        <v>0</v>
      </c>
      <c r="L1332" s="479">
        <v>0</v>
      </c>
      <c r="M1332" s="479">
        <v>0</v>
      </c>
      <c r="N1332" s="479">
        <v>0</v>
      </c>
      <c r="O1332" s="479">
        <v>0</v>
      </c>
      <c r="P1332" s="479">
        <v>0</v>
      </c>
      <c r="Q1332" s="479">
        <v>0</v>
      </c>
      <c r="R1332" s="89">
        <v>0</v>
      </c>
      <c r="S1332" s="479">
        <v>0</v>
      </c>
      <c r="T1332" s="479">
        <v>0</v>
      </c>
      <c r="U1332" s="479">
        <v>0</v>
      </c>
      <c r="V1332" s="479">
        <v>0</v>
      </c>
      <c r="W1332" s="479">
        <v>0</v>
      </c>
      <c r="X1332" s="479">
        <v>0</v>
      </c>
      <c r="Y1332" s="479">
        <v>0</v>
      </c>
      <c r="Z1332" s="479">
        <v>0</v>
      </c>
      <c r="AA1332" s="479">
        <v>0</v>
      </c>
      <c r="AB1332" s="479">
        <v>0</v>
      </c>
      <c r="AC1332" s="479">
        <v>0</v>
      </c>
      <c r="AD1332" s="479">
        <v>0</v>
      </c>
      <c r="AE1332" s="479">
        <v>0</v>
      </c>
      <c r="AF1332" s="236">
        <v>0</v>
      </c>
      <c r="AG1332" s="236">
        <v>0</v>
      </c>
      <c r="AH1332" s="236">
        <v>0</v>
      </c>
      <c r="AI1332" s="236">
        <v>0</v>
      </c>
      <c r="AJ1332" s="484">
        <v>0</v>
      </c>
    </row>
    <row r="1333" spans="1:36" s="42" customFormat="1" x14ac:dyDescent="0.25">
      <c r="A1333" s="404"/>
      <c r="B1333" s="115">
        <v>740970</v>
      </c>
      <c r="C1333" s="189" t="s">
        <v>1644</v>
      </c>
      <c r="D1333" s="479">
        <v>0</v>
      </c>
      <c r="E1333" s="479">
        <v>0</v>
      </c>
      <c r="F1333" s="479">
        <v>0</v>
      </c>
      <c r="G1333" s="479">
        <v>0</v>
      </c>
      <c r="H1333" s="89">
        <v>0</v>
      </c>
      <c r="I1333" s="479">
        <v>0</v>
      </c>
      <c r="J1333" s="479">
        <v>0</v>
      </c>
      <c r="K1333" s="479">
        <v>0</v>
      </c>
      <c r="L1333" s="479">
        <v>0</v>
      </c>
      <c r="M1333" s="479">
        <v>0</v>
      </c>
      <c r="N1333" s="479">
        <v>0</v>
      </c>
      <c r="O1333" s="479">
        <v>0</v>
      </c>
      <c r="P1333" s="479">
        <v>0</v>
      </c>
      <c r="Q1333" s="479">
        <v>0</v>
      </c>
      <c r="R1333" s="89">
        <v>0</v>
      </c>
      <c r="S1333" s="479">
        <v>0</v>
      </c>
      <c r="T1333" s="479">
        <v>0</v>
      </c>
      <c r="U1333" s="479">
        <v>0</v>
      </c>
      <c r="V1333" s="479">
        <v>0</v>
      </c>
      <c r="W1333" s="479">
        <v>0</v>
      </c>
      <c r="X1333" s="479">
        <v>0</v>
      </c>
      <c r="Y1333" s="479">
        <v>0</v>
      </c>
      <c r="Z1333" s="479">
        <v>0</v>
      </c>
      <c r="AA1333" s="479">
        <v>0</v>
      </c>
      <c r="AB1333" s="479">
        <v>0</v>
      </c>
      <c r="AC1333" s="479">
        <v>0</v>
      </c>
      <c r="AD1333" s="479">
        <v>0</v>
      </c>
      <c r="AE1333" s="479">
        <v>0</v>
      </c>
      <c r="AF1333" s="236">
        <v>0</v>
      </c>
      <c r="AG1333" s="236">
        <v>0</v>
      </c>
      <c r="AH1333" s="236">
        <v>0</v>
      </c>
      <c r="AI1333" s="236">
        <v>0</v>
      </c>
      <c r="AJ1333" s="484">
        <v>0</v>
      </c>
    </row>
    <row r="1334" spans="1:36" s="42" customFormat="1" x14ac:dyDescent="0.25">
      <c r="A1334" s="404"/>
      <c r="B1334" s="115">
        <v>740975</v>
      </c>
      <c r="C1334" s="189" t="s">
        <v>417</v>
      </c>
      <c r="D1334" s="479">
        <v>0</v>
      </c>
      <c r="E1334" s="479">
        <v>0</v>
      </c>
      <c r="F1334" s="479">
        <v>0</v>
      </c>
      <c r="G1334" s="479">
        <v>0</v>
      </c>
      <c r="H1334" s="89">
        <v>0</v>
      </c>
      <c r="I1334" s="479">
        <v>0</v>
      </c>
      <c r="J1334" s="479">
        <v>0</v>
      </c>
      <c r="K1334" s="479">
        <v>0</v>
      </c>
      <c r="L1334" s="479">
        <v>0</v>
      </c>
      <c r="M1334" s="479">
        <v>0</v>
      </c>
      <c r="N1334" s="479">
        <v>0</v>
      </c>
      <c r="O1334" s="479">
        <v>0</v>
      </c>
      <c r="P1334" s="479">
        <v>0</v>
      </c>
      <c r="Q1334" s="479">
        <v>0</v>
      </c>
      <c r="R1334" s="89">
        <v>0</v>
      </c>
      <c r="S1334" s="479">
        <v>0</v>
      </c>
      <c r="T1334" s="479">
        <v>0</v>
      </c>
      <c r="U1334" s="479">
        <v>0</v>
      </c>
      <c r="V1334" s="479">
        <v>0</v>
      </c>
      <c r="W1334" s="479">
        <v>0</v>
      </c>
      <c r="X1334" s="479">
        <v>0</v>
      </c>
      <c r="Y1334" s="479">
        <v>0</v>
      </c>
      <c r="Z1334" s="479">
        <v>0</v>
      </c>
      <c r="AA1334" s="479">
        <v>0</v>
      </c>
      <c r="AB1334" s="479">
        <v>0</v>
      </c>
      <c r="AC1334" s="479">
        <v>0</v>
      </c>
      <c r="AD1334" s="479">
        <v>0</v>
      </c>
      <c r="AE1334" s="479">
        <v>0</v>
      </c>
      <c r="AF1334" s="236">
        <v>0</v>
      </c>
      <c r="AG1334" s="236">
        <v>0</v>
      </c>
      <c r="AH1334" s="236">
        <v>0</v>
      </c>
      <c r="AI1334" s="236">
        <v>0</v>
      </c>
      <c r="AJ1334" s="484">
        <v>0</v>
      </c>
    </row>
    <row r="1335" spans="1:36" s="42" customFormat="1" x14ac:dyDescent="0.25">
      <c r="A1335" s="404"/>
      <c r="B1335" s="115">
        <v>740980</v>
      </c>
      <c r="C1335" s="189" t="s">
        <v>418</v>
      </c>
      <c r="D1335" s="479">
        <v>0</v>
      </c>
      <c r="E1335" s="479">
        <v>0</v>
      </c>
      <c r="F1335" s="479">
        <v>0</v>
      </c>
      <c r="G1335" s="479">
        <v>0</v>
      </c>
      <c r="H1335" s="89">
        <v>0</v>
      </c>
      <c r="I1335" s="479">
        <v>0</v>
      </c>
      <c r="J1335" s="479">
        <v>0</v>
      </c>
      <c r="K1335" s="479">
        <v>0</v>
      </c>
      <c r="L1335" s="479">
        <v>0</v>
      </c>
      <c r="M1335" s="479">
        <v>0</v>
      </c>
      <c r="N1335" s="479">
        <v>0</v>
      </c>
      <c r="O1335" s="479">
        <v>0</v>
      </c>
      <c r="P1335" s="479">
        <v>0</v>
      </c>
      <c r="Q1335" s="479">
        <v>0</v>
      </c>
      <c r="R1335" s="89">
        <v>0</v>
      </c>
      <c r="S1335" s="479">
        <v>0</v>
      </c>
      <c r="T1335" s="479">
        <v>0</v>
      </c>
      <c r="U1335" s="479">
        <v>0</v>
      </c>
      <c r="V1335" s="479">
        <v>0</v>
      </c>
      <c r="W1335" s="479">
        <v>0</v>
      </c>
      <c r="X1335" s="479">
        <v>0</v>
      </c>
      <c r="Y1335" s="479">
        <v>0</v>
      </c>
      <c r="Z1335" s="479">
        <v>0</v>
      </c>
      <c r="AA1335" s="479">
        <v>0</v>
      </c>
      <c r="AB1335" s="479">
        <v>0</v>
      </c>
      <c r="AC1335" s="479">
        <v>0</v>
      </c>
      <c r="AD1335" s="479">
        <v>0</v>
      </c>
      <c r="AE1335" s="479">
        <v>0</v>
      </c>
      <c r="AF1335" s="236">
        <v>0</v>
      </c>
      <c r="AG1335" s="236">
        <v>0</v>
      </c>
      <c r="AH1335" s="236">
        <v>0</v>
      </c>
      <c r="AI1335" s="236">
        <v>0</v>
      </c>
      <c r="AJ1335" s="484">
        <v>0</v>
      </c>
    </row>
    <row r="1336" spans="1:36" s="42" customFormat="1" x14ac:dyDescent="0.25">
      <c r="A1336" s="404"/>
      <c r="B1336" s="115">
        <v>740985</v>
      </c>
      <c r="C1336" s="189" t="s">
        <v>419</v>
      </c>
      <c r="D1336" s="479">
        <v>0</v>
      </c>
      <c r="E1336" s="479">
        <v>0</v>
      </c>
      <c r="F1336" s="479">
        <v>0</v>
      </c>
      <c r="G1336" s="479">
        <v>0</v>
      </c>
      <c r="H1336" s="89">
        <v>0</v>
      </c>
      <c r="I1336" s="479">
        <v>0</v>
      </c>
      <c r="J1336" s="479">
        <v>0</v>
      </c>
      <c r="K1336" s="479">
        <v>0</v>
      </c>
      <c r="L1336" s="479">
        <v>0</v>
      </c>
      <c r="M1336" s="479">
        <v>0</v>
      </c>
      <c r="N1336" s="479">
        <v>0</v>
      </c>
      <c r="O1336" s="479">
        <v>0</v>
      </c>
      <c r="P1336" s="479">
        <v>0</v>
      </c>
      <c r="Q1336" s="479">
        <v>0</v>
      </c>
      <c r="R1336" s="89">
        <v>0</v>
      </c>
      <c r="S1336" s="479">
        <v>0</v>
      </c>
      <c r="T1336" s="479">
        <v>0</v>
      </c>
      <c r="U1336" s="479">
        <v>0</v>
      </c>
      <c r="V1336" s="479">
        <v>0</v>
      </c>
      <c r="W1336" s="479">
        <v>0</v>
      </c>
      <c r="X1336" s="479">
        <v>0</v>
      </c>
      <c r="Y1336" s="479">
        <v>0</v>
      </c>
      <c r="Z1336" s="479">
        <v>0</v>
      </c>
      <c r="AA1336" s="479">
        <v>0</v>
      </c>
      <c r="AB1336" s="479">
        <v>0</v>
      </c>
      <c r="AC1336" s="479">
        <v>0</v>
      </c>
      <c r="AD1336" s="479">
        <v>0</v>
      </c>
      <c r="AE1336" s="479">
        <v>0</v>
      </c>
      <c r="AF1336" s="236">
        <v>0</v>
      </c>
      <c r="AG1336" s="236">
        <v>0</v>
      </c>
      <c r="AH1336" s="236">
        <v>0</v>
      </c>
      <c r="AI1336" s="236">
        <v>0</v>
      </c>
      <c r="AJ1336" s="484">
        <v>0</v>
      </c>
    </row>
    <row r="1337" spans="1:36" s="42" customFormat="1" x14ac:dyDescent="0.25">
      <c r="A1337" s="404"/>
      <c r="B1337" s="115">
        <v>740990</v>
      </c>
      <c r="C1337" s="189" t="s">
        <v>53</v>
      </c>
      <c r="D1337" s="479">
        <v>0</v>
      </c>
      <c r="E1337" s="479">
        <v>0</v>
      </c>
      <c r="F1337" s="479">
        <v>0</v>
      </c>
      <c r="G1337" s="479">
        <v>0</v>
      </c>
      <c r="H1337" s="89">
        <v>0</v>
      </c>
      <c r="I1337" s="479">
        <v>0</v>
      </c>
      <c r="J1337" s="479">
        <v>0</v>
      </c>
      <c r="K1337" s="479">
        <v>0</v>
      </c>
      <c r="L1337" s="479">
        <v>0</v>
      </c>
      <c r="M1337" s="479">
        <v>0</v>
      </c>
      <c r="N1337" s="479">
        <v>0</v>
      </c>
      <c r="O1337" s="479">
        <v>0</v>
      </c>
      <c r="P1337" s="479">
        <v>0</v>
      </c>
      <c r="Q1337" s="479">
        <v>0</v>
      </c>
      <c r="R1337" s="89">
        <v>0</v>
      </c>
      <c r="S1337" s="479">
        <v>0</v>
      </c>
      <c r="T1337" s="479">
        <v>0</v>
      </c>
      <c r="U1337" s="479">
        <v>0</v>
      </c>
      <c r="V1337" s="479">
        <v>0</v>
      </c>
      <c r="W1337" s="479">
        <v>0</v>
      </c>
      <c r="X1337" s="479">
        <v>0</v>
      </c>
      <c r="Y1337" s="479">
        <v>0</v>
      </c>
      <c r="Z1337" s="479">
        <v>0</v>
      </c>
      <c r="AA1337" s="479">
        <v>0</v>
      </c>
      <c r="AB1337" s="479">
        <v>0</v>
      </c>
      <c r="AC1337" s="479">
        <v>0</v>
      </c>
      <c r="AD1337" s="479">
        <v>0</v>
      </c>
      <c r="AE1337" s="479">
        <v>0</v>
      </c>
      <c r="AF1337" s="236">
        <v>0</v>
      </c>
      <c r="AG1337" s="236">
        <v>0</v>
      </c>
      <c r="AH1337" s="236">
        <v>0</v>
      </c>
      <c r="AI1337" s="236">
        <v>0</v>
      </c>
      <c r="AJ1337" s="484">
        <v>0</v>
      </c>
    </row>
    <row r="1338" spans="1:36" s="42" customFormat="1" x14ac:dyDescent="0.25">
      <c r="A1338" s="404"/>
      <c r="B1338" s="115">
        <v>7410</v>
      </c>
      <c r="C1338" s="189" t="s">
        <v>474</v>
      </c>
      <c r="D1338" s="479">
        <v>0</v>
      </c>
      <c r="E1338" s="479">
        <v>0</v>
      </c>
      <c r="F1338" s="479">
        <v>0</v>
      </c>
      <c r="G1338" s="479">
        <v>0</v>
      </c>
      <c r="H1338" s="89">
        <v>0</v>
      </c>
      <c r="I1338" s="479">
        <v>0</v>
      </c>
      <c r="J1338" s="479">
        <v>0</v>
      </c>
      <c r="K1338" s="479">
        <v>0</v>
      </c>
      <c r="L1338" s="479">
        <v>0</v>
      </c>
      <c r="M1338" s="479">
        <v>0</v>
      </c>
      <c r="N1338" s="479">
        <v>0</v>
      </c>
      <c r="O1338" s="479">
        <v>0</v>
      </c>
      <c r="P1338" s="479">
        <v>0</v>
      </c>
      <c r="Q1338" s="479">
        <v>0</v>
      </c>
      <c r="R1338" s="89">
        <v>0</v>
      </c>
      <c r="S1338" s="479">
        <v>0</v>
      </c>
      <c r="T1338" s="479">
        <v>0</v>
      </c>
      <c r="U1338" s="479">
        <v>0</v>
      </c>
      <c r="V1338" s="479">
        <v>0</v>
      </c>
      <c r="W1338" s="479">
        <v>0</v>
      </c>
      <c r="X1338" s="479">
        <v>0</v>
      </c>
      <c r="Y1338" s="479">
        <v>0</v>
      </c>
      <c r="Z1338" s="479">
        <v>0</v>
      </c>
      <c r="AA1338" s="479">
        <v>0</v>
      </c>
      <c r="AB1338" s="479">
        <v>0</v>
      </c>
      <c r="AC1338" s="479">
        <v>0</v>
      </c>
      <c r="AD1338" s="479">
        <v>0</v>
      </c>
      <c r="AE1338" s="479">
        <v>0</v>
      </c>
      <c r="AF1338" s="236">
        <v>0</v>
      </c>
      <c r="AG1338" s="236">
        <v>0</v>
      </c>
      <c r="AH1338" s="236">
        <v>0</v>
      </c>
      <c r="AI1338" s="236">
        <v>0</v>
      </c>
      <c r="AJ1338" s="484">
        <v>0</v>
      </c>
    </row>
    <row r="1339" spans="1:36" s="42" customFormat="1" x14ac:dyDescent="0.25">
      <c r="A1339" s="404"/>
      <c r="B1339" s="115">
        <v>7411</v>
      </c>
      <c r="C1339" s="189" t="s">
        <v>475</v>
      </c>
      <c r="D1339" s="479">
        <v>0</v>
      </c>
      <c r="E1339" s="479">
        <v>0</v>
      </c>
      <c r="F1339" s="479">
        <v>0</v>
      </c>
      <c r="G1339" s="479">
        <v>0</v>
      </c>
      <c r="H1339" s="89">
        <v>0</v>
      </c>
      <c r="I1339" s="479">
        <v>0</v>
      </c>
      <c r="J1339" s="479">
        <v>162.75989000000001</v>
      </c>
      <c r="K1339" s="479">
        <v>0</v>
      </c>
      <c r="L1339" s="479">
        <v>0</v>
      </c>
      <c r="M1339" s="479">
        <v>0</v>
      </c>
      <c r="N1339" s="479">
        <v>0</v>
      </c>
      <c r="O1339" s="479">
        <v>2525.9205200000001</v>
      </c>
      <c r="P1339" s="479">
        <v>0</v>
      </c>
      <c r="Q1339" s="479">
        <v>0</v>
      </c>
      <c r="R1339" s="89">
        <v>2688.6804099999999</v>
      </c>
      <c r="S1339" s="479">
        <v>0</v>
      </c>
      <c r="T1339" s="479">
        <v>0</v>
      </c>
      <c r="U1339" s="479">
        <v>0</v>
      </c>
      <c r="V1339" s="479">
        <v>0</v>
      </c>
      <c r="W1339" s="479">
        <v>0</v>
      </c>
      <c r="X1339" s="479">
        <v>0</v>
      </c>
      <c r="Y1339" s="479">
        <v>0</v>
      </c>
      <c r="Z1339" s="479">
        <v>0</v>
      </c>
      <c r="AA1339" s="479">
        <v>0</v>
      </c>
      <c r="AB1339" s="479">
        <v>0</v>
      </c>
      <c r="AC1339" s="479">
        <v>0</v>
      </c>
      <c r="AD1339" s="479">
        <v>0</v>
      </c>
      <c r="AE1339" s="479">
        <v>2688.6804099999999</v>
      </c>
      <c r="AF1339" s="236">
        <v>0</v>
      </c>
      <c r="AG1339" s="236">
        <v>0</v>
      </c>
      <c r="AH1339" s="236">
        <v>0</v>
      </c>
      <c r="AI1339" s="236">
        <v>0</v>
      </c>
      <c r="AJ1339" s="484">
        <v>2688.6804099999999</v>
      </c>
    </row>
    <row r="1340" spans="1:36" s="42" customFormat="1" x14ac:dyDescent="0.25">
      <c r="A1340" s="404"/>
      <c r="B1340" s="115">
        <v>741105</v>
      </c>
      <c r="C1340" s="189" t="s">
        <v>243</v>
      </c>
      <c r="D1340" s="479">
        <v>0</v>
      </c>
      <c r="E1340" s="479">
        <v>0</v>
      </c>
      <c r="F1340" s="479">
        <v>0</v>
      </c>
      <c r="G1340" s="479">
        <v>0</v>
      </c>
      <c r="H1340" s="89">
        <v>0</v>
      </c>
      <c r="I1340" s="479">
        <v>0</v>
      </c>
      <c r="J1340" s="479">
        <v>95.110010000000003</v>
      </c>
      <c r="K1340" s="479">
        <v>0</v>
      </c>
      <c r="L1340" s="479">
        <v>0</v>
      </c>
      <c r="M1340" s="479">
        <v>0</v>
      </c>
      <c r="N1340" s="479">
        <v>0</v>
      </c>
      <c r="O1340" s="479">
        <v>2525.9205200000001</v>
      </c>
      <c r="P1340" s="479">
        <v>0</v>
      </c>
      <c r="Q1340" s="479">
        <v>0</v>
      </c>
      <c r="R1340" s="89">
        <v>2621.03053</v>
      </c>
      <c r="S1340" s="479">
        <v>0</v>
      </c>
      <c r="T1340" s="479">
        <v>0</v>
      </c>
      <c r="U1340" s="479">
        <v>0</v>
      </c>
      <c r="V1340" s="479">
        <v>0</v>
      </c>
      <c r="W1340" s="479">
        <v>0</v>
      </c>
      <c r="X1340" s="479">
        <v>0</v>
      </c>
      <c r="Y1340" s="479">
        <v>0</v>
      </c>
      <c r="Z1340" s="479">
        <v>0</v>
      </c>
      <c r="AA1340" s="479">
        <v>0</v>
      </c>
      <c r="AB1340" s="479">
        <v>0</v>
      </c>
      <c r="AC1340" s="479">
        <v>0</v>
      </c>
      <c r="AD1340" s="479">
        <v>0</v>
      </c>
      <c r="AE1340" s="479">
        <v>2621.03053</v>
      </c>
      <c r="AF1340" s="236">
        <v>0</v>
      </c>
      <c r="AG1340" s="236">
        <v>0</v>
      </c>
      <c r="AH1340" s="236">
        <v>0</v>
      </c>
      <c r="AI1340" s="236">
        <v>0</v>
      </c>
      <c r="AJ1340" s="484">
        <v>2621.03053</v>
      </c>
    </row>
    <row r="1341" spans="1:36" s="42" customFormat="1" x14ac:dyDescent="0.25">
      <c r="A1341" s="404"/>
      <c r="B1341" s="115">
        <v>741110</v>
      </c>
      <c r="C1341" s="189" t="s">
        <v>254</v>
      </c>
      <c r="D1341" s="479">
        <v>0</v>
      </c>
      <c r="E1341" s="479">
        <v>0</v>
      </c>
      <c r="F1341" s="479">
        <v>0</v>
      </c>
      <c r="G1341" s="479">
        <v>0</v>
      </c>
      <c r="H1341" s="89">
        <v>0</v>
      </c>
      <c r="I1341" s="479">
        <v>0</v>
      </c>
      <c r="J1341" s="479">
        <v>0</v>
      </c>
      <c r="K1341" s="479">
        <v>0</v>
      </c>
      <c r="L1341" s="479">
        <v>0</v>
      </c>
      <c r="M1341" s="479">
        <v>0</v>
      </c>
      <c r="N1341" s="479">
        <v>0</v>
      </c>
      <c r="O1341" s="479">
        <v>0</v>
      </c>
      <c r="P1341" s="479">
        <v>0</v>
      </c>
      <c r="Q1341" s="479">
        <v>0</v>
      </c>
      <c r="R1341" s="89">
        <v>0</v>
      </c>
      <c r="S1341" s="479">
        <v>0</v>
      </c>
      <c r="T1341" s="479">
        <v>0</v>
      </c>
      <c r="U1341" s="479">
        <v>0</v>
      </c>
      <c r="V1341" s="479">
        <v>0</v>
      </c>
      <c r="W1341" s="479">
        <v>0</v>
      </c>
      <c r="X1341" s="479">
        <v>0</v>
      </c>
      <c r="Y1341" s="479">
        <v>0</v>
      </c>
      <c r="Z1341" s="479">
        <v>0</v>
      </c>
      <c r="AA1341" s="479">
        <v>0</v>
      </c>
      <c r="AB1341" s="479">
        <v>0</v>
      </c>
      <c r="AC1341" s="479">
        <v>0</v>
      </c>
      <c r="AD1341" s="479">
        <v>0</v>
      </c>
      <c r="AE1341" s="479">
        <v>0</v>
      </c>
      <c r="AF1341" s="236">
        <v>0</v>
      </c>
      <c r="AG1341" s="236">
        <v>0</v>
      </c>
      <c r="AH1341" s="236">
        <v>0</v>
      </c>
      <c r="AI1341" s="236">
        <v>0</v>
      </c>
      <c r="AJ1341" s="484">
        <v>0</v>
      </c>
    </row>
    <row r="1342" spans="1:36" s="42" customFormat="1" x14ac:dyDescent="0.25">
      <c r="A1342" s="404"/>
      <c r="B1342" s="115">
        <v>741115</v>
      </c>
      <c r="C1342" s="189" t="s">
        <v>258</v>
      </c>
      <c r="D1342" s="479">
        <v>0</v>
      </c>
      <c r="E1342" s="479">
        <v>0</v>
      </c>
      <c r="F1342" s="479">
        <v>0</v>
      </c>
      <c r="G1342" s="479">
        <v>0</v>
      </c>
      <c r="H1342" s="89">
        <v>0</v>
      </c>
      <c r="I1342" s="479">
        <v>0</v>
      </c>
      <c r="J1342" s="479">
        <v>67.649879999999996</v>
      </c>
      <c r="K1342" s="479">
        <v>0</v>
      </c>
      <c r="L1342" s="479">
        <v>0</v>
      </c>
      <c r="M1342" s="479">
        <v>0</v>
      </c>
      <c r="N1342" s="479">
        <v>0</v>
      </c>
      <c r="O1342" s="479">
        <v>0</v>
      </c>
      <c r="P1342" s="479">
        <v>0</v>
      </c>
      <c r="Q1342" s="479">
        <v>0</v>
      </c>
      <c r="R1342" s="89">
        <v>67.649879999999996</v>
      </c>
      <c r="S1342" s="479">
        <v>0</v>
      </c>
      <c r="T1342" s="479">
        <v>0</v>
      </c>
      <c r="U1342" s="479">
        <v>0</v>
      </c>
      <c r="V1342" s="479">
        <v>0</v>
      </c>
      <c r="W1342" s="479">
        <v>0</v>
      </c>
      <c r="X1342" s="479">
        <v>0</v>
      </c>
      <c r="Y1342" s="479">
        <v>0</v>
      </c>
      <c r="Z1342" s="479">
        <v>0</v>
      </c>
      <c r="AA1342" s="479">
        <v>0</v>
      </c>
      <c r="AB1342" s="479">
        <v>0</v>
      </c>
      <c r="AC1342" s="479">
        <v>0</v>
      </c>
      <c r="AD1342" s="479">
        <v>0</v>
      </c>
      <c r="AE1342" s="479">
        <v>67.649879999999996</v>
      </c>
      <c r="AF1342" s="236">
        <v>0</v>
      </c>
      <c r="AG1342" s="236">
        <v>0</v>
      </c>
      <c r="AH1342" s="236">
        <v>0</v>
      </c>
      <c r="AI1342" s="236">
        <v>0</v>
      </c>
      <c r="AJ1342" s="484">
        <v>67.649879999999996</v>
      </c>
    </row>
    <row r="1343" spans="1:36" s="42" customFormat="1" x14ac:dyDescent="0.25">
      <c r="A1343" s="404"/>
      <c r="B1343" s="115">
        <v>741120</v>
      </c>
      <c r="C1343" s="189" t="s">
        <v>435</v>
      </c>
      <c r="D1343" s="479">
        <v>0</v>
      </c>
      <c r="E1343" s="479">
        <v>0</v>
      </c>
      <c r="F1343" s="479">
        <v>0</v>
      </c>
      <c r="G1343" s="479">
        <v>0</v>
      </c>
      <c r="H1343" s="89">
        <v>0</v>
      </c>
      <c r="I1343" s="479">
        <v>0</v>
      </c>
      <c r="J1343" s="479">
        <v>0</v>
      </c>
      <c r="K1343" s="479">
        <v>0</v>
      </c>
      <c r="L1343" s="479">
        <v>0</v>
      </c>
      <c r="M1343" s="479">
        <v>0</v>
      </c>
      <c r="N1343" s="479">
        <v>0</v>
      </c>
      <c r="O1343" s="479">
        <v>0</v>
      </c>
      <c r="P1343" s="479">
        <v>0</v>
      </c>
      <c r="Q1343" s="479">
        <v>0</v>
      </c>
      <c r="R1343" s="89">
        <v>0</v>
      </c>
      <c r="S1343" s="479">
        <v>0</v>
      </c>
      <c r="T1343" s="479">
        <v>0</v>
      </c>
      <c r="U1343" s="479">
        <v>0</v>
      </c>
      <c r="V1343" s="479">
        <v>0</v>
      </c>
      <c r="W1343" s="479">
        <v>0</v>
      </c>
      <c r="X1343" s="479">
        <v>0</v>
      </c>
      <c r="Y1343" s="479">
        <v>0</v>
      </c>
      <c r="Z1343" s="479">
        <v>0</v>
      </c>
      <c r="AA1343" s="479">
        <v>0</v>
      </c>
      <c r="AB1343" s="479">
        <v>0</v>
      </c>
      <c r="AC1343" s="479">
        <v>0</v>
      </c>
      <c r="AD1343" s="479">
        <v>0</v>
      </c>
      <c r="AE1343" s="479">
        <v>0</v>
      </c>
      <c r="AF1343" s="236">
        <v>0</v>
      </c>
      <c r="AG1343" s="236">
        <v>0</v>
      </c>
      <c r="AH1343" s="236">
        <v>0</v>
      </c>
      <c r="AI1343" s="236">
        <v>0</v>
      </c>
      <c r="AJ1343" s="484">
        <v>0</v>
      </c>
    </row>
    <row r="1344" spans="1:36" s="42" customFormat="1" x14ac:dyDescent="0.25">
      <c r="A1344" s="404"/>
      <c r="B1344" s="115">
        <v>741125</v>
      </c>
      <c r="C1344" s="189" t="s">
        <v>456</v>
      </c>
      <c r="D1344" s="479">
        <v>0</v>
      </c>
      <c r="E1344" s="479">
        <v>0</v>
      </c>
      <c r="F1344" s="479">
        <v>0</v>
      </c>
      <c r="G1344" s="479">
        <v>0</v>
      </c>
      <c r="H1344" s="89">
        <v>0</v>
      </c>
      <c r="I1344" s="479">
        <v>0</v>
      </c>
      <c r="J1344" s="479">
        <v>0</v>
      </c>
      <c r="K1344" s="479">
        <v>0</v>
      </c>
      <c r="L1344" s="479">
        <v>0</v>
      </c>
      <c r="M1344" s="479">
        <v>0</v>
      </c>
      <c r="N1344" s="479">
        <v>0</v>
      </c>
      <c r="O1344" s="479">
        <v>0</v>
      </c>
      <c r="P1344" s="479">
        <v>0</v>
      </c>
      <c r="Q1344" s="479">
        <v>0</v>
      </c>
      <c r="R1344" s="89">
        <v>0</v>
      </c>
      <c r="S1344" s="479">
        <v>0</v>
      </c>
      <c r="T1344" s="479">
        <v>0</v>
      </c>
      <c r="U1344" s="479">
        <v>0</v>
      </c>
      <c r="V1344" s="479">
        <v>0</v>
      </c>
      <c r="W1344" s="479">
        <v>0</v>
      </c>
      <c r="X1344" s="479">
        <v>0</v>
      </c>
      <c r="Y1344" s="479">
        <v>0</v>
      </c>
      <c r="Z1344" s="479">
        <v>0</v>
      </c>
      <c r="AA1344" s="479">
        <v>0</v>
      </c>
      <c r="AB1344" s="479">
        <v>0</v>
      </c>
      <c r="AC1344" s="479">
        <v>0</v>
      </c>
      <c r="AD1344" s="479">
        <v>0</v>
      </c>
      <c r="AE1344" s="479">
        <v>0</v>
      </c>
      <c r="AF1344" s="236">
        <v>0</v>
      </c>
      <c r="AG1344" s="236">
        <v>0</v>
      </c>
      <c r="AH1344" s="236">
        <v>0</v>
      </c>
      <c r="AI1344" s="236">
        <v>0</v>
      </c>
      <c r="AJ1344" s="484">
        <v>0</v>
      </c>
    </row>
    <row r="1345" spans="1:36" s="42" customFormat="1" x14ac:dyDescent="0.25">
      <c r="A1345" s="404"/>
      <c r="B1345" s="115">
        <v>741130</v>
      </c>
      <c r="C1345" s="189" t="s">
        <v>458</v>
      </c>
      <c r="D1345" s="479">
        <v>0</v>
      </c>
      <c r="E1345" s="479">
        <v>0</v>
      </c>
      <c r="F1345" s="479">
        <v>0</v>
      </c>
      <c r="G1345" s="479">
        <v>0</v>
      </c>
      <c r="H1345" s="89">
        <v>0</v>
      </c>
      <c r="I1345" s="479">
        <v>0</v>
      </c>
      <c r="J1345" s="479">
        <v>0</v>
      </c>
      <c r="K1345" s="479">
        <v>0</v>
      </c>
      <c r="L1345" s="479">
        <v>0</v>
      </c>
      <c r="M1345" s="479">
        <v>0</v>
      </c>
      <c r="N1345" s="479">
        <v>0</v>
      </c>
      <c r="O1345" s="479">
        <v>0</v>
      </c>
      <c r="P1345" s="479">
        <v>0</v>
      </c>
      <c r="Q1345" s="479">
        <v>0</v>
      </c>
      <c r="R1345" s="89">
        <v>0</v>
      </c>
      <c r="S1345" s="479">
        <v>0</v>
      </c>
      <c r="T1345" s="479">
        <v>0</v>
      </c>
      <c r="U1345" s="479">
        <v>0</v>
      </c>
      <c r="V1345" s="479">
        <v>0</v>
      </c>
      <c r="W1345" s="479">
        <v>0</v>
      </c>
      <c r="X1345" s="479">
        <v>0</v>
      </c>
      <c r="Y1345" s="479">
        <v>0</v>
      </c>
      <c r="Z1345" s="479">
        <v>0</v>
      </c>
      <c r="AA1345" s="479">
        <v>0</v>
      </c>
      <c r="AB1345" s="479">
        <v>0</v>
      </c>
      <c r="AC1345" s="479">
        <v>0</v>
      </c>
      <c r="AD1345" s="479">
        <v>0</v>
      </c>
      <c r="AE1345" s="479">
        <v>0</v>
      </c>
      <c r="AF1345" s="236">
        <v>0</v>
      </c>
      <c r="AG1345" s="236">
        <v>0</v>
      </c>
      <c r="AH1345" s="236">
        <v>0</v>
      </c>
      <c r="AI1345" s="236">
        <v>0</v>
      </c>
      <c r="AJ1345" s="484">
        <v>0</v>
      </c>
    </row>
    <row r="1346" spans="1:36" s="42" customFormat="1" x14ac:dyDescent="0.25">
      <c r="A1346" s="404"/>
      <c r="B1346" s="115">
        <v>741135</v>
      </c>
      <c r="C1346" s="189" t="s">
        <v>276</v>
      </c>
      <c r="D1346" s="479">
        <v>0</v>
      </c>
      <c r="E1346" s="479">
        <v>0</v>
      </c>
      <c r="F1346" s="479">
        <v>0</v>
      </c>
      <c r="G1346" s="479">
        <v>0</v>
      </c>
      <c r="H1346" s="89">
        <v>0</v>
      </c>
      <c r="I1346" s="479">
        <v>0</v>
      </c>
      <c r="J1346" s="479">
        <v>0</v>
      </c>
      <c r="K1346" s="479">
        <v>0</v>
      </c>
      <c r="L1346" s="479">
        <v>0</v>
      </c>
      <c r="M1346" s="479">
        <v>0</v>
      </c>
      <c r="N1346" s="479">
        <v>0</v>
      </c>
      <c r="O1346" s="479">
        <v>0</v>
      </c>
      <c r="P1346" s="479">
        <v>0</v>
      </c>
      <c r="Q1346" s="479">
        <v>0</v>
      </c>
      <c r="R1346" s="89">
        <v>0</v>
      </c>
      <c r="S1346" s="479">
        <v>0</v>
      </c>
      <c r="T1346" s="479">
        <v>0</v>
      </c>
      <c r="U1346" s="479">
        <v>0</v>
      </c>
      <c r="V1346" s="479">
        <v>0</v>
      </c>
      <c r="W1346" s="479">
        <v>0</v>
      </c>
      <c r="X1346" s="479">
        <v>0</v>
      </c>
      <c r="Y1346" s="479">
        <v>0</v>
      </c>
      <c r="Z1346" s="479">
        <v>0</v>
      </c>
      <c r="AA1346" s="479">
        <v>0</v>
      </c>
      <c r="AB1346" s="479">
        <v>0</v>
      </c>
      <c r="AC1346" s="479">
        <v>0</v>
      </c>
      <c r="AD1346" s="479">
        <v>0</v>
      </c>
      <c r="AE1346" s="479">
        <v>0</v>
      </c>
      <c r="AF1346" s="236">
        <v>0</v>
      </c>
      <c r="AG1346" s="236">
        <v>0</v>
      </c>
      <c r="AH1346" s="236">
        <v>0</v>
      </c>
      <c r="AI1346" s="236">
        <v>0</v>
      </c>
      <c r="AJ1346" s="484">
        <v>0</v>
      </c>
    </row>
    <row r="1347" spans="1:36" s="42" customFormat="1" x14ac:dyDescent="0.25">
      <c r="A1347" s="404"/>
      <c r="B1347" s="115">
        <v>741140</v>
      </c>
      <c r="C1347" s="189" t="s">
        <v>460</v>
      </c>
      <c r="D1347" s="479">
        <v>0</v>
      </c>
      <c r="E1347" s="479">
        <v>0</v>
      </c>
      <c r="F1347" s="479">
        <v>0</v>
      </c>
      <c r="G1347" s="479">
        <v>0</v>
      </c>
      <c r="H1347" s="89">
        <v>0</v>
      </c>
      <c r="I1347" s="479">
        <v>0</v>
      </c>
      <c r="J1347" s="479">
        <v>0</v>
      </c>
      <c r="K1347" s="479">
        <v>0</v>
      </c>
      <c r="L1347" s="479">
        <v>0</v>
      </c>
      <c r="M1347" s="479">
        <v>0</v>
      </c>
      <c r="N1347" s="479">
        <v>0</v>
      </c>
      <c r="O1347" s="479">
        <v>0</v>
      </c>
      <c r="P1347" s="479">
        <v>0</v>
      </c>
      <c r="Q1347" s="479">
        <v>0</v>
      </c>
      <c r="R1347" s="89">
        <v>0</v>
      </c>
      <c r="S1347" s="479">
        <v>0</v>
      </c>
      <c r="T1347" s="479">
        <v>0</v>
      </c>
      <c r="U1347" s="479">
        <v>0</v>
      </c>
      <c r="V1347" s="479">
        <v>0</v>
      </c>
      <c r="W1347" s="479">
        <v>0</v>
      </c>
      <c r="X1347" s="479">
        <v>0</v>
      </c>
      <c r="Y1347" s="479">
        <v>0</v>
      </c>
      <c r="Z1347" s="479">
        <v>0</v>
      </c>
      <c r="AA1347" s="479">
        <v>0</v>
      </c>
      <c r="AB1347" s="479">
        <v>0</v>
      </c>
      <c r="AC1347" s="479">
        <v>0</v>
      </c>
      <c r="AD1347" s="479">
        <v>0</v>
      </c>
      <c r="AE1347" s="479">
        <v>0</v>
      </c>
      <c r="AF1347" s="236">
        <v>0</v>
      </c>
      <c r="AG1347" s="236">
        <v>0</v>
      </c>
      <c r="AH1347" s="236">
        <v>0</v>
      </c>
      <c r="AI1347" s="236">
        <v>0</v>
      </c>
      <c r="AJ1347" s="484">
        <v>0</v>
      </c>
    </row>
    <row r="1348" spans="1:36" s="42" customFormat="1" x14ac:dyDescent="0.25">
      <c r="A1348" s="404"/>
      <c r="B1348" s="115">
        <v>7412</v>
      </c>
      <c r="C1348" s="189" t="s">
        <v>899</v>
      </c>
      <c r="D1348" s="479">
        <v>0</v>
      </c>
      <c r="E1348" s="479">
        <v>0</v>
      </c>
      <c r="F1348" s="479">
        <v>0</v>
      </c>
      <c r="G1348" s="479">
        <v>0</v>
      </c>
      <c r="H1348" s="89">
        <v>0</v>
      </c>
      <c r="I1348" s="479">
        <v>0</v>
      </c>
      <c r="J1348" s="479">
        <v>0</v>
      </c>
      <c r="K1348" s="479">
        <v>0</v>
      </c>
      <c r="L1348" s="479">
        <v>0</v>
      </c>
      <c r="M1348" s="479">
        <v>0</v>
      </c>
      <c r="N1348" s="479">
        <v>0</v>
      </c>
      <c r="O1348" s="479">
        <v>0</v>
      </c>
      <c r="P1348" s="479">
        <v>0</v>
      </c>
      <c r="Q1348" s="479">
        <v>0</v>
      </c>
      <c r="R1348" s="89">
        <v>0</v>
      </c>
      <c r="S1348" s="479">
        <v>0</v>
      </c>
      <c r="T1348" s="479">
        <v>0</v>
      </c>
      <c r="U1348" s="479">
        <v>0</v>
      </c>
      <c r="V1348" s="479">
        <v>0</v>
      </c>
      <c r="W1348" s="479">
        <v>0</v>
      </c>
      <c r="X1348" s="479">
        <v>0</v>
      </c>
      <c r="Y1348" s="479">
        <v>0</v>
      </c>
      <c r="Z1348" s="479">
        <v>0</v>
      </c>
      <c r="AA1348" s="479">
        <v>0</v>
      </c>
      <c r="AB1348" s="479">
        <v>0</v>
      </c>
      <c r="AC1348" s="479">
        <v>0</v>
      </c>
      <c r="AD1348" s="479">
        <v>0</v>
      </c>
      <c r="AE1348" s="479">
        <v>0</v>
      </c>
      <c r="AF1348" s="236">
        <v>0</v>
      </c>
      <c r="AG1348" s="236">
        <v>0</v>
      </c>
      <c r="AH1348" s="236">
        <v>0</v>
      </c>
      <c r="AI1348" s="236">
        <v>0</v>
      </c>
      <c r="AJ1348" s="484">
        <v>0</v>
      </c>
    </row>
    <row r="1349" spans="1:36" s="42" customFormat="1" x14ac:dyDescent="0.25">
      <c r="A1349" s="404"/>
      <c r="B1349" s="115">
        <v>741205</v>
      </c>
      <c r="C1349" s="189" t="s">
        <v>917</v>
      </c>
      <c r="D1349" s="479">
        <v>0</v>
      </c>
      <c r="E1349" s="479">
        <v>0</v>
      </c>
      <c r="F1349" s="479">
        <v>0</v>
      </c>
      <c r="G1349" s="479">
        <v>0</v>
      </c>
      <c r="H1349" s="89">
        <v>0</v>
      </c>
      <c r="I1349" s="479">
        <v>0</v>
      </c>
      <c r="J1349" s="479">
        <v>0</v>
      </c>
      <c r="K1349" s="479">
        <v>0</v>
      </c>
      <c r="L1349" s="479">
        <v>0</v>
      </c>
      <c r="M1349" s="479">
        <v>0</v>
      </c>
      <c r="N1349" s="479">
        <v>0</v>
      </c>
      <c r="O1349" s="479">
        <v>0</v>
      </c>
      <c r="P1349" s="479">
        <v>0</v>
      </c>
      <c r="Q1349" s="479">
        <v>0</v>
      </c>
      <c r="R1349" s="89">
        <v>0</v>
      </c>
      <c r="S1349" s="479">
        <v>0</v>
      </c>
      <c r="T1349" s="479">
        <v>0</v>
      </c>
      <c r="U1349" s="479">
        <v>0</v>
      </c>
      <c r="V1349" s="479">
        <v>0</v>
      </c>
      <c r="W1349" s="479">
        <v>0</v>
      </c>
      <c r="X1349" s="479">
        <v>0</v>
      </c>
      <c r="Y1349" s="479">
        <v>0</v>
      </c>
      <c r="Z1349" s="479">
        <v>0</v>
      </c>
      <c r="AA1349" s="479">
        <v>0</v>
      </c>
      <c r="AB1349" s="479">
        <v>0</v>
      </c>
      <c r="AC1349" s="479">
        <v>0</v>
      </c>
      <c r="AD1349" s="479">
        <v>0</v>
      </c>
      <c r="AE1349" s="479">
        <v>0</v>
      </c>
      <c r="AF1349" s="236">
        <v>0</v>
      </c>
      <c r="AG1349" s="236">
        <v>0</v>
      </c>
      <c r="AH1349" s="236">
        <v>0</v>
      </c>
      <c r="AI1349" s="236">
        <v>0</v>
      </c>
      <c r="AJ1349" s="484">
        <v>0</v>
      </c>
    </row>
    <row r="1350" spans="1:36" s="42" customFormat="1" x14ac:dyDescent="0.25">
      <c r="A1350" s="404"/>
      <c r="B1350" s="115">
        <v>741210</v>
      </c>
      <c r="C1350" s="189" t="s">
        <v>918</v>
      </c>
      <c r="D1350" s="479">
        <v>0</v>
      </c>
      <c r="E1350" s="479">
        <v>0</v>
      </c>
      <c r="F1350" s="479">
        <v>0</v>
      </c>
      <c r="G1350" s="479">
        <v>0</v>
      </c>
      <c r="H1350" s="89">
        <v>0</v>
      </c>
      <c r="I1350" s="479">
        <v>0</v>
      </c>
      <c r="J1350" s="479">
        <v>0</v>
      </c>
      <c r="K1350" s="479">
        <v>0</v>
      </c>
      <c r="L1350" s="479">
        <v>0</v>
      </c>
      <c r="M1350" s="479">
        <v>0</v>
      </c>
      <c r="N1350" s="479">
        <v>0</v>
      </c>
      <c r="O1350" s="479">
        <v>0</v>
      </c>
      <c r="P1350" s="479">
        <v>0</v>
      </c>
      <c r="Q1350" s="479">
        <v>0</v>
      </c>
      <c r="R1350" s="89">
        <v>0</v>
      </c>
      <c r="S1350" s="479">
        <v>0</v>
      </c>
      <c r="T1350" s="479">
        <v>0</v>
      </c>
      <c r="U1350" s="479">
        <v>0</v>
      </c>
      <c r="V1350" s="479">
        <v>0</v>
      </c>
      <c r="W1350" s="479">
        <v>0</v>
      </c>
      <c r="X1350" s="479">
        <v>0</v>
      </c>
      <c r="Y1350" s="479">
        <v>0</v>
      </c>
      <c r="Z1350" s="479">
        <v>0</v>
      </c>
      <c r="AA1350" s="479">
        <v>0</v>
      </c>
      <c r="AB1350" s="479">
        <v>0</v>
      </c>
      <c r="AC1350" s="479">
        <v>0</v>
      </c>
      <c r="AD1350" s="479">
        <v>0</v>
      </c>
      <c r="AE1350" s="479">
        <v>0</v>
      </c>
      <c r="AF1350" s="236">
        <v>0</v>
      </c>
      <c r="AG1350" s="236">
        <v>0</v>
      </c>
      <c r="AH1350" s="236">
        <v>0</v>
      </c>
      <c r="AI1350" s="236">
        <v>0</v>
      </c>
      <c r="AJ1350" s="484">
        <v>0</v>
      </c>
    </row>
    <row r="1351" spans="1:36" s="42" customFormat="1" x14ac:dyDescent="0.25">
      <c r="A1351" s="404"/>
      <c r="B1351" s="115">
        <v>741215</v>
      </c>
      <c r="C1351" s="189" t="s">
        <v>919</v>
      </c>
      <c r="D1351" s="479">
        <v>0</v>
      </c>
      <c r="E1351" s="479">
        <v>0</v>
      </c>
      <c r="F1351" s="479">
        <v>0</v>
      </c>
      <c r="G1351" s="479">
        <v>0</v>
      </c>
      <c r="H1351" s="89">
        <v>0</v>
      </c>
      <c r="I1351" s="479">
        <v>0</v>
      </c>
      <c r="J1351" s="479">
        <v>0</v>
      </c>
      <c r="K1351" s="479">
        <v>0</v>
      </c>
      <c r="L1351" s="479">
        <v>0</v>
      </c>
      <c r="M1351" s="479">
        <v>0</v>
      </c>
      <c r="N1351" s="479">
        <v>0</v>
      </c>
      <c r="O1351" s="479">
        <v>0</v>
      </c>
      <c r="P1351" s="479">
        <v>0</v>
      </c>
      <c r="Q1351" s="479">
        <v>0</v>
      </c>
      <c r="R1351" s="89">
        <v>0</v>
      </c>
      <c r="S1351" s="479">
        <v>0</v>
      </c>
      <c r="T1351" s="479">
        <v>0</v>
      </c>
      <c r="U1351" s="479">
        <v>0</v>
      </c>
      <c r="V1351" s="479">
        <v>0</v>
      </c>
      <c r="W1351" s="479">
        <v>0</v>
      </c>
      <c r="X1351" s="479">
        <v>0</v>
      </c>
      <c r="Y1351" s="479">
        <v>0</v>
      </c>
      <c r="Z1351" s="479">
        <v>0</v>
      </c>
      <c r="AA1351" s="479">
        <v>0</v>
      </c>
      <c r="AB1351" s="479">
        <v>0</v>
      </c>
      <c r="AC1351" s="479">
        <v>0</v>
      </c>
      <c r="AD1351" s="479">
        <v>0</v>
      </c>
      <c r="AE1351" s="479">
        <v>0</v>
      </c>
      <c r="AF1351" s="236">
        <v>0</v>
      </c>
      <c r="AG1351" s="236">
        <v>0</v>
      </c>
      <c r="AH1351" s="236">
        <v>0</v>
      </c>
      <c r="AI1351" s="236">
        <v>0</v>
      </c>
      <c r="AJ1351" s="484">
        <v>0</v>
      </c>
    </row>
    <row r="1352" spans="1:36" s="42" customFormat="1" x14ac:dyDescent="0.25">
      <c r="A1352" s="404"/>
      <c r="B1352" s="115">
        <v>741220</v>
      </c>
      <c r="C1352" s="189" t="s">
        <v>920</v>
      </c>
      <c r="D1352" s="479">
        <v>0</v>
      </c>
      <c r="E1352" s="479">
        <v>0</v>
      </c>
      <c r="F1352" s="479">
        <v>0</v>
      </c>
      <c r="G1352" s="479">
        <v>0</v>
      </c>
      <c r="H1352" s="89">
        <v>0</v>
      </c>
      <c r="I1352" s="479">
        <v>0</v>
      </c>
      <c r="J1352" s="479">
        <v>0</v>
      </c>
      <c r="K1352" s="479">
        <v>0</v>
      </c>
      <c r="L1352" s="479">
        <v>0</v>
      </c>
      <c r="M1352" s="479">
        <v>0</v>
      </c>
      <c r="N1352" s="479">
        <v>0</v>
      </c>
      <c r="O1352" s="479">
        <v>0</v>
      </c>
      <c r="P1352" s="479">
        <v>0</v>
      </c>
      <c r="Q1352" s="479">
        <v>0</v>
      </c>
      <c r="R1352" s="89">
        <v>0</v>
      </c>
      <c r="S1352" s="479">
        <v>0</v>
      </c>
      <c r="T1352" s="479">
        <v>0</v>
      </c>
      <c r="U1352" s="479">
        <v>0</v>
      </c>
      <c r="V1352" s="479">
        <v>0</v>
      </c>
      <c r="W1352" s="479">
        <v>0</v>
      </c>
      <c r="X1352" s="479">
        <v>0</v>
      </c>
      <c r="Y1352" s="479">
        <v>0</v>
      </c>
      <c r="Z1352" s="479">
        <v>0</v>
      </c>
      <c r="AA1352" s="479">
        <v>0</v>
      </c>
      <c r="AB1352" s="479">
        <v>0</v>
      </c>
      <c r="AC1352" s="479">
        <v>0</v>
      </c>
      <c r="AD1352" s="479">
        <v>0</v>
      </c>
      <c r="AE1352" s="479">
        <v>0</v>
      </c>
      <c r="AF1352" s="236">
        <v>0</v>
      </c>
      <c r="AG1352" s="236">
        <v>0</v>
      </c>
      <c r="AH1352" s="236">
        <v>0</v>
      </c>
      <c r="AI1352" s="236">
        <v>0</v>
      </c>
      <c r="AJ1352" s="484">
        <v>0</v>
      </c>
    </row>
    <row r="1353" spans="1:36" s="42" customFormat="1" x14ac:dyDescent="0.25">
      <c r="A1353" s="404"/>
      <c r="B1353" s="115">
        <v>741225</v>
      </c>
      <c r="C1353" s="189" t="s">
        <v>921</v>
      </c>
      <c r="D1353" s="479">
        <v>0</v>
      </c>
      <c r="E1353" s="479">
        <v>0</v>
      </c>
      <c r="F1353" s="479">
        <v>0</v>
      </c>
      <c r="G1353" s="479">
        <v>0</v>
      </c>
      <c r="H1353" s="89">
        <v>0</v>
      </c>
      <c r="I1353" s="479">
        <v>0</v>
      </c>
      <c r="J1353" s="479">
        <v>0</v>
      </c>
      <c r="K1353" s="479">
        <v>0</v>
      </c>
      <c r="L1353" s="479">
        <v>0</v>
      </c>
      <c r="M1353" s="479">
        <v>0</v>
      </c>
      <c r="N1353" s="479">
        <v>0</v>
      </c>
      <c r="O1353" s="479">
        <v>0</v>
      </c>
      <c r="P1353" s="479">
        <v>0</v>
      </c>
      <c r="Q1353" s="479">
        <v>0</v>
      </c>
      <c r="R1353" s="89">
        <v>0</v>
      </c>
      <c r="S1353" s="479">
        <v>0</v>
      </c>
      <c r="T1353" s="479">
        <v>0</v>
      </c>
      <c r="U1353" s="479">
        <v>0</v>
      </c>
      <c r="V1353" s="479">
        <v>0</v>
      </c>
      <c r="W1353" s="479">
        <v>0</v>
      </c>
      <c r="X1353" s="479">
        <v>0</v>
      </c>
      <c r="Y1353" s="479">
        <v>0</v>
      </c>
      <c r="Z1353" s="479">
        <v>0</v>
      </c>
      <c r="AA1353" s="479">
        <v>0</v>
      </c>
      <c r="AB1353" s="479">
        <v>0</v>
      </c>
      <c r="AC1353" s="479">
        <v>0</v>
      </c>
      <c r="AD1353" s="479">
        <v>0</v>
      </c>
      <c r="AE1353" s="479">
        <v>0</v>
      </c>
      <c r="AF1353" s="236">
        <v>0</v>
      </c>
      <c r="AG1353" s="236">
        <v>0</v>
      </c>
      <c r="AH1353" s="236">
        <v>0</v>
      </c>
      <c r="AI1353" s="236">
        <v>0</v>
      </c>
      <c r="AJ1353" s="484">
        <v>0</v>
      </c>
    </row>
    <row r="1354" spans="1:36" s="42" customFormat="1" x14ac:dyDescent="0.25">
      <c r="A1354" s="404"/>
      <c r="B1354" s="115">
        <v>741230</v>
      </c>
      <c r="C1354" s="189" t="s">
        <v>922</v>
      </c>
      <c r="D1354" s="479">
        <v>0</v>
      </c>
      <c r="E1354" s="479">
        <v>0</v>
      </c>
      <c r="F1354" s="479">
        <v>0</v>
      </c>
      <c r="G1354" s="479">
        <v>0</v>
      </c>
      <c r="H1354" s="89">
        <v>0</v>
      </c>
      <c r="I1354" s="479">
        <v>0</v>
      </c>
      <c r="J1354" s="479">
        <v>0</v>
      </c>
      <c r="K1354" s="479">
        <v>0</v>
      </c>
      <c r="L1354" s="479">
        <v>0</v>
      </c>
      <c r="M1354" s="479">
        <v>0</v>
      </c>
      <c r="N1354" s="479">
        <v>0</v>
      </c>
      <c r="O1354" s="479">
        <v>0</v>
      </c>
      <c r="P1354" s="479">
        <v>0</v>
      </c>
      <c r="Q1354" s="479">
        <v>0</v>
      </c>
      <c r="R1354" s="89">
        <v>0</v>
      </c>
      <c r="S1354" s="479">
        <v>0</v>
      </c>
      <c r="T1354" s="479">
        <v>0</v>
      </c>
      <c r="U1354" s="479">
        <v>0</v>
      </c>
      <c r="V1354" s="479">
        <v>0</v>
      </c>
      <c r="W1354" s="479">
        <v>0</v>
      </c>
      <c r="X1354" s="479">
        <v>0</v>
      </c>
      <c r="Y1354" s="479">
        <v>0</v>
      </c>
      <c r="Z1354" s="479">
        <v>0</v>
      </c>
      <c r="AA1354" s="479">
        <v>0</v>
      </c>
      <c r="AB1354" s="479">
        <v>0</v>
      </c>
      <c r="AC1354" s="479">
        <v>0</v>
      </c>
      <c r="AD1354" s="479">
        <v>0</v>
      </c>
      <c r="AE1354" s="479">
        <v>0</v>
      </c>
      <c r="AF1354" s="236">
        <v>0</v>
      </c>
      <c r="AG1354" s="236">
        <v>0</v>
      </c>
      <c r="AH1354" s="236">
        <v>0</v>
      </c>
      <c r="AI1354" s="236">
        <v>0</v>
      </c>
      <c r="AJ1354" s="484">
        <v>0</v>
      </c>
    </row>
    <row r="1355" spans="1:36" s="42" customFormat="1" x14ac:dyDescent="0.25">
      <c r="A1355" s="404"/>
      <c r="B1355" s="115">
        <v>741235</v>
      </c>
      <c r="C1355" s="189" t="s">
        <v>923</v>
      </c>
      <c r="D1355" s="479">
        <v>0</v>
      </c>
      <c r="E1355" s="479">
        <v>0</v>
      </c>
      <c r="F1355" s="479">
        <v>0</v>
      </c>
      <c r="G1355" s="479">
        <v>0</v>
      </c>
      <c r="H1355" s="89">
        <v>0</v>
      </c>
      <c r="I1355" s="479">
        <v>0</v>
      </c>
      <c r="J1355" s="479">
        <v>0</v>
      </c>
      <c r="K1355" s="479">
        <v>0</v>
      </c>
      <c r="L1355" s="479">
        <v>0</v>
      </c>
      <c r="M1355" s="479">
        <v>0</v>
      </c>
      <c r="N1355" s="479">
        <v>0</v>
      </c>
      <c r="O1355" s="479">
        <v>0</v>
      </c>
      <c r="P1355" s="479">
        <v>0</v>
      </c>
      <c r="Q1355" s="479">
        <v>0</v>
      </c>
      <c r="R1355" s="89">
        <v>0</v>
      </c>
      <c r="S1355" s="479">
        <v>0</v>
      </c>
      <c r="T1355" s="479">
        <v>0</v>
      </c>
      <c r="U1355" s="479">
        <v>0</v>
      </c>
      <c r="V1355" s="479">
        <v>0</v>
      </c>
      <c r="W1355" s="479">
        <v>0</v>
      </c>
      <c r="X1355" s="479">
        <v>0</v>
      </c>
      <c r="Y1355" s="479">
        <v>0</v>
      </c>
      <c r="Z1355" s="479">
        <v>0</v>
      </c>
      <c r="AA1355" s="479">
        <v>0</v>
      </c>
      <c r="AB1355" s="479">
        <v>0</v>
      </c>
      <c r="AC1355" s="479">
        <v>0</v>
      </c>
      <c r="AD1355" s="479">
        <v>0</v>
      </c>
      <c r="AE1355" s="479">
        <v>0</v>
      </c>
      <c r="AF1355" s="236">
        <v>0</v>
      </c>
      <c r="AG1355" s="236">
        <v>0</v>
      </c>
      <c r="AH1355" s="236">
        <v>0</v>
      </c>
      <c r="AI1355" s="236">
        <v>0</v>
      </c>
      <c r="AJ1355" s="484">
        <v>0</v>
      </c>
    </row>
    <row r="1356" spans="1:36" s="42" customFormat="1" x14ac:dyDescent="0.25">
      <c r="A1356" s="404"/>
      <c r="B1356" s="115">
        <v>7414</v>
      </c>
      <c r="C1356" s="189" t="s">
        <v>1750</v>
      </c>
      <c r="D1356" s="479">
        <v>87129.65913</v>
      </c>
      <c r="E1356" s="479">
        <v>117462.29868000001</v>
      </c>
      <c r="F1356" s="479">
        <v>371288.38988999999</v>
      </c>
      <c r="G1356" s="479">
        <v>95662.717000000004</v>
      </c>
      <c r="H1356" s="89">
        <v>671543.06469999999</v>
      </c>
      <c r="I1356" s="479">
        <v>35105.848019999998</v>
      </c>
      <c r="J1356" s="479">
        <v>45874.20809</v>
      </c>
      <c r="K1356" s="479">
        <v>10584.954</v>
      </c>
      <c r="L1356" s="479">
        <v>164700.78189000001</v>
      </c>
      <c r="M1356" s="479">
        <v>31600.05618</v>
      </c>
      <c r="N1356" s="479">
        <v>28538.100259999999</v>
      </c>
      <c r="O1356" s="479">
        <v>24295.79509</v>
      </c>
      <c r="P1356" s="479">
        <v>5907.9408299999996</v>
      </c>
      <c r="Q1356" s="479">
        <v>14920.62362</v>
      </c>
      <c r="R1356" s="89">
        <v>361528.30797999998</v>
      </c>
      <c r="S1356" s="479">
        <v>2395.1161499999998</v>
      </c>
      <c r="T1356" s="479">
        <v>1136.4679799999999</v>
      </c>
      <c r="U1356" s="479">
        <v>615.73473999999999</v>
      </c>
      <c r="V1356" s="479">
        <v>1086.7571800000001</v>
      </c>
      <c r="W1356" s="479">
        <v>847.30746999999997</v>
      </c>
      <c r="X1356" s="479">
        <v>219.41931</v>
      </c>
      <c r="Y1356" s="479">
        <v>4516.1883099999995</v>
      </c>
      <c r="Z1356" s="479">
        <v>471.44130999999999</v>
      </c>
      <c r="AA1356" s="479">
        <v>1719.72894</v>
      </c>
      <c r="AB1356" s="479">
        <v>6910.6302800000003</v>
      </c>
      <c r="AC1356" s="479">
        <v>1472.40661</v>
      </c>
      <c r="AD1356" s="479">
        <v>21391.198279999997</v>
      </c>
      <c r="AE1356" s="479">
        <v>1054462.5709599999</v>
      </c>
      <c r="AF1356" s="236">
        <v>39123.054259999997</v>
      </c>
      <c r="AG1356" s="236">
        <v>197387.59525000001</v>
      </c>
      <c r="AH1356" s="236">
        <v>0</v>
      </c>
      <c r="AI1356" s="236">
        <v>7708.3238599999995</v>
      </c>
      <c r="AJ1356" s="484">
        <v>810243.59759000002</v>
      </c>
    </row>
    <row r="1357" spans="1:36" s="42" customFormat="1" x14ac:dyDescent="0.25">
      <c r="A1357" s="404"/>
      <c r="B1357" s="115">
        <v>741401</v>
      </c>
      <c r="C1357" s="189" t="s">
        <v>1751</v>
      </c>
      <c r="D1357" s="479">
        <v>1336.13492</v>
      </c>
      <c r="E1357" s="479">
        <v>20522.43982</v>
      </c>
      <c r="F1357" s="479">
        <v>27451.226279999999</v>
      </c>
      <c r="G1357" s="479">
        <v>2020.0173500000001</v>
      </c>
      <c r="H1357" s="89">
        <v>51329.818370000001</v>
      </c>
      <c r="I1357" s="479">
        <v>4257.0174500000003</v>
      </c>
      <c r="J1357" s="479">
        <v>0</v>
      </c>
      <c r="K1357" s="479">
        <v>0</v>
      </c>
      <c r="L1357" s="479">
        <v>1857.1541400000001</v>
      </c>
      <c r="M1357" s="479">
        <v>457.54500000000002</v>
      </c>
      <c r="N1357" s="479">
        <v>5016.2208199999995</v>
      </c>
      <c r="O1357" s="479">
        <v>1618.2539999999999</v>
      </c>
      <c r="P1357" s="479">
        <v>86.394660000000002</v>
      </c>
      <c r="Q1357" s="479">
        <v>0</v>
      </c>
      <c r="R1357" s="89">
        <v>13292.586069999999</v>
      </c>
      <c r="S1357" s="479">
        <v>894.71668999999997</v>
      </c>
      <c r="T1357" s="479">
        <v>0</v>
      </c>
      <c r="U1357" s="479">
        <v>27.238240000000001</v>
      </c>
      <c r="V1357" s="479">
        <v>49.905140000000003</v>
      </c>
      <c r="W1357" s="479">
        <v>0</v>
      </c>
      <c r="X1357" s="479">
        <v>0</v>
      </c>
      <c r="Y1357" s="479">
        <v>0</v>
      </c>
      <c r="Z1357" s="479">
        <v>120.94059</v>
      </c>
      <c r="AA1357" s="479">
        <v>0</v>
      </c>
      <c r="AB1357" s="479">
        <v>56.51305</v>
      </c>
      <c r="AC1357" s="479">
        <v>0</v>
      </c>
      <c r="AD1357" s="479">
        <v>1149.3137099999999</v>
      </c>
      <c r="AE1357" s="479">
        <v>65771.718150000001</v>
      </c>
      <c r="AF1357" s="236">
        <v>5016.2208199999995</v>
      </c>
      <c r="AG1357" s="236">
        <v>2364.60428</v>
      </c>
      <c r="AH1357" s="236">
        <v>0</v>
      </c>
      <c r="AI1357" s="236">
        <v>0</v>
      </c>
      <c r="AJ1357" s="484">
        <v>58390.893049999999</v>
      </c>
    </row>
    <row r="1358" spans="1:36" s="42" customFormat="1" x14ac:dyDescent="0.25">
      <c r="A1358" s="404"/>
      <c r="B1358" s="115">
        <v>741402</v>
      </c>
      <c r="C1358" s="189" t="s">
        <v>1753</v>
      </c>
      <c r="D1358" s="479">
        <v>3114.5178000000001</v>
      </c>
      <c r="E1358" s="479">
        <v>174.57746</v>
      </c>
      <c r="F1358" s="479">
        <v>2756.3617199999999</v>
      </c>
      <c r="G1358" s="479">
        <v>1033.11977</v>
      </c>
      <c r="H1358" s="89">
        <v>7078.5767500000002</v>
      </c>
      <c r="I1358" s="479">
        <v>2640.0515</v>
      </c>
      <c r="J1358" s="479">
        <v>17.122</v>
      </c>
      <c r="K1358" s="479">
        <v>0</v>
      </c>
      <c r="L1358" s="479">
        <v>8877.3600200000001</v>
      </c>
      <c r="M1358" s="479">
        <v>487.18662999999998</v>
      </c>
      <c r="N1358" s="479">
        <v>544.80232999999998</v>
      </c>
      <c r="O1358" s="479">
        <v>530.35740999999996</v>
      </c>
      <c r="P1358" s="479">
        <v>40.907470000000004</v>
      </c>
      <c r="Q1358" s="479">
        <v>320.24856999999997</v>
      </c>
      <c r="R1358" s="89">
        <v>13458.035930000002</v>
      </c>
      <c r="S1358" s="479">
        <v>2.1526800000000001</v>
      </c>
      <c r="T1358" s="479">
        <v>220.56255999999999</v>
      </c>
      <c r="U1358" s="479">
        <v>0.80298999999999998</v>
      </c>
      <c r="V1358" s="479">
        <v>385.10453000000001</v>
      </c>
      <c r="W1358" s="479">
        <v>0</v>
      </c>
      <c r="X1358" s="479">
        <v>0</v>
      </c>
      <c r="Y1358" s="479">
        <v>0</v>
      </c>
      <c r="Z1358" s="479">
        <v>67.700509999999994</v>
      </c>
      <c r="AA1358" s="479">
        <v>0</v>
      </c>
      <c r="AB1358" s="479">
        <v>862.38210000000004</v>
      </c>
      <c r="AC1358" s="479">
        <v>0</v>
      </c>
      <c r="AD1358" s="479">
        <v>1538.7053700000001</v>
      </c>
      <c r="AE1358" s="479">
        <v>22075.318050000002</v>
      </c>
      <c r="AF1358" s="236">
        <v>544.80232999999998</v>
      </c>
      <c r="AG1358" s="236">
        <v>9749.6511800000007</v>
      </c>
      <c r="AH1358" s="236">
        <v>0</v>
      </c>
      <c r="AI1358" s="236">
        <v>0</v>
      </c>
      <c r="AJ1358" s="484">
        <v>11780.86454</v>
      </c>
    </row>
    <row r="1359" spans="1:36" s="42" customFormat="1" x14ac:dyDescent="0.25">
      <c r="A1359" s="404"/>
      <c r="B1359" s="115">
        <v>741403</v>
      </c>
      <c r="C1359" s="189" t="s">
        <v>1755</v>
      </c>
      <c r="D1359" s="479">
        <v>271.26776000000001</v>
      </c>
      <c r="E1359" s="479">
        <v>522.86857999999995</v>
      </c>
      <c r="F1359" s="479">
        <v>168.30071000000001</v>
      </c>
      <c r="G1359" s="479">
        <v>298.96775000000002</v>
      </c>
      <c r="H1359" s="89">
        <v>1261.4048</v>
      </c>
      <c r="I1359" s="479">
        <v>6.3019499999999997</v>
      </c>
      <c r="J1359" s="479">
        <v>54.137999999999998</v>
      </c>
      <c r="K1359" s="479">
        <v>0</v>
      </c>
      <c r="L1359" s="479">
        <v>0</v>
      </c>
      <c r="M1359" s="479">
        <v>27.50375</v>
      </c>
      <c r="N1359" s="479">
        <v>58.99335</v>
      </c>
      <c r="O1359" s="479">
        <v>197.34032999999999</v>
      </c>
      <c r="P1359" s="479">
        <v>0.48186000000000001</v>
      </c>
      <c r="Q1359" s="479">
        <v>0</v>
      </c>
      <c r="R1359" s="89">
        <v>344.75923999999998</v>
      </c>
      <c r="S1359" s="479">
        <v>49.101799999999997</v>
      </c>
      <c r="T1359" s="479">
        <v>0</v>
      </c>
      <c r="U1359" s="479">
        <v>0</v>
      </c>
      <c r="V1359" s="479">
        <v>1.5426899999999999</v>
      </c>
      <c r="W1359" s="479">
        <v>0</v>
      </c>
      <c r="X1359" s="479">
        <v>0</v>
      </c>
      <c r="Y1359" s="479">
        <v>0</v>
      </c>
      <c r="Z1359" s="479">
        <v>3.4177300000000002</v>
      </c>
      <c r="AA1359" s="479">
        <v>0</v>
      </c>
      <c r="AB1359" s="479">
        <v>125.82344999999999</v>
      </c>
      <c r="AC1359" s="479">
        <v>0</v>
      </c>
      <c r="AD1359" s="479">
        <v>179.88567</v>
      </c>
      <c r="AE1359" s="479">
        <v>1786.0497100000002</v>
      </c>
      <c r="AF1359" s="236">
        <v>58.99335</v>
      </c>
      <c r="AG1359" s="236">
        <v>29.04644</v>
      </c>
      <c r="AH1359" s="236">
        <v>0</v>
      </c>
      <c r="AI1359" s="236">
        <v>0</v>
      </c>
      <c r="AJ1359" s="484">
        <v>1698.00992</v>
      </c>
    </row>
    <row r="1360" spans="1:36" s="42" customFormat="1" x14ac:dyDescent="0.25">
      <c r="A1360" s="404"/>
      <c r="B1360" s="115">
        <v>741404</v>
      </c>
      <c r="C1360" s="189" t="s">
        <v>1756</v>
      </c>
      <c r="D1360" s="479">
        <v>683.96750999999995</v>
      </c>
      <c r="E1360" s="479">
        <v>35.761499999999998</v>
      </c>
      <c r="F1360" s="479">
        <v>2115.6656899999998</v>
      </c>
      <c r="G1360" s="479">
        <v>25.226310000000002</v>
      </c>
      <c r="H1360" s="89">
        <v>2860.6210099999998</v>
      </c>
      <c r="I1360" s="479">
        <v>20.032620000000001</v>
      </c>
      <c r="J1360" s="479">
        <v>0</v>
      </c>
      <c r="K1360" s="479">
        <v>0</v>
      </c>
      <c r="L1360" s="479">
        <v>0</v>
      </c>
      <c r="M1360" s="479">
        <v>0</v>
      </c>
      <c r="N1360" s="479">
        <v>19.682700000000001</v>
      </c>
      <c r="O1360" s="479">
        <v>308.78635000000003</v>
      </c>
      <c r="P1360" s="479">
        <v>1.29173</v>
      </c>
      <c r="Q1360" s="479">
        <v>748.94970000000001</v>
      </c>
      <c r="R1360" s="89">
        <v>1098.7431000000001</v>
      </c>
      <c r="S1360" s="479">
        <v>339.43689000000001</v>
      </c>
      <c r="T1360" s="479">
        <v>0</v>
      </c>
      <c r="U1360" s="479">
        <v>62.311729999999997</v>
      </c>
      <c r="V1360" s="479">
        <v>35.46707</v>
      </c>
      <c r="W1360" s="479">
        <v>0</v>
      </c>
      <c r="X1360" s="479">
        <v>0</v>
      </c>
      <c r="Y1360" s="479">
        <v>2650.8127500000001</v>
      </c>
      <c r="Z1360" s="479">
        <v>7.109</v>
      </c>
      <c r="AA1360" s="479">
        <v>402.60861999999997</v>
      </c>
      <c r="AB1360" s="479">
        <v>3237.2250399999998</v>
      </c>
      <c r="AC1360" s="479">
        <v>601.28035999999997</v>
      </c>
      <c r="AD1360" s="479">
        <v>7336.2514599999995</v>
      </c>
      <c r="AE1360" s="479">
        <v>11295.61557</v>
      </c>
      <c r="AF1360" s="236">
        <v>19.682700000000001</v>
      </c>
      <c r="AG1360" s="236">
        <v>35.46707</v>
      </c>
      <c r="AH1360" s="236">
        <v>0</v>
      </c>
      <c r="AI1360" s="236">
        <v>3654.7017299999998</v>
      </c>
      <c r="AJ1360" s="484">
        <v>7585.7640700000011</v>
      </c>
    </row>
    <row r="1361" spans="1:36" s="42" customFormat="1" x14ac:dyDescent="0.25">
      <c r="A1361" s="404"/>
      <c r="B1361" s="115">
        <v>741409</v>
      </c>
      <c r="C1361" s="189" t="s">
        <v>1757</v>
      </c>
      <c r="D1361" s="479">
        <v>2814.80456</v>
      </c>
      <c r="E1361" s="479">
        <v>16174.37703</v>
      </c>
      <c r="F1361" s="479">
        <v>41834.52779</v>
      </c>
      <c r="G1361" s="479">
        <v>4286.1753600000002</v>
      </c>
      <c r="H1361" s="89">
        <v>65109.884740000001</v>
      </c>
      <c r="I1361" s="479">
        <v>5386.8526400000001</v>
      </c>
      <c r="J1361" s="479">
        <v>88.579840000000004</v>
      </c>
      <c r="K1361" s="479">
        <v>1371.07</v>
      </c>
      <c r="L1361" s="479">
        <v>1092.3177599999999</v>
      </c>
      <c r="M1361" s="479">
        <v>6750.4891699999998</v>
      </c>
      <c r="N1361" s="479">
        <v>5366.0284899999997</v>
      </c>
      <c r="O1361" s="479">
        <v>5659.45057</v>
      </c>
      <c r="P1361" s="479">
        <v>2118.3606399999999</v>
      </c>
      <c r="Q1361" s="479">
        <v>3.0000000000000001E-3</v>
      </c>
      <c r="R1361" s="89">
        <v>27833.152109999999</v>
      </c>
      <c r="S1361" s="479">
        <v>530.27775999999994</v>
      </c>
      <c r="T1361" s="479">
        <v>0</v>
      </c>
      <c r="U1361" s="479">
        <v>0</v>
      </c>
      <c r="V1361" s="479">
        <v>49.997369999999997</v>
      </c>
      <c r="W1361" s="479">
        <v>0</v>
      </c>
      <c r="X1361" s="479">
        <v>0</v>
      </c>
      <c r="Y1361" s="479">
        <v>0</v>
      </c>
      <c r="Z1361" s="479">
        <v>127.49554999999999</v>
      </c>
      <c r="AA1361" s="479">
        <v>0</v>
      </c>
      <c r="AB1361" s="479">
        <v>36.422600000000003</v>
      </c>
      <c r="AC1361" s="479">
        <v>0</v>
      </c>
      <c r="AD1361" s="479">
        <v>744.19327999999996</v>
      </c>
      <c r="AE1361" s="479">
        <v>93687.230130000011</v>
      </c>
      <c r="AF1361" s="236">
        <v>6737.0984899999994</v>
      </c>
      <c r="AG1361" s="236">
        <v>7892.8042999999998</v>
      </c>
      <c r="AH1361" s="236">
        <v>0</v>
      </c>
      <c r="AI1361" s="236">
        <v>0</v>
      </c>
      <c r="AJ1361" s="484">
        <v>79057.327340000018</v>
      </c>
    </row>
    <row r="1362" spans="1:36" s="42" customFormat="1" x14ac:dyDescent="0.25">
      <c r="A1362" s="404"/>
      <c r="B1362" s="115">
        <v>741410</v>
      </c>
      <c r="C1362" s="189" t="s">
        <v>1759</v>
      </c>
      <c r="D1362" s="479">
        <v>9765.5781200000001</v>
      </c>
      <c r="E1362" s="479">
        <v>22524.450229999999</v>
      </c>
      <c r="F1362" s="479">
        <v>40556.94713</v>
      </c>
      <c r="G1362" s="479">
        <v>35984.810559999998</v>
      </c>
      <c r="H1362" s="89">
        <v>108831.78603999999</v>
      </c>
      <c r="I1362" s="479">
        <v>15552.743759999999</v>
      </c>
      <c r="J1362" s="479">
        <v>6092.6025300000001</v>
      </c>
      <c r="K1362" s="479">
        <v>0</v>
      </c>
      <c r="L1362" s="479">
        <v>44932.40206</v>
      </c>
      <c r="M1362" s="479">
        <v>9735.6342800000002</v>
      </c>
      <c r="N1362" s="479">
        <v>4171.9225900000001</v>
      </c>
      <c r="O1362" s="479">
        <v>4299.1865600000001</v>
      </c>
      <c r="P1362" s="479">
        <v>372.41365999999999</v>
      </c>
      <c r="Q1362" s="479">
        <v>534.44849999999997</v>
      </c>
      <c r="R1362" s="89">
        <v>85691.353940000015</v>
      </c>
      <c r="S1362" s="479">
        <v>2.9693999999999998</v>
      </c>
      <c r="T1362" s="479">
        <v>915.90542000000005</v>
      </c>
      <c r="U1362" s="479">
        <v>4.3</v>
      </c>
      <c r="V1362" s="479">
        <v>416.98741999999999</v>
      </c>
      <c r="W1362" s="479">
        <v>0</v>
      </c>
      <c r="X1362" s="479">
        <v>0</v>
      </c>
      <c r="Y1362" s="479">
        <v>0</v>
      </c>
      <c r="Z1362" s="479">
        <v>139.17544000000001</v>
      </c>
      <c r="AA1362" s="479">
        <v>0</v>
      </c>
      <c r="AB1362" s="479">
        <v>140.30418</v>
      </c>
      <c r="AC1362" s="479">
        <v>0</v>
      </c>
      <c r="AD1362" s="479">
        <v>1619.64186</v>
      </c>
      <c r="AE1362" s="479">
        <v>196142.78184000001</v>
      </c>
      <c r="AF1362" s="236">
        <v>4171.9225900000001</v>
      </c>
      <c r="AG1362" s="236">
        <v>55085.023759999996</v>
      </c>
      <c r="AH1362" s="236">
        <v>0</v>
      </c>
      <c r="AI1362" s="236">
        <v>0</v>
      </c>
      <c r="AJ1362" s="484">
        <v>136885.83548999997</v>
      </c>
    </row>
    <row r="1363" spans="1:36" s="42" customFormat="1" x14ac:dyDescent="0.25">
      <c r="A1363" s="404"/>
      <c r="B1363" s="115">
        <v>741411</v>
      </c>
      <c r="C1363" s="189" t="s">
        <v>1761</v>
      </c>
      <c r="D1363" s="479">
        <v>2863.2802299999998</v>
      </c>
      <c r="E1363" s="479">
        <v>3771.73072</v>
      </c>
      <c r="F1363" s="479">
        <v>17004.039479999999</v>
      </c>
      <c r="G1363" s="479">
        <v>3927.4996500000002</v>
      </c>
      <c r="H1363" s="89">
        <v>27566.550080000001</v>
      </c>
      <c r="I1363" s="479">
        <v>206.18360999999999</v>
      </c>
      <c r="J1363" s="479">
        <v>97.676720000000003</v>
      </c>
      <c r="K1363" s="479">
        <v>0</v>
      </c>
      <c r="L1363" s="479">
        <v>0</v>
      </c>
      <c r="M1363" s="479">
        <v>3646.1121699999999</v>
      </c>
      <c r="N1363" s="479">
        <v>1449.50757</v>
      </c>
      <c r="O1363" s="479">
        <v>305.16482999999999</v>
      </c>
      <c r="P1363" s="479">
        <v>0</v>
      </c>
      <c r="Q1363" s="479">
        <v>0</v>
      </c>
      <c r="R1363" s="89">
        <v>5704.6448999999993</v>
      </c>
      <c r="S1363" s="479">
        <v>0.13663</v>
      </c>
      <c r="T1363" s="479">
        <v>0</v>
      </c>
      <c r="U1363" s="479">
        <v>0</v>
      </c>
      <c r="V1363" s="479">
        <v>5.8672300000000002</v>
      </c>
      <c r="W1363" s="479">
        <v>0</v>
      </c>
      <c r="X1363" s="479">
        <v>0</v>
      </c>
      <c r="Y1363" s="479">
        <v>0</v>
      </c>
      <c r="Z1363" s="479">
        <v>0.31809999999999999</v>
      </c>
      <c r="AA1363" s="479">
        <v>0</v>
      </c>
      <c r="AB1363" s="479">
        <v>18.76979</v>
      </c>
      <c r="AC1363" s="479">
        <v>0</v>
      </c>
      <c r="AD1363" s="479">
        <v>25.091750000000001</v>
      </c>
      <c r="AE1363" s="479">
        <v>33296.28673</v>
      </c>
      <c r="AF1363" s="236">
        <v>1449.50757</v>
      </c>
      <c r="AG1363" s="236">
        <v>3651.9793999999997</v>
      </c>
      <c r="AH1363" s="236">
        <v>0</v>
      </c>
      <c r="AI1363" s="236">
        <v>0</v>
      </c>
      <c r="AJ1363" s="484">
        <v>28194.799760000002</v>
      </c>
    </row>
    <row r="1364" spans="1:36" s="42" customFormat="1" x14ac:dyDescent="0.25">
      <c r="A1364" s="404"/>
      <c r="B1364" s="115">
        <v>741412</v>
      </c>
      <c r="C1364" s="189" t="s">
        <v>1762</v>
      </c>
      <c r="D1364" s="479">
        <v>233.33257</v>
      </c>
      <c r="E1364" s="479">
        <v>35.722349999999999</v>
      </c>
      <c r="F1364" s="479">
        <v>29327.117829999999</v>
      </c>
      <c r="G1364" s="479">
        <v>357.41082999999998</v>
      </c>
      <c r="H1364" s="89">
        <v>29953.583579999999</v>
      </c>
      <c r="I1364" s="479">
        <v>62.534059999999997</v>
      </c>
      <c r="J1364" s="479">
        <v>0</v>
      </c>
      <c r="K1364" s="479">
        <v>0</v>
      </c>
      <c r="L1364" s="479">
        <v>0</v>
      </c>
      <c r="M1364" s="479">
        <v>2E-3</v>
      </c>
      <c r="N1364" s="479">
        <v>18.950759999999999</v>
      </c>
      <c r="O1364" s="479">
        <v>1417.8081</v>
      </c>
      <c r="P1364" s="479">
        <v>99.332999999999998</v>
      </c>
      <c r="Q1364" s="479">
        <v>1713.2524699999999</v>
      </c>
      <c r="R1364" s="89">
        <v>3311.8803900000003</v>
      </c>
      <c r="S1364" s="479">
        <v>254.44093000000001</v>
      </c>
      <c r="T1364" s="479">
        <v>0</v>
      </c>
      <c r="U1364" s="479">
        <v>2.0570000000000001E-2</v>
      </c>
      <c r="V1364" s="479">
        <v>54.469299999999997</v>
      </c>
      <c r="W1364" s="479">
        <v>0</v>
      </c>
      <c r="X1364" s="479">
        <v>0</v>
      </c>
      <c r="Y1364" s="479">
        <v>1858.2011299999999</v>
      </c>
      <c r="Z1364" s="479">
        <v>3.0660400000000001</v>
      </c>
      <c r="AA1364" s="479">
        <v>178.81845999999999</v>
      </c>
      <c r="AB1364" s="479">
        <v>515.92557999999997</v>
      </c>
      <c r="AC1364" s="479">
        <v>87.910799999999995</v>
      </c>
      <c r="AD1364" s="479">
        <v>2952.8528100000003</v>
      </c>
      <c r="AE1364" s="479">
        <v>36218.316779999994</v>
      </c>
      <c r="AF1364" s="236">
        <v>18.950759999999999</v>
      </c>
      <c r="AG1364" s="236">
        <v>54.471299999999999</v>
      </c>
      <c r="AH1364" s="236">
        <v>0</v>
      </c>
      <c r="AI1364" s="236">
        <v>2124.93039</v>
      </c>
      <c r="AJ1364" s="484">
        <v>34019.964329999995</v>
      </c>
    </row>
    <row r="1365" spans="1:36" s="42" customFormat="1" x14ac:dyDescent="0.25">
      <c r="A1365" s="404"/>
      <c r="B1365" s="115">
        <v>741417</v>
      </c>
      <c r="C1365" s="189" t="s">
        <v>1763</v>
      </c>
      <c r="D1365" s="479">
        <v>0</v>
      </c>
      <c r="E1365" s="479">
        <v>0</v>
      </c>
      <c r="F1365" s="479">
        <v>0</v>
      </c>
      <c r="G1365" s="479">
        <v>0</v>
      </c>
      <c r="H1365" s="89">
        <v>0</v>
      </c>
      <c r="I1365" s="479">
        <v>0</v>
      </c>
      <c r="J1365" s="479">
        <v>0</v>
      </c>
      <c r="K1365" s="479">
        <v>0</v>
      </c>
      <c r="L1365" s="479">
        <v>0</v>
      </c>
      <c r="M1365" s="479">
        <v>0</v>
      </c>
      <c r="N1365" s="479">
        <v>0</v>
      </c>
      <c r="O1365" s="479">
        <v>2748.8453</v>
      </c>
      <c r="P1365" s="479">
        <v>0</v>
      </c>
      <c r="Q1365" s="479">
        <v>0</v>
      </c>
      <c r="R1365" s="89">
        <v>2748.8453</v>
      </c>
      <c r="S1365" s="479">
        <v>0</v>
      </c>
      <c r="T1365" s="479">
        <v>0</v>
      </c>
      <c r="U1365" s="479">
        <v>0</v>
      </c>
      <c r="V1365" s="479">
        <v>84.215149999999994</v>
      </c>
      <c r="W1365" s="479">
        <v>0</v>
      </c>
      <c r="X1365" s="479">
        <v>211.27394000000001</v>
      </c>
      <c r="Y1365" s="479">
        <v>0</v>
      </c>
      <c r="Z1365" s="479">
        <v>0</v>
      </c>
      <c r="AA1365" s="479">
        <v>0</v>
      </c>
      <c r="AB1365" s="479">
        <v>1005.0821999999999</v>
      </c>
      <c r="AC1365" s="479">
        <v>0</v>
      </c>
      <c r="AD1365" s="479">
        <v>1300.5712899999999</v>
      </c>
      <c r="AE1365" s="479">
        <v>4049.4165899999998</v>
      </c>
      <c r="AF1365" s="236">
        <v>0</v>
      </c>
      <c r="AG1365" s="236">
        <v>84.215149999999994</v>
      </c>
      <c r="AH1365" s="236">
        <v>0</v>
      </c>
      <c r="AI1365" s="236">
        <v>0</v>
      </c>
      <c r="AJ1365" s="484">
        <v>3965.2014399999998</v>
      </c>
    </row>
    <row r="1366" spans="1:36" s="42" customFormat="1" x14ac:dyDescent="0.25">
      <c r="A1366" s="404"/>
      <c r="B1366" s="115">
        <v>741418</v>
      </c>
      <c r="C1366" s="189" t="s">
        <v>1765</v>
      </c>
      <c r="D1366" s="479">
        <v>0</v>
      </c>
      <c r="E1366" s="479">
        <v>0</v>
      </c>
      <c r="F1366" s="479">
        <v>0</v>
      </c>
      <c r="G1366" s="479">
        <v>0</v>
      </c>
      <c r="H1366" s="89">
        <v>0</v>
      </c>
      <c r="I1366" s="479">
        <v>0</v>
      </c>
      <c r="J1366" s="479">
        <v>0</v>
      </c>
      <c r="K1366" s="479">
        <v>0</v>
      </c>
      <c r="L1366" s="479">
        <v>0</v>
      </c>
      <c r="M1366" s="479">
        <v>0</v>
      </c>
      <c r="N1366" s="479">
        <v>0</v>
      </c>
      <c r="O1366" s="479">
        <v>1427.6556399999999</v>
      </c>
      <c r="P1366" s="479">
        <v>0</v>
      </c>
      <c r="Q1366" s="479">
        <v>0</v>
      </c>
      <c r="R1366" s="89">
        <v>1427.6556399999999</v>
      </c>
      <c r="S1366" s="479">
        <v>0</v>
      </c>
      <c r="T1366" s="479">
        <v>0</v>
      </c>
      <c r="U1366" s="479">
        <v>163.87467000000001</v>
      </c>
      <c r="V1366" s="479">
        <v>0</v>
      </c>
      <c r="W1366" s="479">
        <v>0</v>
      </c>
      <c r="X1366" s="479">
        <v>8.1453699999999998</v>
      </c>
      <c r="Y1366" s="479">
        <v>0</v>
      </c>
      <c r="Z1366" s="479">
        <v>0</v>
      </c>
      <c r="AA1366" s="479">
        <v>0</v>
      </c>
      <c r="AB1366" s="479">
        <v>593.19195999999999</v>
      </c>
      <c r="AC1366" s="479">
        <v>0</v>
      </c>
      <c r="AD1366" s="479">
        <v>765.21199999999999</v>
      </c>
      <c r="AE1366" s="479">
        <v>2192.8676399999999</v>
      </c>
      <c r="AF1366" s="236">
        <v>0</v>
      </c>
      <c r="AG1366" s="236">
        <v>0</v>
      </c>
      <c r="AH1366" s="236">
        <v>0</v>
      </c>
      <c r="AI1366" s="236">
        <v>0</v>
      </c>
      <c r="AJ1366" s="484">
        <v>2192.8676399999999</v>
      </c>
    </row>
    <row r="1367" spans="1:36" s="42" customFormat="1" x14ac:dyDescent="0.25">
      <c r="A1367" s="404"/>
      <c r="B1367" s="115">
        <v>741419</v>
      </c>
      <c r="C1367" s="189" t="s">
        <v>1767</v>
      </c>
      <c r="D1367" s="479">
        <v>0</v>
      </c>
      <c r="E1367" s="479">
        <v>0</v>
      </c>
      <c r="F1367" s="479">
        <v>0</v>
      </c>
      <c r="G1367" s="479">
        <v>0</v>
      </c>
      <c r="H1367" s="89">
        <v>0</v>
      </c>
      <c r="I1367" s="479">
        <v>0</v>
      </c>
      <c r="J1367" s="479">
        <v>0</v>
      </c>
      <c r="K1367" s="479">
        <v>0</v>
      </c>
      <c r="L1367" s="479">
        <v>0</v>
      </c>
      <c r="M1367" s="479">
        <v>0</v>
      </c>
      <c r="N1367" s="479">
        <v>0</v>
      </c>
      <c r="O1367" s="479">
        <v>0</v>
      </c>
      <c r="P1367" s="479">
        <v>0</v>
      </c>
      <c r="Q1367" s="479">
        <v>0</v>
      </c>
      <c r="R1367" s="89">
        <v>0</v>
      </c>
      <c r="S1367" s="479">
        <v>0</v>
      </c>
      <c r="T1367" s="479">
        <v>0</v>
      </c>
      <c r="U1367" s="479">
        <v>0</v>
      </c>
      <c r="V1367" s="479">
        <v>0</v>
      </c>
      <c r="W1367" s="479">
        <v>0</v>
      </c>
      <c r="X1367" s="479">
        <v>0</v>
      </c>
      <c r="Y1367" s="479">
        <v>0</v>
      </c>
      <c r="Z1367" s="479">
        <v>0</v>
      </c>
      <c r="AA1367" s="479">
        <v>0</v>
      </c>
      <c r="AB1367" s="479">
        <v>0</v>
      </c>
      <c r="AC1367" s="479">
        <v>0</v>
      </c>
      <c r="AD1367" s="479">
        <v>0</v>
      </c>
      <c r="AE1367" s="479">
        <v>0</v>
      </c>
      <c r="AF1367" s="236">
        <v>0</v>
      </c>
      <c r="AG1367" s="236">
        <v>0</v>
      </c>
      <c r="AH1367" s="236">
        <v>0</v>
      </c>
      <c r="AI1367" s="236">
        <v>0</v>
      </c>
      <c r="AJ1367" s="484">
        <v>0</v>
      </c>
    </row>
    <row r="1368" spans="1:36" s="42" customFormat="1" x14ac:dyDescent="0.25">
      <c r="A1368" s="404"/>
      <c r="B1368" s="115">
        <v>741420</v>
      </c>
      <c r="C1368" s="189" t="s">
        <v>1768</v>
      </c>
      <c r="D1368" s="479">
        <v>28662.704900000001</v>
      </c>
      <c r="E1368" s="479">
        <v>50211.894769999999</v>
      </c>
      <c r="F1368" s="479">
        <v>124599.60326</v>
      </c>
      <c r="G1368" s="479">
        <v>26374.35052</v>
      </c>
      <c r="H1368" s="89">
        <v>229848.55345000001</v>
      </c>
      <c r="I1368" s="479">
        <v>4415.9868299999998</v>
      </c>
      <c r="J1368" s="479">
        <v>39524</v>
      </c>
      <c r="K1368" s="479">
        <v>9213.884</v>
      </c>
      <c r="L1368" s="479">
        <v>0</v>
      </c>
      <c r="M1368" s="479">
        <v>10495.58318</v>
      </c>
      <c r="N1368" s="479">
        <v>0</v>
      </c>
      <c r="O1368" s="479">
        <v>0</v>
      </c>
      <c r="P1368" s="479">
        <v>250</v>
      </c>
      <c r="Q1368" s="479">
        <v>0</v>
      </c>
      <c r="R1368" s="89">
        <v>63899.454010000001</v>
      </c>
      <c r="S1368" s="479">
        <v>246.48246</v>
      </c>
      <c r="T1368" s="479">
        <v>0</v>
      </c>
      <c r="U1368" s="479">
        <v>146.33331000000001</v>
      </c>
      <c r="V1368" s="479">
        <v>0.50175999999999998</v>
      </c>
      <c r="W1368" s="479">
        <v>476.43624</v>
      </c>
      <c r="X1368" s="479">
        <v>0</v>
      </c>
      <c r="Y1368" s="479">
        <v>0</v>
      </c>
      <c r="Z1368" s="479">
        <v>1.2101900000000001</v>
      </c>
      <c r="AA1368" s="479">
        <v>0</v>
      </c>
      <c r="AB1368" s="479">
        <v>71.601420000000005</v>
      </c>
      <c r="AC1368" s="479">
        <v>0</v>
      </c>
      <c r="AD1368" s="479">
        <v>942.56538</v>
      </c>
      <c r="AE1368" s="479">
        <v>294690.57283999998</v>
      </c>
      <c r="AF1368" s="236">
        <v>9213.884</v>
      </c>
      <c r="AG1368" s="236">
        <v>10496.084939999999</v>
      </c>
      <c r="AH1368" s="236">
        <v>0</v>
      </c>
      <c r="AI1368" s="236">
        <v>0</v>
      </c>
      <c r="AJ1368" s="484">
        <v>274980.6039000001</v>
      </c>
    </row>
    <row r="1369" spans="1:36" s="42" customFormat="1" x14ac:dyDescent="0.25">
      <c r="A1369" s="404"/>
      <c r="B1369" s="115">
        <v>741421</v>
      </c>
      <c r="C1369" s="189" t="s">
        <v>1770</v>
      </c>
      <c r="D1369" s="479">
        <v>30717.417979999998</v>
      </c>
      <c r="E1369" s="479">
        <v>2109.0992799999999</v>
      </c>
      <c r="F1369" s="479">
        <v>46863</v>
      </c>
      <c r="G1369" s="479">
        <v>17035.25791</v>
      </c>
      <c r="H1369" s="89">
        <v>96724.775169999994</v>
      </c>
      <c r="I1369" s="479">
        <v>2317.7293599999998</v>
      </c>
      <c r="J1369" s="479">
        <v>0</v>
      </c>
      <c r="K1369" s="479">
        <v>0</v>
      </c>
      <c r="L1369" s="479">
        <v>107941.54790999999</v>
      </c>
      <c r="M1369" s="479">
        <v>0</v>
      </c>
      <c r="N1369" s="479">
        <v>11891.99165</v>
      </c>
      <c r="O1369" s="479">
        <v>5782.7574199999999</v>
      </c>
      <c r="P1369" s="479">
        <v>2938.7578100000001</v>
      </c>
      <c r="Q1369" s="479">
        <v>5869.5138200000001</v>
      </c>
      <c r="R1369" s="89">
        <v>136742.29796999999</v>
      </c>
      <c r="S1369" s="479">
        <v>3.1472600000000002</v>
      </c>
      <c r="T1369" s="479">
        <v>0</v>
      </c>
      <c r="U1369" s="479">
        <v>102.24399</v>
      </c>
      <c r="V1369" s="479">
        <v>2.5714600000000001</v>
      </c>
      <c r="W1369" s="479">
        <v>29.232520000000001</v>
      </c>
      <c r="X1369" s="479">
        <v>0</v>
      </c>
      <c r="Y1369" s="479">
        <v>0</v>
      </c>
      <c r="Z1369" s="479">
        <v>0.70630000000000004</v>
      </c>
      <c r="AA1369" s="479">
        <v>0</v>
      </c>
      <c r="AB1369" s="479">
        <v>46.946910000000003</v>
      </c>
      <c r="AC1369" s="479">
        <v>0</v>
      </c>
      <c r="AD1369" s="479">
        <v>184.84844000000001</v>
      </c>
      <c r="AE1369" s="479">
        <v>233651.92157999999</v>
      </c>
      <c r="AF1369" s="236">
        <v>11891.99165</v>
      </c>
      <c r="AG1369" s="236">
        <v>107944.11937</v>
      </c>
      <c r="AH1369" s="236">
        <v>0</v>
      </c>
      <c r="AI1369" s="236">
        <v>0</v>
      </c>
      <c r="AJ1369" s="484">
        <v>113815.81056</v>
      </c>
    </row>
    <row r="1370" spans="1:36" s="42" customFormat="1" x14ac:dyDescent="0.25">
      <c r="A1370" s="404"/>
      <c r="B1370" s="115">
        <v>741422</v>
      </c>
      <c r="C1370" s="189" t="s">
        <v>1772</v>
      </c>
      <c r="D1370" s="479">
        <v>0</v>
      </c>
      <c r="E1370" s="479">
        <v>0</v>
      </c>
      <c r="F1370" s="479">
        <v>17153</v>
      </c>
      <c r="G1370" s="479">
        <v>3546.24755</v>
      </c>
      <c r="H1370" s="89">
        <v>20699.24755</v>
      </c>
      <c r="I1370" s="479">
        <v>218.27519000000001</v>
      </c>
      <c r="J1370" s="479">
        <v>0</v>
      </c>
      <c r="K1370" s="479">
        <v>0</v>
      </c>
      <c r="L1370" s="479">
        <v>0</v>
      </c>
      <c r="M1370" s="479">
        <v>0</v>
      </c>
      <c r="N1370" s="479">
        <v>0</v>
      </c>
      <c r="O1370" s="479">
        <v>0</v>
      </c>
      <c r="P1370" s="479">
        <v>0</v>
      </c>
      <c r="Q1370" s="479">
        <v>0</v>
      </c>
      <c r="R1370" s="89">
        <v>218.27519000000001</v>
      </c>
      <c r="S1370" s="479">
        <v>9.1884899999999998</v>
      </c>
      <c r="T1370" s="479">
        <v>0</v>
      </c>
      <c r="U1370" s="479">
        <v>0.38396000000000002</v>
      </c>
      <c r="V1370" s="479">
        <v>2.1129999999999999E-2</v>
      </c>
      <c r="W1370" s="479">
        <v>1.0896300000000001</v>
      </c>
      <c r="X1370" s="479">
        <v>0</v>
      </c>
      <c r="Y1370" s="479">
        <v>0</v>
      </c>
      <c r="Z1370" s="479">
        <v>0.28393000000000002</v>
      </c>
      <c r="AA1370" s="479">
        <v>0</v>
      </c>
      <c r="AB1370" s="479">
        <v>53.471409999999999</v>
      </c>
      <c r="AC1370" s="479">
        <v>0</v>
      </c>
      <c r="AD1370" s="479">
        <v>64.438549999999992</v>
      </c>
      <c r="AE1370" s="479">
        <v>20981.961289999999</v>
      </c>
      <c r="AF1370" s="236">
        <v>0</v>
      </c>
      <c r="AG1370" s="236">
        <v>2.1129999999999999E-2</v>
      </c>
      <c r="AH1370" s="236">
        <v>0</v>
      </c>
      <c r="AI1370" s="236">
        <v>0</v>
      </c>
      <c r="AJ1370" s="484">
        <v>20981.940159999998</v>
      </c>
    </row>
    <row r="1371" spans="1:36" s="42" customFormat="1" x14ac:dyDescent="0.25">
      <c r="A1371" s="404"/>
      <c r="B1371" s="115">
        <v>741423</v>
      </c>
      <c r="C1371" s="189" t="s">
        <v>1774</v>
      </c>
      <c r="D1371" s="479">
        <v>2571.3725399999998</v>
      </c>
      <c r="E1371" s="479">
        <v>0</v>
      </c>
      <c r="F1371" s="479">
        <v>21202</v>
      </c>
      <c r="G1371" s="479">
        <v>773.63343999999995</v>
      </c>
      <c r="H1371" s="89">
        <v>24547.005980000002</v>
      </c>
      <c r="I1371" s="479">
        <v>22.139050000000001</v>
      </c>
      <c r="J1371" s="479">
        <v>0</v>
      </c>
      <c r="K1371" s="479">
        <v>0</v>
      </c>
      <c r="L1371" s="479">
        <v>0</v>
      </c>
      <c r="M1371" s="479">
        <v>0</v>
      </c>
      <c r="N1371" s="479">
        <v>0</v>
      </c>
      <c r="O1371" s="479">
        <v>0</v>
      </c>
      <c r="P1371" s="479">
        <v>0</v>
      </c>
      <c r="Q1371" s="479">
        <v>5734.2075599999998</v>
      </c>
      <c r="R1371" s="89">
        <v>5756.3466099999996</v>
      </c>
      <c r="S1371" s="479">
        <v>63.065159999999999</v>
      </c>
      <c r="T1371" s="479">
        <v>0</v>
      </c>
      <c r="U1371" s="479">
        <v>79.443470000000005</v>
      </c>
      <c r="V1371" s="479">
        <v>0.10693</v>
      </c>
      <c r="W1371" s="479">
        <v>340.54908</v>
      </c>
      <c r="X1371" s="479">
        <v>0</v>
      </c>
      <c r="Y1371" s="479">
        <v>7.1744300000000001</v>
      </c>
      <c r="Z1371" s="479">
        <v>1.7930000000000001E-2</v>
      </c>
      <c r="AA1371" s="479">
        <v>1138.30186</v>
      </c>
      <c r="AB1371" s="479">
        <v>146.97058999999999</v>
      </c>
      <c r="AC1371" s="479">
        <v>783.21545000000003</v>
      </c>
      <c r="AD1371" s="479">
        <v>2558.8449000000001</v>
      </c>
      <c r="AE1371" s="479">
        <v>32862.197490000006</v>
      </c>
      <c r="AF1371" s="236">
        <v>0</v>
      </c>
      <c r="AG1371" s="236">
        <v>0.10693</v>
      </c>
      <c r="AH1371" s="236">
        <v>0</v>
      </c>
      <c r="AI1371" s="236">
        <v>1928.6917400000002</v>
      </c>
      <c r="AJ1371" s="484">
        <v>30933.398820000002</v>
      </c>
    </row>
    <row r="1372" spans="1:36" s="42" customFormat="1" x14ac:dyDescent="0.25">
      <c r="A1372" s="404"/>
      <c r="B1372" s="115">
        <v>741428</v>
      </c>
      <c r="C1372" s="189" t="s">
        <v>1776</v>
      </c>
      <c r="D1372" s="479">
        <v>0</v>
      </c>
      <c r="E1372" s="479">
        <v>0</v>
      </c>
      <c r="F1372" s="479">
        <v>0</v>
      </c>
      <c r="G1372" s="479">
        <v>0</v>
      </c>
      <c r="H1372" s="89">
        <v>0</v>
      </c>
      <c r="I1372" s="479">
        <v>0</v>
      </c>
      <c r="J1372" s="479">
        <v>0</v>
      </c>
      <c r="K1372" s="479">
        <v>0</v>
      </c>
      <c r="L1372" s="479">
        <v>0</v>
      </c>
      <c r="M1372" s="479">
        <v>0</v>
      </c>
      <c r="N1372" s="479">
        <v>0</v>
      </c>
      <c r="O1372" s="479">
        <v>0</v>
      </c>
      <c r="P1372" s="479">
        <v>0</v>
      </c>
      <c r="Q1372" s="479">
        <v>0</v>
      </c>
      <c r="R1372" s="89">
        <v>0</v>
      </c>
      <c r="S1372" s="479">
        <v>0</v>
      </c>
      <c r="T1372" s="479">
        <v>0</v>
      </c>
      <c r="U1372" s="479">
        <v>28.71968</v>
      </c>
      <c r="V1372" s="479">
        <v>0</v>
      </c>
      <c r="W1372" s="479">
        <v>0</v>
      </c>
      <c r="X1372" s="479">
        <v>0</v>
      </c>
      <c r="Y1372" s="479">
        <v>0</v>
      </c>
      <c r="Z1372" s="479">
        <v>0</v>
      </c>
      <c r="AA1372" s="479">
        <v>0</v>
      </c>
      <c r="AB1372" s="479">
        <v>0</v>
      </c>
      <c r="AC1372" s="479">
        <v>0</v>
      </c>
      <c r="AD1372" s="479">
        <v>28.71968</v>
      </c>
      <c r="AE1372" s="479">
        <v>28.71968</v>
      </c>
      <c r="AF1372" s="236">
        <v>0</v>
      </c>
      <c r="AG1372" s="236">
        <v>0</v>
      </c>
      <c r="AH1372" s="236">
        <v>0</v>
      </c>
      <c r="AI1372" s="236">
        <v>0</v>
      </c>
      <c r="AJ1372" s="484">
        <v>28.71968</v>
      </c>
    </row>
    <row r="1373" spans="1:36" s="42" customFormat="1" x14ac:dyDescent="0.25">
      <c r="A1373" s="404"/>
      <c r="B1373" s="115">
        <v>741429</v>
      </c>
      <c r="C1373" s="189" t="s">
        <v>1778</v>
      </c>
      <c r="D1373" s="479">
        <v>0</v>
      </c>
      <c r="E1373" s="479">
        <v>0</v>
      </c>
      <c r="F1373" s="479">
        <v>0</v>
      </c>
      <c r="G1373" s="479">
        <v>0</v>
      </c>
      <c r="H1373" s="89">
        <v>0</v>
      </c>
      <c r="I1373" s="479">
        <v>0</v>
      </c>
      <c r="J1373" s="479">
        <v>0</v>
      </c>
      <c r="K1373" s="479">
        <v>0</v>
      </c>
      <c r="L1373" s="479">
        <v>0</v>
      </c>
      <c r="M1373" s="479">
        <v>0</v>
      </c>
      <c r="N1373" s="479">
        <v>0</v>
      </c>
      <c r="O1373" s="479">
        <v>0</v>
      </c>
      <c r="P1373" s="479">
        <v>0</v>
      </c>
      <c r="Q1373" s="479">
        <v>0</v>
      </c>
      <c r="R1373" s="89">
        <v>0</v>
      </c>
      <c r="S1373" s="479">
        <v>0</v>
      </c>
      <c r="T1373" s="479">
        <v>0</v>
      </c>
      <c r="U1373" s="479">
        <v>5.9499999999999997E-2</v>
      </c>
      <c r="V1373" s="479">
        <v>0</v>
      </c>
      <c r="W1373" s="479">
        <v>0</v>
      </c>
      <c r="X1373" s="479">
        <v>0</v>
      </c>
      <c r="Y1373" s="479">
        <v>0</v>
      </c>
      <c r="Z1373" s="479">
        <v>0</v>
      </c>
      <c r="AA1373" s="479">
        <v>0</v>
      </c>
      <c r="AB1373" s="479">
        <v>0</v>
      </c>
      <c r="AC1373" s="479">
        <v>0</v>
      </c>
      <c r="AD1373" s="479">
        <v>5.9499999999999997E-2</v>
      </c>
      <c r="AE1373" s="479">
        <v>5.9499999999999997E-2</v>
      </c>
      <c r="AF1373" s="236">
        <v>0</v>
      </c>
      <c r="AG1373" s="236">
        <v>0</v>
      </c>
      <c r="AH1373" s="236">
        <v>0</v>
      </c>
      <c r="AI1373" s="236">
        <v>0</v>
      </c>
      <c r="AJ1373" s="484">
        <v>5.9499999999999997E-2</v>
      </c>
    </row>
    <row r="1374" spans="1:36" s="42" customFormat="1" x14ac:dyDescent="0.25">
      <c r="A1374" s="404"/>
      <c r="B1374" s="115">
        <v>741431</v>
      </c>
      <c r="C1374" s="189" t="s">
        <v>1782</v>
      </c>
      <c r="D1374" s="479">
        <v>0</v>
      </c>
      <c r="E1374" s="479">
        <v>1.31094</v>
      </c>
      <c r="F1374" s="479">
        <v>0</v>
      </c>
      <c r="G1374" s="479">
        <v>0</v>
      </c>
      <c r="H1374" s="89">
        <v>1.31094</v>
      </c>
      <c r="I1374" s="479">
        <v>0</v>
      </c>
      <c r="J1374" s="479">
        <v>0</v>
      </c>
      <c r="K1374" s="479">
        <v>0</v>
      </c>
      <c r="L1374" s="479">
        <v>0</v>
      </c>
      <c r="M1374" s="479">
        <v>0</v>
      </c>
      <c r="N1374" s="479">
        <v>0</v>
      </c>
      <c r="O1374" s="479">
        <v>0</v>
      </c>
      <c r="P1374" s="479">
        <v>0</v>
      </c>
      <c r="Q1374" s="479">
        <v>0</v>
      </c>
      <c r="R1374" s="89">
        <v>0</v>
      </c>
      <c r="S1374" s="479">
        <v>0</v>
      </c>
      <c r="T1374" s="479">
        <v>0</v>
      </c>
      <c r="U1374" s="479">
        <v>0</v>
      </c>
      <c r="V1374" s="479">
        <v>0</v>
      </c>
      <c r="W1374" s="479">
        <v>0</v>
      </c>
      <c r="X1374" s="479">
        <v>0</v>
      </c>
      <c r="Y1374" s="479">
        <v>0</v>
      </c>
      <c r="Z1374" s="479">
        <v>0</v>
      </c>
      <c r="AA1374" s="479">
        <v>0</v>
      </c>
      <c r="AB1374" s="479">
        <v>0</v>
      </c>
      <c r="AC1374" s="479">
        <v>0</v>
      </c>
      <c r="AD1374" s="479">
        <v>0</v>
      </c>
      <c r="AE1374" s="479">
        <v>1.31094</v>
      </c>
      <c r="AF1374" s="236">
        <v>0</v>
      </c>
      <c r="AG1374" s="236">
        <v>0</v>
      </c>
      <c r="AH1374" s="236">
        <v>0</v>
      </c>
      <c r="AI1374" s="236">
        <v>0</v>
      </c>
      <c r="AJ1374" s="484">
        <v>1.31094</v>
      </c>
    </row>
    <row r="1375" spans="1:36" s="42" customFormat="1" x14ac:dyDescent="0.25">
      <c r="A1375" s="404"/>
      <c r="B1375" s="115">
        <v>741432</v>
      </c>
      <c r="C1375" s="189" t="s">
        <v>1783</v>
      </c>
      <c r="D1375" s="479">
        <v>0</v>
      </c>
      <c r="E1375" s="479">
        <v>2.1921200000000001</v>
      </c>
      <c r="F1375" s="479">
        <v>0</v>
      </c>
      <c r="G1375" s="479">
        <v>0</v>
      </c>
      <c r="H1375" s="89">
        <v>2.1921200000000001</v>
      </c>
      <c r="I1375" s="479">
        <v>0</v>
      </c>
      <c r="J1375" s="479">
        <v>8.8999999999999996E-2</v>
      </c>
      <c r="K1375" s="479">
        <v>0</v>
      </c>
      <c r="L1375" s="479">
        <v>0</v>
      </c>
      <c r="M1375" s="479">
        <v>0</v>
      </c>
      <c r="N1375" s="479">
        <v>0</v>
      </c>
      <c r="O1375" s="479">
        <v>0.18858</v>
      </c>
      <c r="P1375" s="479">
        <v>0</v>
      </c>
      <c r="Q1375" s="479">
        <v>0</v>
      </c>
      <c r="R1375" s="89">
        <v>0.27757999999999999</v>
      </c>
      <c r="S1375" s="479">
        <v>0</v>
      </c>
      <c r="T1375" s="479">
        <v>0</v>
      </c>
      <c r="U1375" s="479">
        <v>0</v>
      </c>
      <c r="V1375" s="479">
        <v>0</v>
      </c>
      <c r="W1375" s="479">
        <v>0</v>
      </c>
      <c r="X1375" s="479">
        <v>0</v>
      </c>
      <c r="Y1375" s="479">
        <v>0</v>
      </c>
      <c r="Z1375" s="479">
        <v>0</v>
      </c>
      <c r="AA1375" s="479">
        <v>0</v>
      </c>
      <c r="AB1375" s="479">
        <v>0</v>
      </c>
      <c r="AC1375" s="479">
        <v>0</v>
      </c>
      <c r="AD1375" s="479">
        <v>0</v>
      </c>
      <c r="AE1375" s="479">
        <v>2.4697</v>
      </c>
      <c r="AF1375" s="236">
        <v>0</v>
      </c>
      <c r="AG1375" s="236">
        <v>0</v>
      </c>
      <c r="AH1375" s="236">
        <v>0</v>
      </c>
      <c r="AI1375" s="236">
        <v>0</v>
      </c>
      <c r="AJ1375" s="484">
        <v>2.4697</v>
      </c>
    </row>
    <row r="1376" spans="1:36" s="42" customFormat="1" x14ac:dyDescent="0.25">
      <c r="A1376" s="404"/>
      <c r="B1376" s="115">
        <v>741433</v>
      </c>
      <c r="C1376" s="189" t="s">
        <v>1784</v>
      </c>
      <c r="D1376" s="479">
        <v>0</v>
      </c>
      <c r="E1376" s="479">
        <v>0</v>
      </c>
      <c r="F1376" s="479">
        <v>0</v>
      </c>
      <c r="G1376" s="479">
        <v>0</v>
      </c>
      <c r="H1376" s="89">
        <v>0</v>
      </c>
      <c r="I1376" s="479">
        <v>0</v>
      </c>
      <c r="J1376" s="479">
        <v>0</v>
      </c>
      <c r="K1376" s="479">
        <v>0</v>
      </c>
      <c r="L1376" s="479">
        <v>0</v>
      </c>
      <c r="M1376" s="479">
        <v>0</v>
      </c>
      <c r="N1376" s="479">
        <v>0</v>
      </c>
      <c r="O1376" s="479">
        <v>0</v>
      </c>
      <c r="P1376" s="479">
        <v>0</v>
      </c>
      <c r="Q1376" s="479">
        <v>0</v>
      </c>
      <c r="R1376" s="89">
        <v>0</v>
      </c>
      <c r="S1376" s="479">
        <v>0</v>
      </c>
      <c r="T1376" s="479">
        <v>0</v>
      </c>
      <c r="U1376" s="479">
        <v>0</v>
      </c>
      <c r="V1376" s="479">
        <v>0</v>
      </c>
      <c r="W1376" s="479">
        <v>0</v>
      </c>
      <c r="X1376" s="479">
        <v>0</v>
      </c>
      <c r="Y1376" s="479">
        <v>0</v>
      </c>
      <c r="Z1376" s="479">
        <v>0</v>
      </c>
      <c r="AA1376" s="479">
        <v>0</v>
      </c>
      <c r="AB1376" s="479">
        <v>0</v>
      </c>
      <c r="AC1376" s="479">
        <v>0</v>
      </c>
      <c r="AD1376" s="479">
        <v>0</v>
      </c>
      <c r="AE1376" s="479">
        <v>0</v>
      </c>
      <c r="AF1376" s="236">
        <v>0</v>
      </c>
      <c r="AG1376" s="236">
        <v>0</v>
      </c>
      <c r="AH1376" s="236">
        <v>0</v>
      </c>
      <c r="AI1376" s="236">
        <v>0</v>
      </c>
      <c r="AJ1376" s="484">
        <v>0</v>
      </c>
    </row>
    <row r="1377" spans="1:36" s="42" customFormat="1" x14ac:dyDescent="0.25">
      <c r="A1377" s="404"/>
      <c r="B1377" s="115">
        <v>741435</v>
      </c>
      <c r="C1377" s="189" t="s">
        <v>1787</v>
      </c>
      <c r="D1377" s="479">
        <v>0</v>
      </c>
      <c r="E1377" s="479">
        <v>957.04182000000003</v>
      </c>
      <c r="F1377" s="479">
        <v>0</v>
      </c>
      <c r="G1377" s="479">
        <v>0</v>
      </c>
      <c r="H1377" s="89">
        <v>957.04182000000003</v>
      </c>
      <c r="I1377" s="479">
        <v>0</v>
      </c>
      <c r="J1377" s="479">
        <v>0</v>
      </c>
      <c r="K1377" s="479">
        <v>0</v>
      </c>
      <c r="L1377" s="479">
        <v>0</v>
      </c>
      <c r="M1377" s="479">
        <v>0</v>
      </c>
      <c r="N1377" s="479">
        <v>0</v>
      </c>
      <c r="O1377" s="479">
        <v>0</v>
      </c>
      <c r="P1377" s="479">
        <v>0</v>
      </c>
      <c r="Q1377" s="479">
        <v>0</v>
      </c>
      <c r="R1377" s="89">
        <v>0</v>
      </c>
      <c r="S1377" s="479">
        <v>0</v>
      </c>
      <c r="T1377" s="479">
        <v>0</v>
      </c>
      <c r="U1377" s="479">
        <v>0</v>
      </c>
      <c r="V1377" s="479">
        <v>0</v>
      </c>
      <c r="W1377" s="479">
        <v>0</v>
      </c>
      <c r="X1377" s="479">
        <v>0</v>
      </c>
      <c r="Y1377" s="479">
        <v>0</v>
      </c>
      <c r="Z1377" s="479">
        <v>0</v>
      </c>
      <c r="AA1377" s="479">
        <v>0</v>
      </c>
      <c r="AB1377" s="479">
        <v>0</v>
      </c>
      <c r="AC1377" s="479">
        <v>0</v>
      </c>
      <c r="AD1377" s="479">
        <v>0</v>
      </c>
      <c r="AE1377" s="479">
        <v>957.04182000000003</v>
      </c>
      <c r="AF1377" s="236">
        <v>0</v>
      </c>
      <c r="AG1377" s="236">
        <v>0</v>
      </c>
      <c r="AH1377" s="236">
        <v>0</v>
      </c>
      <c r="AI1377" s="236">
        <v>0</v>
      </c>
      <c r="AJ1377" s="484">
        <v>957.04182000000003</v>
      </c>
    </row>
    <row r="1378" spans="1:36" s="42" customFormat="1" x14ac:dyDescent="0.25">
      <c r="A1378" s="404"/>
      <c r="B1378" s="115">
        <v>741436</v>
      </c>
      <c r="C1378" s="189" t="s">
        <v>1788</v>
      </c>
      <c r="D1378" s="479">
        <v>0</v>
      </c>
      <c r="E1378" s="479">
        <v>418.83206000000001</v>
      </c>
      <c r="F1378" s="479">
        <v>0</v>
      </c>
      <c r="G1378" s="479">
        <v>0</v>
      </c>
      <c r="H1378" s="89">
        <v>418.83206000000001</v>
      </c>
      <c r="I1378" s="479">
        <v>0</v>
      </c>
      <c r="J1378" s="479">
        <v>0</v>
      </c>
      <c r="K1378" s="479">
        <v>0</v>
      </c>
      <c r="L1378" s="479">
        <v>0</v>
      </c>
      <c r="M1378" s="479">
        <v>0</v>
      </c>
      <c r="N1378" s="479">
        <v>0</v>
      </c>
      <c r="O1378" s="479">
        <v>0</v>
      </c>
      <c r="P1378" s="479">
        <v>0</v>
      </c>
      <c r="Q1378" s="479">
        <v>0</v>
      </c>
      <c r="R1378" s="89">
        <v>0</v>
      </c>
      <c r="S1378" s="479">
        <v>0</v>
      </c>
      <c r="T1378" s="479">
        <v>0</v>
      </c>
      <c r="U1378" s="479">
        <v>0</v>
      </c>
      <c r="V1378" s="479">
        <v>0</v>
      </c>
      <c r="W1378" s="479">
        <v>0</v>
      </c>
      <c r="X1378" s="479">
        <v>0</v>
      </c>
      <c r="Y1378" s="479">
        <v>0</v>
      </c>
      <c r="Z1378" s="479">
        <v>0</v>
      </c>
      <c r="AA1378" s="479">
        <v>0</v>
      </c>
      <c r="AB1378" s="479">
        <v>0</v>
      </c>
      <c r="AC1378" s="479">
        <v>0</v>
      </c>
      <c r="AD1378" s="479">
        <v>0</v>
      </c>
      <c r="AE1378" s="479">
        <v>418.83206000000001</v>
      </c>
      <c r="AF1378" s="236">
        <v>0</v>
      </c>
      <c r="AG1378" s="236">
        <v>0</v>
      </c>
      <c r="AH1378" s="236">
        <v>0</v>
      </c>
      <c r="AI1378" s="236">
        <v>0</v>
      </c>
      <c r="AJ1378" s="484">
        <v>418.83206000000001</v>
      </c>
    </row>
    <row r="1379" spans="1:36" s="42" customFormat="1" x14ac:dyDescent="0.25">
      <c r="A1379" s="404"/>
      <c r="B1379" s="115">
        <v>741437</v>
      </c>
      <c r="C1379" s="189" t="s">
        <v>1789</v>
      </c>
      <c r="D1379" s="479">
        <v>0</v>
      </c>
      <c r="E1379" s="479">
        <v>0</v>
      </c>
      <c r="F1379" s="479">
        <v>0</v>
      </c>
      <c r="G1379" s="479">
        <v>0</v>
      </c>
      <c r="H1379" s="89">
        <v>0</v>
      </c>
      <c r="I1379" s="479">
        <v>0</v>
      </c>
      <c r="J1379" s="479">
        <v>0</v>
      </c>
      <c r="K1379" s="479">
        <v>0</v>
      </c>
      <c r="L1379" s="479">
        <v>0</v>
      </c>
      <c r="M1379" s="479">
        <v>0</v>
      </c>
      <c r="N1379" s="479">
        <v>0</v>
      </c>
      <c r="O1379" s="479">
        <v>0</v>
      </c>
      <c r="P1379" s="479">
        <v>0</v>
      </c>
      <c r="Q1379" s="479">
        <v>0</v>
      </c>
      <c r="R1379" s="89">
        <v>0</v>
      </c>
      <c r="S1379" s="479">
        <v>0</v>
      </c>
      <c r="T1379" s="479">
        <v>0</v>
      </c>
      <c r="U1379" s="479">
        <v>0</v>
      </c>
      <c r="V1379" s="479">
        <v>0</v>
      </c>
      <c r="W1379" s="479">
        <v>0</v>
      </c>
      <c r="X1379" s="479">
        <v>0</v>
      </c>
      <c r="Y1379" s="479">
        <v>0</v>
      </c>
      <c r="Z1379" s="479">
        <v>0</v>
      </c>
      <c r="AA1379" s="479">
        <v>0</v>
      </c>
      <c r="AB1379" s="479">
        <v>0</v>
      </c>
      <c r="AC1379" s="479">
        <v>0</v>
      </c>
      <c r="AD1379" s="479">
        <v>0</v>
      </c>
      <c r="AE1379" s="479">
        <v>0</v>
      </c>
      <c r="AF1379" s="236">
        <v>0</v>
      </c>
      <c r="AG1379" s="236">
        <v>0</v>
      </c>
      <c r="AH1379" s="236">
        <v>0</v>
      </c>
      <c r="AI1379" s="236">
        <v>0</v>
      </c>
      <c r="AJ1379" s="484">
        <v>0</v>
      </c>
    </row>
    <row r="1380" spans="1:36" s="42" customFormat="1" x14ac:dyDescent="0.25">
      <c r="A1380" s="404"/>
      <c r="B1380" s="115">
        <v>741440</v>
      </c>
      <c r="C1380" s="189" t="s">
        <v>1793</v>
      </c>
      <c r="D1380" s="479">
        <v>4002.5653200000002</v>
      </c>
      <c r="E1380" s="479">
        <v>0</v>
      </c>
      <c r="F1380" s="479">
        <v>0</v>
      </c>
      <c r="G1380" s="479">
        <v>0</v>
      </c>
      <c r="H1380" s="89">
        <v>4002.5653200000002</v>
      </c>
      <c r="I1380" s="479">
        <v>0</v>
      </c>
      <c r="J1380" s="479">
        <v>0</v>
      </c>
      <c r="K1380" s="479">
        <v>0</v>
      </c>
      <c r="L1380" s="479">
        <v>0</v>
      </c>
      <c r="M1380" s="479">
        <v>0</v>
      </c>
      <c r="N1380" s="479">
        <v>0</v>
      </c>
      <c r="O1380" s="479">
        <v>0</v>
      </c>
      <c r="P1380" s="479">
        <v>0</v>
      </c>
      <c r="Q1380" s="479">
        <v>0</v>
      </c>
      <c r="R1380" s="89">
        <v>0</v>
      </c>
      <c r="S1380" s="479">
        <v>0</v>
      </c>
      <c r="T1380" s="479">
        <v>0</v>
      </c>
      <c r="U1380" s="479">
        <v>0</v>
      </c>
      <c r="V1380" s="479">
        <v>0</v>
      </c>
      <c r="W1380" s="479">
        <v>0</v>
      </c>
      <c r="X1380" s="479">
        <v>0</v>
      </c>
      <c r="Y1380" s="479">
        <v>0</v>
      </c>
      <c r="Z1380" s="479">
        <v>0</v>
      </c>
      <c r="AA1380" s="479">
        <v>0</v>
      </c>
      <c r="AB1380" s="479">
        <v>0</v>
      </c>
      <c r="AC1380" s="479">
        <v>0</v>
      </c>
      <c r="AD1380" s="479">
        <v>0</v>
      </c>
      <c r="AE1380" s="479">
        <v>4002.5653200000002</v>
      </c>
      <c r="AF1380" s="236">
        <v>0</v>
      </c>
      <c r="AG1380" s="236">
        <v>0</v>
      </c>
      <c r="AH1380" s="236">
        <v>0</v>
      </c>
      <c r="AI1380" s="236">
        <v>0</v>
      </c>
      <c r="AJ1380" s="484">
        <v>4002.5653200000002</v>
      </c>
    </row>
    <row r="1381" spans="1:36" s="42" customFormat="1" x14ac:dyDescent="0.25">
      <c r="A1381" s="404"/>
      <c r="B1381" s="115">
        <v>741441</v>
      </c>
      <c r="C1381" s="189" t="s">
        <v>1795</v>
      </c>
      <c r="D1381" s="479">
        <v>92.714920000000006</v>
      </c>
      <c r="E1381" s="479">
        <v>0</v>
      </c>
      <c r="F1381" s="479">
        <v>256.60000000000002</v>
      </c>
      <c r="G1381" s="479">
        <v>0</v>
      </c>
      <c r="H1381" s="89">
        <v>349.31492000000003</v>
      </c>
      <c r="I1381" s="479">
        <v>0</v>
      </c>
      <c r="J1381" s="479">
        <v>0</v>
      </c>
      <c r="K1381" s="479">
        <v>0</v>
      </c>
      <c r="L1381" s="479">
        <v>0</v>
      </c>
      <c r="M1381" s="479">
        <v>0</v>
      </c>
      <c r="N1381" s="479">
        <v>0</v>
      </c>
      <c r="O1381" s="479">
        <v>0</v>
      </c>
      <c r="P1381" s="479">
        <v>0</v>
      </c>
      <c r="Q1381" s="479">
        <v>0</v>
      </c>
      <c r="R1381" s="89">
        <v>0</v>
      </c>
      <c r="S1381" s="479">
        <v>0</v>
      </c>
      <c r="T1381" s="479">
        <v>0</v>
      </c>
      <c r="U1381" s="479">
        <v>2.63E-3</v>
      </c>
      <c r="V1381" s="479">
        <v>0</v>
      </c>
      <c r="W1381" s="479">
        <v>0</v>
      </c>
      <c r="X1381" s="479">
        <v>0</v>
      </c>
      <c r="Y1381" s="479">
        <v>0</v>
      </c>
      <c r="Z1381" s="479">
        <v>0</v>
      </c>
      <c r="AA1381" s="479">
        <v>0</v>
      </c>
      <c r="AB1381" s="479">
        <v>0</v>
      </c>
      <c r="AC1381" s="479">
        <v>0</v>
      </c>
      <c r="AD1381" s="479">
        <v>2.63E-3</v>
      </c>
      <c r="AE1381" s="479">
        <v>349.31755000000004</v>
      </c>
      <c r="AF1381" s="236">
        <v>0</v>
      </c>
      <c r="AG1381" s="236">
        <v>0</v>
      </c>
      <c r="AH1381" s="236">
        <v>0</v>
      </c>
      <c r="AI1381" s="236">
        <v>0</v>
      </c>
      <c r="AJ1381" s="484">
        <v>349.31755000000004</v>
      </c>
    </row>
    <row r="1382" spans="1:36" s="42" customFormat="1" x14ac:dyDescent="0.25">
      <c r="A1382" s="404"/>
      <c r="B1382" s="115">
        <v>741442</v>
      </c>
      <c r="C1382" s="189" t="s">
        <v>1797</v>
      </c>
      <c r="D1382" s="479">
        <v>0</v>
      </c>
      <c r="E1382" s="479">
        <v>0</v>
      </c>
      <c r="F1382" s="479">
        <v>0</v>
      </c>
      <c r="G1382" s="479">
        <v>0</v>
      </c>
      <c r="H1382" s="89">
        <v>0</v>
      </c>
      <c r="I1382" s="479">
        <v>0</v>
      </c>
      <c r="J1382" s="479">
        <v>0</v>
      </c>
      <c r="K1382" s="479">
        <v>0</v>
      </c>
      <c r="L1382" s="479">
        <v>0</v>
      </c>
      <c r="M1382" s="479">
        <v>0</v>
      </c>
      <c r="N1382" s="479">
        <v>0</v>
      </c>
      <c r="O1382" s="479">
        <v>0</v>
      </c>
      <c r="P1382" s="479">
        <v>0</v>
      </c>
      <c r="Q1382" s="479">
        <v>0</v>
      </c>
      <c r="R1382" s="89">
        <v>0</v>
      </c>
      <c r="S1382" s="479">
        <v>0</v>
      </c>
      <c r="T1382" s="479">
        <v>0</v>
      </c>
      <c r="U1382" s="479">
        <v>0</v>
      </c>
      <c r="V1382" s="479">
        <v>0</v>
      </c>
      <c r="W1382" s="479">
        <v>0</v>
      </c>
      <c r="X1382" s="479">
        <v>0</v>
      </c>
      <c r="Y1382" s="479">
        <v>0</v>
      </c>
      <c r="Z1382" s="479">
        <v>0</v>
      </c>
      <c r="AA1382" s="479">
        <v>0</v>
      </c>
      <c r="AB1382" s="479">
        <v>0</v>
      </c>
      <c r="AC1382" s="479">
        <v>0</v>
      </c>
      <c r="AD1382" s="479">
        <v>0</v>
      </c>
      <c r="AE1382" s="479">
        <v>0</v>
      </c>
      <c r="AF1382" s="236">
        <v>0</v>
      </c>
      <c r="AG1382" s="236">
        <v>0</v>
      </c>
      <c r="AH1382" s="236">
        <v>0</v>
      </c>
      <c r="AI1382" s="236">
        <v>0</v>
      </c>
      <c r="AJ1382" s="484">
        <v>0</v>
      </c>
    </row>
    <row r="1383" spans="1:36" s="42" customFormat="1" x14ac:dyDescent="0.25">
      <c r="A1383" s="404"/>
      <c r="B1383" s="115">
        <v>7415</v>
      </c>
      <c r="C1383" s="189" t="s">
        <v>1799</v>
      </c>
      <c r="D1383" s="479">
        <v>0</v>
      </c>
      <c r="E1383" s="479">
        <v>166062.16927000001</v>
      </c>
      <c r="F1383" s="479">
        <v>0</v>
      </c>
      <c r="G1383" s="479">
        <v>125436.28567</v>
      </c>
      <c r="H1383" s="89">
        <v>291498.45494000003</v>
      </c>
      <c r="I1383" s="479">
        <v>127196.43936</v>
      </c>
      <c r="J1383" s="479">
        <v>133097.41209999999</v>
      </c>
      <c r="K1383" s="479">
        <v>51478.203000000001</v>
      </c>
      <c r="L1383" s="479">
        <v>5861.3617199999999</v>
      </c>
      <c r="M1383" s="479">
        <v>9205.6677799999998</v>
      </c>
      <c r="N1383" s="479">
        <v>66921.065870000006</v>
      </c>
      <c r="O1383" s="479">
        <v>4690.1862499999997</v>
      </c>
      <c r="P1383" s="479">
        <v>0</v>
      </c>
      <c r="Q1383" s="479">
        <v>1396.17895</v>
      </c>
      <c r="R1383" s="89">
        <v>399846.51502999995</v>
      </c>
      <c r="S1383" s="479">
        <v>0</v>
      </c>
      <c r="T1383" s="479">
        <v>7309.6113999999998</v>
      </c>
      <c r="U1383" s="479">
        <v>0</v>
      </c>
      <c r="V1383" s="479">
        <v>0</v>
      </c>
      <c r="W1383" s="479">
        <v>0</v>
      </c>
      <c r="X1383" s="479">
        <v>86.113069999999993</v>
      </c>
      <c r="Y1383" s="479">
        <v>1248.62753</v>
      </c>
      <c r="Z1383" s="479">
        <v>0</v>
      </c>
      <c r="AA1383" s="479">
        <v>0</v>
      </c>
      <c r="AB1383" s="479">
        <v>0</v>
      </c>
      <c r="AC1383" s="479">
        <v>0</v>
      </c>
      <c r="AD1383" s="479">
        <v>8644.3520000000008</v>
      </c>
      <c r="AE1383" s="479">
        <v>699989.32196999993</v>
      </c>
      <c r="AF1383" s="236">
        <v>118399.26887</v>
      </c>
      <c r="AG1383" s="236">
        <v>15067.029500000001</v>
      </c>
      <c r="AH1383" s="236">
        <v>0</v>
      </c>
      <c r="AI1383" s="236">
        <v>1248.62753</v>
      </c>
      <c r="AJ1383" s="484">
        <v>565274.39607000002</v>
      </c>
    </row>
    <row r="1384" spans="1:36" s="42" customFormat="1" x14ac:dyDescent="0.25">
      <c r="A1384" s="404"/>
      <c r="B1384" s="115">
        <v>741505</v>
      </c>
      <c r="C1384" s="189" t="s">
        <v>1800</v>
      </c>
      <c r="D1384" s="479">
        <v>0</v>
      </c>
      <c r="E1384" s="479">
        <v>0</v>
      </c>
      <c r="F1384" s="479">
        <v>0</v>
      </c>
      <c r="G1384" s="479">
        <v>87606.041849999994</v>
      </c>
      <c r="H1384" s="89">
        <v>87606.041849999994</v>
      </c>
      <c r="I1384" s="479">
        <v>85806.119070000001</v>
      </c>
      <c r="J1384" s="479">
        <v>103178.85133999999</v>
      </c>
      <c r="K1384" s="479">
        <v>51478.203000000001</v>
      </c>
      <c r="L1384" s="479">
        <v>0</v>
      </c>
      <c r="M1384" s="479">
        <v>3372.2989899999998</v>
      </c>
      <c r="N1384" s="479">
        <v>64429.451509999999</v>
      </c>
      <c r="O1384" s="479">
        <v>1802.5155600000001</v>
      </c>
      <c r="P1384" s="479">
        <v>0</v>
      </c>
      <c r="Q1384" s="479">
        <v>1396.17895</v>
      </c>
      <c r="R1384" s="89">
        <v>311463.61842000001</v>
      </c>
      <c r="S1384" s="479">
        <v>0</v>
      </c>
      <c r="T1384" s="479">
        <v>5730.6981599999999</v>
      </c>
      <c r="U1384" s="479">
        <v>0</v>
      </c>
      <c r="V1384" s="479">
        <v>0</v>
      </c>
      <c r="W1384" s="479">
        <v>0</v>
      </c>
      <c r="X1384" s="479">
        <v>0</v>
      </c>
      <c r="Y1384" s="479">
        <v>0</v>
      </c>
      <c r="Z1384" s="479">
        <v>0</v>
      </c>
      <c r="AA1384" s="479">
        <v>0</v>
      </c>
      <c r="AB1384" s="479">
        <v>0</v>
      </c>
      <c r="AC1384" s="479">
        <v>0</v>
      </c>
      <c r="AD1384" s="479">
        <v>5730.6981599999999</v>
      </c>
      <c r="AE1384" s="479">
        <v>404800.35843000002</v>
      </c>
      <c r="AF1384" s="236">
        <v>115907.65450999999</v>
      </c>
      <c r="AG1384" s="236">
        <v>3372.2989899999998</v>
      </c>
      <c r="AH1384" s="236">
        <v>0</v>
      </c>
      <c r="AI1384" s="236">
        <v>0</v>
      </c>
      <c r="AJ1384" s="484">
        <v>285520.40492999996</v>
      </c>
    </row>
    <row r="1385" spans="1:36" s="42" customFormat="1" x14ac:dyDescent="0.25">
      <c r="A1385" s="404"/>
      <c r="B1385" s="115">
        <v>741510</v>
      </c>
      <c r="C1385" s="189" t="s">
        <v>1802</v>
      </c>
      <c r="D1385" s="479">
        <v>0</v>
      </c>
      <c r="E1385" s="479">
        <v>166062.16927000001</v>
      </c>
      <c r="F1385" s="479">
        <v>0</v>
      </c>
      <c r="G1385" s="479">
        <v>36387.424359999997</v>
      </c>
      <c r="H1385" s="89">
        <v>202449.59363000002</v>
      </c>
      <c r="I1385" s="479">
        <v>41358.620289999999</v>
      </c>
      <c r="J1385" s="479">
        <v>29918.56076</v>
      </c>
      <c r="K1385" s="479">
        <v>0</v>
      </c>
      <c r="L1385" s="479">
        <v>5861.3617199999999</v>
      </c>
      <c r="M1385" s="479">
        <v>5833.3687900000004</v>
      </c>
      <c r="N1385" s="479">
        <v>2491.61436</v>
      </c>
      <c r="O1385" s="479">
        <v>2887.6706899999999</v>
      </c>
      <c r="P1385" s="479">
        <v>0</v>
      </c>
      <c r="Q1385" s="479">
        <v>0</v>
      </c>
      <c r="R1385" s="89">
        <v>88351.196610000014</v>
      </c>
      <c r="S1385" s="479">
        <v>0</v>
      </c>
      <c r="T1385" s="479">
        <v>1578.9132400000001</v>
      </c>
      <c r="U1385" s="479">
        <v>0</v>
      </c>
      <c r="V1385" s="479">
        <v>0</v>
      </c>
      <c r="W1385" s="479">
        <v>0</v>
      </c>
      <c r="X1385" s="479">
        <v>86.113069999999993</v>
      </c>
      <c r="Y1385" s="479">
        <v>0</v>
      </c>
      <c r="Z1385" s="479">
        <v>0</v>
      </c>
      <c r="AA1385" s="479">
        <v>0</v>
      </c>
      <c r="AB1385" s="479">
        <v>0</v>
      </c>
      <c r="AC1385" s="479">
        <v>0</v>
      </c>
      <c r="AD1385" s="479">
        <v>1665.0263100000002</v>
      </c>
      <c r="AE1385" s="479">
        <v>292465.81654999999</v>
      </c>
      <c r="AF1385" s="236">
        <v>2491.61436</v>
      </c>
      <c r="AG1385" s="236">
        <v>11694.730510000001</v>
      </c>
      <c r="AH1385" s="236">
        <v>0</v>
      </c>
      <c r="AI1385" s="236">
        <v>0</v>
      </c>
      <c r="AJ1385" s="484">
        <v>278279.47168000008</v>
      </c>
    </row>
    <row r="1386" spans="1:36" s="42" customFormat="1" x14ac:dyDescent="0.25">
      <c r="A1386" s="404"/>
      <c r="B1386" s="115">
        <v>741515</v>
      </c>
      <c r="C1386" s="189" t="s">
        <v>1804</v>
      </c>
      <c r="D1386" s="479">
        <v>0</v>
      </c>
      <c r="E1386" s="479">
        <v>0</v>
      </c>
      <c r="F1386" s="479">
        <v>0</v>
      </c>
      <c r="G1386" s="479">
        <v>232.85569000000001</v>
      </c>
      <c r="H1386" s="89">
        <v>232.85569000000001</v>
      </c>
      <c r="I1386" s="479">
        <v>0</v>
      </c>
      <c r="J1386" s="479">
        <v>0</v>
      </c>
      <c r="K1386" s="479">
        <v>0</v>
      </c>
      <c r="L1386" s="479">
        <v>0</v>
      </c>
      <c r="M1386" s="479">
        <v>0</v>
      </c>
      <c r="N1386" s="479">
        <v>0</v>
      </c>
      <c r="O1386" s="479">
        <v>0</v>
      </c>
      <c r="P1386" s="479">
        <v>0</v>
      </c>
      <c r="Q1386" s="479">
        <v>0</v>
      </c>
      <c r="R1386" s="89">
        <v>0</v>
      </c>
      <c r="S1386" s="479">
        <v>0</v>
      </c>
      <c r="T1386" s="479">
        <v>0</v>
      </c>
      <c r="U1386" s="479">
        <v>0</v>
      </c>
      <c r="V1386" s="479">
        <v>0</v>
      </c>
      <c r="W1386" s="479">
        <v>0</v>
      </c>
      <c r="X1386" s="479">
        <v>0</v>
      </c>
      <c r="Y1386" s="479">
        <v>0</v>
      </c>
      <c r="Z1386" s="479">
        <v>0</v>
      </c>
      <c r="AA1386" s="479">
        <v>0</v>
      </c>
      <c r="AB1386" s="479">
        <v>0</v>
      </c>
      <c r="AC1386" s="479">
        <v>0</v>
      </c>
      <c r="AD1386" s="479">
        <v>0</v>
      </c>
      <c r="AE1386" s="479">
        <v>232.85569000000001</v>
      </c>
      <c r="AF1386" s="236">
        <v>0</v>
      </c>
      <c r="AG1386" s="236">
        <v>0</v>
      </c>
      <c r="AH1386" s="236">
        <v>0</v>
      </c>
      <c r="AI1386" s="236">
        <v>0</v>
      </c>
      <c r="AJ1386" s="484">
        <v>232.85569000000001</v>
      </c>
    </row>
    <row r="1387" spans="1:36" s="42" customFormat="1" x14ac:dyDescent="0.25">
      <c r="A1387" s="404"/>
      <c r="B1387" s="115">
        <v>741520</v>
      </c>
      <c r="C1387" s="189" t="s">
        <v>1805</v>
      </c>
      <c r="D1387" s="479">
        <v>0</v>
      </c>
      <c r="E1387" s="479">
        <v>0</v>
      </c>
      <c r="F1387" s="479">
        <v>0</v>
      </c>
      <c r="G1387" s="479">
        <v>1209.9637700000001</v>
      </c>
      <c r="H1387" s="89">
        <v>1209.9637700000001</v>
      </c>
      <c r="I1387" s="479">
        <v>31.7</v>
      </c>
      <c r="J1387" s="479">
        <v>0</v>
      </c>
      <c r="K1387" s="479">
        <v>0</v>
      </c>
      <c r="L1387" s="479">
        <v>0</v>
      </c>
      <c r="M1387" s="479">
        <v>0</v>
      </c>
      <c r="N1387" s="479">
        <v>0</v>
      </c>
      <c r="O1387" s="479">
        <v>0</v>
      </c>
      <c r="P1387" s="479">
        <v>0</v>
      </c>
      <c r="Q1387" s="479">
        <v>0</v>
      </c>
      <c r="R1387" s="89">
        <v>31.7</v>
      </c>
      <c r="S1387" s="479">
        <v>0</v>
      </c>
      <c r="T1387" s="479">
        <v>0</v>
      </c>
      <c r="U1387" s="479">
        <v>0</v>
      </c>
      <c r="V1387" s="479">
        <v>0</v>
      </c>
      <c r="W1387" s="479">
        <v>0</v>
      </c>
      <c r="X1387" s="479">
        <v>0</v>
      </c>
      <c r="Y1387" s="479">
        <v>1248.62753</v>
      </c>
      <c r="Z1387" s="479">
        <v>0</v>
      </c>
      <c r="AA1387" s="479">
        <v>0</v>
      </c>
      <c r="AB1387" s="479">
        <v>0</v>
      </c>
      <c r="AC1387" s="479">
        <v>0</v>
      </c>
      <c r="AD1387" s="479">
        <v>1248.62753</v>
      </c>
      <c r="AE1387" s="479">
        <v>2490.2912999999999</v>
      </c>
      <c r="AF1387" s="236">
        <v>0</v>
      </c>
      <c r="AG1387" s="236">
        <v>0</v>
      </c>
      <c r="AH1387" s="236">
        <v>0</v>
      </c>
      <c r="AI1387" s="236">
        <v>1248.62753</v>
      </c>
      <c r="AJ1387" s="484">
        <v>1241.6637700000001</v>
      </c>
    </row>
    <row r="1388" spans="1:36" s="42" customFormat="1" x14ac:dyDescent="0.25">
      <c r="A1388" s="404"/>
      <c r="B1388" s="115">
        <v>741540</v>
      </c>
      <c r="C1388" s="189" t="s">
        <v>1642</v>
      </c>
      <c r="D1388" s="479">
        <v>0</v>
      </c>
      <c r="E1388" s="479">
        <v>0</v>
      </c>
      <c r="F1388" s="479">
        <v>0</v>
      </c>
      <c r="G1388" s="479">
        <v>0</v>
      </c>
      <c r="H1388" s="89">
        <v>0</v>
      </c>
      <c r="I1388" s="479">
        <v>0</v>
      </c>
      <c r="J1388" s="479">
        <v>0</v>
      </c>
      <c r="K1388" s="479">
        <v>0</v>
      </c>
      <c r="L1388" s="479">
        <v>0</v>
      </c>
      <c r="M1388" s="479">
        <v>0</v>
      </c>
      <c r="N1388" s="479">
        <v>0</v>
      </c>
      <c r="O1388" s="479">
        <v>0</v>
      </c>
      <c r="P1388" s="479">
        <v>0</v>
      </c>
      <c r="Q1388" s="479">
        <v>0</v>
      </c>
      <c r="R1388" s="89">
        <v>0</v>
      </c>
      <c r="S1388" s="479">
        <v>0</v>
      </c>
      <c r="T1388" s="479">
        <v>0</v>
      </c>
      <c r="U1388" s="479">
        <v>0</v>
      </c>
      <c r="V1388" s="479">
        <v>0</v>
      </c>
      <c r="W1388" s="479">
        <v>0</v>
      </c>
      <c r="X1388" s="479">
        <v>0</v>
      </c>
      <c r="Y1388" s="479">
        <v>0</v>
      </c>
      <c r="Z1388" s="479">
        <v>0</v>
      </c>
      <c r="AA1388" s="479">
        <v>0</v>
      </c>
      <c r="AB1388" s="479">
        <v>0</v>
      </c>
      <c r="AC1388" s="479">
        <v>0</v>
      </c>
      <c r="AD1388" s="479">
        <v>0</v>
      </c>
      <c r="AE1388" s="479">
        <v>0</v>
      </c>
      <c r="AF1388" s="236">
        <v>0</v>
      </c>
      <c r="AG1388" s="236">
        <v>0</v>
      </c>
      <c r="AH1388" s="236">
        <v>0</v>
      </c>
      <c r="AI1388" s="236">
        <v>0</v>
      </c>
      <c r="AJ1388" s="484">
        <v>0</v>
      </c>
    </row>
    <row r="1389" spans="1:36" s="42" customFormat="1" x14ac:dyDescent="0.25">
      <c r="A1389" s="404"/>
      <c r="B1389" s="115">
        <v>741545</v>
      </c>
      <c r="C1389" s="189" t="s">
        <v>1550</v>
      </c>
      <c r="D1389" s="479">
        <v>0</v>
      </c>
      <c r="E1389" s="479">
        <v>0</v>
      </c>
      <c r="F1389" s="479">
        <v>0</v>
      </c>
      <c r="G1389" s="479">
        <v>0</v>
      </c>
      <c r="H1389" s="89">
        <v>0</v>
      </c>
      <c r="I1389" s="479">
        <v>0</v>
      </c>
      <c r="J1389" s="479">
        <v>0</v>
      </c>
      <c r="K1389" s="479">
        <v>0</v>
      </c>
      <c r="L1389" s="479">
        <v>0</v>
      </c>
      <c r="M1389" s="479">
        <v>0</v>
      </c>
      <c r="N1389" s="479">
        <v>0</v>
      </c>
      <c r="O1389" s="479">
        <v>0</v>
      </c>
      <c r="P1389" s="479">
        <v>0</v>
      </c>
      <c r="Q1389" s="479">
        <v>0</v>
      </c>
      <c r="R1389" s="89">
        <v>0</v>
      </c>
      <c r="S1389" s="479">
        <v>0</v>
      </c>
      <c r="T1389" s="479">
        <v>0</v>
      </c>
      <c r="U1389" s="479">
        <v>0</v>
      </c>
      <c r="V1389" s="479">
        <v>0</v>
      </c>
      <c r="W1389" s="479">
        <v>0</v>
      </c>
      <c r="X1389" s="479">
        <v>0</v>
      </c>
      <c r="Y1389" s="479">
        <v>0</v>
      </c>
      <c r="Z1389" s="479">
        <v>0</v>
      </c>
      <c r="AA1389" s="479">
        <v>0</v>
      </c>
      <c r="AB1389" s="479">
        <v>0</v>
      </c>
      <c r="AC1389" s="479">
        <v>0</v>
      </c>
      <c r="AD1389" s="479">
        <v>0</v>
      </c>
      <c r="AE1389" s="479">
        <v>0</v>
      </c>
      <c r="AF1389" s="236">
        <v>0</v>
      </c>
      <c r="AG1389" s="236">
        <v>0</v>
      </c>
      <c r="AH1389" s="236">
        <v>0</v>
      </c>
      <c r="AI1389" s="236">
        <v>0</v>
      </c>
      <c r="AJ1389" s="484">
        <v>0</v>
      </c>
    </row>
    <row r="1390" spans="1:36" s="42" customFormat="1" x14ac:dyDescent="0.25">
      <c r="A1390" s="404"/>
      <c r="B1390" s="115">
        <v>741550</v>
      </c>
      <c r="C1390" s="189" t="s">
        <v>891</v>
      </c>
      <c r="D1390" s="479">
        <v>0</v>
      </c>
      <c r="E1390" s="479">
        <v>0</v>
      </c>
      <c r="F1390" s="479">
        <v>0</v>
      </c>
      <c r="G1390" s="479">
        <v>0</v>
      </c>
      <c r="H1390" s="89">
        <v>0</v>
      </c>
      <c r="I1390" s="479">
        <v>0</v>
      </c>
      <c r="J1390" s="479">
        <v>0</v>
      </c>
      <c r="K1390" s="479">
        <v>0</v>
      </c>
      <c r="L1390" s="479">
        <v>0</v>
      </c>
      <c r="M1390" s="479">
        <v>0</v>
      </c>
      <c r="N1390" s="479">
        <v>0</v>
      </c>
      <c r="O1390" s="479">
        <v>0</v>
      </c>
      <c r="P1390" s="479">
        <v>0</v>
      </c>
      <c r="Q1390" s="479">
        <v>0</v>
      </c>
      <c r="R1390" s="89">
        <v>0</v>
      </c>
      <c r="S1390" s="479">
        <v>0</v>
      </c>
      <c r="T1390" s="479">
        <v>0</v>
      </c>
      <c r="U1390" s="479">
        <v>0</v>
      </c>
      <c r="V1390" s="479">
        <v>0</v>
      </c>
      <c r="W1390" s="479">
        <v>0</v>
      </c>
      <c r="X1390" s="479">
        <v>0</v>
      </c>
      <c r="Y1390" s="479">
        <v>0</v>
      </c>
      <c r="Z1390" s="479">
        <v>0</v>
      </c>
      <c r="AA1390" s="479">
        <v>0</v>
      </c>
      <c r="AB1390" s="479">
        <v>0</v>
      </c>
      <c r="AC1390" s="479">
        <v>0</v>
      </c>
      <c r="AD1390" s="479">
        <v>0</v>
      </c>
      <c r="AE1390" s="479">
        <v>0</v>
      </c>
      <c r="AF1390" s="236">
        <v>0</v>
      </c>
      <c r="AG1390" s="236">
        <v>0</v>
      </c>
      <c r="AH1390" s="236">
        <v>0</v>
      </c>
      <c r="AI1390" s="236">
        <v>0</v>
      </c>
      <c r="AJ1390" s="484">
        <v>0</v>
      </c>
    </row>
    <row r="1391" spans="1:36" s="42" customFormat="1" x14ac:dyDescent="0.25">
      <c r="A1391" s="404"/>
      <c r="B1391" s="115">
        <v>7416</v>
      </c>
      <c r="C1391" s="189" t="s">
        <v>1720</v>
      </c>
      <c r="D1391" s="479">
        <v>0</v>
      </c>
      <c r="E1391" s="479">
        <v>124.20161</v>
      </c>
      <c r="F1391" s="479">
        <v>0</v>
      </c>
      <c r="G1391" s="479">
        <v>3326.4204300000001</v>
      </c>
      <c r="H1391" s="89">
        <v>3450.6220400000002</v>
      </c>
      <c r="I1391" s="479">
        <v>0</v>
      </c>
      <c r="J1391" s="479">
        <v>3071.9000099999998</v>
      </c>
      <c r="K1391" s="479">
        <v>2.492</v>
      </c>
      <c r="L1391" s="479">
        <v>0</v>
      </c>
      <c r="M1391" s="479">
        <v>0</v>
      </c>
      <c r="N1391" s="479">
        <v>2237.4577599999998</v>
      </c>
      <c r="O1391" s="479">
        <v>0</v>
      </c>
      <c r="P1391" s="479">
        <v>0</v>
      </c>
      <c r="Q1391" s="479">
        <v>35.438049999999997</v>
      </c>
      <c r="R1391" s="89">
        <v>5347.2878199999996</v>
      </c>
      <c r="S1391" s="479">
        <v>57.950069999999997</v>
      </c>
      <c r="T1391" s="479">
        <v>0</v>
      </c>
      <c r="U1391" s="479">
        <v>0</v>
      </c>
      <c r="V1391" s="479">
        <v>0</v>
      </c>
      <c r="W1391" s="479">
        <v>0</v>
      </c>
      <c r="X1391" s="479">
        <v>0</v>
      </c>
      <c r="Y1391" s="479">
        <v>0</v>
      </c>
      <c r="Z1391" s="479">
        <v>0</v>
      </c>
      <c r="AA1391" s="479">
        <v>0</v>
      </c>
      <c r="AB1391" s="479">
        <v>1.17459</v>
      </c>
      <c r="AC1391" s="479">
        <v>0</v>
      </c>
      <c r="AD1391" s="479">
        <v>59.124659999999999</v>
      </c>
      <c r="AE1391" s="479">
        <v>8857.0345199999992</v>
      </c>
      <c r="AF1391" s="236">
        <v>2239.94976</v>
      </c>
      <c r="AG1391" s="236">
        <v>0</v>
      </c>
      <c r="AH1391" s="236">
        <v>0</v>
      </c>
      <c r="AI1391" s="236">
        <v>0</v>
      </c>
      <c r="AJ1391" s="484">
        <v>6617.0847599999988</v>
      </c>
    </row>
    <row r="1392" spans="1:36" s="42" customFormat="1" x14ac:dyDescent="0.25">
      <c r="A1392" s="404"/>
      <c r="B1392" s="115">
        <v>741605</v>
      </c>
      <c r="C1392" s="148" t="s">
        <v>243</v>
      </c>
      <c r="D1392" s="479">
        <v>0</v>
      </c>
      <c r="E1392" s="479">
        <v>0</v>
      </c>
      <c r="F1392" s="479">
        <v>0</v>
      </c>
      <c r="G1392" s="479">
        <v>0</v>
      </c>
      <c r="H1392" s="89">
        <v>0</v>
      </c>
      <c r="I1392" s="479">
        <v>0</v>
      </c>
      <c r="J1392" s="479">
        <v>0</v>
      </c>
      <c r="K1392" s="479">
        <v>0</v>
      </c>
      <c r="L1392" s="479">
        <v>0</v>
      </c>
      <c r="M1392" s="479">
        <v>0</v>
      </c>
      <c r="N1392" s="479">
        <v>0</v>
      </c>
      <c r="O1392" s="479">
        <v>0</v>
      </c>
      <c r="P1392" s="479">
        <v>0</v>
      </c>
      <c r="Q1392" s="479">
        <v>0</v>
      </c>
      <c r="R1392" s="89">
        <v>0</v>
      </c>
      <c r="S1392" s="479">
        <v>0</v>
      </c>
      <c r="T1392" s="479">
        <v>0</v>
      </c>
      <c r="U1392" s="479">
        <v>0</v>
      </c>
      <c r="V1392" s="479">
        <v>0</v>
      </c>
      <c r="W1392" s="479">
        <v>0</v>
      </c>
      <c r="X1392" s="479">
        <v>0</v>
      </c>
      <c r="Y1392" s="479">
        <v>0</v>
      </c>
      <c r="Z1392" s="479">
        <v>0</v>
      </c>
      <c r="AA1392" s="479">
        <v>0</v>
      </c>
      <c r="AB1392" s="479">
        <v>0</v>
      </c>
      <c r="AC1392" s="479">
        <v>0</v>
      </c>
      <c r="AD1392" s="479">
        <v>0</v>
      </c>
      <c r="AE1392" s="479">
        <v>0</v>
      </c>
      <c r="AF1392" s="236">
        <v>0</v>
      </c>
      <c r="AG1392" s="236">
        <v>0</v>
      </c>
      <c r="AH1392" s="236">
        <v>0</v>
      </c>
      <c r="AI1392" s="236">
        <v>0</v>
      </c>
      <c r="AJ1392" s="484">
        <v>0</v>
      </c>
    </row>
    <row r="1393" spans="1:36" s="42" customFormat="1" x14ac:dyDescent="0.25">
      <c r="A1393" s="404"/>
      <c r="B1393" s="115">
        <v>741610</v>
      </c>
      <c r="C1393" s="189" t="s">
        <v>258</v>
      </c>
      <c r="D1393" s="479">
        <v>0</v>
      </c>
      <c r="E1393" s="479">
        <v>124.20161</v>
      </c>
      <c r="F1393" s="479">
        <v>0</v>
      </c>
      <c r="G1393" s="479">
        <v>3326.4204300000001</v>
      </c>
      <c r="H1393" s="89">
        <v>3450.6220400000002</v>
      </c>
      <c r="I1393" s="479">
        <v>0</v>
      </c>
      <c r="J1393" s="479">
        <v>3071.9000099999998</v>
      </c>
      <c r="K1393" s="479">
        <v>2.492</v>
      </c>
      <c r="L1393" s="479">
        <v>0</v>
      </c>
      <c r="M1393" s="479">
        <v>0</v>
      </c>
      <c r="N1393" s="479">
        <v>2237.4577599999998</v>
      </c>
      <c r="O1393" s="479">
        <v>0</v>
      </c>
      <c r="P1393" s="479">
        <v>0</v>
      </c>
      <c r="Q1393" s="479">
        <v>35.438049999999997</v>
      </c>
      <c r="R1393" s="89">
        <v>5347.2878199999996</v>
      </c>
      <c r="S1393" s="479">
        <v>57.950069999999997</v>
      </c>
      <c r="T1393" s="479">
        <v>0</v>
      </c>
      <c r="U1393" s="479">
        <v>0</v>
      </c>
      <c r="V1393" s="479">
        <v>0</v>
      </c>
      <c r="W1393" s="479">
        <v>0</v>
      </c>
      <c r="X1393" s="479">
        <v>0</v>
      </c>
      <c r="Y1393" s="479">
        <v>0</v>
      </c>
      <c r="Z1393" s="479">
        <v>0</v>
      </c>
      <c r="AA1393" s="479">
        <v>0</v>
      </c>
      <c r="AB1393" s="479">
        <v>1.17459</v>
      </c>
      <c r="AC1393" s="479">
        <v>0</v>
      </c>
      <c r="AD1393" s="479">
        <v>59.124659999999999</v>
      </c>
      <c r="AE1393" s="479">
        <v>8857.0345199999992</v>
      </c>
      <c r="AF1393" s="236">
        <v>2239.94976</v>
      </c>
      <c r="AG1393" s="236">
        <v>0</v>
      </c>
      <c r="AH1393" s="236">
        <v>0</v>
      </c>
      <c r="AI1393" s="236">
        <v>0</v>
      </c>
      <c r="AJ1393" s="484">
        <v>6617.0847599999988</v>
      </c>
    </row>
    <row r="1394" spans="1:36" s="42" customFormat="1" x14ac:dyDescent="0.25">
      <c r="A1394" s="404"/>
      <c r="B1394" s="115">
        <v>7417</v>
      </c>
      <c r="C1394" s="189" t="s">
        <v>1807</v>
      </c>
      <c r="D1394" s="479">
        <v>0</v>
      </c>
      <c r="E1394" s="479">
        <v>92914.3226</v>
      </c>
      <c r="F1394" s="479">
        <v>0</v>
      </c>
      <c r="G1394" s="479">
        <v>0</v>
      </c>
      <c r="H1394" s="89">
        <v>92914.3226</v>
      </c>
      <c r="I1394" s="479">
        <v>0</v>
      </c>
      <c r="J1394" s="479">
        <v>0</v>
      </c>
      <c r="K1394" s="479">
        <v>0</v>
      </c>
      <c r="L1394" s="479">
        <v>0</v>
      </c>
      <c r="M1394" s="479">
        <v>0</v>
      </c>
      <c r="N1394" s="479">
        <v>0</v>
      </c>
      <c r="O1394" s="479">
        <v>0</v>
      </c>
      <c r="P1394" s="479">
        <v>0</v>
      </c>
      <c r="Q1394" s="479">
        <v>0</v>
      </c>
      <c r="R1394" s="89">
        <v>0</v>
      </c>
      <c r="S1394" s="479">
        <v>18822.46528</v>
      </c>
      <c r="T1394" s="479">
        <v>0</v>
      </c>
      <c r="U1394" s="479">
        <v>0</v>
      </c>
      <c r="V1394" s="479">
        <v>0</v>
      </c>
      <c r="W1394" s="479">
        <v>0</v>
      </c>
      <c r="X1394" s="479">
        <v>0</v>
      </c>
      <c r="Y1394" s="479">
        <v>0</v>
      </c>
      <c r="Z1394" s="479">
        <v>0</v>
      </c>
      <c r="AA1394" s="479">
        <v>0</v>
      </c>
      <c r="AB1394" s="479">
        <v>0</v>
      </c>
      <c r="AC1394" s="479">
        <v>0</v>
      </c>
      <c r="AD1394" s="479">
        <v>18822.46528</v>
      </c>
      <c r="AE1394" s="479">
        <v>111736.78788</v>
      </c>
      <c r="AF1394" s="236">
        <v>0</v>
      </c>
      <c r="AG1394" s="236">
        <v>0</v>
      </c>
      <c r="AH1394" s="236">
        <v>0</v>
      </c>
      <c r="AI1394" s="236">
        <v>0</v>
      </c>
      <c r="AJ1394" s="484">
        <v>111736.78788</v>
      </c>
    </row>
    <row r="1395" spans="1:36" s="42" customFormat="1" x14ac:dyDescent="0.25">
      <c r="A1395" s="404"/>
      <c r="B1395" s="115">
        <v>741705</v>
      </c>
      <c r="C1395" s="189" t="s">
        <v>1808</v>
      </c>
      <c r="D1395" s="479">
        <v>0</v>
      </c>
      <c r="E1395" s="479">
        <v>92914.3226</v>
      </c>
      <c r="F1395" s="479">
        <v>0</v>
      </c>
      <c r="G1395" s="479">
        <v>0</v>
      </c>
      <c r="H1395" s="89">
        <v>92914.3226</v>
      </c>
      <c r="I1395" s="479">
        <v>0</v>
      </c>
      <c r="J1395" s="479">
        <v>0</v>
      </c>
      <c r="K1395" s="479">
        <v>0</v>
      </c>
      <c r="L1395" s="479">
        <v>0</v>
      </c>
      <c r="M1395" s="479">
        <v>0</v>
      </c>
      <c r="N1395" s="479">
        <v>0</v>
      </c>
      <c r="O1395" s="479">
        <v>0</v>
      </c>
      <c r="P1395" s="479">
        <v>0</v>
      </c>
      <c r="Q1395" s="479">
        <v>0</v>
      </c>
      <c r="R1395" s="89">
        <v>0</v>
      </c>
      <c r="S1395" s="479">
        <v>14425.82481</v>
      </c>
      <c r="T1395" s="479">
        <v>0</v>
      </c>
      <c r="U1395" s="479">
        <v>0</v>
      </c>
      <c r="V1395" s="479">
        <v>0</v>
      </c>
      <c r="W1395" s="479">
        <v>0</v>
      </c>
      <c r="X1395" s="479">
        <v>0</v>
      </c>
      <c r="Y1395" s="479">
        <v>0</v>
      </c>
      <c r="Z1395" s="479">
        <v>0</v>
      </c>
      <c r="AA1395" s="479">
        <v>0</v>
      </c>
      <c r="AB1395" s="479">
        <v>0</v>
      </c>
      <c r="AC1395" s="479">
        <v>0</v>
      </c>
      <c r="AD1395" s="479">
        <v>14425.82481</v>
      </c>
      <c r="AE1395" s="479">
        <v>107340.14741000001</v>
      </c>
      <c r="AF1395" s="236">
        <v>0</v>
      </c>
      <c r="AG1395" s="236">
        <v>0</v>
      </c>
      <c r="AH1395" s="236">
        <v>0</v>
      </c>
      <c r="AI1395" s="236">
        <v>0</v>
      </c>
      <c r="AJ1395" s="484">
        <v>107340.14741000001</v>
      </c>
    </row>
    <row r="1396" spans="1:36" s="42" customFormat="1" x14ac:dyDescent="0.25">
      <c r="A1396" s="404"/>
      <c r="B1396" s="115">
        <v>741710</v>
      </c>
      <c r="C1396" s="189" t="s">
        <v>1809</v>
      </c>
      <c r="D1396" s="479">
        <v>0</v>
      </c>
      <c r="E1396" s="479">
        <v>0</v>
      </c>
      <c r="F1396" s="479">
        <v>0</v>
      </c>
      <c r="G1396" s="479">
        <v>0</v>
      </c>
      <c r="H1396" s="89">
        <v>0</v>
      </c>
      <c r="I1396" s="479">
        <v>0</v>
      </c>
      <c r="J1396" s="479">
        <v>0</v>
      </c>
      <c r="K1396" s="479">
        <v>0</v>
      </c>
      <c r="L1396" s="479">
        <v>0</v>
      </c>
      <c r="M1396" s="479">
        <v>0</v>
      </c>
      <c r="N1396" s="479">
        <v>0</v>
      </c>
      <c r="O1396" s="479">
        <v>0</v>
      </c>
      <c r="P1396" s="479">
        <v>0</v>
      </c>
      <c r="Q1396" s="479">
        <v>0</v>
      </c>
      <c r="R1396" s="89">
        <v>0</v>
      </c>
      <c r="S1396" s="479">
        <v>4396.6404700000003</v>
      </c>
      <c r="T1396" s="479">
        <v>0</v>
      </c>
      <c r="U1396" s="479">
        <v>0</v>
      </c>
      <c r="V1396" s="479">
        <v>0</v>
      </c>
      <c r="W1396" s="479">
        <v>0</v>
      </c>
      <c r="X1396" s="479">
        <v>0</v>
      </c>
      <c r="Y1396" s="479">
        <v>0</v>
      </c>
      <c r="Z1396" s="479">
        <v>0</v>
      </c>
      <c r="AA1396" s="479">
        <v>0</v>
      </c>
      <c r="AB1396" s="479">
        <v>0</v>
      </c>
      <c r="AC1396" s="479">
        <v>0</v>
      </c>
      <c r="AD1396" s="479">
        <v>4396.6404700000003</v>
      </c>
      <c r="AE1396" s="479">
        <v>4396.6404700000003</v>
      </c>
      <c r="AF1396" s="236">
        <v>0</v>
      </c>
      <c r="AG1396" s="236">
        <v>0</v>
      </c>
      <c r="AH1396" s="236">
        <v>0</v>
      </c>
      <c r="AI1396" s="236">
        <v>0</v>
      </c>
      <c r="AJ1396" s="484">
        <v>4396.6404700000003</v>
      </c>
    </row>
    <row r="1397" spans="1:36" s="42" customFormat="1" x14ac:dyDescent="0.25">
      <c r="A1397" s="404"/>
      <c r="B1397" s="115">
        <v>741715</v>
      </c>
      <c r="C1397" s="189" t="s">
        <v>1810</v>
      </c>
      <c r="D1397" s="479">
        <v>0</v>
      </c>
      <c r="E1397" s="479">
        <v>0</v>
      </c>
      <c r="F1397" s="479">
        <v>0</v>
      </c>
      <c r="G1397" s="479">
        <v>0</v>
      </c>
      <c r="H1397" s="89">
        <v>0</v>
      </c>
      <c r="I1397" s="479">
        <v>0</v>
      </c>
      <c r="J1397" s="479">
        <v>0</v>
      </c>
      <c r="K1397" s="479">
        <v>0</v>
      </c>
      <c r="L1397" s="479">
        <v>0</v>
      </c>
      <c r="M1397" s="479">
        <v>0</v>
      </c>
      <c r="N1397" s="479">
        <v>0</v>
      </c>
      <c r="O1397" s="479">
        <v>0</v>
      </c>
      <c r="P1397" s="479">
        <v>0</v>
      </c>
      <c r="Q1397" s="479">
        <v>0</v>
      </c>
      <c r="R1397" s="89">
        <v>0</v>
      </c>
      <c r="S1397" s="479">
        <v>0</v>
      </c>
      <c r="T1397" s="479">
        <v>0</v>
      </c>
      <c r="U1397" s="479">
        <v>0</v>
      </c>
      <c r="V1397" s="479">
        <v>0</v>
      </c>
      <c r="W1397" s="479">
        <v>0</v>
      </c>
      <c r="X1397" s="479">
        <v>0</v>
      </c>
      <c r="Y1397" s="479">
        <v>0</v>
      </c>
      <c r="Z1397" s="479">
        <v>0</v>
      </c>
      <c r="AA1397" s="479">
        <v>0</v>
      </c>
      <c r="AB1397" s="479">
        <v>0</v>
      </c>
      <c r="AC1397" s="479">
        <v>0</v>
      </c>
      <c r="AD1397" s="479">
        <v>0</v>
      </c>
      <c r="AE1397" s="479">
        <v>0</v>
      </c>
      <c r="AF1397" s="236">
        <v>0</v>
      </c>
      <c r="AG1397" s="236">
        <v>0</v>
      </c>
      <c r="AH1397" s="236">
        <v>0</v>
      </c>
      <c r="AI1397" s="236">
        <v>0</v>
      </c>
      <c r="AJ1397" s="484">
        <v>0</v>
      </c>
    </row>
    <row r="1398" spans="1:36" s="42" customFormat="1" x14ac:dyDescent="0.25">
      <c r="A1398" s="404"/>
      <c r="B1398" s="115">
        <v>7490</v>
      </c>
      <c r="C1398" s="189" t="s">
        <v>485</v>
      </c>
      <c r="D1398" s="479">
        <v>500000.06021000003</v>
      </c>
      <c r="E1398" s="479">
        <v>53915.201289999997</v>
      </c>
      <c r="F1398" s="479">
        <v>107957.25801999999</v>
      </c>
      <c r="G1398" s="479">
        <v>6905.6200600000002</v>
      </c>
      <c r="H1398" s="89">
        <v>668778.13957999996</v>
      </c>
      <c r="I1398" s="479">
        <v>0</v>
      </c>
      <c r="J1398" s="479">
        <v>37911.433210000003</v>
      </c>
      <c r="K1398" s="479">
        <v>0</v>
      </c>
      <c r="L1398" s="479">
        <v>750.51746000000003</v>
      </c>
      <c r="M1398" s="479">
        <v>4644.4252999999999</v>
      </c>
      <c r="N1398" s="479">
        <v>12500.03643</v>
      </c>
      <c r="O1398" s="479">
        <v>0</v>
      </c>
      <c r="P1398" s="479">
        <v>0</v>
      </c>
      <c r="Q1398" s="479">
        <v>0</v>
      </c>
      <c r="R1398" s="89">
        <v>55806.412400000008</v>
      </c>
      <c r="S1398" s="479">
        <v>900</v>
      </c>
      <c r="T1398" s="479">
        <v>0</v>
      </c>
      <c r="U1398" s="479">
        <v>0</v>
      </c>
      <c r="V1398" s="479">
        <v>140.31573</v>
      </c>
      <c r="W1398" s="479">
        <v>0</v>
      </c>
      <c r="X1398" s="479">
        <v>0</v>
      </c>
      <c r="Y1398" s="479">
        <v>94.057519999999997</v>
      </c>
      <c r="Z1398" s="479">
        <v>0</v>
      </c>
      <c r="AA1398" s="479">
        <v>284.27697000000001</v>
      </c>
      <c r="AB1398" s="479">
        <v>246805.07800000001</v>
      </c>
      <c r="AC1398" s="479">
        <v>0</v>
      </c>
      <c r="AD1398" s="479">
        <v>248223.72822000002</v>
      </c>
      <c r="AE1398" s="479">
        <v>972808.28020000004</v>
      </c>
      <c r="AF1398" s="236">
        <v>12500.03643</v>
      </c>
      <c r="AG1398" s="236">
        <v>5535.2584900000002</v>
      </c>
      <c r="AH1398" s="236">
        <v>0</v>
      </c>
      <c r="AI1398" s="236">
        <v>378.33449000000002</v>
      </c>
      <c r="AJ1398" s="484">
        <v>954394.65078999999</v>
      </c>
    </row>
    <row r="1399" spans="1:36" s="42" customFormat="1" x14ac:dyDescent="0.25">
      <c r="A1399" s="404"/>
      <c r="B1399" s="115">
        <v>749005</v>
      </c>
      <c r="C1399" s="189" t="s">
        <v>486</v>
      </c>
      <c r="D1399" s="479">
        <v>0</v>
      </c>
      <c r="E1399" s="479">
        <v>913.91992000000005</v>
      </c>
      <c r="F1399" s="479">
        <v>0</v>
      </c>
      <c r="G1399" s="479">
        <v>0</v>
      </c>
      <c r="H1399" s="89">
        <v>913.91992000000005</v>
      </c>
      <c r="I1399" s="479">
        <v>0</v>
      </c>
      <c r="J1399" s="479">
        <v>0</v>
      </c>
      <c r="K1399" s="479">
        <v>0</v>
      </c>
      <c r="L1399" s="479">
        <v>0</v>
      </c>
      <c r="M1399" s="479">
        <v>4644.4252999999999</v>
      </c>
      <c r="N1399" s="479">
        <v>0</v>
      </c>
      <c r="O1399" s="479">
        <v>0</v>
      </c>
      <c r="P1399" s="479">
        <v>0</v>
      </c>
      <c r="Q1399" s="479">
        <v>0</v>
      </c>
      <c r="R1399" s="89">
        <v>4644.4252999999999</v>
      </c>
      <c r="S1399" s="479">
        <v>0</v>
      </c>
      <c r="T1399" s="479">
        <v>0</v>
      </c>
      <c r="U1399" s="479">
        <v>0</v>
      </c>
      <c r="V1399" s="479">
        <v>0</v>
      </c>
      <c r="W1399" s="479">
        <v>0</v>
      </c>
      <c r="X1399" s="479">
        <v>0</v>
      </c>
      <c r="Y1399" s="479">
        <v>0</v>
      </c>
      <c r="Z1399" s="479">
        <v>0</v>
      </c>
      <c r="AA1399" s="479">
        <v>0</v>
      </c>
      <c r="AB1399" s="479">
        <v>0</v>
      </c>
      <c r="AC1399" s="479">
        <v>0</v>
      </c>
      <c r="AD1399" s="479">
        <v>0</v>
      </c>
      <c r="AE1399" s="479">
        <v>5558.3452200000002</v>
      </c>
      <c r="AF1399" s="236">
        <v>0</v>
      </c>
      <c r="AG1399" s="236">
        <v>4644.4252999999999</v>
      </c>
      <c r="AH1399" s="236">
        <v>0</v>
      </c>
      <c r="AI1399" s="236">
        <v>0</v>
      </c>
      <c r="AJ1399" s="484">
        <v>913.91992000000005</v>
      </c>
    </row>
    <row r="1400" spans="1:36" s="42" customFormat="1" x14ac:dyDescent="0.25">
      <c r="A1400" s="404"/>
      <c r="B1400" s="115">
        <v>749010</v>
      </c>
      <c r="C1400" s="189" t="s">
        <v>487</v>
      </c>
      <c r="D1400" s="479">
        <v>0</v>
      </c>
      <c r="E1400" s="479">
        <v>1164.1332</v>
      </c>
      <c r="F1400" s="479">
        <v>98975.402319999994</v>
      </c>
      <c r="G1400" s="479">
        <v>6676.51343</v>
      </c>
      <c r="H1400" s="89">
        <v>106816.04895</v>
      </c>
      <c r="I1400" s="479">
        <v>0</v>
      </c>
      <c r="J1400" s="479">
        <v>37911.433210000003</v>
      </c>
      <c r="K1400" s="479">
        <v>0</v>
      </c>
      <c r="L1400" s="479">
        <v>0</v>
      </c>
      <c r="M1400" s="479">
        <v>0</v>
      </c>
      <c r="N1400" s="479">
        <v>12500.03643</v>
      </c>
      <c r="O1400" s="479">
        <v>0</v>
      </c>
      <c r="P1400" s="479">
        <v>0</v>
      </c>
      <c r="Q1400" s="479">
        <v>0</v>
      </c>
      <c r="R1400" s="89">
        <v>50411.469640000003</v>
      </c>
      <c r="S1400" s="479">
        <v>900</v>
      </c>
      <c r="T1400" s="479">
        <v>0</v>
      </c>
      <c r="U1400" s="479">
        <v>0</v>
      </c>
      <c r="V1400" s="479">
        <v>0</v>
      </c>
      <c r="W1400" s="479">
        <v>0</v>
      </c>
      <c r="X1400" s="479">
        <v>0</v>
      </c>
      <c r="Y1400" s="479">
        <v>0</v>
      </c>
      <c r="Z1400" s="479">
        <v>0</v>
      </c>
      <c r="AA1400" s="479">
        <v>0</v>
      </c>
      <c r="AB1400" s="479">
        <v>0</v>
      </c>
      <c r="AC1400" s="479">
        <v>0</v>
      </c>
      <c r="AD1400" s="479">
        <v>900</v>
      </c>
      <c r="AE1400" s="479">
        <v>158127.51858999999</v>
      </c>
      <c r="AF1400" s="236">
        <v>12500.03643</v>
      </c>
      <c r="AG1400" s="236">
        <v>0</v>
      </c>
      <c r="AH1400" s="236">
        <v>0</v>
      </c>
      <c r="AI1400" s="236">
        <v>0</v>
      </c>
      <c r="AJ1400" s="484">
        <v>145627.48216000001</v>
      </c>
    </row>
    <row r="1401" spans="1:36" s="42" customFormat="1" x14ac:dyDescent="0.25">
      <c r="A1401" s="404"/>
      <c r="B1401" s="115">
        <v>749015</v>
      </c>
      <c r="C1401" s="189" t="s">
        <v>488</v>
      </c>
      <c r="D1401" s="479">
        <v>0</v>
      </c>
      <c r="E1401" s="479">
        <v>0</v>
      </c>
      <c r="F1401" s="479">
        <v>0</v>
      </c>
      <c r="G1401" s="479">
        <v>0</v>
      </c>
      <c r="H1401" s="89">
        <v>0</v>
      </c>
      <c r="I1401" s="479">
        <v>0</v>
      </c>
      <c r="J1401" s="479">
        <v>0</v>
      </c>
      <c r="K1401" s="479">
        <v>0</v>
      </c>
      <c r="L1401" s="479">
        <v>0</v>
      </c>
      <c r="M1401" s="479">
        <v>0</v>
      </c>
      <c r="N1401" s="479">
        <v>0</v>
      </c>
      <c r="O1401" s="479">
        <v>0</v>
      </c>
      <c r="P1401" s="479">
        <v>0</v>
      </c>
      <c r="Q1401" s="479">
        <v>0</v>
      </c>
      <c r="R1401" s="89">
        <v>0</v>
      </c>
      <c r="S1401" s="479">
        <v>0</v>
      </c>
      <c r="T1401" s="479">
        <v>0</v>
      </c>
      <c r="U1401" s="479">
        <v>0</v>
      </c>
      <c r="V1401" s="479">
        <v>0</v>
      </c>
      <c r="W1401" s="479">
        <v>0</v>
      </c>
      <c r="X1401" s="479">
        <v>0</v>
      </c>
      <c r="Y1401" s="479">
        <v>0</v>
      </c>
      <c r="Z1401" s="479">
        <v>0</v>
      </c>
      <c r="AA1401" s="479">
        <v>0</v>
      </c>
      <c r="AB1401" s="479">
        <v>0</v>
      </c>
      <c r="AC1401" s="479">
        <v>0</v>
      </c>
      <c r="AD1401" s="479">
        <v>0</v>
      </c>
      <c r="AE1401" s="479">
        <v>0</v>
      </c>
      <c r="AF1401" s="236">
        <v>0</v>
      </c>
      <c r="AG1401" s="236">
        <v>0</v>
      </c>
      <c r="AH1401" s="236">
        <v>0</v>
      </c>
      <c r="AI1401" s="236">
        <v>0</v>
      </c>
      <c r="AJ1401" s="484">
        <v>0</v>
      </c>
    </row>
    <row r="1402" spans="1:36" s="42" customFormat="1" x14ac:dyDescent="0.25">
      <c r="A1402" s="404"/>
      <c r="B1402" s="115">
        <v>749020</v>
      </c>
      <c r="C1402" s="189" t="s">
        <v>489</v>
      </c>
      <c r="D1402" s="479">
        <v>0</v>
      </c>
      <c r="E1402" s="479">
        <v>0</v>
      </c>
      <c r="F1402" s="479">
        <v>0</v>
      </c>
      <c r="G1402" s="479">
        <v>0</v>
      </c>
      <c r="H1402" s="89">
        <v>0</v>
      </c>
      <c r="I1402" s="479">
        <v>0</v>
      </c>
      <c r="J1402" s="479">
        <v>0</v>
      </c>
      <c r="K1402" s="479">
        <v>0</v>
      </c>
      <c r="L1402" s="479">
        <v>0</v>
      </c>
      <c r="M1402" s="479">
        <v>0</v>
      </c>
      <c r="N1402" s="479">
        <v>0</v>
      </c>
      <c r="O1402" s="479">
        <v>0</v>
      </c>
      <c r="P1402" s="479">
        <v>0</v>
      </c>
      <c r="Q1402" s="479">
        <v>0</v>
      </c>
      <c r="R1402" s="89">
        <v>0</v>
      </c>
      <c r="S1402" s="479">
        <v>0</v>
      </c>
      <c r="T1402" s="479">
        <v>0</v>
      </c>
      <c r="U1402" s="479">
        <v>0</v>
      </c>
      <c r="V1402" s="479">
        <v>0</v>
      </c>
      <c r="W1402" s="479">
        <v>0</v>
      </c>
      <c r="X1402" s="479">
        <v>0</v>
      </c>
      <c r="Y1402" s="479">
        <v>0</v>
      </c>
      <c r="Z1402" s="479">
        <v>0</v>
      </c>
      <c r="AA1402" s="479">
        <v>0</v>
      </c>
      <c r="AB1402" s="479">
        <v>0</v>
      </c>
      <c r="AC1402" s="479">
        <v>0</v>
      </c>
      <c r="AD1402" s="479">
        <v>0</v>
      </c>
      <c r="AE1402" s="479">
        <v>0</v>
      </c>
      <c r="AF1402" s="236">
        <v>0</v>
      </c>
      <c r="AG1402" s="236">
        <v>0</v>
      </c>
      <c r="AH1402" s="236">
        <v>0</v>
      </c>
      <c r="AI1402" s="236">
        <v>0</v>
      </c>
      <c r="AJ1402" s="484">
        <v>0</v>
      </c>
    </row>
    <row r="1403" spans="1:36" s="42" customFormat="1" x14ac:dyDescent="0.25">
      <c r="A1403" s="404"/>
      <c r="B1403" s="115">
        <v>749025</v>
      </c>
      <c r="C1403" s="189" t="s">
        <v>949</v>
      </c>
      <c r="D1403" s="479">
        <v>0</v>
      </c>
      <c r="E1403" s="479">
        <v>0</v>
      </c>
      <c r="F1403" s="479">
        <v>0</v>
      </c>
      <c r="G1403" s="479">
        <v>0</v>
      </c>
      <c r="H1403" s="89">
        <v>0</v>
      </c>
      <c r="I1403" s="479">
        <v>0</v>
      </c>
      <c r="J1403" s="479">
        <v>0</v>
      </c>
      <c r="K1403" s="479">
        <v>0</v>
      </c>
      <c r="L1403" s="479">
        <v>0</v>
      </c>
      <c r="M1403" s="479">
        <v>0</v>
      </c>
      <c r="N1403" s="479">
        <v>0</v>
      </c>
      <c r="O1403" s="479">
        <v>0</v>
      </c>
      <c r="P1403" s="479">
        <v>0</v>
      </c>
      <c r="Q1403" s="479">
        <v>0</v>
      </c>
      <c r="R1403" s="89">
        <v>0</v>
      </c>
      <c r="S1403" s="479">
        <v>0</v>
      </c>
      <c r="T1403" s="479">
        <v>0</v>
      </c>
      <c r="U1403" s="479">
        <v>0</v>
      </c>
      <c r="V1403" s="479">
        <v>0</v>
      </c>
      <c r="W1403" s="479">
        <v>0</v>
      </c>
      <c r="X1403" s="479">
        <v>0</v>
      </c>
      <c r="Y1403" s="479">
        <v>0</v>
      </c>
      <c r="Z1403" s="479">
        <v>0</v>
      </c>
      <c r="AA1403" s="479">
        <v>0</v>
      </c>
      <c r="AB1403" s="479">
        <v>0</v>
      </c>
      <c r="AC1403" s="479">
        <v>0</v>
      </c>
      <c r="AD1403" s="479">
        <v>0</v>
      </c>
      <c r="AE1403" s="479">
        <v>0</v>
      </c>
      <c r="AF1403" s="236">
        <v>0</v>
      </c>
      <c r="AG1403" s="236">
        <v>0</v>
      </c>
      <c r="AH1403" s="236">
        <v>0</v>
      </c>
      <c r="AI1403" s="236">
        <v>0</v>
      </c>
      <c r="AJ1403" s="484">
        <v>0</v>
      </c>
    </row>
    <row r="1404" spans="1:36" s="42" customFormat="1" x14ac:dyDescent="0.25">
      <c r="A1404" s="404"/>
      <c r="B1404" s="115">
        <v>749090</v>
      </c>
      <c r="C1404" s="189" t="s">
        <v>118</v>
      </c>
      <c r="D1404" s="479">
        <v>500000.06021000003</v>
      </c>
      <c r="E1404" s="479">
        <v>51837.14817</v>
      </c>
      <c r="F1404" s="479">
        <v>8981.8557000000001</v>
      </c>
      <c r="G1404" s="479">
        <v>229.10663</v>
      </c>
      <c r="H1404" s="89">
        <v>561048.17070999998</v>
      </c>
      <c r="I1404" s="479">
        <v>0</v>
      </c>
      <c r="J1404" s="479">
        <v>0</v>
      </c>
      <c r="K1404" s="479">
        <v>0</v>
      </c>
      <c r="L1404" s="479">
        <v>750.51746000000003</v>
      </c>
      <c r="M1404" s="479">
        <v>0</v>
      </c>
      <c r="N1404" s="479">
        <v>0</v>
      </c>
      <c r="O1404" s="479">
        <v>0</v>
      </c>
      <c r="P1404" s="479">
        <v>0</v>
      </c>
      <c r="Q1404" s="479">
        <v>0</v>
      </c>
      <c r="R1404" s="89">
        <v>750.51746000000003</v>
      </c>
      <c r="S1404" s="479">
        <v>0</v>
      </c>
      <c r="T1404" s="479">
        <v>0</v>
      </c>
      <c r="U1404" s="479">
        <v>0</v>
      </c>
      <c r="V1404" s="479">
        <v>140.31573</v>
      </c>
      <c r="W1404" s="479">
        <v>0</v>
      </c>
      <c r="X1404" s="479">
        <v>0</v>
      </c>
      <c r="Y1404" s="479">
        <v>94.057519999999997</v>
      </c>
      <c r="Z1404" s="479">
        <v>0</v>
      </c>
      <c r="AA1404" s="479">
        <v>284.27697000000001</v>
      </c>
      <c r="AB1404" s="479">
        <v>246805.07800000001</v>
      </c>
      <c r="AC1404" s="479">
        <v>0</v>
      </c>
      <c r="AD1404" s="479">
        <v>247323.72822000002</v>
      </c>
      <c r="AE1404" s="479">
        <v>809122.41639000003</v>
      </c>
      <c r="AF1404" s="236">
        <v>0</v>
      </c>
      <c r="AG1404" s="236">
        <v>890.83319000000006</v>
      </c>
      <c r="AH1404" s="236">
        <v>0</v>
      </c>
      <c r="AI1404" s="236">
        <v>378.33449000000002</v>
      </c>
      <c r="AJ1404" s="484">
        <v>807853.24870999996</v>
      </c>
    </row>
    <row r="1405" spans="1:36" s="42" customFormat="1" x14ac:dyDescent="0.25">
      <c r="A1405" s="403"/>
      <c r="B1405" s="116"/>
      <c r="C1405" s="456"/>
      <c r="D1405" s="138"/>
      <c r="E1405" s="138"/>
      <c r="F1405" s="138"/>
      <c r="G1405" s="138"/>
      <c r="H1405" s="120"/>
      <c r="I1405" s="138"/>
      <c r="J1405" s="138"/>
      <c r="K1405" s="118"/>
      <c r="L1405" s="118"/>
      <c r="M1405" s="118"/>
      <c r="N1405" s="118"/>
      <c r="O1405" s="138"/>
      <c r="P1405" s="138"/>
      <c r="Q1405" s="138"/>
      <c r="R1405" s="120"/>
      <c r="S1405" s="120"/>
      <c r="T1405" s="138"/>
      <c r="U1405" s="138"/>
      <c r="V1405" s="118"/>
      <c r="W1405" s="138"/>
      <c r="X1405" s="138"/>
      <c r="Y1405" s="118"/>
      <c r="Z1405" s="138"/>
      <c r="AA1405" s="118"/>
      <c r="AB1405" s="138"/>
      <c r="AC1405" s="118"/>
      <c r="AD1405" s="120"/>
      <c r="AE1405" s="120"/>
      <c r="AF1405" s="138"/>
      <c r="AG1405" s="138"/>
      <c r="AH1405" s="138"/>
      <c r="AI1405" s="138">
        <v>0</v>
      </c>
      <c r="AJ1405" s="367"/>
    </row>
    <row r="1406" spans="1:36" s="84" customFormat="1" x14ac:dyDescent="0.25">
      <c r="A1406" s="403"/>
      <c r="D1406" s="117"/>
      <c r="E1406" s="117"/>
      <c r="F1406" s="117"/>
      <c r="G1406" s="117"/>
      <c r="H1406" s="117"/>
      <c r="I1406" s="117"/>
      <c r="J1406" s="117"/>
      <c r="K1406" s="117"/>
      <c r="L1406" s="117"/>
      <c r="M1406" s="117"/>
      <c r="N1406" s="117"/>
      <c r="O1406" s="117"/>
      <c r="P1406" s="94"/>
      <c r="Q1406" s="94"/>
      <c r="R1406" s="117"/>
      <c r="S1406" s="117"/>
      <c r="T1406" s="117"/>
      <c r="U1406" s="117"/>
      <c r="V1406" s="117"/>
      <c r="W1406" s="117"/>
      <c r="X1406" s="117"/>
      <c r="Y1406" s="117"/>
      <c r="Z1406" s="117"/>
      <c r="AA1406" s="117"/>
      <c r="AB1406" s="117"/>
      <c r="AC1406" s="117"/>
      <c r="AD1406" s="117"/>
      <c r="AE1406" s="117"/>
      <c r="AF1406" s="117"/>
      <c r="AG1406" s="117"/>
      <c r="AH1406" s="117"/>
      <c r="AI1406" s="117"/>
    </row>
    <row r="1407" spans="1:36" s="84" customFormat="1" x14ac:dyDescent="0.25">
      <c r="A1407" s="403"/>
      <c r="B1407" s="3" t="s">
        <v>490</v>
      </c>
      <c r="C1407" s="3"/>
      <c r="D1407" s="117">
        <v>0</v>
      </c>
      <c r="E1407" s="117">
        <v>0</v>
      </c>
      <c r="F1407" s="117">
        <v>0</v>
      </c>
      <c r="G1407" s="117">
        <v>0</v>
      </c>
      <c r="H1407" s="117">
        <v>0</v>
      </c>
      <c r="I1407" s="117">
        <v>0</v>
      </c>
      <c r="J1407" s="117">
        <v>0</v>
      </c>
      <c r="K1407" s="117">
        <v>0</v>
      </c>
      <c r="L1407" s="117">
        <v>0</v>
      </c>
      <c r="M1407" s="117">
        <v>0</v>
      </c>
      <c r="N1407" s="117">
        <v>0</v>
      </c>
      <c r="O1407" s="117">
        <v>0</v>
      </c>
      <c r="P1407" s="117">
        <v>0</v>
      </c>
      <c r="Q1407" s="117">
        <v>0</v>
      </c>
      <c r="R1407" s="117">
        <v>0</v>
      </c>
      <c r="S1407" s="117">
        <v>0</v>
      </c>
      <c r="T1407" s="117">
        <v>0</v>
      </c>
      <c r="U1407" s="117">
        <v>0</v>
      </c>
      <c r="V1407" s="117">
        <v>0</v>
      </c>
      <c r="W1407" s="117">
        <v>0</v>
      </c>
      <c r="X1407" s="117">
        <v>0</v>
      </c>
      <c r="Y1407" s="117">
        <v>0</v>
      </c>
      <c r="Z1407" s="117">
        <v>0</v>
      </c>
      <c r="AA1407" s="117">
        <v>0</v>
      </c>
      <c r="AB1407" s="117">
        <v>0</v>
      </c>
      <c r="AC1407" s="117">
        <v>0</v>
      </c>
      <c r="AD1407" s="117">
        <v>0</v>
      </c>
      <c r="AE1407" s="117">
        <v>0</v>
      </c>
      <c r="AF1407" s="117">
        <v>-9.3132257461547852E-10</v>
      </c>
      <c r="AG1407" s="117">
        <v>4.6566128730773926E-10</v>
      </c>
      <c r="AH1407" s="117">
        <v>0</v>
      </c>
      <c r="AI1407" s="117">
        <v>0</v>
      </c>
      <c r="AJ1407" s="117">
        <v>0</v>
      </c>
    </row>
    <row r="1408" spans="1:36" s="84" customFormat="1" x14ac:dyDescent="0.25">
      <c r="A1408" s="403"/>
      <c r="B1408" s="3" t="s">
        <v>491</v>
      </c>
      <c r="C1408" s="3"/>
      <c r="D1408" s="117">
        <v>0</v>
      </c>
      <c r="E1408" s="117">
        <v>-1.9099388737231493E-11</v>
      </c>
      <c r="F1408" s="117">
        <v>0</v>
      </c>
      <c r="G1408" s="117">
        <v>0</v>
      </c>
      <c r="H1408" s="117">
        <v>0</v>
      </c>
      <c r="I1408" s="117">
        <v>-1.546140993013978E-11</v>
      </c>
      <c r="J1408" s="117">
        <v>0</v>
      </c>
      <c r="K1408" s="117">
        <v>0</v>
      </c>
      <c r="L1408" s="117">
        <v>0</v>
      </c>
      <c r="M1408" s="117">
        <v>0</v>
      </c>
      <c r="N1408" s="117">
        <v>0</v>
      </c>
      <c r="O1408" s="117">
        <v>0</v>
      </c>
      <c r="P1408" s="117">
        <v>0</v>
      </c>
      <c r="Q1408" s="117">
        <v>4.0927261579781771E-12</v>
      </c>
      <c r="R1408" s="117">
        <v>0</v>
      </c>
      <c r="S1408" s="117">
        <v>-2.2737367544323206E-13</v>
      </c>
      <c r="T1408" s="117">
        <v>3.0127011996228248E-12</v>
      </c>
      <c r="U1408" s="117">
        <v>2.7711166694643907E-13</v>
      </c>
      <c r="V1408" s="117">
        <v>0</v>
      </c>
      <c r="W1408" s="117">
        <v>0</v>
      </c>
      <c r="X1408" s="117">
        <v>0</v>
      </c>
      <c r="Y1408" s="117">
        <v>0</v>
      </c>
      <c r="Z1408" s="117">
        <v>0</v>
      </c>
      <c r="AA1408" s="117">
        <v>-5.1159076974727213E-13</v>
      </c>
      <c r="AB1408" s="117">
        <v>0</v>
      </c>
      <c r="AC1408" s="117">
        <v>-9.0949470177292824E-13</v>
      </c>
      <c r="AD1408" s="117">
        <v>3.1832314562052488E-11</v>
      </c>
      <c r="AE1408" s="117">
        <v>0</v>
      </c>
      <c r="AF1408" s="117">
        <v>0</v>
      </c>
      <c r="AG1408" s="117">
        <v>-5.8207660913467407E-11</v>
      </c>
      <c r="AH1408" s="117">
        <v>0</v>
      </c>
      <c r="AI1408" s="117">
        <v>0</v>
      </c>
      <c r="AJ1408" s="117">
        <v>0</v>
      </c>
    </row>
    <row r="1409" spans="1:35" s="28" customFormat="1" x14ac:dyDescent="0.25">
      <c r="A1409" s="403"/>
      <c r="B1409" s="56"/>
      <c r="C1409" s="56"/>
      <c r="D1409" s="137"/>
      <c r="E1409" s="137"/>
      <c r="F1409" s="137"/>
      <c r="G1409" s="137"/>
      <c r="H1409" s="137"/>
      <c r="I1409" s="137"/>
      <c r="J1409" s="137"/>
      <c r="K1409" s="117"/>
      <c r="L1409" s="117"/>
      <c r="M1409" s="117"/>
      <c r="N1409" s="117"/>
      <c r="O1409" s="137"/>
      <c r="P1409" s="137"/>
      <c r="Q1409" s="137"/>
      <c r="R1409" s="137"/>
      <c r="S1409" s="137"/>
      <c r="T1409" s="137"/>
      <c r="U1409" s="137"/>
      <c r="V1409" s="117"/>
      <c r="W1409" s="137"/>
      <c r="X1409" s="137"/>
      <c r="Y1409" s="117"/>
      <c r="Z1409" s="137"/>
      <c r="AA1409" s="117"/>
      <c r="AB1409" s="137"/>
      <c r="AC1409" s="117"/>
      <c r="AD1409" s="137"/>
      <c r="AE1409" s="137"/>
      <c r="AF1409" s="137"/>
      <c r="AG1409" s="137"/>
      <c r="AH1409" s="137"/>
      <c r="AI1409" s="137"/>
    </row>
    <row r="1410" spans="1:35" s="84" customFormat="1" x14ac:dyDescent="0.25">
      <c r="A1410" s="403"/>
      <c r="B1410" s="57"/>
      <c r="C1410" s="57"/>
      <c r="D1410" s="117"/>
      <c r="E1410" s="117"/>
      <c r="F1410" s="117"/>
      <c r="G1410" s="117"/>
      <c r="H1410" s="117"/>
      <c r="I1410" s="117"/>
      <c r="J1410" s="117"/>
      <c r="K1410" s="117"/>
      <c r="L1410" s="117"/>
      <c r="M1410" s="117"/>
      <c r="N1410" s="117"/>
      <c r="O1410" s="117"/>
      <c r="P1410" s="94"/>
      <c r="Q1410" s="94"/>
      <c r="R1410" s="117"/>
      <c r="S1410" s="117"/>
      <c r="T1410" s="117"/>
      <c r="U1410" s="117"/>
      <c r="V1410" s="117"/>
      <c r="W1410" s="117"/>
      <c r="X1410" s="117"/>
      <c r="Y1410" s="117"/>
      <c r="Z1410" s="117"/>
      <c r="AA1410" s="117"/>
      <c r="AB1410" s="117"/>
      <c r="AC1410" s="117"/>
      <c r="AD1410" s="117"/>
      <c r="AE1410" s="117"/>
      <c r="AF1410" s="117"/>
      <c r="AG1410" s="117"/>
      <c r="AH1410" s="117"/>
      <c r="AI1410" s="117"/>
    </row>
    <row r="1411" spans="1:35" s="84" customFormat="1" x14ac:dyDescent="0.25">
      <c r="A1411" s="403"/>
      <c r="B1411" s="55" t="s">
        <v>729</v>
      </c>
      <c r="C1411" s="3"/>
      <c r="D1411" s="117"/>
      <c r="E1411" s="117"/>
      <c r="F1411" s="117"/>
      <c r="G1411" s="117"/>
      <c r="H1411" s="117"/>
      <c r="I1411" s="117"/>
      <c r="J1411" s="117"/>
      <c r="K1411" s="117"/>
      <c r="L1411" s="117"/>
      <c r="M1411" s="117"/>
      <c r="N1411" s="117"/>
      <c r="O1411" s="117"/>
      <c r="P1411" s="94"/>
      <c r="Q1411" s="94"/>
      <c r="R1411" s="117"/>
      <c r="S1411" s="117"/>
      <c r="T1411" s="117"/>
      <c r="U1411" s="117"/>
      <c r="V1411" s="117"/>
      <c r="W1411" s="117"/>
      <c r="X1411" s="117"/>
      <c r="Y1411" s="117"/>
      <c r="Z1411" s="117"/>
      <c r="AA1411" s="117"/>
      <c r="AB1411" s="117"/>
      <c r="AC1411" s="117"/>
      <c r="AD1411" s="117"/>
      <c r="AE1411" s="117"/>
      <c r="AF1411" s="117"/>
      <c r="AG1411" s="117"/>
      <c r="AH1411" s="117"/>
      <c r="AI1411" s="117"/>
    </row>
    <row r="1412" spans="1:35" s="84" customFormat="1" x14ac:dyDescent="0.25">
      <c r="A1412" s="403"/>
      <c r="B1412" s="55" t="s">
        <v>1222</v>
      </c>
      <c r="C1412" s="3"/>
      <c r="D1412" s="117"/>
      <c r="E1412" s="117"/>
      <c r="F1412" s="117"/>
      <c r="G1412" s="117"/>
      <c r="H1412" s="117"/>
      <c r="I1412" s="117"/>
      <c r="J1412" s="117"/>
      <c r="K1412" s="117"/>
      <c r="L1412" s="117"/>
      <c r="M1412" s="117"/>
      <c r="N1412" s="117"/>
      <c r="O1412" s="117"/>
      <c r="P1412" s="94"/>
      <c r="Q1412" s="94"/>
      <c r="R1412" s="117"/>
      <c r="S1412" s="117"/>
      <c r="T1412" s="117"/>
      <c r="U1412" s="117"/>
      <c r="V1412" s="117"/>
      <c r="W1412" s="117"/>
      <c r="X1412" s="117"/>
      <c r="Y1412" s="117"/>
      <c r="Z1412" s="117"/>
      <c r="AA1412" s="117"/>
      <c r="AB1412" s="117"/>
      <c r="AC1412" s="117"/>
      <c r="AD1412" s="117"/>
      <c r="AE1412" s="117"/>
      <c r="AF1412" s="117"/>
      <c r="AG1412" s="117"/>
      <c r="AH1412" s="117"/>
      <c r="AI1412" s="117"/>
    </row>
    <row r="1413" spans="1:35" s="84" customFormat="1" x14ac:dyDescent="0.25">
      <c r="A1413" s="403"/>
      <c r="B1413" s="40" t="s">
        <v>1228</v>
      </c>
      <c r="C1413" s="92"/>
      <c r="D1413" s="40"/>
      <c r="E1413" s="117"/>
      <c r="F1413" s="117"/>
      <c r="G1413" s="117"/>
      <c r="H1413" s="117"/>
      <c r="I1413" s="117"/>
      <c r="J1413" s="117"/>
      <c r="K1413" s="117"/>
      <c r="L1413" s="117"/>
      <c r="M1413" s="117"/>
      <c r="N1413" s="117"/>
      <c r="O1413" s="117"/>
      <c r="P1413" s="94"/>
      <c r="Q1413" s="94"/>
      <c r="R1413" s="117"/>
      <c r="S1413" s="117"/>
      <c r="T1413" s="117"/>
      <c r="U1413" s="117"/>
      <c r="V1413" s="117"/>
      <c r="W1413" s="117"/>
      <c r="X1413" s="117"/>
      <c r="Y1413" s="117"/>
      <c r="Z1413" s="117"/>
      <c r="AA1413" s="117"/>
      <c r="AB1413" s="117"/>
      <c r="AC1413" s="117"/>
      <c r="AD1413" s="117"/>
      <c r="AE1413" s="117"/>
      <c r="AF1413" s="117"/>
      <c r="AG1413" s="117"/>
      <c r="AH1413" s="117"/>
      <c r="AI1413" s="117"/>
    </row>
    <row r="1414" spans="1:35" s="84" customFormat="1" x14ac:dyDescent="0.25">
      <c r="A1414" s="403"/>
      <c r="B1414" s="42" t="s">
        <v>1225</v>
      </c>
      <c r="C1414" s="41"/>
      <c r="D1414" s="42"/>
      <c r="E1414" s="117"/>
      <c r="F1414" s="117"/>
      <c r="G1414" s="117"/>
      <c r="H1414" s="117"/>
      <c r="I1414" s="117"/>
      <c r="J1414" s="117"/>
      <c r="K1414" s="117"/>
      <c r="L1414" s="117"/>
      <c r="M1414" s="117"/>
      <c r="N1414" s="117"/>
      <c r="O1414" s="117"/>
      <c r="P1414" s="94"/>
      <c r="Q1414" s="94"/>
      <c r="R1414" s="117"/>
      <c r="S1414" s="117"/>
      <c r="T1414" s="117"/>
      <c r="U1414" s="117"/>
      <c r="V1414" s="117"/>
      <c r="W1414" s="117"/>
      <c r="X1414" s="117"/>
      <c r="Y1414" s="117"/>
      <c r="Z1414" s="117"/>
      <c r="AA1414" s="117"/>
      <c r="AB1414" s="117"/>
      <c r="AC1414" s="117"/>
      <c r="AD1414" s="117"/>
      <c r="AE1414" s="117"/>
      <c r="AF1414" s="117"/>
      <c r="AG1414" s="117"/>
      <c r="AH1414" s="117"/>
      <c r="AI1414" s="117"/>
    </row>
    <row r="1415" spans="1:35" s="84" customFormat="1" x14ac:dyDescent="0.25">
      <c r="A1415" s="403"/>
      <c r="B1415" s="42" t="s">
        <v>1226</v>
      </c>
      <c r="C1415" s="41"/>
      <c r="D1415" s="42"/>
      <c r="E1415" s="117"/>
      <c r="F1415" s="117"/>
      <c r="G1415" s="117"/>
      <c r="H1415" s="117"/>
      <c r="I1415" s="117"/>
      <c r="J1415" s="117"/>
      <c r="K1415" s="117"/>
      <c r="L1415" s="117"/>
      <c r="M1415" s="117"/>
      <c r="N1415" s="117"/>
      <c r="O1415" s="117"/>
      <c r="P1415" s="94"/>
      <c r="Q1415" s="94"/>
      <c r="R1415" s="117"/>
      <c r="S1415" s="117"/>
      <c r="T1415" s="117"/>
      <c r="U1415" s="117"/>
      <c r="V1415" s="117"/>
      <c r="W1415" s="117"/>
      <c r="X1415" s="117"/>
      <c r="Y1415" s="117"/>
      <c r="Z1415" s="117"/>
      <c r="AA1415" s="117"/>
      <c r="AB1415" s="117"/>
      <c r="AC1415" s="117"/>
      <c r="AD1415" s="117"/>
      <c r="AE1415" s="117"/>
      <c r="AF1415" s="117"/>
      <c r="AG1415" s="117"/>
      <c r="AH1415" s="117"/>
      <c r="AI1415" s="117"/>
    </row>
    <row r="1416" spans="1:35" s="84" customFormat="1" x14ac:dyDescent="0.25">
      <c r="A1416" s="403"/>
      <c r="B1416" s="42" t="s">
        <v>1227</v>
      </c>
      <c r="C1416" s="41"/>
      <c r="D1416" s="42"/>
      <c r="E1416" s="117"/>
      <c r="F1416" s="117"/>
      <c r="G1416" s="117"/>
      <c r="H1416" s="117"/>
      <c r="I1416" s="117"/>
      <c r="J1416" s="117"/>
      <c r="K1416" s="117"/>
      <c r="L1416" s="117"/>
      <c r="M1416" s="117"/>
      <c r="N1416" s="117"/>
      <c r="O1416" s="117"/>
      <c r="P1416" s="94"/>
      <c r="Q1416" s="94"/>
      <c r="R1416" s="117"/>
      <c r="S1416" s="117"/>
      <c r="T1416" s="117"/>
      <c r="U1416" s="117"/>
      <c r="V1416" s="117"/>
      <c r="W1416" s="117"/>
      <c r="X1416" s="117"/>
      <c r="Y1416" s="117"/>
      <c r="Z1416" s="117"/>
      <c r="AA1416" s="117"/>
      <c r="AB1416" s="117"/>
      <c r="AC1416" s="117"/>
      <c r="AD1416" s="117"/>
      <c r="AE1416" s="117"/>
      <c r="AF1416" s="117"/>
      <c r="AG1416" s="117"/>
      <c r="AH1416" s="117"/>
      <c r="AI1416" s="117"/>
    </row>
    <row r="1417" spans="1:35" s="84" customFormat="1" x14ac:dyDescent="0.25">
      <c r="A1417" s="403"/>
      <c r="B1417" s="3" t="s">
        <v>1287</v>
      </c>
      <c r="C1417" s="3"/>
      <c r="D1417" s="117"/>
      <c r="E1417" s="117"/>
      <c r="F1417" s="117"/>
      <c r="G1417" s="117"/>
      <c r="H1417" s="117"/>
      <c r="I1417" s="117"/>
      <c r="J1417" s="117"/>
      <c r="K1417" s="117"/>
      <c r="L1417" s="117"/>
      <c r="M1417" s="117"/>
      <c r="N1417" s="117"/>
      <c r="O1417" s="117"/>
      <c r="P1417" s="94"/>
      <c r="Q1417" s="94"/>
      <c r="R1417" s="117"/>
      <c r="S1417" s="117"/>
      <c r="T1417" s="117"/>
      <c r="U1417" s="117"/>
      <c r="V1417" s="117"/>
      <c r="W1417" s="117"/>
      <c r="X1417" s="117"/>
      <c r="Y1417" s="117"/>
      <c r="Z1417" s="117"/>
      <c r="AA1417" s="117"/>
      <c r="AB1417" s="117"/>
      <c r="AC1417" s="117"/>
      <c r="AD1417" s="117"/>
      <c r="AE1417" s="117"/>
      <c r="AF1417" s="117"/>
      <c r="AG1417" s="117"/>
      <c r="AH1417" s="117"/>
      <c r="AI1417" s="117"/>
    </row>
    <row r="1418" spans="1:35" s="84" customFormat="1" x14ac:dyDescent="0.25">
      <c r="A1418" s="403"/>
      <c r="B1418" s="55" t="s">
        <v>1234</v>
      </c>
      <c r="C1418" s="3"/>
      <c r="D1418" s="117"/>
      <c r="E1418" s="117"/>
      <c r="F1418" s="117"/>
      <c r="G1418" s="117"/>
      <c r="H1418" s="117"/>
      <c r="I1418" s="117"/>
      <c r="J1418" s="117"/>
      <c r="K1418" s="117"/>
      <c r="L1418" s="117"/>
      <c r="M1418" s="117"/>
      <c r="N1418" s="117"/>
      <c r="O1418" s="117"/>
      <c r="P1418" s="94"/>
      <c r="Q1418" s="94"/>
      <c r="R1418" s="117"/>
      <c r="S1418" s="117"/>
      <c r="T1418" s="117"/>
      <c r="U1418" s="117"/>
      <c r="V1418" s="117"/>
      <c r="W1418" s="117"/>
      <c r="X1418" s="117"/>
      <c r="Y1418" s="117"/>
      <c r="Z1418" s="117"/>
      <c r="AA1418" s="117"/>
      <c r="AB1418" s="117"/>
      <c r="AC1418" s="117"/>
      <c r="AD1418" s="117"/>
      <c r="AE1418" s="117"/>
      <c r="AF1418" s="117"/>
      <c r="AG1418" s="117"/>
      <c r="AH1418" s="117"/>
      <c r="AI1418" s="117"/>
    </row>
    <row r="1419" spans="1:35" ht="14.4" x14ac:dyDescent="0.3">
      <c r="A1419" s="403"/>
      <c r="B1419" s="200" t="s">
        <v>1302</v>
      </c>
      <c r="C1419" s="3"/>
      <c r="D1419" s="104"/>
    </row>
    <row r="1420" spans="1:35" ht="14.4" x14ac:dyDescent="0.3">
      <c r="A1420" s="403"/>
      <c r="D1420" s="104"/>
    </row>
    <row r="1421" spans="1:35" x14ac:dyDescent="0.25">
      <c r="A1421" s="403"/>
    </row>
    <row r="1422" spans="1:35" x14ac:dyDescent="0.25">
      <c r="A1422" s="403"/>
    </row>
    <row r="1423" spans="1:35" x14ac:dyDescent="0.25">
      <c r="A1423" s="403"/>
    </row>
    <row r="1424" spans="1:35" x14ac:dyDescent="0.25">
      <c r="A1424" s="403"/>
    </row>
    <row r="1425" spans="1:1" x14ac:dyDescent="0.25">
      <c r="A1425" s="403"/>
    </row>
    <row r="1426" spans="1:1" x14ac:dyDescent="0.25">
      <c r="A1426" s="403"/>
    </row>
    <row r="1427" spans="1:1" x14ac:dyDescent="0.25">
      <c r="A1427" s="403"/>
    </row>
    <row r="1428" spans="1:1" x14ac:dyDescent="0.25">
      <c r="A1428" s="403"/>
    </row>
    <row r="1429" spans="1:1" x14ac:dyDescent="0.25">
      <c r="A1429" s="403"/>
    </row>
    <row r="1430" spans="1:1" x14ac:dyDescent="0.25">
      <c r="A1430" s="403"/>
    </row>
    <row r="1431" spans="1:1" x14ac:dyDescent="0.25">
      <c r="A1431" s="403"/>
    </row>
    <row r="1432" spans="1:1" x14ac:dyDescent="0.25">
      <c r="A1432" s="403"/>
    </row>
    <row r="1433" spans="1:1" x14ac:dyDescent="0.25">
      <c r="A1433" s="403"/>
    </row>
    <row r="1434" spans="1:1" x14ac:dyDescent="0.25">
      <c r="A1434" s="403"/>
    </row>
    <row r="1435" spans="1:1" x14ac:dyDescent="0.25">
      <c r="A1435" s="403"/>
    </row>
    <row r="1436" spans="1:1" x14ac:dyDescent="0.25">
      <c r="A1436" s="403"/>
    </row>
    <row r="1437" spans="1:1" x14ac:dyDescent="0.25">
      <c r="A1437" s="403"/>
    </row>
    <row r="1438" spans="1:1" x14ac:dyDescent="0.25">
      <c r="A1438" s="403"/>
    </row>
    <row r="1439" spans="1:1" x14ac:dyDescent="0.25">
      <c r="A1439" s="403"/>
    </row>
    <row r="1440" spans="1:1" x14ac:dyDescent="0.25">
      <c r="A1440" s="403"/>
    </row>
    <row r="1441" spans="1:1" x14ac:dyDescent="0.25">
      <c r="A1441" s="403"/>
    </row>
    <row r="1442" spans="1:1" x14ac:dyDescent="0.25">
      <c r="A1442" s="403"/>
    </row>
    <row r="1443" spans="1:1" x14ac:dyDescent="0.25">
      <c r="A1443" s="403"/>
    </row>
    <row r="1444" spans="1:1" x14ac:dyDescent="0.25">
      <c r="A1444" s="403"/>
    </row>
    <row r="1445" spans="1:1" x14ac:dyDescent="0.25">
      <c r="A1445" s="403"/>
    </row>
    <row r="1446" spans="1:1" x14ac:dyDescent="0.25">
      <c r="A1446" s="403"/>
    </row>
    <row r="1447" spans="1:1" x14ac:dyDescent="0.25">
      <c r="A1447" s="403"/>
    </row>
    <row r="1448" spans="1:1" x14ac:dyDescent="0.25">
      <c r="A1448" s="403"/>
    </row>
    <row r="1449" spans="1:1" x14ac:dyDescent="0.25">
      <c r="A1449" s="403"/>
    </row>
    <row r="1450" spans="1:1" x14ac:dyDescent="0.25">
      <c r="A1450" s="403"/>
    </row>
    <row r="1451" spans="1:1" x14ac:dyDescent="0.25">
      <c r="A1451" s="403"/>
    </row>
    <row r="1452" spans="1:1" x14ac:dyDescent="0.25">
      <c r="A1452" s="403"/>
    </row>
    <row r="1453" spans="1:1" x14ac:dyDescent="0.25">
      <c r="A1453" s="403"/>
    </row>
    <row r="1454" spans="1:1" x14ac:dyDescent="0.25">
      <c r="A1454" s="403"/>
    </row>
    <row r="1455" spans="1:1" x14ac:dyDescent="0.25">
      <c r="A1455" s="403"/>
    </row>
    <row r="1456" spans="1:1" x14ac:dyDescent="0.25">
      <c r="A1456" s="403"/>
    </row>
    <row r="1457" spans="1:1" x14ac:dyDescent="0.25">
      <c r="A1457" s="403"/>
    </row>
    <row r="1458" spans="1:1" x14ac:dyDescent="0.25">
      <c r="A1458" s="403"/>
    </row>
    <row r="1459" spans="1:1" x14ac:dyDescent="0.25">
      <c r="A1459" s="403"/>
    </row>
    <row r="1460" spans="1:1" x14ac:dyDescent="0.25">
      <c r="A1460" s="403"/>
    </row>
    <row r="1461" spans="1:1" x14ac:dyDescent="0.25">
      <c r="A1461" s="403"/>
    </row>
    <row r="1462" spans="1:1" x14ac:dyDescent="0.25">
      <c r="A1462" s="403"/>
    </row>
    <row r="1463" spans="1:1" x14ac:dyDescent="0.25">
      <c r="A1463" s="403"/>
    </row>
    <row r="1464" spans="1:1" x14ac:dyDescent="0.25">
      <c r="A1464" s="403"/>
    </row>
    <row r="1465" spans="1:1" x14ac:dyDescent="0.25">
      <c r="A1465" s="403"/>
    </row>
    <row r="1466" spans="1:1" x14ac:dyDescent="0.25">
      <c r="A1466" s="403"/>
    </row>
    <row r="1467" spans="1:1" x14ac:dyDescent="0.25">
      <c r="A1467" s="403"/>
    </row>
    <row r="1468" spans="1:1" x14ac:dyDescent="0.25">
      <c r="A1468" s="403"/>
    </row>
    <row r="1469" spans="1:1" x14ac:dyDescent="0.25">
      <c r="A1469" s="403"/>
    </row>
    <row r="1470" spans="1:1" x14ac:dyDescent="0.25">
      <c r="A1470" s="403"/>
    </row>
    <row r="1471" spans="1:1" x14ac:dyDescent="0.25">
      <c r="A1471" s="403"/>
    </row>
    <row r="1472" spans="1:1" x14ac:dyDescent="0.25">
      <c r="A1472" s="403"/>
    </row>
    <row r="1473" spans="1:1" x14ac:dyDescent="0.25">
      <c r="A1473" s="403"/>
    </row>
    <row r="1474" spans="1:1" x14ac:dyDescent="0.25">
      <c r="A1474" s="403"/>
    </row>
    <row r="1475" spans="1:1" x14ac:dyDescent="0.25">
      <c r="A1475" s="403"/>
    </row>
    <row r="1476" spans="1:1" x14ac:dyDescent="0.25">
      <c r="A1476" s="403"/>
    </row>
    <row r="1477" spans="1:1" x14ac:dyDescent="0.25">
      <c r="A1477" s="403"/>
    </row>
    <row r="1478" spans="1:1" x14ac:dyDescent="0.25">
      <c r="A1478" s="403"/>
    </row>
    <row r="1479" spans="1:1" x14ac:dyDescent="0.25">
      <c r="A1479" s="403"/>
    </row>
    <row r="1480" spans="1:1" x14ac:dyDescent="0.25">
      <c r="A1480" s="403"/>
    </row>
    <row r="1481" spans="1:1" x14ac:dyDescent="0.25">
      <c r="A1481" s="403"/>
    </row>
    <row r="1482" spans="1:1" x14ac:dyDescent="0.25">
      <c r="A1482" s="403"/>
    </row>
    <row r="1483" spans="1:1" x14ac:dyDescent="0.25">
      <c r="A1483" s="403"/>
    </row>
    <row r="1484" spans="1:1" x14ac:dyDescent="0.25">
      <c r="A1484" s="403"/>
    </row>
    <row r="1485" spans="1:1" x14ac:dyDescent="0.25">
      <c r="A1485" s="403"/>
    </row>
    <row r="1486" spans="1:1" x14ac:dyDescent="0.25">
      <c r="A1486" s="403"/>
    </row>
    <row r="1487" spans="1:1" x14ac:dyDescent="0.25">
      <c r="A1487" s="403"/>
    </row>
    <row r="1488" spans="1:1" x14ac:dyDescent="0.25">
      <c r="A1488" s="403"/>
    </row>
    <row r="1489" spans="1:1" x14ac:dyDescent="0.25">
      <c r="A1489" s="403"/>
    </row>
    <row r="1490" spans="1:1" x14ac:dyDescent="0.25">
      <c r="A1490" s="403"/>
    </row>
    <row r="1491" spans="1:1" x14ac:dyDescent="0.25">
      <c r="A1491" s="403"/>
    </row>
    <row r="1492" spans="1:1" x14ac:dyDescent="0.25">
      <c r="A1492" s="403"/>
    </row>
    <row r="1493" spans="1:1" x14ac:dyDescent="0.25">
      <c r="A1493" s="403"/>
    </row>
    <row r="1494" spans="1:1" x14ac:dyDescent="0.25">
      <c r="A1494" s="403"/>
    </row>
    <row r="1495" spans="1:1" x14ac:dyDescent="0.25">
      <c r="A1495" s="403"/>
    </row>
    <row r="1496" spans="1:1" x14ac:dyDescent="0.25">
      <c r="A1496" s="403"/>
    </row>
    <row r="1497" spans="1:1" x14ac:dyDescent="0.25">
      <c r="A1497" s="403"/>
    </row>
    <row r="1498" spans="1:1" x14ac:dyDescent="0.25">
      <c r="A1498" s="403"/>
    </row>
    <row r="1499" spans="1:1" x14ac:dyDescent="0.25">
      <c r="A1499" s="403"/>
    </row>
    <row r="1500" spans="1:1" x14ac:dyDescent="0.25">
      <c r="A1500" s="403"/>
    </row>
    <row r="1501" spans="1:1" x14ac:dyDescent="0.25">
      <c r="A1501" s="403"/>
    </row>
    <row r="1502" spans="1:1" x14ac:dyDescent="0.25">
      <c r="A1502" s="403"/>
    </row>
    <row r="1503" spans="1:1" x14ac:dyDescent="0.25">
      <c r="A1503" s="403"/>
    </row>
    <row r="1504" spans="1:1" x14ac:dyDescent="0.25">
      <c r="A1504" s="403"/>
    </row>
    <row r="1505" spans="1:1" x14ac:dyDescent="0.25">
      <c r="A1505" s="403"/>
    </row>
    <row r="1506" spans="1:1" x14ac:dyDescent="0.25">
      <c r="A1506" s="403"/>
    </row>
    <row r="1507" spans="1:1" x14ac:dyDescent="0.25">
      <c r="A1507" s="403"/>
    </row>
    <row r="1508" spans="1:1" x14ac:dyDescent="0.25">
      <c r="A1508" s="403"/>
    </row>
    <row r="1509" spans="1:1" x14ac:dyDescent="0.25">
      <c r="A1509" s="403"/>
    </row>
    <row r="1510" spans="1:1" x14ac:dyDescent="0.25">
      <c r="A1510" s="403"/>
    </row>
    <row r="1511" spans="1:1" x14ac:dyDescent="0.25">
      <c r="A1511" s="403"/>
    </row>
    <row r="1512" spans="1:1" x14ac:dyDescent="0.25">
      <c r="A1512" s="403"/>
    </row>
    <row r="1513" spans="1:1" x14ac:dyDescent="0.25">
      <c r="A1513" s="403"/>
    </row>
    <row r="1514" spans="1:1" x14ac:dyDescent="0.25">
      <c r="A1514" s="403"/>
    </row>
    <row r="1515" spans="1:1" x14ac:dyDescent="0.25">
      <c r="A1515" s="403"/>
    </row>
    <row r="1516" spans="1:1" x14ac:dyDescent="0.25">
      <c r="A1516" s="403"/>
    </row>
    <row r="1517" spans="1:1" x14ac:dyDescent="0.25">
      <c r="A1517" s="403"/>
    </row>
    <row r="1518" spans="1:1" x14ac:dyDescent="0.25">
      <c r="A1518" s="403"/>
    </row>
    <row r="1519" spans="1:1" x14ac:dyDescent="0.25">
      <c r="A1519" s="403"/>
    </row>
    <row r="1520" spans="1:1" x14ac:dyDescent="0.25">
      <c r="A1520" s="403"/>
    </row>
    <row r="1521" spans="1:1" x14ac:dyDescent="0.25">
      <c r="A1521" s="403"/>
    </row>
    <row r="1522" spans="1:1" x14ac:dyDescent="0.25">
      <c r="A1522" s="403"/>
    </row>
    <row r="1523" spans="1:1" x14ac:dyDescent="0.25">
      <c r="A1523" s="403"/>
    </row>
    <row r="1524" spans="1:1" x14ac:dyDescent="0.25">
      <c r="A1524" s="403"/>
    </row>
    <row r="1525" spans="1:1" x14ac:dyDescent="0.25">
      <c r="A1525" s="403"/>
    </row>
    <row r="1526" spans="1:1" x14ac:dyDescent="0.25">
      <c r="A1526" s="403"/>
    </row>
    <row r="1527" spans="1:1" x14ac:dyDescent="0.25">
      <c r="A1527" s="403"/>
    </row>
    <row r="1528" spans="1:1" x14ac:dyDescent="0.25">
      <c r="A1528" s="403"/>
    </row>
    <row r="1529" spans="1:1" x14ac:dyDescent="0.25">
      <c r="A1529" s="403"/>
    </row>
    <row r="1530" spans="1:1" x14ac:dyDescent="0.25">
      <c r="A1530" s="403"/>
    </row>
    <row r="1531" spans="1:1" x14ac:dyDescent="0.25">
      <c r="A1531" s="403"/>
    </row>
    <row r="1532" spans="1:1" x14ac:dyDescent="0.25">
      <c r="A1532" s="403"/>
    </row>
    <row r="1533" spans="1:1" x14ac:dyDescent="0.25">
      <c r="A1533" s="403"/>
    </row>
    <row r="1534" spans="1:1" x14ac:dyDescent="0.25">
      <c r="A1534" s="403"/>
    </row>
    <row r="1535" spans="1:1" x14ac:dyDescent="0.25">
      <c r="A1535" s="403"/>
    </row>
    <row r="1536" spans="1:1" x14ac:dyDescent="0.25">
      <c r="A1536" s="403"/>
    </row>
    <row r="1537" spans="1:1" x14ac:dyDescent="0.25">
      <c r="A1537" s="403"/>
    </row>
    <row r="1538" spans="1:1" x14ac:dyDescent="0.25">
      <c r="A1538" s="403"/>
    </row>
    <row r="1539" spans="1:1" x14ac:dyDescent="0.25">
      <c r="A1539" s="403"/>
    </row>
    <row r="1540" spans="1:1" x14ac:dyDescent="0.25">
      <c r="A1540" s="403"/>
    </row>
    <row r="1541" spans="1:1" x14ac:dyDescent="0.25">
      <c r="A1541" s="403"/>
    </row>
    <row r="1542" spans="1:1" x14ac:dyDescent="0.25">
      <c r="A1542" s="403"/>
    </row>
    <row r="1543" spans="1:1" x14ac:dyDescent="0.25">
      <c r="A1543" s="403"/>
    </row>
    <row r="1544" spans="1:1" x14ac:dyDescent="0.25">
      <c r="A1544" s="403"/>
    </row>
    <row r="1545" spans="1:1" x14ac:dyDescent="0.25">
      <c r="A1545" s="403"/>
    </row>
    <row r="1546" spans="1:1" x14ac:dyDescent="0.25">
      <c r="A1546" s="403"/>
    </row>
    <row r="1547" spans="1:1" x14ac:dyDescent="0.25">
      <c r="A1547" s="403"/>
    </row>
    <row r="1548" spans="1:1" x14ac:dyDescent="0.25">
      <c r="A1548" s="403"/>
    </row>
    <row r="1549" spans="1:1" x14ac:dyDescent="0.25">
      <c r="A1549" s="403"/>
    </row>
    <row r="1550" spans="1:1" x14ac:dyDescent="0.25">
      <c r="A1550" s="403"/>
    </row>
    <row r="1551" spans="1:1" x14ac:dyDescent="0.25">
      <c r="A1551" s="403"/>
    </row>
    <row r="1552" spans="1:1" x14ac:dyDescent="0.25">
      <c r="A1552" s="403"/>
    </row>
    <row r="1553" spans="1:1" x14ac:dyDescent="0.25">
      <c r="A1553" s="403"/>
    </row>
    <row r="1554" spans="1:1" x14ac:dyDescent="0.25">
      <c r="A1554" s="403"/>
    </row>
    <row r="1555" spans="1:1" x14ac:dyDescent="0.25">
      <c r="A1555" s="403"/>
    </row>
    <row r="1556" spans="1:1" x14ac:dyDescent="0.25">
      <c r="A1556" s="403"/>
    </row>
    <row r="1557" spans="1:1" x14ac:dyDescent="0.25">
      <c r="A1557" s="403"/>
    </row>
    <row r="1558" spans="1:1" x14ac:dyDescent="0.25">
      <c r="A1558" s="403"/>
    </row>
    <row r="1559" spans="1:1" x14ac:dyDescent="0.25">
      <c r="A1559" s="403"/>
    </row>
    <row r="1560" spans="1:1" x14ac:dyDescent="0.25">
      <c r="A1560" s="403"/>
    </row>
    <row r="1561" spans="1:1" x14ac:dyDescent="0.25">
      <c r="A1561" s="403"/>
    </row>
    <row r="1562" spans="1:1" x14ac:dyDescent="0.25">
      <c r="A1562" s="403"/>
    </row>
    <row r="1563" spans="1:1" x14ac:dyDescent="0.25">
      <c r="A1563" s="403"/>
    </row>
    <row r="1564" spans="1:1" x14ac:dyDescent="0.25">
      <c r="A1564" s="403"/>
    </row>
    <row r="1565" spans="1:1" x14ac:dyDescent="0.25">
      <c r="A1565" s="403"/>
    </row>
    <row r="1566" spans="1:1" x14ac:dyDescent="0.25">
      <c r="A1566" s="403"/>
    </row>
    <row r="1567" spans="1:1" x14ac:dyDescent="0.25">
      <c r="A1567" s="403"/>
    </row>
    <row r="1568" spans="1:1" x14ac:dyDescent="0.25">
      <c r="A1568" s="403"/>
    </row>
    <row r="1569" spans="1:1" x14ac:dyDescent="0.25">
      <c r="A1569" s="403"/>
    </row>
    <row r="1570" spans="1:1" x14ac:dyDescent="0.25">
      <c r="A1570" s="403"/>
    </row>
    <row r="1571" spans="1:1" x14ac:dyDescent="0.25">
      <c r="A1571" s="403"/>
    </row>
    <row r="1572" spans="1:1" x14ac:dyDescent="0.25">
      <c r="A1572" s="403"/>
    </row>
    <row r="1573" spans="1:1" x14ac:dyDescent="0.25">
      <c r="A1573" s="403"/>
    </row>
    <row r="1574" spans="1:1" x14ac:dyDescent="0.25">
      <c r="A1574" s="403"/>
    </row>
    <row r="1575" spans="1:1" x14ac:dyDescent="0.25">
      <c r="A1575" s="403"/>
    </row>
    <row r="1576" spans="1:1" x14ac:dyDescent="0.25">
      <c r="A1576" s="403"/>
    </row>
    <row r="1577" spans="1:1" x14ac:dyDescent="0.25">
      <c r="A1577" s="403"/>
    </row>
    <row r="1578" spans="1:1" x14ac:dyDescent="0.25">
      <c r="A1578" s="403"/>
    </row>
    <row r="1579" spans="1:1" x14ac:dyDescent="0.25">
      <c r="A1579" s="403"/>
    </row>
    <row r="1580" spans="1:1" x14ac:dyDescent="0.25">
      <c r="A1580" s="403"/>
    </row>
    <row r="1581" spans="1:1" x14ac:dyDescent="0.25">
      <c r="A1581" s="403"/>
    </row>
    <row r="1582" spans="1:1" x14ac:dyDescent="0.25">
      <c r="A1582" s="403"/>
    </row>
    <row r="1583" spans="1:1" x14ac:dyDescent="0.25">
      <c r="A1583" s="403"/>
    </row>
    <row r="1584" spans="1:1" x14ac:dyDescent="0.25">
      <c r="A1584" s="403"/>
    </row>
    <row r="1585" spans="1:1" x14ac:dyDescent="0.25">
      <c r="A1585" s="403"/>
    </row>
    <row r="1586" spans="1:1" x14ac:dyDescent="0.25">
      <c r="A1586" s="403"/>
    </row>
    <row r="1587" spans="1:1" x14ac:dyDescent="0.25">
      <c r="A1587" s="403"/>
    </row>
    <row r="1588" spans="1:1" x14ac:dyDescent="0.25">
      <c r="A1588" s="403"/>
    </row>
    <row r="1589" spans="1:1" x14ac:dyDescent="0.25">
      <c r="A1589" s="403"/>
    </row>
    <row r="1590" spans="1:1" x14ac:dyDescent="0.25">
      <c r="A1590" s="403"/>
    </row>
    <row r="1591" spans="1:1" x14ac:dyDescent="0.25">
      <c r="A1591" s="403"/>
    </row>
    <row r="1592" spans="1:1" x14ac:dyDescent="0.25">
      <c r="A1592" s="403"/>
    </row>
    <row r="1593" spans="1:1" x14ac:dyDescent="0.25">
      <c r="A1593" s="403"/>
    </row>
    <row r="1594" spans="1:1" x14ac:dyDescent="0.25">
      <c r="A1594" s="403"/>
    </row>
    <row r="1595" spans="1:1" x14ac:dyDescent="0.25">
      <c r="A1595" s="403"/>
    </row>
    <row r="1596" spans="1:1" x14ac:dyDescent="0.25">
      <c r="A1596" s="403"/>
    </row>
    <row r="1597" spans="1:1" x14ac:dyDescent="0.25">
      <c r="A1597" s="403"/>
    </row>
    <row r="1598" spans="1:1" x14ac:dyDescent="0.25">
      <c r="A1598" s="403"/>
    </row>
    <row r="1599" spans="1:1" x14ac:dyDescent="0.25">
      <c r="A1599" s="403"/>
    </row>
    <row r="1600" spans="1:1" x14ac:dyDescent="0.25">
      <c r="A1600" s="403"/>
    </row>
    <row r="1601" spans="1:1" x14ac:dyDescent="0.25">
      <c r="A1601" s="403"/>
    </row>
    <row r="1602" spans="1:1" x14ac:dyDescent="0.25">
      <c r="A1602" s="403"/>
    </row>
    <row r="1603" spans="1:1" x14ac:dyDescent="0.25">
      <c r="A1603" s="403"/>
    </row>
    <row r="1604" spans="1:1" x14ac:dyDescent="0.25">
      <c r="A1604" s="403"/>
    </row>
    <row r="1605" spans="1:1" x14ac:dyDescent="0.25">
      <c r="A1605" s="403"/>
    </row>
    <row r="1606" spans="1:1" x14ac:dyDescent="0.25">
      <c r="A1606" s="403"/>
    </row>
    <row r="1607" spans="1:1" x14ac:dyDescent="0.25">
      <c r="A1607" s="403"/>
    </row>
    <row r="1608" spans="1:1" x14ac:dyDescent="0.25">
      <c r="A1608" s="403"/>
    </row>
    <row r="1609" spans="1:1" x14ac:dyDescent="0.25">
      <c r="A1609" s="403"/>
    </row>
    <row r="1610" spans="1:1" x14ac:dyDescent="0.25">
      <c r="A1610" s="403"/>
    </row>
    <row r="1611" spans="1:1" x14ac:dyDescent="0.25">
      <c r="A1611" s="403"/>
    </row>
    <row r="1612" spans="1:1" x14ac:dyDescent="0.25">
      <c r="A1612" s="403"/>
    </row>
    <row r="1613" spans="1:1" x14ac:dyDescent="0.25">
      <c r="A1613" s="403"/>
    </row>
    <row r="1614" spans="1:1" x14ac:dyDescent="0.25">
      <c r="A1614" s="403"/>
    </row>
    <row r="1615" spans="1:1" x14ac:dyDescent="0.25">
      <c r="A1615" s="403"/>
    </row>
    <row r="1616" spans="1:1" x14ac:dyDescent="0.25">
      <c r="A1616" s="403"/>
    </row>
    <row r="1617" spans="1:1" x14ac:dyDescent="0.25">
      <c r="A1617" s="403"/>
    </row>
    <row r="1618" spans="1:1" x14ac:dyDescent="0.25">
      <c r="A1618" s="403"/>
    </row>
    <row r="1619" spans="1:1" x14ac:dyDescent="0.25">
      <c r="A1619" s="403"/>
    </row>
    <row r="1620" spans="1:1" x14ac:dyDescent="0.25">
      <c r="A1620" s="403"/>
    </row>
    <row r="1621" spans="1:1" x14ac:dyDescent="0.25">
      <c r="A1621" s="403"/>
    </row>
    <row r="1622" spans="1:1" x14ac:dyDescent="0.25">
      <c r="A1622" s="403"/>
    </row>
    <row r="1623" spans="1:1" x14ac:dyDescent="0.25">
      <c r="A1623" s="403"/>
    </row>
    <row r="1624" spans="1:1" x14ac:dyDescent="0.25">
      <c r="A1624" s="403"/>
    </row>
    <row r="1625" spans="1:1" x14ac:dyDescent="0.25">
      <c r="A1625" s="403"/>
    </row>
    <row r="1626" spans="1:1" x14ac:dyDescent="0.25">
      <c r="A1626" s="403"/>
    </row>
    <row r="1627" spans="1:1" x14ac:dyDescent="0.25">
      <c r="A1627" s="403"/>
    </row>
    <row r="1628" spans="1:1" x14ac:dyDescent="0.25">
      <c r="A1628" s="403"/>
    </row>
    <row r="1629" spans="1:1" x14ac:dyDescent="0.25">
      <c r="A1629" s="403"/>
    </row>
    <row r="1630" spans="1:1" x14ac:dyDescent="0.25">
      <c r="A1630" s="403"/>
    </row>
    <row r="1631" spans="1:1" x14ac:dyDescent="0.25">
      <c r="A1631" s="403"/>
    </row>
    <row r="1632" spans="1:1" x14ac:dyDescent="0.25">
      <c r="A1632" s="403"/>
    </row>
    <row r="1633" spans="1:1" x14ac:dyDescent="0.25">
      <c r="A1633" s="403"/>
    </row>
    <row r="1634" spans="1:1" x14ac:dyDescent="0.25">
      <c r="A1634" s="403"/>
    </row>
    <row r="1635" spans="1:1" x14ac:dyDescent="0.25">
      <c r="A1635" s="403"/>
    </row>
    <row r="1636" spans="1:1" x14ac:dyDescent="0.25">
      <c r="A1636" s="403"/>
    </row>
    <row r="1637" spans="1:1" x14ac:dyDescent="0.25">
      <c r="A1637" s="403"/>
    </row>
    <row r="1638" spans="1:1" x14ac:dyDescent="0.25">
      <c r="A1638" s="403"/>
    </row>
    <row r="1639" spans="1:1" x14ac:dyDescent="0.25">
      <c r="A1639" s="403"/>
    </row>
    <row r="1640" spans="1:1" x14ac:dyDescent="0.25">
      <c r="A1640" s="403"/>
    </row>
    <row r="1641" spans="1:1" x14ac:dyDescent="0.25">
      <c r="A1641" s="403"/>
    </row>
    <row r="1642" spans="1:1" x14ac:dyDescent="0.25">
      <c r="A1642" s="403"/>
    </row>
    <row r="1643" spans="1:1" x14ac:dyDescent="0.25">
      <c r="A1643" s="403"/>
    </row>
    <row r="1644" spans="1:1" x14ac:dyDescent="0.25">
      <c r="A1644" s="403"/>
    </row>
    <row r="1645" spans="1:1" x14ac:dyDescent="0.25">
      <c r="A1645" s="403"/>
    </row>
    <row r="1646" spans="1:1" x14ac:dyDescent="0.25">
      <c r="A1646" s="403"/>
    </row>
    <row r="1647" spans="1:1" x14ac:dyDescent="0.25">
      <c r="A1647" s="403"/>
    </row>
    <row r="1648" spans="1:1" x14ac:dyDescent="0.25">
      <c r="A1648" s="403"/>
    </row>
    <row r="1649" spans="1:1" x14ac:dyDescent="0.25">
      <c r="A1649" s="403"/>
    </row>
    <row r="1650" spans="1:1" x14ac:dyDescent="0.25">
      <c r="A1650" s="403"/>
    </row>
    <row r="1651" spans="1:1" x14ac:dyDescent="0.25">
      <c r="A1651" s="403"/>
    </row>
    <row r="1652" spans="1:1" x14ac:dyDescent="0.25">
      <c r="A1652" s="403"/>
    </row>
    <row r="1653" spans="1:1" x14ac:dyDescent="0.25">
      <c r="A1653" s="403"/>
    </row>
    <row r="1654" spans="1:1" x14ac:dyDescent="0.25">
      <c r="A1654" s="403"/>
    </row>
    <row r="1655" spans="1:1" x14ac:dyDescent="0.25">
      <c r="A1655" s="403"/>
    </row>
    <row r="1656" spans="1:1" x14ac:dyDescent="0.25">
      <c r="A1656" s="403"/>
    </row>
    <row r="1657" spans="1:1" x14ac:dyDescent="0.25">
      <c r="A1657" s="403"/>
    </row>
    <row r="1658" spans="1:1" x14ac:dyDescent="0.25">
      <c r="A1658" s="403"/>
    </row>
    <row r="1659" spans="1:1" x14ac:dyDescent="0.25">
      <c r="A1659" s="403"/>
    </row>
    <row r="1660" spans="1:1" x14ac:dyDescent="0.25">
      <c r="A1660" s="403"/>
    </row>
    <row r="1661" spans="1:1" x14ac:dyDescent="0.25">
      <c r="A1661" s="403"/>
    </row>
    <row r="1662" spans="1:1" x14ac:dyDescent="0.25">
      <c r="A1662" s="403"/>
    </row>
    <row r="1663" spans="1:1" x14ac:dyDescent="0.25">
      <c r="A1663" s="403"/>
    </row>
    <row r="1664" spans="1:1" x14ac:dyDescent="0.25">
      <c r="A1664" s="403"/>
    </row>
    <row r="1665" spans="1:1" x14ac:dyDescent="0.25">
      <c r="A1665" s="403"/>
    </row>
    <row r="1666" spans="1:1" x14ac:dyDescent="0.25">
      <c r="A1666" s="403"/>
    </row>
    <row r="1667" spans="1:1" x14ac:dyDescent="0.25">
      <c r="A1667" s="403"/>
    </row>
    <row r="1668" spans="1:1" x14ac:dyDescent="0.25">
      <c r="A1668" s="403"/>
    </row>
    <row r="1669" spans="1:1" x14ac:dyDescent="0.25">
      <c r="A1669" s="403"/>
    </row>
    <row r="1670" spans="1:1" x14ac:dyDescent="0.25">
      <c r="A1670" s="403"/>
    </row>
    <row r="1671" spans="1:1" x14ac:dyDescent="0.25">
      <c r="A1671" s="403"/>
    </row>
    <row r="1672" spans="1:1" x14ac:dyDescent="0.25">
      <c r="A1672" s="403"/>
    </row>
    <row r="1673" spans="1:1" x14ac:dyDescent="0.25">
      <c r="A1673" s="403"/>
    </row>
    <row r="1674" spans="1:1" x14ac:dyDescent="0.25">
      <c r="A1674" s="403"/>
    </row>
    <row r="1675" spans="1:1" x14ac:dyDescent="0.25">
      <c r="A1675" s="403"/>
    </row>
    <row r="1676" spans="1:1" x14ac:dyDescent="0.25">
      <c r="A1676" s="403"/>
    </row>
    <row r="1677" spans="1:1" x14ac:dyDescent="0.25">
      <c r="A1677" s="403"/>
    </row>
    <row r="1678" spans="1:1" x14ac:dyDescent="0.25">
      <c r="A1678" s="403"/>
    </row>
    <row r="1679" spans="1:1" x14ac:dyDescent="0.25">
      <c r="A1679" s="403"/>
    </row>
    <row r="1680" spans="1:1" x14ac:dyDescent="0.25">
      <c r="A1680" s="403"/>
    </row>
    <row r="1681" spans="1:1" x14ac:dyDescent="0.25">
      <c r="A1681" s="403"/>
    </row>
    <row r="1682" spans="1:1" x14ac:dyDescent="0.25">
      <c r="A1682" s="403"/>
    </row>
    <row r="1683" spans="1:1" x14ac:dyDescent="0.25">
      <c r="A1683" s="403"/>
    </row>
    <row r="1684" spans="1:1" x14ac:dyDescent="0.25">
      <c r="A1684" s="403"/>
    </row>
    <row r="1685" spans="1:1" x14ac:dyDescent="0.25">
      <c r="A1685" s="403"/>
    </row>
    <row r="1686" spans="1:1" x14ac:dyDescent="0.25">
      <c r="A1686" s="403"/>
    </row>
    <row r="1687" spans="1:1" x14ac:dyDescent="0.25">
      <c r="A1687" s="403"/>
    </row>
    <row r="1688" spans="1:1" x14ac:dyDescent="0.25">
      <c r="A1688" s="403"/>
    </row>
    <row r="1689" spans="1:1" x14ac:dyDescent="0.25">
      <c r="A1689" s="403"/>
    </row>
    <row r="1690" spans="1:1" x14ac:dyDescent="0.25">
      <c r="A1690" s="403"/>
    </row>
    <row r="1691" spans="1:1" x14ac:dyDescent="0.25">
      <c r="A1691" s="403"/>
    </row>
    <row r="1692" spans="1:1" x14ac:dyDescent="0.25">
      <c r="A1692" s="403"/>
    </row>
    <row r="1693" spans="1:1" x14ac:dyDescent="0.25">
      <c r="A1693" s="403"/>
    </row>
    <row r="1694" spans="1:1" x14ac:dyDescent="0.25">
      <c r="A1694" s="403"/>
    </row>
    <row r="1695" spans="1:1" x14ac:dyDescent="0.25">
      <c r="A1695" s="403"/>
    </row>
    <row r="1696" spans="1:1" x14ac:dyDescent="0.25">
      <c r="A1696" s="403"/>
    </row>
    <row r="1697" spans="1:1" x14ac:dyDescent="0.25">
      <c r="A1697" s="403"/>
    </row>
    <row r="1698" spans="1:1" x14ac:dyDescent="0.25">
      <c r="A1698" s="403"/>
    </row>
    <row r="1699" spans="1:1" x14ac:dyDescent="0.25">
      <c r="A1699" s="403"/>
    </row>
    <row r="1700" spans="1:1" x14ac:dyDescent="0.25">
      <c r="A1700" s="403"/>
    </row>
    <row r="1701" spans="1:1" x14ac:dyDescent="0.25">
      <c r="A1701" s="403"/>
    </row>
    <row r="1702" spans="1:1" x14ac:dyDescent="0.25">
      <c r="A1702" s="403"/>
    </row>
    <row r="1703" spans="1:1" x14ac:dyDescent="0.25">
      <c r="A1703" s="403"/>
    </row>
    <row r="1704" spans="1:1" x14ac:dyDescent="0.25">
      <c r="A1704" s="403"/>
    </row>
    <row r="1705" spans="1:1" x14ac:dyDescent="0.25">
      <c r="A1705" s="403"/>
    </row>
    <row r="1706" spans="1:1" x14ac:dyDescent="0.25">
      <c r="A1706" s="403"/>
    </row>
  </sheetData>
  <customSheetViews>
    <customSheetView guid="{CFED1871-9B9D-472F-82C9-C68C06036B2E}" scale="70" showGridLines="0">
      <pane xSplit="3" ySplit="7" topLeftCell="Q983" activePane="bottomRight" state="frozen"/>
      <selection pane="bottomRight" activeCell="C1000" activeCellId="3" sqref="C970 C976 C994 C1000"/>
      <pageMargins left="0.7" right="0.7" top="0.75" bottom="0.75" header="0.3" footer="0.3"/>
      <pageSetup paperSize="9" orientation="portrait" r:id="rId1"/>
    </customSheetView>
  </customSheetViews>
  <hyperlinks>
    <hyperlink ref="B1418" r:id="rId2" display="oemoreno@superbancos.gob.ec" xr:uid="{00000000-0004-0000-0200-000000000000}"/>
    <hyperlink ref="B1419" r:id="rId3" xr:uid="{00000000-0004-0000-0200-000001000000}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00B0F0"/>
  </sheetPr>
  <dimension ref="A1:CT1063"/>
  <sheetViews>
    <sheetView showGridLines="0" zoomScale="85" zoomScaleNormal="85" workbookViewId="0">
      <pane xSplit="3" ySplit="7" topLeftCell="AG8" activePane="bottomRight" state="frozen"/>
      <selection activeCell="E5" sqref="E5"/>
      <selection pane="topRight" activeCell="E5" sqref="E5"/>
      <selection pane="bottomLeft" activeCell="E5" sqref="E5"/>
      <selection pane="bottomRight" activeCell="E5" sqref="E5"/>
    </sheetView>
  </sheetViews>
  <sheetFormatPr defaultColWidth="11.44140625" defaultRowHeight="13.8" x14ac:dyDescent="0.25"/>
  <cols>
    <col min="1" max="1" width="2.77734375" style="60" customWidth="1"/>
    <col min="2" max="2" width="14.77734375" style="84" customWidth="1"/>
    <col min="3" max="3" width="55.77734375" style="84" customWidth="1"/>
    <col min="4" max="4" width="24.77734375" style="117" customWidth="1"/>
    <col min="5" max="5" width="20.44140625" style="117" bestFit="1" customWidth="1"/>
    <col min="6" max="6" width="20.77734375" style="117" bestFit="1" customWidth="1"/>
    <col min="7" max="7" width="25" style="117" bestFit="1" customWidth="1"/>
    <col min="8" max="8" width="27.44140625" style="117" bestFit="1" customWidth="1"/>
    <col min="9" max="9" width="19.21875" style="117" bestFit="1" customWidth="1"/>
    <col min="10" max="10" width="24.21875" style="117" bestFit="1" customWidth="1"/>
    <col min="11" max="11" width="19.21875" style="117" bestFit="1" customWidth="1"/>
    <col min="12" max="12" width="19.44140625" style="117" bestFit="1" customWidth="1"/>
    <col min="13" max="13" width="27.77734375" style="117" customWidth="1"/>
    <col min="14" max="14" width="27.21875" style="117" bestFit="1" customWidth="1"/>
    <col min="15" max="15" width="18.77734375" style="117" bestFit="1" customWidth="1"/>
    <col min="16" max="16" width="19" style="94" bestFit="1" customWidth="1"/>
    <col min="17" max="17" width="20.5546875" style="84" bestFit="1" customWidth="1"/>
    <col min="18" max="18" width="27.44140625" style="84" bestFit="1" customWidth="1"/>
    <col min="19" max="19" width="21.21875" style="117" bestFit="1" customWidth="1"/>
    <col min="20" max="20" width="21" style="117" bestFit="1" customWidth="1"/>
    <col min="21" max="21" width="21.21875" style="117" customWidth="1"/>
    <col min="22" max="22" width="17.5546875" style="117" bestFit="1" customWidth="1"/>
    <col min="23" max="23" width="21.21875" style="84" customWidth="1"/>
    <col min="24" max="25" width="17.77734375" style="84" bestFit="1" customWidth="1"/>
    <col min="26" max="26" width="18.5546875" style="84" bestFit="1" customWidth="1"/>
    <col min="27" max="27" width="22.21875" style="84" bestFit="1" customWidth="1"/>
    <col min="28" max="28" width="28" style="84" customWidth="1"/>
    <col min="29" max="29" width="31.44140625" style="84" customWidth="1"/>
    <col min="30" max="30" width="27.44140625" style="84" bestFit="1" customWidth="1"/>
    <col min="31" max="31" width="22.5546875" style="84" bestFit="1" customWidth="1"/>
    <col min="32" max="32" width="25.44140625" style="84" bestFit="1" customWidth="1"/>
    <col min="33" max="33" width="30.5546875" style="84" customWidth="1"/>
    <col min="34" max="34" width="29.44140625" style="84" customWidth="1"/>
    <col min="35" max="35" width="29.21875" style="84" bestFit="1" customWidth="1"/>
    <col min="36" max="36" width="22.77734375" style="84" bestFit="1" customWidth="1"/>
    <col min="37" max="37" width="11.44140625" style="84"/>
    <col min="38" max="38" width="18.77734375" style="412" bestFit="1" customWidth="1"/>
    <col min="39" max="39" width="14.44140625" style="412" bestFit="1" customWidth="1"/>
    <col min="40" max="16384" width="11.44140625" style="84"/>
  </cols>
  <sheetData>
    <row r="1" spans="1:98" x14ac:dyDescent="0.25">
      <c r="B1" s="194"/>
      <c r="C1" s="194"/>
      <c r="H1" s="139"/>
    </row>
    <row r="2" spans="1:98" s="3" customFormat="1" x14ac:dyDescent="0.25">
      <c r="A2" s="62"/>
      <c r="B2" s="34" t="s">
        <v>531</v>
      </c>
      <c r="C2" s="63"/>
      <c r="D2" s="101"/>
      <c r="E2" s="103"/>
      <c r="F2" s="101"/>
      <c r="G2" s="108"/>
      <c r="H2" s="108"/>
      <c r="I2" s="101"/>
      <c r="J2" s="101"/>
      <c r="K2" s="101"/>
      <c r="L2" s="101"/>
      <c r="M2" s="101"/>
      <c r="N2" s="101"/>
      <c r="O2" s="101"/>
      <c r="P2" s="136"/>
      <c r="Q2" s="1"/>
      <c r="R2" s="1"/>
      <c r="S2" s="136"/>
      <c r="T2" s="136"/>
      <c r="U2" s="136"/>
      <c r="V2" s="136"/>
      <c r="AC2" s="55"/>
      <c r="AL2" s="413"/>
      <c r="AM2" s="413"/>
    </row>
    <row r="3" spans="1:98" s="3" customFormat="1" x14ac:dyDescent="0.25">
      <c r="A3" s="62"/>
      <c r="B3" s="34" t="s">
        <v>1166</v>
      </c>
      <c r="C3" s="63"/>
      <c r="D3" s="101"/>
      <c r="E3" s="101"/>
      <c r="F3" s="101"/>
      <c r="G3" s="108"/>
      <c r="H3" s="140"/>
      <c r="I3" s="101"/>
      <c r="J3" s="101"/>
      <c r="K3" s="101"/>
      <c r="L3" s="101"/>
      <c r="M3" s="101"/>
      <c r="N3" s="101"/>
      <c r="O3" s="101"/>
      <c r="P3" s="136"/>
      <c r="Q3" s="304"/>
      <c r="R3" s="1"/>
      <c r="S3" s="136"/>
      <c r="T3" s="136"/>
      <c r="U3" s="136"/>
      <c r="V3" s="136"/>
      <c r="AF3" s="55"/>
      <c r="AL3" s="413"/>
      <c r="AM3" s="413"/>
    </row>
    <row r="4" spans="1:98" s="3" customFormat="1" x14ac:dyDescent="0.25">
      <c r="A4" s="62"/>
      <c r="B4" s="563">
        <v>44469</v>
      </c>
      <c r="C4" s="563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94"/>
      <c r="Q4" s="84"/>
      <c r="R4" s="84"/>
      <c r="S4" s="117"/>
      <c r="T4" s="117"/>
      <c r="U4" s="117"/>
      <c r="V4" s="117"/>
      <c r="W4" s="84"/>
      <c r="X4" s="84"/>
      <c r="Y4" s="84"/>
      <c r="Z4" s="84"/>
      <c r="AA4" s="84"/>
      <c r="AB4" s="84"/>
      <c r="AC4" s="84"/>
      <c r="AD4" s="84"/>
      <c r="AE4" s="309"/>
      <c r="AF4" s="84"/>
      <c r="AG4" s="84"/>
      <c r="AH4" s="84"/>
      <c r="AI4" s="84"/>
      <c r="AJ4" s="84"/>
      <c r="AK4" s="84"/>
      <c r="AL4" s="412"/>
      <c r="AM4" s="412"/>
      <c r="AN4" s="84"/>
      <c r="AO4" s="84"/>
      <c r="AP4" s="84"/>
      <c r="AQ4" s="84"/>
      <c r="AR4" s="84"/>
      <c r="AS4" s="84"/>
    </row>
    <row r="5" spans="1:98" s="3" customFormat="1" x14ac:dyDescent="0.25">
      <c r="A5" s="62"/>
      <c r="B5" s="34" t="s">
        <v>9</v>
      </c>
      <c r="C5" s="63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36"/>
      <c r="Q5" s="1"/>
      <c r="R5" s="304"/>
      <c r="S5" s="136"/>
      <c r="T5" s="136"/>
      <c r="U5" s="136"/>
      <c r="V5" s="136"/>
      <c r="AE5" s="297"/>
      <c r="AL5" s="413"/>
      <c r="AM5" s="413"/>
    </row>
    <row r="6" spans="1:98" s="1" customFormat="1" ht="15" customHeight="1" x14ac:dyDescent="0.3">
      <c r="A6" s="190"/>
      <c r="B6" s="410" t="s">
        <v>1291</v>
      </c>
      <c r="C6" s="58"/>
      <c r="D6" s="325" t="s">
        <v>1139</v>
      </c>
      <c r="E6" s="325" t="s">
        <v>1140</v>
      </c>
      <c r="F6" s="325" t="s">
        <v>1141</v>
      </c>
      <c r="G6" s="325" t="s">
        <v>1142</v>
      </c>
      <c r="H6" s="408"/>
      <c r="I6" s="325" t="s">
        <v>1144</v>
      </c>
      <c r="J6" s="325" t="s">
        <v>1145</v>
      </c>
      <c r="K6" s="325" t="s">
        <v>1150</v>
      </c>
      <c r="L6" s="325" t="s">
        <v>1213</v>
      </c>
      <c r="M6" s="325" t="s">
        <v>1147</v>
      </c>
      <c r="N6" s="325" t="s">
        <v>1148</v>
      </c>
      <c r="O6" s="325" t="s">
        <v>1151</v>
      </c>
      <c r="P6" s="325" t="s">
        <v>1149</v>
      </c>
      <c r="Q6" s="325" t="s">
        <v>1146</v>
      </c>
      <c r="R6" s="409"/>
      <c r="S6" s="325" t="s">
        <v>1152</v>
      </c>
      <c r="T6" s="325" t="s">
        <v>1154</v>
      </c>
      <c r="U6" s="325" t="s">
        <v>1155</v>
      </c>
      <c r="V6" s="325" t="s">
        <v>1156</v>
      </c>
      <c r="W6" s="325" t="s">
        <v>1157</v>
      </c>
      <c r="X6" s="325" t="s">
        <v>1158</v>
      </c>
      <c r="Y6" s="325" t="s">
        <v>1292</v>
      </c>
      <c r="Z6" s="325" t="s">
        <v>1159</v>
      </c>
      <c r="AA6" s="325" t="s">
        <v>1293</v>
      </c>
      <c r="AB6" s="325" t="s">
        <v>1887</v>
      </c>
      <c r="AC6" s="325" t="s">
        <v>1294</v>
      </c>
      <c r="AD6" s="409"/>
      <c r="AE6" s="408"/>
      <c r="AF6" s="564" t="s">
        <v>1229</v>
      </c>
      <c r="AG6" s="565"/>
      <c r="AH6" s="565"/>
      <c r="AI6" s="566"/>
      <c r="AJ6" s="62"/>
      <c r="AK6" s="6"/>
      <c r="AL6" s="414"/>
      <c r="AM6" s="414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</row>
    <row r="7" spans="1:98" s="341" customFormat="1" ht="48.75" customHeight="1" x14ac:dyDescent="0.3">
      <c r="A7" s="337">
        <v>1</v>
      </c>
      <c r="B7" s="343" t="s">
        <v>10</v>
      </c>
      <c r="C7" s="347" t="s">
        <v>11</v>
      </c>
      <c r="D7" s="345" t="s">
        <v>1139</v>
      </c>
      <c r="E7" s="322" t="s">
        <v>1140</v>
      </c>
      <c r="F7" s="322" t="s">
        <v>1141</v>
      </c>
      <c r="G7" s="322" t="s">
        <v>1142</v>
      </c>
      <c r="H7" s="346" t="s">
        <v>1143</v>
      </c>
      <c r="I7" s="322" t="s">
        <v>1144</v>
      </c>
      <c r="J7" s="322" t="s">
        <v>1145</v>
      </c>
      <c r="K7" s="338" t="s">
        <v>1150</v>
      </c>
      <c r="L7" s="339" t="s">
        <v>1213</v>
      </c>
      <c r="M7" s="339" t="s">
        <v>1147</v>
      </c>
      <c r="N7" s="338" t="s">
        <v>1148</v>
      </c>
      <c r="O7" s="322" t="s">
        <v>1151</v>
      </c>
      <c r="P7" s="322" t="s">
        <v>1149</v>
      </c>
      <c r="Q7" s="322" t="s">
        <v>1146</v>
      </c>
      <c r="R7" s="346" t="s">
        <v>1153</v>
      </c>
      <c r="S7" s="322" t="s">
        <v>1152</v>
      </c>
      <c r="T7" s="322" t="s">
        <v>1154</v>
      </c>
      <c r="U7" s="322" t="s">
        <v>1155</v>
      </c>
      <c r="V7" s="339" t="s">
        <v>1156</v>
      </c>
      <c r="W7" s="322" t="s">
        <v>1157</v>
      </c>
      <c r="X7" s="322" t="s">
        <v>1158</v>
      </c>
      <c r="Y7" s="342" t="s">
        <v>1292</v>
      </c>
      <c r="Z7" s="322" t="s">
        <v>1159</v>
      </c>
      <c r="AA7" s="342" t="s">
        <v>1293</v>
      </c>
      <c r="AB7" s="322" t="s">
        <v>1160</v>
      </c>
      <c r="AC7" s="342" t="s">
        <v>1294</v>
      </c>
      <c r="AD7" s="346" t="s">
        <v>1161</v>
      </c>
      <c r="AE7" s="346" t="s">
        <v>1162</v>
      </c>
      <c r="AF7" s="338" t="s">
        <v>1163</v>
      </c>
      <c r="AG7" s="339" t="s">
        <v>1164</v>
      </c>
      <c r="AH7" s="340" t="s">
        <v>1165</v>
      </c>
      <c r="AI7" s="342" t="s">
        <v>1862</v>
      </c>
      <c r="AJ7" s="336" t="s">
        <v>1230</v>
      </c>
      <c r="AL7" s="415"/>
      <c r="AM7" s="415"/>
    </row>
    <row r="8" spans="1:98" x14ac:dyDescent="0.25">
      <c r="A8" s="60">
        <v>2</v>
      </c>
      <c r="B8" s="334"/>
      <c r="C8" s="335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S8" s="94"/>
      <c r="T8" s="94"/>
      <c r="U8" s="94"/>
      <c r="V8" s="94"/>
      <c r="AJ8" s="368"/>
    </row>
    <row r="9" spans="1:98" s="14" customFormat="1" ht="14.4" x14ac:dyDescent="0.3">
      <c r="A9" s="64">
        <v>3</v>
      </c>
      <c r="B9" s="82">
        <v>5</v>
      </c>
      <c r="C9" s="319" t="s">
        <v>532</v>
      </c>
      <c r="D9" s="497">
        <v>453214.78684000002</v>
      </c>
      <c r="E9" s="497">
        <v>549319.59025999997</v>
      </c>
      <c r="F9" s="497">
        <v>1064736.43401</v>
      </c>
      <c r="G9" s="497">
        <v>403896.75046000001</v>
      </c>
      <c r="H9" s="354">
        <v>2471167.5615699999</v>
      </c>
      <c r="I9" s="497">
        <v>166460.82324999999</v>
      </c>
      <c r="J9" s="497">
        <v>236351.27353000001</v>
      </c>
      <c r="K9" s="497">
        <v>28889.295999999998</v>
      </c>
      <c r="L9" s="497">
        <v>341637.58653999999</v>
      </c>
      <c r="M9" s="497">
        <v>84183.023430000001</v>
      </c>
      <c r="N9" s="497">
        <v>237075.65346999999</v>
      </c>
      <c r="O9" s="497">
        <v>45129.311500000003</v>
      </c>
      <c r="P9" s="497">
        <v>57584.129130000001</v>
      </c>
      <c r="Q9" s="497">
        <v>106168.56851</v>
      </c>
      <c r="R9" s="354">
        <v>1303479.66536</v>
      </c>
      <c r="S9" s="497">
        <v>36385.86694</v>
      </c>
      <c r="T9" s="497">
        <v>16530.485250000002</v>
      </c>
      <c r="U9" s="497">
        <v>4080.6889500000002</v>
      </c>
      <c r="V9" s="497">
        <v>3460.20489</v>
      </c>
      <c r="W9" s="497">
        <v>8968.6291799999999</v>
      </c>
      <c r="X9" s="497">
        <v>2244.5119399999999</v>
      </c>
      <c r="Y9" s="497">
        <v>12346.902830000001</v>
      </c>
      <c r="Z9" s="497">
        <v>5193.0436399999999</v>
      </c>
      <c r="AA9" s="497">
        <v>15874.4746</v>
      </c>
      <c r="AB9" s="497">
        <v>26758.422060000001</v>
      </c>
      <c r="AC9" s="497">
        <v>13718.9334</v>
      </c>
      <c r="AD9" s="498">
        <v>145562.16368000003</v>
      </c>
      <c r="AE9" s="498">
        <v>3920209.3906100001</v>
      </c>
      <c r="AF9" s="482">
        <v>265964.94946999999</v>
      </c>
      <c r="AG9" s="482">
        <v>429280.81485999998</v>
      </c>
      <c r="AH9" s="482">
        <v>0</v>
      </c>
      <c r="AI9" s="482">
        <v>41940.310830000002</v>
      </c>
      <c r="AJ9" s="483">
        <v>3183023.3154499992</v>
      </c>
      <c r="AK9" s="40"/>
      <c r="AL9" s="416"/>
      <c r="AM9" s="416"/>
    </row>
    <row r="10" spans="1:98" s="14" customFormat="1" ht="14.4" x14ac:dyDescent="0.3">
      <c r="A10" s="64"/>
      <c r="B10" s="13"/>
      <c r="D10" s="498"/>
      <c r="E10" s="498"/>
      <c r="F10" s="498"/>
      <c r="G10" s="498"/>
      <c r="H10" s="354"/>
      <c r="I10" s="498"/>
      <c r="J10" s="498"/>
      <c r="K10" s="498"/>
      <c r="L10" s="498"/>
      <c r="M10" s="498"/>
      <c r="N10" s="498"/>
      <c r="O10" s="498"/>
      <c r="P10" s="498"/>
      <c r="Q10" s="498"/>
      <c r="R10" s="355"/>
      <c r="S10" s="498"/>
      <c r="T10" s="498"/>
      <c r="U10" s="498"/>
      <c r="V10" s="498"/>
      <c r="W10" s="498"/>
      <c r="X10" s="498"/>
      <c r="Y10" s="498"/>
      <c r="Z10" s="498"/>
      <c r="AA10" s="498"/>
      <c r="AB10" s="498"/>
      <c r="AC10" s="498"/>
      <c r="AD10" s="242"/>
      <c r="AE10" s="498"/>
      <c r="AF10" s="236"/>
      <c r="AG10" s="236"/>
      <c r="AH10" s="236"/>
      <c r="AI10" s="236"/>
      <c r="AJ10" s="484"/>
      <c r="AK10" s="40"/>
      <c r="AL10" s="416"/>
      <c r="AM10" s="416"/>
    </row>
    <row r="11" spans="1:98" s="14" customFormat="1" ht="14.4" x14ac:dyDescent="0.3">
      <c r="A11" s="64">
        <v>5</v>
      </c>
      <c r="B11" s="82">
        <v>51</v>
      </c>
      <c r="C11" s="318" t="s">
        <v>533</v>
      </c>
      <c r="D11" s="497">
        <v>308701.98401000001</v>
      </c>
      <c r="E11" s="497">
        <v>354453.78502000001</v>
      </c>
      <c r="F11" s="497">
        <v>721602.68885999999</v>
      </c>
      <c r="G11" s="497">
        <v>283079.98395999998</v>
      </c>
      <c r="H11" s="354">
        <v>1667838.4418500001</v>
      </c>
      <c r="I11" s="497">
        <v>118265.00719</v>
      </c>
      <c r="J11" s="497">
        <v>179882.28167</v>
      </c>
      <c r="K11" s="497">
        <v>13980.751</v>
      </c>
      <c r="L11" s="497">
        <v>169122.72982000001</v>
      </c>
      <c r="M11" s="497">
        <v>69480.651620000004</v>
      </c>
      <c r="N11" s="497">
        <v>187010.14223999999</v>
      </c>
      <c r="O11" s="497">
        <v>39284.330900000001</v>
      </c>
      <c r="P11" s="497">
        <v>50247.188199999997</v>
      </c>
      <c r="Q11" s="497">
        <v>78873.434139999998</v>
      </c>
      <c r="R11" s="354">
        <v>906146.51677999995</v>
      </c>
      <c r="S11" s="497">
        <v>30727.745920000001</v>
      </c>
      <c r="T11" s="497">
        <v>12087.793830000001</v>
      </c>
      <c r="U11" s="497">
        <v>3373.51577</v>
      </c>
      <c r="V11" s="497">
        <v>3030.4016700000002</v>
      </c>
      <c r="W11" s="497">
        <v>8265.1819099999993</v>
      </c>
      <c r="X11" s="497">
        <v>1804.04234</v>
      </c>
      <c r="Y11" s="497">
        <v>9143.4397499999995</v>
      </c>
      <c r="Z11" s="497">
        <v>1598.2297799999999</v>
      </c>
      <c r="AA11" s="497">
        <v>13148.27702</v>
      </c>
      <c r="AB11" s="497">
        <v>19660.985960000002</v>
      </c>
      <c r="AC11" s="497">
        <v>12242.479230000001</v>
      </c>
      <c r="AD11" s="498">
        <v>115082.09318</v>
      </c>
      <c r="AE11" s="498">
        <v>2689067.0518100001</v>
      </c>
      <c r="AF11" s="482">
        <v>200990.89323999998</v>
      </c>
      <c r="AG11" s="482">
        <v>241633.78311000002</v>
      </c>
      <c r="AH11" s="482">
        <v>0</v>
      </c>
      <c r="AI11" s="482">
        <v>34534.195999999996</v>
      </c>
      <c r="AJ11" s="483">
        <v>2211908.1794600002</v>
      </c>
      <c r="AK11" s="40"/>
      <c r="AL11" s="416"/>
      <c r="AM11" s="416"/>
    </row>
    <row r="12" spans="1:98" ht="14.4" x14ac:dyDescent="0.3">
      <c r="A12" s="61">
        <v>6</v>
      </c>
      <c r="B12" s="83">
        <v>5101</v>
      </c>
      <c r="C12" s="320" t="s">
        <v>950</v>
      </c>
      <c r="D12" s="401">
        <v>722.98400000000004</v>
      </c>
      <c r="E12" s="401">
        <v>36.711080000000003</v>
      </c>
      <c r="F12" s="401">
        <v>81.859039999999993</v>
      </c>
      <c r="G12" s="401">
        <v>1286.3660400000001</v>
      </c>
      <c r="H12" s="355">
        <v>2127.9201600000001</v>
      </c>
      <c r="I12" s="401">
        <v>2837.44292</v>
      </c>
      <c r="J12" s="401">
        <v>1878.69965</v>
      </c>
      <c r="K12" s="401">
        <v>172.61500000000001</v>
      </c>
      <c r="L12" s="401">
        <v>46.018059999999998</v>
      </c>
      <c r="M12" s="401">
        <v>819.96556999999996</v>
      </c>
      <c r="N12" s="401">
        <v>1683.0093999999999</v>
      </c>
      <c r="O12" s="401">
        <v>134.48516000000001</v>
      </c>
      <c r="P12" s="401">
        <v>503.63234</v>
      </c>
      <c r="Q12" s="401">
        <v>102.48343</v>
      </c>
      <c r="R12" s="355">
        <v>8178.3515300000008</v>
      </c>
      <c r="S12" s="401">
        <v>182.74757</v>
      </c>
      <c r="T12" s="401">
        <v>119.09988</v>
      </c>
      <c r="U12" s="401">
        <v>0.14796000000000001</v>
      </c>
      <c r="V12" s="401">
        <v>0.17333999999999999</v>
      </c>
      <c r="W12" s="401">
        <v>985.26472000000001</v>
      </c>
      <c r="X12" s="401">
        <v>2.1888899999999998</v>
      </c>
      <c r="Y12" s="401">
        <v>1.71807</v>
      </c>
      <c r="Z12" s="401">
        <v>34.021999999999998</v>
      </c>
      <c r="AA12" s="401">
        <v>23.29767</v>
      </c>
      <c r="AB12" s="401">
        <v>89.838970000000003</v>
      </c>
      <c r="AC12" s="401">
        <v>61.001519999999999</v>
      </c>
      <c r="AD12" s="242">
        <v>1499.5005899999996</v>
      </c>
      <c r="AE12" s="242">
        <v>11805.772280000001</v>
      </c>
      <c r="AF12" s="236">
        <v>1855.6243999999999</v>
      </c>
      <c r="AG12" s="236">
        <v>866.15697</v>
      </c>
      <c r="AH12" s="236">
        <v>0</v>
      </c>
      <c r="AI12" s="236">
        <v>86.017259999999993</v>
      </c>
      <c r="AJ12" s="484">
        <v>8997.9736499999999</v>
      </c>
      <c r="AK12" s="40"/>
      <c r="AL12" s="416"/>
      <c r="AM12" s="416"/>
    </row>
    <row r="13" spans="1:98" ht="14.4" x14ac:dyDescent="0.3">
      <c r="A13" s="60">
        <v>7</v>
      </c>
      <c r="B13" s="83">
        <v>5102</v>
      </c>
      <c r="C13" s="320" t="s">
        <v>435</v>
      </c>
      <c r="D13" s="401">
        <v>0</v>
      </c>
      <c r="E13" s="401">
        <v>0</v>
      </c>
      <c r="F13" s="401">
        <v>4.3611199999999997</v>
      </c>
      <c r="G13" s="401">
        <v>0</v>
      </c>
      <c r="H13" s="355">
        <v>4.3611199999999997</v>
      </c>
      <c r="I13" s="401">
        <v>0</v>
      </c>
      <c r="J13" s="401">
        <v>0</v>
      </c>
      <c r="K13" s="401">
        <v>0</v>
      </c>
      <c r="L13" s="401">
        <v>0</v>
      </c>
      <c r="M13" s="401">
        <v>0</v>
      </c>
      <c r="N13" s="401">
        <v>0</v>
      </c>
      <c r="O13" s="401">
        <v>0</v>
      </c>
      <c r="P13" s="401">
        <v>0</v>
      </c>
      <c r="Q13" s="401">
        <v>0</v>
      </c>
      <c r="R13" s="355">
        <v>0</v>
      </c>
      <c r="S13" s="401">
        <v>0</v>
      </c>
      <c r="T13" s="401">
        <v>0</v>
      </c>
      <c r="U13" s="401">
        <v>0</v>
      </c>
      <c r="V13" s="401">
        <v>0</v>
      </c>
      <c r="W13" s="401">
        <v>0</v>
      </c>
      <c r="X13" s="401">
        <v>0</v>
      </c>
      <c r="Y13" s="401">
        <v>0</v>
      </c>
      <c r="Z13" s="401">
        <v>0</v>
      </c>
      <c r="AA13" s="401">
        <v>0</v>
      </c>
      <c r="AB13" s="401">
        <v>0</v>
      </c>
      <c r="AC13" s="401">
        <v>0</v>
      </c>
      <c r="AD13" s="242">
        <v>0</v>
      </c>
      <c r="AE13" s="242">
        <v>4.3611199999999997</v>
      </c>
      <c r="AF13" s="236">
        <v>0</v>
      </c>
      <c r="AG13" s="236">
        <v>0</v>
      </c>
      <c r="AH13" s="236">
        <v>0</v>
      </c>
      <c r="AI13" s="236">
        <v>0</v>
      </c>
      <c r="AJ13" s="484">
        <v>4.3611199999999997</v>
      </c>
      <c r="AK13" s="40"/>
      <c r="AL13" s="416"/>
      <c r="AM13" s="416"/>
    </row>
    <row r="14" spans="1:98" ht="14.4" x14ac:dyDescent="0.3">
      <c r="A14" s="64">
        <v>8</v>
      </c>
      <c r="B14" s="83">
        <v>5103</v>
      </c>
      <c r="C14" s="320" t="s">
        <v>951</v>
      </c>
      <c r="D14" s="401">
        <v>8991.51368</v>
      </c>
      <c r="E14" s="401">
        <v>14545.175139999999</v>
      </c>
      <c r="F14" s="401">
        <v>29209.007659999999</v>
      </c>
      <c r="G14" s="401">
        <v>6491.2406099999998</v>
      </c>
      <c r="H14" s="355">
        <v>59236.937089999999</v>
      </c>
      <c r="I14" s="401">
        <v>13354.531859999999</v>
      </c>
      <c r="J14" s="401">
        <v>6319.5537299999996</v>
      </c>
      <c r="K14" s="401">
        <v>3143.7420000000002</v>
      </c>
      <c r="L14" s="401">
        <v>1504.2176199999999</v>
      </c>
      <c r="M14" s="401">
        <v>1991.4423899999999</v>
      </c>
      <c r="N14" s="401">
        <v>13394.966399999999</v>
      </c>
      <c r="O14" s="401">
        <v>1215.18831</v>
      </c>
      <c r="P14" s="401">
        <v>3691.5221499999998</v>
      </c>
      <c r="Q14" s="401">
        <v>1869.25531</v>
      </c>
      <c r="R14" s="355">
        <v>46484.419769999993</v>
      </c>
      <c r="S14" s="401">
        <v>347.83989000000003</v>
      </c>
      <c r="T14" s="401">
        <v>1607.1009799999999</v>
      </c>
      <c r="U14" s="401">
        <v>185.31853000000001</v>
      </c>
      <c r="V14" s="401">
        <v>116.85083</v>
      </c>
      <c r="W14" s="401">
        <v>1303.26115</v>
      </c>
      <c r="X14" s="401">
        <v>50.136270000000003</v>
      </c>
      <c r="Y14" s="401">
        <v>91.097250000000003</v>
      </c>
      <c r="Z14" s="401">
        <v>120.83434</v>
      </c>
      <c r="AA14" s="401">
        <v>812.89485000000002</v>
      </c>
      <c r="AB14" s="401">
        <v>283.31135999999998</v>
      </c>
      <c r="AC14" s="401">
        <v>39.981229999999996</v>
      </c>
      <c r="AD14" s="242">
        <v>4958.6266799999994</v>
      </c>
      <c r="AE14" s="242">
        <v>110679.98354</v>
      </c>
      <c r="AF14" s="236">
        <v>16538.7084</v>
      </c>
      <c r="AG14" s="236">
        <v>3612.5108399999999</v>
      </c>
      <c r="AH14" s="236">
        <v>0</v>
      </c>
      <c r="AI14" s="236">
        <v>943.97333000000003</v>
      </c>
      <c r="AJ14" s="484">
        <v>89584.790970000016</v>
      </c>
      <c r="AK14" s="40"/>
      <c r="AL14" s="416"/>
      <c r="AM14" s="416"/>
    </row>
    <row r="15" spans="1:98" ht="14.4" x14ac:dyDescent="0.3">
      <c r="A15" s="60">
        <v>9</v>
      </c>
      <c r="B15" s="83">
        <v>5104</v>
      </c>
      <c r="C15" s="320" t="s">
        <v>952</v>
      </c>
      <c r="D15" s="401">
        <v>298987.48632999999</v>
      </c>
      <c r="E15" s="401">
        <v>339847.11953000003</v>
      </c>
      <c r="F15" s="401">
        <v>689423.30463999999</v>
      </c>
      <c r="G15" s="401">
        <v>275302.37731000001</v>
      </c>
      <c r="H15" s="355">
        <v>1603560.2878100001</v>
      </c>
      <c r="I15" s="401">
        <v>102069.38890000001</v>
      </c>
      <c r="J15" s="401">
        <v>171377.14282000001</v>
      </c>
      <c r="K15" s="401">
        <v>10648.671</v>
      </c>
      <c r="L15" s="401">
        <v>167553.71898000001</v>
      </c>
      <c r="M15" s="401">
        <v>66669.243659999993</v>
      </c>
      <c r="N15" s="401">
        <v>171932.16644</v>
      </c>
      <c r="O15" s="401">
        <v>37934.657429999999</v>
      </c>
      <c r="P15" s="401">
        <v>46052.033710000003</v>
      </c>
      <c r="Q15" s="401">
        <v>76901.695290000003</v>
      </c>
      <c r="R15" s="355">
        <v>851138.71823</v>
      </c>
      <c r="S15" s="401">
        <v>30197.158459999999</v>
      </c>
      <c r="T15" s="401">
        <v>10357.26701</v>
      </c>
      <c r="U15" s="401">
        <v>3181.1321200000002</v>
      </c>
      <c r="V15" s="401">
        <v>2913.3775000000001</v>
      </c>
      <c r="W15" s="401">
        <v>5976.6560399999998</v>
      </c>
      <c r="X15" s="401">
        <v>1751.7171800000001</v>
      </c>
      <c r="Y15" s="401">
        <v>9050.6244299999998</v>
      </c>
      <c r="Z15" s="401">
        <v>1443.3734400000001</v>
      </c>
      <c r="AA15" s="401">
        <v>12312.084500000001</v>
      </c>
      <c r="AB15" s="401">
        <v>19287.835630000001</v>
      </c>
      <c r="AC15" s="401">
        <v>12141.49648</v>
      </c>
      <c r="AD15" s="242">
        <v>108612.72279000001</v>
      </c>
      <c r="AE15" s="242">
        <v>2563311.7288300004</v>
      </c>
      <c r="AF15" s="236">
        <v>182580.83744</v>
      </c>
      <c r="AG15" s="236">
        <v>237136.34013999999</v>
      </c>
      <c r="AH15" s="236">
        <v>0</v>
      </c>
      <c r="AI15" s="236">
        <v>33504.205410000002</v>
      </c>
      <c r="AJ15" s="484">
        <v>2110090.3458400001</v>
      </c>
      <c r="AK15" s="40"/>
      <c r="AL15" s="416"/>
      <c r="AM15" s="416"/>
    </row>
    <row r="16" spans="1:98" ht="14.4" x14ac:dyDescent="0.3">
      <c r="A16" s="64">
        <v>10</v>
      </c>
      <c r="B16" s="83">
        <v>510405</v>
      </c>
      <c r="C16" s="320" t="s">
        <v>1649</v>
      </c>
      <c r="D16" s="401">
        <v>108030.67748</v>
      </c>
      <c r="E16" s="401">
        <v>45545.92914</v>
      </c>
      <c r="F16" s="401">
        <v>154465.69328000001</v>
      </c>
      <c r="G16" s="401">
        <v>136434.10128999999</v>
      </c>
      <c r="H16" s="355">
        <v>444476.40119</v>
      </c>
      <c r="I16" s="401">
        <v>32235.52117</v>
      </c>
      <c r="J16" s="401">
        <v>103422.14371999999</v>
      </c>
      <c r="K16" s="401">
        <v>7409.4129999999996</v>
      </c>
      <c r="L16" s="401">
        <v>1054.8016700000001</v>
      </c>
      <c r="M16" s="401">
        <v>3329.7088899999999</v>
      </c>
      <c r="N16" s="401">
        <v>120279.03199</v>
      </c>
      <c r="O16" s="401">
        <v>6606.2151800000001</v>
      </c>
      <c r="P16" s="401">
        <v>24828.101060000001</v>
      </c>
      <c r="Q16" s="401">
        <v>0</v>
      </c>
      <c r="R16" s="355">
        <v>299164.93667999998</v>
      </c>
      <c r="S16" s="401">
        <v>20280.83943</v>
      </c>
      <c r="T16" s="401">
        <v>3313.4116199999999</v>
      </c>
      <c r="U16" s="401">
        <v>961.99787000000003</v>
      </c>
      <c r="V16" s="401">
        <v>300.42599999999999</v>
      </c>
      <c r="W16" s="401">
        <v>4487.77088</v>
      </c>
      <c r="X16" s="401">
        <v>56.061349999999997</v>
      </c>
      <c r="Y16" s="401">
        <v>0</v>
      </c>
      <c r="Z16" s="401">
        <v>492.29219000000001</v>
      </c>
      <c r="AA16" s="401">
        <v>0</v>
      </c>
      <c r="AB16" s="401">
        <v>797.54399000000001</v>
      </c>
      <c r="AC16" s="401">
        <v>0</v>
      </c>
      <c r="AD16" s="242">
        <v>30690.343329999996</v>
      </c>
      <c r="AE16" s="242">
        <v>774331.68119999988</v>
      </c>
      <c r="AF16" s="236">
        <v>127688.44499</v>
      </c>
      <c r="AG16" s="236">
        <v>4684.9365600000001</v>
      </c>
      <c r="AH16" s="236">
        <v>0</v>
      </c>
      <c r="AI16" s="236">
        <v>0</v>
      </c>
      <c r="AJ16" s="484">
        <v>641958.29965000006</v>
      </c>
      <c r="AK16" s="40"/>
      <c r="AL16" s="416"/>
      <c r="AM16" s="416"/>
    </row>
    <row r="17" spans="1:39" ht="14.4" x14ac:dyDescent="0.3">
      <c r="A17" s="61">
        <v>11</v>
      </c>
      <c r="B17" s="83">
        <v>510410</v>
      </c>
      <c r="C17" s="320" t="s">
        <v>106</v>
      </c>
      <c r="D17" s="401">
        <v>139502.13524</v>
      </c>
      <c r="E17" s="401">
        <v>171110.56052999999</v>
      </c>
      <c r="F17" s="401">
        <v>246162.25068999999</v>
      </c>
      <c r="G17" s="401">
        <v>102368.02396000001</v>
      </c>
      <c r="H17" s="355">
        <v>659142.97042000003</v>
      </c>
      <c r="I17" s="401">
        <v>51335.667099999999</v>
      </c>
      <c r="J17" s="401">
        <v>60801.058040000004</v>
      </c>
      <c r="K17" s="401">
        <v>0</v>
      </c>
      <c r="L17" s="401">
        <v>154741.45955999999</v>
      </c>
      <c r="M17" s="401">
        <v>53121.652390000003</v>
      </c>
      <c r="N17" s="401">
        <v>34673.977579999999</v>
      </c>
      <c r="O17" s="401">
        <v>14407.171490000001</v>
      </c>
      <c r="P17" s="401">
        <v>17237.114949999999</v>
      </c>
      <c r="Q17" s="401">
        <v>31782.54321</v>
      </c>
      <c r="R17" s="355">
        <v>418100.64431999996</v>
      </c>
      <c r="S17" s="401">
        <v>297.44956000000002</v>
      </c>
      <c r="T17" s="401">
        <v>5791.7966800000004</v>
      </c>
      <c r="U17" s="401">
        <v>978.60717</v>
      </c>
      <c r="V17" s="401">
        <v>1850.0361700000001</v>
      </c>
      <c r="W17" s="401">
        <v>86.419070000000005</v>
      </c>
      <c r="X17" s="401">
        <v>1073.3203900000001</v>
      </c>
      <c r="Y17" s="401">
        <v>412.12081000000001</v>
      </c>
      <c r="Z17" s="401">
        <v>444.61779000000001</v>
      </c>
      <c r="AA17" s="401">
        <v>0</v>
      </c>
      <c r="AB17" s="401">
        <v>3826.9252700000002</v>
      </c>
      <c r="AC17" s="401">
        <v>0.82535999999999998</v>
      </c>
      <c r="AD17" s="242">
        <v>14762.118270000003</v>
      </c>
      <c r="AE17" s="242">
        <v>1092005.7330100001</v>
      </c>
      <c r="AF17" s="236">
        <v>34673.977579999999</v>
      </c>
      <c r="AG17" s="236">
        <v>209713.14812</v>
      </c>
      <c r="AH17" s="236">
        <v>0</v>
      </c>
      <c r="AI17" s="236">
        <v>412.94617</v>
      </c>
      <c r="AJ17" s="484">
        <v>847205.66113999998</v>
      </c>
      <c r="AK17" s="40"/>
      <c r="AL17" s="416"/>
      <c r="AM17" s="416"/>
    </row>
    <row r="18" spans="1:39" ht="14.4" x14ac:dyDescent="0.3">
      <c r="A18" s="60">
        <v>12</v>
      </c>
      <c r="B18" s="83">
        <v>510415</v>
      </c>
      <c r="C18" s="320" t="s">
        <v>804</v>
      </c>
      <c r="D18" s="401">
        <v>13962.89221</v>
      </c>
      <c r="E18" s="401">
        <v>31080.955819999999</v>
      </c>
      <c r="F18" s="401">
        <v>53850.2742</v>
      </c>
      <c r="G18" s="401">
        <v>19142.972539999999</v>
      </c>
      <c r="H18" s="355">
        <v>118037.09477000001</v>
      </c>
      <c r="I18" s="401">
        <v>3803.11427</v>
      </c>
      <c r="J18" s="401">
        <v>5098.7730000000001</v>
      </c>
      <c r="K18" s="401">
        <v>0</v>
      </c>
      <c r="L18" s="401">
        <v>0</v>
      </c>
      <c r="M18" s="401">
        <v>6198.0152900000003</v>
      </c>
      <c r="N18" s="401">
        <v>8290.0149799999999</v>
      </c>
      <c r="O18" s="401">
        <v>2702.5995800000001</v>
      </c>
      <c r="P18" s="401">
        <v>1432.1021499999999</v>
      </c>
      <c r="Q18" s="401">
        <v>2.2193999999999998</v>
      </c>
      <c r="R18" s="355">
        <v>27526.838669999997</v>
      </c>
      <c r="S18" s="401">
        <v>1112.4796200000001</v>
      </c>
      <c r="T18" s="401">
        <v>91.991889999999998</v>
      </c>
      <c r="U18" s="401">
        <v>1.9109700000000001</v>
      </c>
      <c r="V18" s="401">
        <v>3.9431799999999999</v>
      </c>
      <c r="W18" s="401">
        <v>10.42549</v>
      </c>
      <c r="X18" s="401">
        <v>0.13643</v>
      </c>
      <c r="Y18" s="401">
        <v>0</v>
      </c>
      <c r="Z18" s="401">
        <v>124.94381</v>
      </c>
      <c r="AA18" s="401">
        <v>0</v>
      </c>
      <c r="AB18" s="401">
        <v>355.14368000000002</v>
      </c>
      <c r="AC18" s="401">
        <v>0</v>
      </c>
      <c r="AD18" s="242">
        <v>1700.97507</v>
      </c>
      <c r="AE18" s="242">
        <v>147264.90850999998</v>
      </c>
      <c r="AF18" s="236">
        <v>8290.0149799999999</v>
      </c>
      <c r="AG18" s="236">
        <v>6201.9584700000005</v>
      </c>
      <c r="AH18" s="236">
        <v>0</v>
      </c>
      <c r="AI18" s="236">
        <v>0</v>
      </c>
      <c r="AJ18" s="484">
        <v>132772.93506000002</v>
      </c>
      <c r="AK18" s="40"/>
      <c r="AL18" s="416"/>
      <c r="AM18" s="416"/>
    </row>
    <row r="19" spans="1:39" ht="14.4" x14ac:dyDescent="0.3">
      <c r="A19" s="64">
        <v>13</v>
      </c>
      <c r="B19" s="83">
        <v>510420</v>
      </c>
      <c r="C19" s="320" t="s">
        <v>1815</v>
      </c>
      <c r="D19" s="401">
        <v>23841.229530000001</v>
      </c>
      <c r="E19" s="401">
        <v>737.90251000000001</v>
      </c>
      <c r="F19" s="401">
        <v>144836.81695000001</v>
      </c>
      <c r="G19" s="401">
        <v>1990.6075499999999</v>
      </c>
      <c r="H19" s="355">
        <v>171406.55653999999</v>
      </c>
      <c r="I19" s="401">
        <v>692.12226999999996</v>
      </c>
      <c r="J19" s="401">
        <v>0</v>
      </c>
      <c r="K19" s="401">
        <v>0</v>
      </c>
      <c r="L19" s="401">
        <v>0</v>
      </c>
      <c r="M19" s="401">
        <v>0</v>
      </c>
      <c r="N19" s="401">
        <v>373.29725999999999</v>
      </c>
      <c r="O19" s="401">
        <v>7590.1192000000001</v>
      </c>
      <c r="P19" s="401">
        <v>726.97042999999996</v>
      </c>
      <c r="Q19" s="401">
        <v>42762.376049999999</v>
      </c>
      <c r="R19" s="355">
        <v>52144.88521</v>
      </c>
      <c r="S19" s="401">
        <v>6272.0982000000004</v>
      </c>
      <c r="T19" s="401">
        <v>8.8983799999999995</v>
      </c>
      <c r="U19" s="401">
        <v>908.96167000000003</v>
      </c>
      <c r="V19" s="401">
        <v>153.19493</v>
      </c>
      <c r="W19" s="401">
        <v>1381.96468</v>
      </c>
      <c r="X19" s="401">
        <v>85.893090000000001</v>
      </c>
      <c r="Y19" s="401">
        <v>6935.0029100000002</v>
      </c>
      <c r="Z19" s="401">
        <v>9.5787600000000008</v>
      </c>
      <c r="AA19" s="401">
        <v>11829.44822</v>
      </c>
      <c r="AB19" s="401">
        <v>6531.38094</v>
      </c>
      <c r="AC19" s="401">
        <v>11502.656730000001</v>
      </c>
      <c r="AD19" s="242">
        <v>45619.078510000007</v>
      </c>
      <c r="AE19" s="242">
        <v>269170.52026000002</v>
      </c>
      <c r="AF19" s="236">
        <v>373.29725999999999</v>
      </c>
      <c r="AG19" s="236">
        <v>153.19493</v>
      </c>
      <c r="AH19" s="236">
        <v>0</v>
      </c>
      <c r="AI19" s="236">
        <v>30267.107860000004</v>
      </c>
      <c r="AJ19" s="484">
        <v>238376.92020999995</v>
      </c>
      <c r="AK19" s="40"/>
      <c r="AL19" s="416"/>
      <c r="AM19" s="416"/>
    </row>
    <row r="20" spans="1:39" ht="14.4" x14ac:dyDescent="0.3">
      <c r="A20" s="60">
        <v>14</v>
      </c>
      <c r="B20" s="83">
        <v>510421</v>
      </c>
      <c r="C20" s="320" t="s">
        <v>805</v>
      </c>
      <c r="D20" s="401">
        <v>0</v>
      </c>
      <c r="E20" s="401">
        <v>0</v>
      </c>
      <c r="F20" s="401">
        <v>0</v>
      </c>
      <c r="G20" s="401">
        <v>0</v>
      </c>
      <c r="H20" s="355">
        <v>0</v>
      </c>
      <c r="I20" s="401">
        <v>0</v>
      </c>
      <c r="J20" s="401">
        <v>0</v>
      </c>
      <c r="K20" s="401">
        <v>0</v>
      </c>
      <c r="L20" s="401">
        <v>0</v>
      </c>
      <c r="M20" s="401">
        <v>0</v>
      </c>
      <c r="N20" s="401">
        <v>0</v>
      </c>
      <c r="O20" s="401">
        <v>0</v>
      </c>
      <c r="P20" s="401">
        <v>0</v>
      </c>
      <c r="Q20" s="401">
        <v>0</v>
      </c>
      <c r="R20" s="355">
        <v>0</v>
      </c>
      <c r="S20" s="401">
        <v>0</v>
      </c>
      <c r="T20" s="401">
        <v>0</v>
      </c>
      <c r="U20" s="401">
        <v>0</v>
      </c>
      <c r="V20" s="401">
        <v>0</v>
      </c>
      <c r="W20" s="401">
        <v>0</v>
      </c>
      <c r="X20" s="401">
        <v>0</v>
      </c>
      <c r="Y20" s="401">
        <v>0</v>
      </c>
      <c r="Z20" s="401">
        <v>0</v>
      </c>
      <c r="AA20" s="401">
        <v>0</v>
      </c>
      <c r="AB20" s="401">
        <v>0</v>
      </c>
      <c r="AC20" s="401">
        <v>0</v>
      </c>
      <c r="AD20" s="242">
        <v>0</v>
      </c>
      <c r="AE20" s="242">
        <v>0</v>
      </c>
      <c r="AF20" s="236">
        <v>0</v>
      </c>
      <c r="AG20" s="236">
        <v>0</v>
      </c>
      <c r="AH20" s="236">
        <v>0</v>
      </c>
      <c r="AI20" s="236">
        <v>0</v>
      </c>
      <c r="AJ20" s="484">
        <v>0</v>
      </c>
      <c r="AK20" s="40"/>
      <c r="AL20" s="416"/>
      <c r="AM20" s="416"/>
    </row>
    <row r="21" spans="1:39" ht="14.4" x14ac:dyDescent="0.3">
      <c r="A21" s="64">
        <v>15</v>
      </c>
      <c r="B21" s="83">
        <v>510425</v>
      </c>
      <c r="C21" s="320" t="s">
        <v>806</v>
      </c>
      <c r="D21" s="401">
        <v>0</v>
      </c>
      <c r="E21" s="401">
        <v>0</v>
      </c>
      <c r="F21" s="401">
        <v>0</v>
      </c>
      <c r="G21" s="401">
        <v>0</v>
      </c>
      <c r="H21" s="355">
        <v>0</v>
      </c>
      <c r="I21" s="401">
        <v>0</v>
      </c>
      <c r="J21" s="401">
        <v>0</v>
      </c>
      <c r="K21" s="401">
        <v>0</v>
      </c>
      <c r="L21" s="401">
        <v>0</v>
      </c>
      <c r="M21" s="401">
        <v>0</v>
      </c>
      <c r="N21" s="401">
        <v>0</v>
      </c>
      <c r="O21" s="401">
        <v>0</v>
      </c>
      <c r="P21" s="401">
        <v>0</v>
      </c>
      <c r="Q21" s="401">
        <v>0</v>
      </c>
      <c r="R21" s="355">
        <v>0</v>
      </c>
      <c r="S21" s="401">
        <v>0</v>
      </c>
      <c r="T21" s="401">
        <v>0</v>
      </c>
      <c r="U21" s="401">
        <v>0</v>
      </c>
      <c r="V21" s="401">
        <v>0</v>
      </c>
      <c r="W21" s="401">
        <v>0</v>
      </c>
      <c r="X21" s="401">
        <v>0</v>
      </c>
      <c r="Y21" s="401">
        <v>0</v>
      </c>
      <c r="Z21" s="401">
        <v>0</v>
      </c>
      <c r="AA21" s="401">
        <v>0</v>
      </c>
      <c r="AB21" s="401">
        <v>0</v>
      </c>
      <c r="AC21" s="401">
        <v>0</v>
      </c>
      <c r="AD21" s="242">
        <v>0</v>
      </c>
      <c r="AE21" s="242">
        <v>0</v>
      </c>
      <c r="AF21" s="236">
        <v>0</v>
      </c>
      <c r="AG21" s="236">
        <v>0</v>
      </c>
      <c r="AH21" s="236">
        <v>0</v>
      </c>
      <c r="AI21" s="236">
        <v>0</v>
      </c>
      <c r="AJ21" s="484">
        <v>0</v>
      </c>
      <c r="AK21" s="40"/>
      <c r="AL21" s="416"/>
      <c r="AM21" s="416"/>
    </row>
    <row r="22" spans="1:39" ht="14.4" x14ac:dyDescent="0.3">
      <c r="A22" s="61">
        <v>16</v>
      </c>
      <c r="B22" s="83">
        <v>510426</v>
      </c>
      <c r="C22" s="320" t="s">
        <v>866</v>
      </c>
      <c r="D22" s="401">
        <v>0</v>
      </c>
      <c r="E22" s="401">
        <v>0</v>
      </c>
      <c r="F22" s="401">
        <v>0</v>
      </c>
      <c r="G22" s="401">
        <v>0</v>
      </c>
      <c r="H22" s="355">
        <v>0</v>
      </c>
      <c r="I22" s="401">
        <v>0</v>
      </c>
      <c r="J22" s="401">
        <v>0</v>
      </c>
      <c r="K22" s="401">
        <v>0</v>
      </c>
      <c r="L22" s="401">
        <v>0</v>
      </c>
      <c r="M22" s="401">
        <v>0</v>
      </c>
      <c r="N22" s="401">
        <v>0</v>
      </c>
      <c r="O22" s="401">
        <v>0</v>
      </c>
      <c r="P22" s="401">
        <v>0</v>
      </c>
      <c r="Q22" s="401">
        <v>0</v>
      </c>
      <c r="R22" s="355">
        <v>0</v>
      </c>
      <c r="S22" s="401">
        <v>0</v>
      </c>
      <c r="T22" s="401">
        <v>0</v>
      </c>
      <c r="U22" s="401">
        <v>0</v>
      </c>
      <c r="V22" s="401">
        <v>0</v>
      </c>
      <c r="W22" s="401">
        <v>0</v>
      </c>
      <c r="X22" s="401">
        <v>0</v>
      </c>
      <c r="Y22" s="401">
        <v>0</v>
      </c>
      <c r="Z22" s="401">
        <v>0</v>
      </c>
      <c r="AA22" s="401">
        <v>0</v>
      </c>
      <c r="AB22" s="401">
        <v>0</v>
      </c>
      <c r="AC22" s="401">
        <v>0</v>
      </c>
      <c r="AD22" s="242">
        <v>0</v>
      </c>
      <c r="AE22" s="242">
        <v>0</v>
      </c>
      <c r="AF22" s="236">
        <v>0</v>
      </c>
      <c r="AG22" s="236">
        <v>0</v>
      </c>
      <c r="AH22" s="236">
        <v>0</v>
      </c>
      <c r="AI22" s="236">
        <v>0</v>
      </c>
      <c r="AJ22" s="484">
        <v>0</v>
      </c>
      <c r="AK22" s="40"/>
      <c r="AL22" s="416"/>
      <c r="AM22" s="416"/>
    </row>
    <row r="23" spans="1:39" ht="14.4" x14ac:dyDescent="0.3">
      <c r="A23" s="60">
        <v>17</v>
      </c>
      <c r="B23" s="83">
        <v>510427</v>
      </c>
      <c r="C23" s="320" t="s">
        <v>1816</v>
      </c>
      <c r="D23" s="401">
        <v>0</v>
      </c>
      <c r="E23" s="401">
        <v>1308.2396900000001</v>
      </c>
      <c r="F23" s="401">
        <v>2023.1493</v>
      </c>
      <c r="G23" s="401">
        <v>0</v>
      </c>
      <c r="H23" s="355">
        <v>3331.3889900000004</v>
      </c>
      <c r="I23" s="401">
        <v>0</v>
      </c>
      <c r="J23" s="401">
        <v>0</v>
      </c>
      <c r="K23" s="401">
        <v>0</v>
      </c>
      <c r="L23" s="401">
        <v>0</v>
      </c>
      <c r="M23" s="401">
        <v>113.83262000000001</v>
      </c>
      <c r="N23" s="401">
        <v>15.152089999999999</v>
      </c>
      <c r="O23" s="401">
        <v>0</v>
      </c>
      <c r="P23" s="401">
        <v>0</v>
      </c>
      <c r="Q23" s="401">
        <v>0</v>
      </c>
      <c r="R23" s="355">
        <v>128.98471000000001</v>
      </c>
      <c r="S23" s="401">
        <v>0</v>
      </c>
      <c r="T23" s="401">
        <v>0</v>
      </c>
      <c r="U23" s="401">
        <v>0</v>
      </c>
      <c r="V23" s="401">
        <v>0</v>
      </c>
      <c r="W23" s="401">
        <v>0</v>
      </c>
      <c r="X23" s="401">
        <v>0</v>
      </c>
      <c r="Y23" s="401">
        <v>0</v>
      </c>
      <c r="Z23" s="401">
        <v>0</v>
      </c>
      <c r="AA23" s="401">
        <v>0</v>
      </c>
      <c r="AB23" s="401">
        <v>0</v>
      </c>
      <c r="AC23" s="401">
        <v>0</v>
      </c>
      <c r="AD23" s="242">
        <v>0</v>
      </c>
      <c r="AE23" s="242">
        <v>3460.3737000000006</v>
      </c>
      <c r="AF23" s="236">
        <v>15.152089999999999</v>
      </c>
      <c r="AG23" s="236">
        <v>113.83262000000001</v>
      </c>
      <c r="AH23" s="236">
        <v>0</v>
      </c>
      <c r="AI23" s="236">
        <v>0</v>
      </c>
      <c r="AJ23" s="484">
        <v>3331.3889900000004</v>
      </c>
      <c r="AK23" s="40"/>
      <c r="AL23" s="416"/>
      <c r="AM23" s="416"/>
    </row>
    <row r="24" spans="1:39" ht="14.4" x14ac:dyDescent="0.3">
      <c r="A24" s="64">
        <v>18</v>
      </c>
      <c r="B24" s="83">
        <v>510428</v>
      </c>
      <c r="C24" s="320" t="s">
        <v>109</v>
      </c>
      <c r="D24" s="401">
        <v>196.48544999999999</v>
      </c>
      <c r="E24" s="401">
        <v>21367.741180000001</v>
      </c>
      <c r="F24" s="401">
        <v>987.23108000000002</v>
      </c>
      <c r="G24" s="401">
        <v>27.67062</v>
      </c>
      <c r="H24" s="355">
        <v>22579.128330000003</v>
      </c>
      <c r="I24" s="401">
        <v>0</v>
      </c>
      <c r="J24" s="401">
        <v>246.29837000000001</v>
      </c>
      <c r="K24" s="401">
        <v>0</v>
      </c>
      <c r="L24" s="401">
        <v>0</v>
      </c>
      <c r="M24" s="401">
        <v>0</v>
      </c>
      <c r="N24" s="401">
        <v>0</v>
      </c>
      <c r="O24" s="401">
        <v>14.26526</v>
      </c>
      <c r="P24" s="401">
        <v>194.62499</v>
      </c>
      <c r="Q24" s="401">
        <v>0</v>
      </c>
      <c r="R24" s="355">
        <v>455.18862000000001</v>
      </c>
      <c r="S24" s="401">
        <v>9.6504100000000008</v>
      </c>
      <c r="T24" s="401">
        <v>0</v>
      </c>
      <c r="U24" s="401">
        <v>0</v>
      </c>
      <c r="V24" s="401">
        <v>0</v>
      </c>
      <c r="W24" s="401">
        <v>0</v>
      </c>
      <c r="X24" s="401">
        <v>0</v>
      </c>
      <c r="Y24" s="401">
        <v>0</v>
      </c>
      <c r="Z24" s="401">
        <v>0</v>
      </c>
      <c r="AA24" s="401">
        <v>0</v>
      </c>
      <c r="AB24" s="401">
        <v>0</v>
      </c>
      <c r="AC24" s="401">
        <v>0</v>
      </c>
      <c r="AD24" s="242">
        <v>9.6504100000000008</v>
      </c>
      <c r="AE24" s="242">
        <v>23043.967360000002</v>
      </c>
      <c r="AF24" s="236">
        <v>0</v>
      </c>
      <c r="AG24" s="236">
        <v>0</v>
      </c>
      <c r="AH24" s="236">
        <v>0</v>
      </c>
      <c r="AI24" s="236">
        <v>0</v>
      </c>
      <c r="AJ24" s="484">
        <v>23043.967360000002</v>
      </c>
      <c r="AK24" s="40"/>
      <c r="AL24" s="416"/>
      <c r="AM24" s="416"/>
    </row>
    <row r="25" spans="1:39" ht="14.4" x14ac:dyDescent="0.3">
      <c r="A25" s="60">
        <v>19</v>
      </c>
      <c r="B25" s="83">
        <v>510429</v>
      </c>
      <c r="C25" s="320" t="s">
        <v>110</v>
      </c>
      <c r="D25" s="401">
        <v>0</v>
      </c>
      <c r="E25" s="401">
        <v>0</v>
      </c>
      <c r="F25" s="401">
        <v>0</v>
      </c>
      <c r="G25" s="401">
        <v>0</v>
      </c>
      <c r="H25" s="355">
        <v>0</v>
      </c>
      <c r="I25" s="401">
        <v>0</v>
      </c>
      <c r="J25" s="401">
        <v>0</v>
      </c>
      <c r="K25" s="401">
        <v>0</v>
      </c>
      <c r="L25" s="401">
        <v>0</v>
      </c>
      <c r="M25" s="401">
        <v>0</v>
      </c>
      <c r="N25" s="401">
        <v>0</v>
      </c>
      <c r="O25" s="401">
        <v>0</v>
      </c>
      <c r="P25" s="401">
        <v>0</v>
      </c>
      <c r="Q25" s="401">
        <v>0</v>
      </c>
      <c r="R25" s="355">
        <v>0</v>
      </c>
      <c r="S25" s="401">
        <v>0</v>
      </c>
      <c r="T25" s="401">
        <v>0</v>
      </c>
      <c r="U25" s="401">
        <v>0</v>
      </c>
      <c r="V25" s="401">
        <v>0</v>
      </c>
      <c r="W25" s="401">
        <v>0</v>
      </c>
      <c r="X25" s="401">
        <v>0</v>
      </c>
      <c r="Y25" s="401">
        <v>0</v>
      </c>
      <c r="Z25" s="401">
        <v>0</v>
      </c>
      <c r="AA25" s="401">
        <v>0</v>
      </c>
      <c r="AB25" s="401">
        <v>0</v>
      </c>
      <c r="AC25" s="401">
        <v>0</v>
      </c>
      <c r="AD25" s="242">
        <v>0</v>
      </c>
      <c r="AE25" s="242">
        <v>0</v>
      </c>
      <c r="AF25" s="236">
        <v>0</v>
      </c>
      <c r="AG25" s="236">
        <v>0</v>
      </c>
      <c r="AH25" s="236">
        <v>0</v>
      </c>
      <c r="AI25" s="236">
        <v>0</v>
      </c>
      <c r="AJ25" s="484">
        <v>0</v>
      </c>
      <c r="AK25" s="40"/>
      <c r="AL25" s="416"/>
      <c r="AM25" s="416"/>
    </row>
    <row r="26" spans="1:39" s="14" customFormat="1" ht="14.4" x14ac:dyDescent="0.3">
      <c r="A26" s="64">
        <v>20</v>
      </c>
      <c r="B26" s="83">
        <v>510430</v>
      </c>
      <c r="C26" s="320" t="s">
        <v>111</v>
      </c>
      <c r="D26" s="401">
        <v>5743.5604700000004</v>
      </c>
      <c r="E26" s="401">
        <v>58323.288760000003</v>
      </c>
      <c r="F26" s="401">
        <v>22351.645090000002</v>
      </c>
      <c r="G26" s="401">
        <v>2813.2293800000002</v>
      </c>
      <c r="H26" s="355">
        <v>89231.723700000017</v>
      </c>
      <c r="I26" s="401">
        <v>7779.3711899999998</v>
      </c>
      <c r="J26" s="401">
        <v>177.38816</v>
      </c>
      <c r="K26" s="401">
        <v>0</v>
      </c>
      <c r="L26" s="401">
        <v>0</v>
      </c>
      <c r="M26" s="401">
        <v>181.87827999999999</v>
      </c>
      <c r="N26" s="401">
        <v>4723.6321200000002</v>
      </c>
      <c r="O26" s="401">
        <v>3482.4159199999999</v>
      </c>
      <c r="P26" s="401">
        <v>329.87209999999999</v>
      </c>
      <c r="Q26" s="401">
        <v>601.86863000000005</v>
      </c>
      <c r="R26" s="355">
        <v>17276.4264</v>
      </c>
      <c r="S26" s="401">
        <v>1229.3469600000001</v>
      </c>
      <c r="T26" s="401">
        <v>504.95022999999998</v>
      </c>
      <c r="U26" s="401">
        <v>230.52053000000001</v>
      </c>
      <c r="V26" s="401">
        <v>439.98126999999999</v>
      </c>
      <c r="W26" s="401">
        <v>0</v>
      </c>
      <c r="X26" s="401">
        <v>0</v>
      </c>
      <c r="Y26" s="401">
        <v>1118.0646400000001</v>
      </c>
      <c r="Z26" s="401">
        <v>281.75089000000003</v>
      </c>
      <c r="AA26" s="401">
        <v>209.75290000000001</v>
      </c>
      <c r="AB26" s="401">
        <v>7427.8781799999997</v>
      </c>
      <c r="AC26" s="401">
        <v>375.20963</v>
      </c>
      <c r="AD26" s="242">
        <v>11817.45523</v>
      </c>
      <c r="AE26" s="242">
        <v>118325.60533000002</v>
      </c>
      <c r="AF26" s="236">
        <v>4723.6321200000002</v>
      </c>
      <c r="AG26" s="236">
        <v>621.85955000000001</v>
      </c>
      <c r="AH26" s="236">
        <v>0</v>
      </c>
      <c r="AI26" s="236">
        <v>1703.0271700000001</v>
      </c>
      <c r="AJ26" s="484">
        <v>111277.08649</v>
      </c>
      <c r="AK26" s="40"/>
      <c r="AL26" s="416"/>
      <c r="AM26" s="416"/>
    </row>
    <row r="27" spans="1:39" ht="14.4" x14ac:dyDescent="0.3">
      <c r="A27" s="61">
        <v>21</v>
      </c>
      <c r="B27" s="83">
        <v>510435</v>
      </c>
      <c r="C27" s="320" t="s">
        <v>112</v>
      </c>
      <c r="D27" s="401">
        <v>1514.0563999999999</v>
      </c>
      <c r="E27" s="401">
        <v>8751.6551099999997</v>
      </c>
      <c r="F27" s="401">
        <v>50809.541080000003</v>
      </c>
      <c r="G27" s="401">
        <v>8911.2672299999995</v>
      </c>
      <c r="H27" s="355">
        <v>69986.519820000001</v>
      </c>
      <c r="I27" s="401">
        <v>2697.33716</v>
      </c>
      <c r="J27" s="401">
        <v>116.01212</v>
      </c>
      <c r="K27" s="401">
        <v>308.10599999999999</v>
      </c>
      <c r="L27" s="401">
        <v>0</v>
      </c>
      <c r="M27" s="401">
        <v>2588.0987</v>
      </c>
      <c r="N27" s="401">
        <v>1267.02613</v>
      </c>
      <c r="O27" s="401">
        <v>1938.0551</v>
      </c>
      <c r="P27" s="401">
        <v>450.14278999999999</v>
      </c>
      <c r="Q27" s="401">
        <v>514.71230000000003</v>
      </c>
      <c r="R27" s="355">
        <v>9879.4902999999995</v>
      </c>
      <c r="S27" s="401">
        <v>841.20594000000006</v>
      </c>
      <c r="T27" s="401">
        <v>201.37395000000001</v>
      </c>
      <c r="U27" s="401">
        <v>0.38536999999999999</v>
      </c>
      <c r="V27" s="401">
        <v>77.53407</v>
      </c>
      <c r="W27" s="401">
        <v>0</v>
      </c>
      <c r="X27" s="401">
        <v>0.15184</v>
      </c>
      <c r="Y27" s="401">
        <v>449.00362999999999</v>
      </c>
      <c r="Z27" s="401">
        <v>64.261799999999994</v>
      </c>
      <c r="AA27" s="401">
        <v>86.821430000000007</v>
      </c>
      <c r="AB27" s="401">
        <v>91.618620000000007</v>
      </c>
      <c r="AC27" s="401">
        <v>20.004270000000002</v>
      </c>
      <c r="AD27" s="242">
        <v>1832.3609199999996</v>
      </c>
      <c r="AE27" s="242">
        <v>81698.371040000013</v>
      </c>
      <c r="AF27" s="236">
        <v>1575.13213</v>
      </c>
      <c r="AG27" s="236">
        <v>2665.6327700000002</v>
      </c>
      <c r="AH27" s="236">
        <v>0</v>
      </c>
      <c r="AI27" s="236">
        <v>555.82933000000003</v>
      </c>
      <c r="AJ27" s="484">
        <v>76901.776809999981</v>
      </c>
      <c r="AK27" s="40"/>
      <c r="AL27" s="416"/>
      <c r="AM27" s="416"/>
    </row>
    <row r="28" spans="1:39" ht="14.4" x14ac:dyDescent="0.3">
      <c r="A28" s="60">
        <v>22</v>
      </c>
      <c r="B28" s="83">
        <v>510450</v>
      </c>
      <c r="C28" s="320" t="s">
        <v>953</v>
      </c>
      <c r="D28" s="401">
        <v>2805.90301</v>
      </c>
      <c r="E28" s="401">
        <v>1602.1115199999999</v>
      </c>
      <c r="F28" s="401">
        <v>13848.661319999999</v>
      </c>
      <c r="G28" s="401">
        <v>3105.7460999999998</v>
      </c>
      <c r="H28" s="355">
        <v>21362.42195</v>
      </c>
      <c r="I28" s="401">
        <v>1584.2405200000001</v>
      </c>
      <c r="J28" s="401">
        <v>1515.4694099999999</v>
      </c>
      <c r="K28" s="401">
        <v>24.140999999999998</v>
      </c>
      <c r="L28" s="401">
        <v>11757.45775</v>
      </c>
      <c r="M28" s="401">
        <v>1069.9743000000001</v>
      </c>
      <c r="N28" s="401">
        <v>1287.38687</v>
      </c>
      <c r="O28" s="401">
        <v>1193.8157000000001</v>
      </c>
      <c r="P28" s="401">
        <v>850.30376000000001</v>
      </c>
      <c r="Q28" s="401">
        <v>1004.71766</v>
      </c>
      <c r="R28" s="355">
        <v>20287.506969999995</v>
      </c>
      <c r="S28" s="401">
        <v>154.08833999999999</v>
      </c>
      <c r="T28" s="401">
        <v>430.00911000000002</v>
      </c>
      <c r="U28" s="401">
        <v>98.748540000000006</v>
      </c>
      <c r="V28" s="401">
        <v>88.261880000000005</v>
      </c>
      <c r="W28" s="401">
        <v>10.07592</v>
      </c>
      <c r="X28" s="401">
        <v>90.580929999999995</v>
      </c>
      <c r="Y28" s="401">
        <v>136.43244000000001</v>
      </c>
      <c r="Z28" s="401">
        <v>25.9282</v>
      </c>
      <c r="AA28" s="401">
        <v>186.06195</v>
      </c>
      <c r="AB28" s="401">
        <v>257.34494999999998</v>
      </c>
      <c r="AC28" s="401">
        <v>242.80049</v>
      </c>
      <c r="AD28" s="242">
        <v>1720.33275</v>
      </c>
      <c r="AE28" s="242">
        <v>43370.261669999993</v>
      </c>
      <c r="AF28" s="236">
        <v>1311.5278700000001</v>
      </c>
      <c r="AG28" s="236">
        <v>12915.693929999999</v>
      </c>
      <c r="AH28" s="236">
        <v>0</v>
      </c>
      <c r="AI28" s="236">
        <v>565.29488000000003</v>
      </c>
      <c r="AJ28" s="484">
        <v>28577.744989999992</v>
      </c>
      <c r="AK28" s="40"/>
      <c r="AL28" s="416"/>
      <c r="AM28" s="416"/>
    </row>
    <row r="29" spans="1:39" ht="14.4" x14ac:dyDescent="0.3">
      <c r="A29" s="64">
        <v>23</v>
      </c>
      <c r="B29" s="83">
        <v>510455</v>
      </c>
      <c r="C29" s="320" t="s">
        <v>954</v>
      </c>
      <c r="D29" s="401">
        <v>3390.5465399999998</v>
      </c>
      <c r="E29" s="401">
        <v>18.73527</v>
      </c>
      <c r="F29" s="401">
        <v>88.041650000000004</v>
      </c>
      <c r="G29" s="401">
        <v>508.75864000000001</v>
      </c>
      <c r="H29" s="355">
        <v>4006.0821000000001</v>
      </c>
      <c r="I29" s="401">
        <v>1942.01522</v>
      </c>
      <c r="J29" s="401">
        <v>0</v>
      </c>
      <c r="K29" s="401">
        <v>2907.011</v>
      </c>
      <c r="L29" s="401">
        <v>0</v>
      </c>
      <c r="M29" s="401">
        <v>66.083190000000002</v>
      </c>
      <c r="N29" s="401">
        <v>1022.64742</v>
      </c>
      <c r="O29" s="401">
        <v>0</v>
      </c>
      <c r="P29" s="401">
        <v>2.8014800000000002</v>
      </c>
      <c r="Q29" s="401">
        <v>233.25803999999999</v>
      </c>
      <c r="R29" s="355">
        <v>6173.8163500000001</v>
      </c>
      <c r="S29" s="401">
        <v>0</v>
      </c>
      <c r="T29" s="401">
        <v>14.835150000000001</v>
      </c>
      <c r="U29" s="401">
        <v>0</v>
      </c>
      <c r="V29" s="401">
        <v>0</v>
      </c>
      <c r="W29" s="401">
        <v>0</v>
      </c>
      <c r="X29" s="401">
        <v>445.57315</v>
      </c>
      <c r="Y29" s="401">
        <v>0</v>
      </c>
      <c r="Z29" s="401">
        <v>0</v>
      </c>
      <c r="AA29" s="401">
        <v>0</v>
      </c>
      <c r="AB29" s="401">
        <v>0</v>
      </c>
      <c r="AC29" s="401">
        <v>0</v>
      </c>
      <c r="AD29" s="242">
        <v>460.4083</v>
      </c>
      <c r="AE29" s="242">
        <v>10640.30675</v>
      </c>
      <c r="AF29" s="236">
        <v>3929.6584199999998</v>
      </c>
      <c r="AG29" s="236">
        <v>66.083190000000002</v>
      </c>
      <c r="AH29" s="236">
        <v>0</v>
      </c>
      <c r="AI29" s="236">
        <v>0</v>
      </c>
      <c r="AJ29" s="484">
        <v>6644.5651399999997</v>
      </c>
      <c r="AK29" s="40"/>
      <c r="AL29" s="416"/>
      <c r="AM29" s="416"/>
    </row>
    <row r="30" spans="1:39" ht="14.4" x14ac:dyDescent="0.3">
      <c r="A30" s="60">
        <v>24</v>
      </c>
      <c r="B30" s="83">
        <v>5190</v>
      </c>
      <c r="C30" s="320" t="s">
        <v>955</v>
      </c>
      <c r="D30" s="401">
        <v>0</v>
      </c>
      <c r="E30" s="401">
        <v>24.77927</v>
      </c>
      <c r="F30" s="401">
        <v>2884.1563999999998</v>
      </c>
      <c r="G30" s="401">
        <v>0</v>
      </c>
      <c r="H30" s="355">
        <v>2908.9356699999998</v>
      </c>
      <c r="I30" s="401">
        <v>3.64351</v>
      </c>
      <c r="J30" s="401">
        <v>306.88547</v>
      </c>
      <c r="K30" s="401">
        <v>15.723000000000001</v>
      </c>
      <c r="L30" s="401">
        <v>18.77516</v>
      </c>
      <c r="M30" s="401">
        <v>0</v>
      </c>
      <c r="N30" s="401">
        <v>0</v>
      </c>
      <c r="O30" s="401">
        <v>0</v>
      </c>
      <c r="P30" s="401">
        <v>0</v>
      </c>
      <c r="Q30" s="401">
        <v>1.1E-4</v>
      </c>
      <c r="R30" s="355">
        <v>345.02725000000004</v>
      </c>
      <c r="S30" s="401">
        <v>0</v>
      </c>
      <c r="T30" s="401">
        <v>4.3259600000000002</v>
      </c>
      <c r="U30" s="401">
        <v>6.91716</v>
      </c>
      <c r="V30" s="401">
        <v>0</v>
      </c>
      <c r="W30" s="401">
        <v>0</v>
      </c>
      <c r="X30" s="401">
        <v>0</v>
      </c>
      <c r="Y30" s="401">
        <v>0</v>
      </c>
      <c r="Z30" s="401">
        <v>0</v>
      </c>
      <c r="AA30" s="401">
        <v>0</v>
      </c>
      <c r="AB30" s="401">
        <v>0</v>
      </c>
      <c r="AC30" s="401">
        <v>0</v>
      </c>
      <c r="AD30" s="242">
        <v>11.243120000000001</v>
      </c>
      <c r="AE30" s="242">
        <v>3265.20604</v>
      </c>
      <c r="AF30" s="236">
        <v>15.723000000000001</v>
      </c>
      <c r="AG30" s="236">
        <v>18.77516</v>
      </c>
      <c r="AH30" s="236">
        <v>0</v>
      </c>
      <c r="AI30" s="236">
        <v>0</v>
      </c>
      <c r="AJ30" s="484">
        <v>3230.7078799999999</v>
      </c>
      <c r="AK30" s="40"/>
      <c r="AL30" s="416"/>
      <c r="AM30" s="416"/>
    </row>
    <row r="31" spans="1:39" s="14" customFormat="1" ht="14.4" x14ac:dyDescent="0.3">
      <c r="A31" s="64">
        <v>25</v>
      </c>
      <c r="B31" s="82">
        <v>41</v>
      </c>
      <c r="C31" s="318" t="s">
        <v>534</v>
      </c>
      <c r="D31" s="497">
        <v>109624.94241</v>
      </c>
      <c r="E31" s="497">
        <v>146961.40960000001</v>
      </c>
      <c r="F31" s="497">
        <v>154862.23616999999</v>
      </c>
      <c r="G31" s="497">
        <v>83940.338359999994</v>
      </c>
      <c r="H31" s="354">
        <v>495388.92654000001</v>
      </c>
      <c r="I31" s="497">
        <v>51310.04103</v>
      </c>
      <c r="J31" s="497">
        <v>66775.381689999995</v>
      </c>
      <c r="K31" s="497">
        <v>63.561</v>
      </c>
      <c r="L31" s="497">
        <v>54162.463389999997</v>
      </c>
      <c r="M31" s="497">
        <v>23078.01211</v>
      </c>
      <c r="N31" s="497">
        <v>71216.387629999997</v>
      </c>
      <c r="O31" s="497">
        <v>12579.4439</v>
      </c>
      <c r="P31" s="497">
        <v>18393.66113</v>
      </c>
      <c r="Q31" s="497">
        <v>24479.250479999999</v>
      </c>
      <c r="R31" s="354">
        <v>322058.20236000005</v>
      </c>
      <c r="S31" s="497">
        <v>13157.31105</v>
      </c>
      <c r="T31" s="497">
        <v>7589.1303200000002</v>
      </c>
      <c r="U31" s="497">
        <v>569.25635</v>
      </c>
      <c r="V31" s="497">
        <v>639.51715000000002</v>
      </c>
      <c r="W31" s="497">
        <v>1770.1244099999999</v>
      </c>
      <c r="X31" s="497">
        <v>1056.0720200000001</v>
      </c>
      <c r="Y31" s="497">
        <v>4689.9832299999998</v>
      </c>
      <c r="Z31" s="497">
        <v>397.04417000000001</v>
      </c>
      <c r="AA31" s="497">
        <v>5514.3179499999997</v>
      </c>
      <c r="AB31" s="497">
        <v>7135.8752000000004</v>
      </c>
      <c r="AC31" s="497">
        <v>3005.0934999999999</v>
      </c>
      <c r="AD31" s="498">
        <v>45523.725350000001</v>
      </c>
      <c r="AE31" s="498">
        <v>862970.85425000009</v>
      </c>
      <c r="AF31" s="482">
        <v>71279.948629999999</v>
      </c>
      <c r="AG31" s="482">
        <v>77879.99265</v>
      </c>
      <c r="AH31" s="482">
        <v>0</v>
      </c>
      <c r="AI31" s="482">
        <v>13209.394679999998</v>
      </c>
      <c r="AJ31" s="483">
        <v>700601.51829000004</v>
      </c>
      <c r="AK31" s="40"/>
      <c r="AL31" s="416"/>
      <c r="AM31" s="416"/>
    </row>
    <row r="32" spans="1:39" ht="14.4" x14ac:dyDescent="0.3">
      <c r="A32" s="61">
        <v>26</v>
      </c>
      <c r="B32" s="83">
        <v>4101</v>
      </c>
      <c r="C32" s="320" t="s">
        <v>454</v>
      </c>
      <c r="D32" s="401">
        <v>86434.008530000006</v>
      </c>
      <c r="E32" s="401">
        <v>116195.63784</v>
      </c>
      <c r="F32" s="401">
        <v>126892.89238</v>
      </c>
      <c r="G32" s="401">
        <v>67527.741689999995</v>
      </c>
      <c r="H32" s="355">
        <v>397050.28044</v>
      </c>
      <c r="I32" s="401">
        <v>50970.41835</v>
      </c>
      <c r="J32" s="401">
        <v>56998.798909999998</v>
      </c>
      <c r="K32" s="401">
        <v>61.393999999999998</v>
      </c>
      <c r="L32" s="401">
        <v>53813.563609999997</v>
      </c>
      <c r="M32" s="401">
        <v>20260.703440000001</v>
      </c>
      <c r="N32" s="401">
        <v>66808.957729999995</v>
      </c>
      <c r="O32" s="401">
        <v>12356.44636</v>
      </c>
      <c r="P32" s="401">
        <v>17258.42814</v>
      </c>
      <c r="Q32" s="401">
        <v>14461.86681</v>
      </c>
      <c r="R32" s="355">
        <v>292990.57734999998</v>
      </c>
      <c r="S32" s="401">
        <v>6489.2902400000003</v>
      </c>
      <c r="T32" s="401">
        <v>7203.4980500000001</v>
      </c>
      <c r="U32" s="401">
        <v>569.25635</v>
      </c>
      <c r="V32" s="401">
        <v>639.51715000000002</v>
      </c>
      <c r="W32" s="401">
        <v>1770.1244099999999</v>
      </c>
      <c r="X32" s="401">
        <v>1048.3602900000001</v>
      </c>
      <c r="Y32" s="401">
        <v>4068.9289899999999</v>
      </c>
      <c r="Z32" s="401">
        <v>397.04417000000001</v>
      </c>
      <c r="AA32" s="401">
        <v>2234.4364099999998</v>
      </c>
      <c r="AB32" s="401">
        <v>6264.3236800000004</v>
      </c>
      <c r="AC32" s="401">
        <v>565.29663000000005</v>
      </c>
      <c r="AD32" s="242">
        <v>31250.076370000002</v>
      </c>
      <c r="AE32" s="242">
        <v>721290.93416000006</v>
      </c>
      <c r="AF32" s="236">
        <v>66870.351729999995</v>
      </c>
      <c r="AG32" s="236">
        <v>74713.784199999995</v>
      </c>
      <c r="AH32" s="236">
        <v>0</v>
      </c>
      <c r="AI32" s="236">
        <v>6868.6620299999995</v>
      </c>
      <c r="AJ32" s="484">
        <v>572838.13620000018</v>
      </c>
      <c r="AK32" s="40"/>
      <c r="AL32" s="416"/>
      <c r="AM32" s="416"/>
    </row>
    <row r="33" spans="1:39" ht="14.4" x14ac:dyDescent="0.3">
      <c r="A33" s="60">
        <v>27</v>
      </c>
      <c r="B33" s="83">
        <v>4102</v>
      </c>
      <c r="C33" s="320" t="s">
        <v>960</v>
      </c>
      <c r="D33" s="401">
        <v>0</v>
      </c>
      <c r="E33" s="401">
        <v>0</v>
      </c>
      <c r="F33" s="401">
        <v>0</v>
      </c>
      <c r="G33" s="401">
        <v>0</v>
      </c>
      <c r="H33" s="355">
        <v>0</v>
      </c>
      <c r="I33" s="401">
        <v>0</v>
      </c>
      <c r="J33" s="401">
        <v>0</v>
      </c>
      <c r="K33" s="401">
        <v>2.1669999999999998</v>
      </c>
      <c r="L33" s="401">
        <v>2.1944499999999998</v>
      </c>
      <c r="M33" s="401">
        <v>0</v>
      </c>
      <c r="N33" s="401">
        <v>0</v>
      </c>
      <c r="O33" s="401">
        <v>0</v>
      </c>
      <c r="P33" s="401">
        <v>0</v>
      </c>
      <c r="Q33" s="401">
        <v>0</v>
      </c>
      <c r="R33" s="355">
        <v>4.3614499999999996</v>
      </c>
      <c r="S33" s="401">
        <v>0</v>
      </c>
      <c r="T33" s="401">
        <v>0</v>
      </c>
      <c r="U33" s="401">
        <v>0</v>
      </c>
      <c r="V33" s="401">
        <v>0</v>
      </c>
      <c r="W33" s="401">
        <v>0</v>
      </c>
      <c r="X33" s="401">
        <v>0</v>
      </c>
      <c r="Y33" s="401">
        <v>0</v>
      </c>
      <c r="Z33" s="401">
        <v>0</v>
      </c>
      <c r="AA33" s="401">
        <v>0</v>
      </c>
      <c r="AB33" s="401">
        <v>0</v>
      </c>
      <c r="AC33" s="401">
        <v>0</v>
      </c>
      <c r="AD33" s="242">
        <v>0</v>
      </c>
      <c r="AE33" s="242">
        <v>4.3614499999999996</v>
      </c>
      <c r="AF33" s="236">
        <v>2.1669999999999998</v>
      </c>
      <c r="AG33" s="236">
        <v>2.1944499999999998</v>
      </c>
      <c r="AH33" s="236">
        <v>0</v>
      </c>
      <c r="AI33" s="236">
        <v>0</v>
      </c>
      <c r="AJ33" s="484">
        <v>0</v>
      </c>
      <c r="AK33" s="40"/>
      <c r="AL33" s="416"/>
      <c r="AM33" s="416"/>
    </row>
    <row r="34" spans="1:39" ht="14.4" x14ac:dyDescent="0.3">
      <c r="A34" s="64">
        <v>28</v>
      </c>
      <c r="B34" s="83">
        <v>4103</v>
      </c>
      <c r="C34" s="320" t="s">
        <v>276</v>
      </c>
      <c r="D34" s="401">
        <v>19713.512159999998</v>
      </c>
      <c r="E34" s="401">
        <v>30765.77176</v>
      </c>
      <c r="F34" s="401">
        <v>23532.626619999999</v>
      </c>
      <c r="G34" s="401">
        <v>16412.596669999999</v>
      </c>
      <c r="H34" s="355">
        <v>90424.507209999996</v>
      </c>
      <c r="I34" s="401">
        <v>339.62268</v>
      </c>
      <c r="J34" s="401">
        <v>8682.0716699999994</v>
      </c>
      <c r="K34" s="401">
        <v>0</v>
      </c>
      <c r="L34" s="401">
        <v>346.70533</v>
      </c>
      <c r="M34" s="401">
        <v>2183.6564600000002</v>
      </c>
      <c r="N34" s="401">
        <v>4407.4299000000001</v>
      </c>
      <c r="O34" s="401">
        <v>222.99753999999999</v>
      </c>
      <c r="P34" s="401">
        <v>702.54340999999999</v>
      </c>
      <c r="Q34" s="401">
        <v>10017.383669999999</v>
      </c>
      <c r="R34" s="355">
        <v>26902.410659999998</v>
      </c>
      <c r="S34" s="401">
        <v>6668.02081</v>
      </c>
      <c r="T34" s="401">
        <v>384.79464999999999</v>
      </c>
      <c r="U34" s="401">
        <v>0</v>
      </c>
      <c r="V34" s="401">
        <v>0</v>
      </c>
      <c r="W34" s="401">
        <v>0</v>
      </c>
      <c r="X34" s="401">
        <v>7.7117300000000002</v>
      </c>
      <c r="Y34" s="401">
        <v>621.05424000000005</v>
      </c>
      <c r="Z34" s="401">
        <v>0</v>
      </c>
      <c r="AA34" s="401">
        <v>3279.8815399999999</v>
      </c>
      <c r="AB34" s="401">
        <v>871.55151999999998</v>
      </c>
      <c r="AC34" s="401">
        <v>2439.7968700000001</v>
      </c>
      <c r="AD34" s="242">
        <v>14272.811360000002</v>
      </c>
      <c r="AE34" s="242">
        <v>131599.72923</v>
      </c>
      <c r="AF34" s="236">
        <v>4407.4299000000001</v>
      </c>
      <c r="AG34" s="236">
        <v>2530.3617899999999</v>
      </c>
      <c r="AH34" s="236">
        <v>0</v>
      </c>
      <c r="AI34" s="236">
        <v>6340.7326499999999</v>
      </c>
      <c r="AJ34" s="484">
        <v>118321.20488999998</v>
      </c>
      <c r="AK34" s="40"/>
      <c r="AL34" s="416"/>
      <c r="AM34" s="416"/>
    </row>
    <row r="35" spans="1:39" ht="14.4" x14ac:dyDescent="0.3">
      <c r="A35" s="60">
        <v>29</v>
      </c>
      <c r="B35" s="83">
        <v>4104</v>
      </c>
      <c r="C35" s="320" t="s">
        <v>956</v>
      </c>
      <c r="D35" s="401">
        <v>3477.4217199999998</v>
      </c>
      <c r="E35" s="401">
        <v>0</v>
      </c>
      <c r="F35" s="401">
        <v>4423.97552</v>
      </c>
      <c r="G35" s="401">
        <v>0</v>
      </c>
      <c r="H35" s="355">
        <v>7901.3972400000002</v>
      </c>
      <c r="I35" s="401">
        <v>0</v>
      </c>
      <c r="J35" s="401">
        <v>1094.5111099999999</v>
      </c>
      <c r="K35" s="401">
        <v>0</v>
      </c>
      <c r="L35" s="401">
        <v>0</v>
      </c>
      <c r="M35" s="401">
        <v>633.65220999999997</v>
      </c>
      <c r="N35" s="401">
        <v>0</v>
      </c>
      <c r="O35" s="401">
        <v>0</v>
      </c>
      <c r="P35" s="401">
        <v>432.68957999999998</v>
      </c>
      <c r="Q35" s="401">
        <v>0</v>
      </c>
      <c r="R35" s="355">
        <v>2160.8528999999999</v>
      </c>
      <c r="S35" s="401">
        <v>0</v>
      </c>
      <c r="T35" s="401">
        <v>0</v>
      </c>
      <c r="U35" s="401">
        <v>0</v>
      </c>
      <c r="V35" s="401">
        <v>0</v>
      </c>
      <c r="W35" s="401">
        <v>0</v>
      </c>
      <c r="X35" s="401">
        <v>0</v>
      </c>
      <c r="Y35" s="401">
        <v>0</v>
      </c>
      <c r="Z35" s="401">
        <v>0</v>
      </c>
      <c r="AA35" s="401">
        <v>0</v>
      </c>
      <c r="AB35" s="401">
        <v>0</v>
      </c>
      <c r="AC35" s="401">
        <v>0</v>
      </c>
      <c r="AD35" s="242">
        <v>0</v>
      </c>
      <c r="AE35" s="242">
        <v>10062.25014</v>
      </c>
      <c r="AF35" s="236">
        <v>0</v>
      </c>
      <c r="AG35" s="236">
        <v>633.65220999999997</v>
      </c>
      <c r="AH35" s="236">
        <v>0</v>
      </c>
      <c r="AI35" s="236">
        <v>0</v>
      </c>
      <c r="AJ35" s="484">
        <v>9428.5979299999999</v>
      </c>
      <c r="AK35" s="40"/>
      <c r="AL35" s="416"/>
      <c r="AM35" s="416"/>
    </row>
    <row r="36" spans="1:39" ht="14.4" x14ac:dyDescent="0.3">
      <c r="A36" s="64">
        <v>30</v>
      </c>
      <c r="B36" s="83">
        <v>4105</v>
      </c>
      <c r="C36" s="320" t="s">
        <v>957</v>
      </c>
      <c r="D36" s="401">
        <v>0</v>
      </c>
      <c r="E36" s="401">
        <v>0</v>
      </c>
      <c r="F36" s="401">
        <v>12.74165</v>
      </c>
      <c r="G36" s="401">
        <v>0</v>
      </c>
      <c r="H36" s="355">
        <v>12.74165</v>
      </c>
      <c r="I36" s="401">
        <v>0</v>
      </c>
      <c r="J36" s="401">
        <v>0</v>
      </c>
      <c r="K36" s="401">
        <v>0</v>
      </c>
      <c r="L36" s="401">
        <v>0</v>
      </c>
      <c r="M36" s="401">
        <v>0</v>
      </c>
      <c r="N36" s="401">
        <v>0</v>
      </c>
      <c r="O36" s="401">
        <v>0</v>
      </c>
      <c r="P36" s="401">
        <v>0</v>
      </c>
      <c r="Q36" s="401">
        <v>0</v>
      </c>
      <c r="R36" s="355">
        <v>0</v>
      </c>
      <c r="S36" s="401">
        <v>0</v>
      </c>
      <c r="T36" s="401">
        <v>0.83762000000000003</v>
      </c>
      <c r="U36" s="401">
        <v>0</v>
      </c>
      <c r="V36" s="401">
        <v>0</v>
      </c>
      <c r="W36" s="401">
        <v>0</v>
      </c>
      <c r="X36" s="401">
        <v>0</v>
      </c>
      <c r="Y36" s="401">
        <v>0</v>
      </c>
      <c r="Z36" s="401">
        <v>0</v>
      </c>
      <c r="AA36" s="401">
        <v>0</v>
      </c>
      <c r="AB36" s="401">
        <v>0</v>
      </c>
      <c r="AC36" s="401">
        <v>0</v>
      </c>
      <c r="AD36" s="242">
        <v>0.83762000000000003</v>
      </c>
      <c r="AE36" s="242">
        <v>13.579269999999999</v>
      </c>
      <c r="AF36" s="236">
        <v>0</v>
      </c>
      <c r="AG36" s="236">
        <v>0</v>
      </c>
      <c r="AH36" s="236">
        <v>0</v>
      </c>
      <c r="AI36" s="236">
        <v>0</v>
      </c>
      <c r="AJ36" s="484">
        <v>13.579269999999999</v>
      </c>
      <c r="AK36" s="40"/>
      <c r="AL36" s="416"/>
      <c r="AM36" s="416"/>
    </row>
    <row r="37" spans="1:39" s="14" customFormat="1" ht="14.25" customHeight="1" x14ac:dyDescent="0.3">
      <c r="A37" s="61">
        <v>31</v>
      </c>
      <c r="B37" s="197" t="s">
        <v>535</v>
      </c>
      <c r="C37" s="318" t="s">
        <v>535</v>
      </c>
      <c r="D37" s="497">
        <v>199077.0416</v>
      </c>
      <c r="E37" s="497">
        <v>207492.37542</v>
      </c>
      <c r="F37" s="497">
        <v>566740.45268999995</v>
      </c>
      <c r="G37" s="497">
        <v>199139.64559999999</v>
      </c>
      <c r="H37" s="354">
        <v>1172449.5153099999</v>
      </c>
      <c r="I37" s="497">
        <v>66954.966159999996</v>
      </c>
      <c r="J37" s="497">
        <v>113106.89998</v>
      </c>
      <c r="K37" s="497">
        <v>13917.19</v>
      </c>
      <c r="L37" s="497">
        <v>114960.26643</v>
      </c>
      <c r="M37" s="497">
        <v>46402.639510000001</v>
      </c>
      <c r="N37" s="497">
        <v>115793.75461</v>
      </c>
      <c r="O37" s="497">
        <v>26704.886999999999</v>
      </c>
      <c r="P37" s="497">
        <v>31853.52707</v>
      </c>
      <c r="Q37" s="497">
        <v>54394.183660000002</v>
      </c>
      <c r="R37" s="354">
        <v>584088.31441999995</v>
      </c>
      <c r="S37" s="497">
        <v>17570.434870000001</v>
      </c>
      <c r="T37" s="497">
        <v>4498.6635100000003</v>
      </c>
      <c r="U37" s="497">
        <v>2804.2594199999999</v>
      </c>
      <c r="V37" s="497">
        <v>2390.8845200000001</v>
      </c>
      <c r="W37" s="497">
        <v>6495.0574999999999</v>
      </c>
      <c r="X37" s="497">
        <v>747.97032000000002</v>
      </c>
      <c r="Y37" s="497">
        <v>4453.4565199999997</v>
      </c>
      <c r="Z37" s="497">
        <v>1201.18561</v>
      </c>
      <c r="AA37" s="497">
        <v>7633.9590699999999</v>
      </c>
      <c r="AB37" s="497">
        <v>12525.11076</v>
      </c>
      <c r="AC37" s="497">
        <v>9237.38573</v>
      </c>
      <c r="AD37" s="498">
        <v>69558.367829999988</v>
      </c>
      <c r="AE37" s="498">
        <v>1826096.1975599998</v>
      </c>
      <c r="AF37" s="482">
        <v>129710.94461000001</v>
      </c>
      <c r="AG37" s="482">
        <v>163753.79046000002</v>
      </c>
      <c r="AH37" s="482">
        <v>0</v>
      </c>
      <c r="AI37" s="482">
        <v>21324.801319999999</v>
      </c>
      <c r="AJ37" s="483">
        <v>1511306.6611700007</v>
      </c>
      <c r="AK37" s="40"/>
      <c r="AL37" s="416"/>
      <c r="AM37" s="416"/>
    </row>
    <row r="38" spans="1:39" s="14" customFormat="1" ht="14.4" x14ac:dyDescent="0.3">
      <c r="A38" s="64"/>
      <c r="B38" s="13"/>
      <c r="D38" s="498"/>
      <c r="E38" s="498"/>
      <c r="F38" s="498"/>
      <c r="G38" s="498"/>
      <c r="H38" s="355"/>
      <c r="I38" s="498"/>
      <c r="J38" s="498"/>
      <c r="K38" s="498"/>
      <c r="L38" s="498"/>
      <c r="M38" s="498"/>
      <c r="N38" s="498"/>
      <c r="O38" s="498"/>
      <c r="P38" s="498"/>
      <c r="Q38" s="498"/>
      <c r="R38" s="355"/>
      <c r="S38" s="498"/>
      <c r="T38" s="498"/>
      <c r="U38" s="498"/>
      <c r="V38" s="498"/>
      <c r="W38" s="498"/>
      <c r="X38" s="498"/>
      <c r="Y38" s="498"/>
      <c r="Z38" s="498"/>
      <c r="AA38" s="498"/>
      <c r="AB38" s="498"/>
      <c r="AC38" s="498"/>
      <c r="AD38" s="242"/>
      <c r="AE38" s="242"/>
      <c r="AF38" s="236"/>
      <c r="AG38" s="236"/>
      <c r="AH38" s="236"/>
      <c r="AI38" s="236"/>
      <c r="AJ38" s="484"/>
      <c r="AK38" s="40"/>
      <c r="AL38" s="416"/>
      <c r="AM38" s="416"/>
    </row>
    <row r="39" spans="1:39" s="14" customFormat="1" ht="14.4" x14ac:dyDescent="0.3">
      <c r="A39" s="64">
        <v>33</v>
      </c>
      <c r="B39" s="82">
        <v>52</v>
      </c>
      <c r="C39" s="318" t="s">
        <v>536</v>
      </c>
      <c r="D39" s="497">
        <v>28119.731810000001</v>
      </c>
      <c r="E39" s="497">
        <v>33656.146820000002</v>
      </c>
      <c r="F39" s="497">
        <v>34169.401429999998</v>
      </c>
      <c r="G39" s="497">
        <v>17131.806519999998</v>
      </c>
      <c r="H39" s="354">
        <v>113077.08658</v>
      </c>
      <c r="I39" s="497">
        <v>8341.7380200000007</v>
      </c>
      <c r="J39" s="497">
        <v>19167.871810000001</v>
      </c>
      <c r="K39" s="497">
        <v>1758.1690000000001</v>
      </c>
      <c r="L39" s="497">
        <v>44685.787409999997</v>
      </c>
      <c r="M39" s="497">
        <v>3319.9575799999998</v>
      </c>
      <c r="N39" s="497">
        <v>16091.25088</v>
      </c>
      <c r="O39" s="497">
        <v>902.71763999999996</v>
      </c>
      <c r="P39" s="497">
        <v>834.36384999999996</v>
      </c>
      <c r="Q39" s="497">
        <v>2917.19776</v>
      </c>
      <c r="R39" s="354">
        <v>98019.053950000001</v>
      </c>
      <c r="S39" s="497">
        <v>63.387009999999997</v>
      </c>
      <c r="T39" s="497">
        <v>197.93062</v>
      </c>
      <c r="U39" s="497">
        <v>14.66568</v>
      </c>
      <c r="V39" s="497">
        <v>0.26667000000000002</v>
      </c>
      <c r="W39" s="497">
        <v>0</v>
      </c>
      <c r="X39" s="497">
        <v>0</v>
      </c>
      <c r="Y39" s="497">
        <v>0</v>
      </c>
      <c r="Z39" s="497">
        <v>54.420209999999997</v>
      </c>
      <c r="AA39" s="497">
        <v>0</v>
      </c>
      <c r="AB39" s="497">
        <v>53.730989999999998</v>
      </c>
      <c r="AC39" s="497">
        <v>0</v>
      </c>
      <c r="AD39" s="498">
        <v>384.40118000000001</v>
      </c>
      <c r="AE39" s="498">
        <v>211480.54170999999</v>
      </c>
      <c r="AF39" s="482">
        <v>17849.419880000001</v>
      </c>
      <c r="AG39" s="482">
        <v>48006.011659999996</v>
      </c>
      <c r="AH39" s="482">
        <v>0</v>
      </c>
      <c r="AI39" s="482">
        <v>0</v>
      </c>
      <c r="AJ39" s="483">
        <v>145625.11017000003</v>
      </c>
      <c r="AK39" s="40"/>
      <c r="AL39" s="416"/>
      <c r="AM39" s="416"/>
    </row>
    <row r="40" spans="1:39" s="14" customFormat="1" ht="14.4" x14ac:dyDescent="0.3">
      <c r="A40" s="60">
        <v>34</v>
      </c>
      <c r="B40" s="83">
        <v>5201</v>
      </c>
      <c r="C40" s="320" t="s">
        <v>115</v>
      </c>
      <c r="D40" s="401">
        <v>21.75432</v>
      </c>
      <c r="E40" s="401">
        <v>0</v>
      </c>
      <c r="F40" s="401">
        <v>0</v>
      </c>
      <c r="G40" s="401">
        <v>0</v>
      </c>
      <c r="H40" s="355">
        <v>21.75432</v>
      </c>
      <c r="I40" s="401">
        <v>0</v>
      </c>
      <c r="J40" s="401">
        <v>0</v>
      </c>
      <c r="K40" s="401">
        <v>0</v>
      </c>
      <c r="L40" s="401">
        <v>0</v>
      </c>
      <c r="M40" s="401">
        <v>0</v>
      </c>
      <c r="N40" s="401">
        <v>0</v>
      </c>
      <c r="O40" s="401">
        <v>0</v>
      </c>
      <c r="P40" s="401">
        <v>5.6169999999999998E-2</v>
      </c>
      <c r="Q40" s="401">
        <v>0</v>
      </c>
      <c r="R40" s="355">
        <v>5.6169999999999998E-2</v>
      </c>
      <c r="S40" s="401">
        <v>0</v>
      </c>
      <c r="T40" s="401">
        <v>0</v>
      </c>
      <c r="U40" s="401">
        <v>0</v>
      </c>
      <c r="V40" s="401">
        <v>0</v>
      </c>
      <c r="W40" s="401">
        <v>0</v>
      </c>
      <c r="X40" s="401">
        <v>0</v>
      </c>
      <c r="Y40" s="401">
        <v>0</v>
      </c>
      <c r="Z40" s="401">
        <v>0</v>
      </c>
      <c r="AA40" s="401">
        <v>0</v>
      </c>
      <c r="AB40" s="401">
        <v>0</v>
      </c>
      <c r="AC40" s="401">
        <v>0</v>
      </c>
      <c r="AD40" s="242">
        <v>0</v>
      </c>
      <c r="AE40" s="242">
        <v>21.810490000000001</v>
      </c>
      <c r="AF40" s="236">
        <v>0</v>
      </c>
      <c r="AG40" s="236">
        <v>0</v>
      </c>
      <c r="AH40" s="236">
        <v>0</v>
      </c>
      <c r="AI40" s="236">
        <v>0</v>
      </c>
      <c r="AJ40" s="484">
        <v>21.810490000000001</v>
      </c>
      <c r="AK40" s="40"/>
      <c r="AL40" s="416"/>
      <c r="AM40" s="416"/>
    </row>
    <row r="41" spans="1:39" ht="14.4" x14ac:dyDescent="0.3">
      <c r="A41" s="60">
        <v>35</v>
      </c>
      <c r="B41" s="83">
        <v>520105</v>
      </c>
      <c r="C41" s="320" t="s">
        <v>105</v>
      </c>
      <c r="D41" s="401">
        <v>3.76118</v>
      </c>
      <c r="E41" s="401">
        <v>0</v>
      </c>
      <c r="F41" s="401">
        <v>0</v>
      </c>
      <c r="G41" s="401">
        <v>0</v>
      </c>
      <c r="H41" s="355">
        <v>3.76118</v>
      </c>
      <c r="I41" s="401">
        <v>0</v>
      </c>
      <c r="J41" s="401">
        <v>0</v>
      </c>
      <c r="K41" s="401">
        <v>0</v>
      </c>
      <c r="L41" s="401">
        <v>0</v>
      </c>
      <c r="M41" s="401">
        <v>0</v>
      </c>
      <c r="N41" s="401">
        <v>0</v>
      </c>
      <c r="O41" s="401">
        <v>0</v>
      </c>
      <c r="P41" s="401">
        <v>5.6169999999999998E-2</v>
      </c>
      <c r="Q41" s="401">
        <v>0</v>
      </c>
      <c r="R41" s="355">
        <v>5.6169999999999998E-2</v>
      </c>
      <c r="S41" s="401">
        <v>0</v>
      </c>
      <c r="T41" s="401">
        <v>0</v>
      </c>
      <c r="U41" s="401">
        <v>0</v>
      </c>
      <c r="V41" s="401">
        <v>0</v>
      </c>
      <c r="W41" s="401">
        <v>0</v>
      </c>
      <c r="X41" s="401">
        <v>0</v>
      </c>
      <c r="Y41" s="401">
        <v>0</v>
      </c>
      <c r="Z41" s="401">
        <v>0</v>
      </c>
      <c r="AA41" s="401">
        <v>0</v>
      </c>
      <c r="AB41" s="401">
        <v>0</v>
      </c>
      <c r="AC41" s="401">
        <v>0</v>
      </c>
      <c r="AD41" s="242">
        <v>0</v>
      </c>
      <c r="AE41" s="242">
        <v>3.8173499999999998</v>
      </c>
      <c r="AF41" s="236">
        <v>0</v>
      </c>
      <c r="AG41" s="236">
        <v>0</v>
      </c>
      <c r="AH41" s="236">
        <v>0</v>
      </c>
      <c r="AI41" s="236">
        <v>0</v>
      </c>
      <c r="AJ41" s="484">
        <v>3.8173499999999998</v>
      </c>
      <c r="AK41" s="40"/>
      <c r="AL41" s="416"/>
      <c r="AM41" s="416"/>
    </row>
    <row r="42" spans="1:39" ht="14.4" x14ac:dyDescent="0.3">
      <c r="A42" s="155">
        <v>36</v>
      </c>
      <c r="B42" s="83">
        <v>520110</v>
      </c>
      <c r="C42" s="320" t="s">
        <v>106</v>
      </c>
      <c r="D42" s="401">
        <v>13.200469999999999</v>
      </c>
      <c r="E42" s="401">
        <v>0</v>
      </c>
      <c r="F42" s="401">
        <v>0</v>
      </c>
      <c r="G42" s="401">
        <v>0</v>
      </c>
      <c r="H42" s="355">
        <v>13.200469999999999</v>
      </c>
      <c r="I42" s="401">
        <v>0</v>
      </c>
      <c r="J42" s="401">
        <v>0</v>
      </c>
      <c r="K42" s="401">
        <v>0</v>
      </c>
      <c r="L42" s="401">
        <v>0</v>
      </c>
      <c r="M42" s="401">
        <v>0</v>
      </c>
      <c r="N42" s="401">
        <v>0</v>
      </c>
      <c r="O42" s="401">
        <v>0</v>
      </c>
      <c r="P42" s="401">
        <v>0</v>
      </c>
      <c r="Q42" s="401">
        <v>0</v>
      </c>
      <c r="R42" s="355">
        <v>0</v>
      </c>
      <c r="S42" s="401">
        <v>0</v>
      </c>
      <c r="T42" s="401">
        <v>0</v>
      </c>
      <c r="U42" s="401">
        <v>0</v>
      </c>
      <c r="V42" s="401">
        <v>0</v>
      </c>
      <c r="W42" s="401">
        <v>0</v>
      </c>
      <c r="X42" s="401">
        <v>0</v>
      </c>
      <c r="Y42" s="401">
        <v>0</v>
      </c>
      <c r="Z42" s="401">
        <v>0</v>
      </c>
      <c r="AA42" s="401">
        <v>0</v>
      </c>
      <c r="AB42" s="401">
        <v>0</v>
      </c>
      <c r="AC42" s="401">
        <v>0</v>
      </c>
      <c r="AD42" s="242">
        <v>0</v>
      </c>
      <c r="AE42" s="242">
        <v>13.200469999999999</v>
      </c>
      <c r="AF42" s="236">
        <v>0</v>
      </c>
      <c r="AG42" s="236">
        <v>0</v>
      </c>
      <c r="AH42" s="236">
        <v>0</v>
      </c>
      <c r="AI42" s="236">
        <v>0</v>
      </c>
      <c r="AJ42" s="484">
        <v>13.200469999999999</v>
      </c>
      <c r="AK42" s="40"/>
      <c r="AL42" s="416"/>
      <c r="AM42" s="416"/>
    </row>
    <row r="43" spans="1:39" ht="14.4" x14ac:dyDescent="0.3">
      <c r="A43" s="60">
        <v>37</v>
      </c>
      <c r="B43" s="83">
        <v>520115</v>
      </c>
      <c r="C43" s="320" t="s">
        <v>107</v>
      </c>
      <c r="D43" s="401">
        <v>0</v>
      </c>
      <c r="E43" s="401">
        <v>0</v>
      </c>
      <c r="F43" s="401">
        <v>0</v>
      </c>
      <c r="G43" s="401">
        <v>0</v>
      </c>
      <c r="H43" s="355">
        <v>0</v>
      </c>
      <c r="I43" s="401">
        <v>0</v>
      </c>
      <c r="J43" s="401">
        <v>0</v>
      </c>
      <c r="K43" s="401">
        <v>0</v>
      </c>
      <c r="L43" s="401">
        <v>0</v>
      </c>
      <c r="M43" s="401">
        <v>0</v>
      </c>
      <c r="N43" s="401">
        <v>0</v>
      </c>
      <c r="O43" s="401">
        <v>0</v>
      </c>
      <c r="P43" s="401">
        <v>0</v>
      </c>
      <c r="Q43" s="401">
        <v>0</v>
      </c>
      <c r="R43" s="355">
        <v>0</v>
      </c>
      <c r="S43" s="401">
        <v>0</v>
      </c>
      <c r="T43" s="401">
        <v>0</v>
      </c>
      <c r="U43" s="401">
        <v>0</v>
      </c>
      <c r="V43" s="401">
        <v>0</v>
      </c>
      <c r="W43" s="401">
        <v>0</v>
      </c>
      <c r="X43" s="401">
        <v>0</v>
      </c>
      <c r="Y43" s="401">
        <v>0</v>
      </c>
      <c r="Z43" s="401">
        <v>0</v>
      </c>
      <c r="AA43" s="401">
        <v>0</v>
      </c>
      <c r="AB43" s="401">
        <v>0</v>
      </c>
      <c r="AC43" s="401">
        <v>0</v>
      </c>
      <c r="AD43" s="242">
        <v>0</v>
      </c>
      <c r="AE43" s="242">
        <v>0</v>
      </c>
      <c r="AF43" s="236">
        <v>0</v>
      </c>
      <c r="AG43" s="236">
        <v>0</v>
      </c>
      <c r="AH43" s="236">
        <v>0</v>
      </c>
      <c r="AI43" s="236">
        <v>0</v>
      </c>
      <c r="AJ43" s="484">
        <v>0</v>
      </c>
      <c r="AK43" s="40"/>
      <c r="AL43" s="416"/>
      <c r="AM43" s="416"/>
    </row>
    <row r="44" spans="1:39" ht="14.4" x14ac:dyDescent="0.3">
      <c r="A44" s="64">
        <v>38</v>
      </c>
      <c r="B44" s="83">
        <v>520120</v>
      </c>
      <c r="C44" s="320" t="s">
        <v>108</v>
      </c>
      <c r="D44" s="401">
        <v>4.7926700000000002</v>
      </c>
      <c r="E44" s="401">
        <v>0</v>
      </c>
      <c r="F44" s="401">
        <v>0</v>
      </c>
      <c r="G44" s="401">
        <v>0</v>
      </c>
      <c r="H44" s="355">
        <v>4.7926700000000002</v>
      </c>
      <c r="I44" s="401">
        <v>0</v>
      </c>
      <c r="J44" s="401">
        <v>0</v>
      </c>
      <c r="K44" s="401">
        <v>0</v>
      </c>
      <c r="L44" s="401">
        <v>0</v>
      </c>
      <c r="M44" s="401">
        <v>0</v>
      </c>
      <c r="N44" s="401">
        <v>0</v>
      </c>
      <c r="O44" s="401">
        <v>0</v>
      </c>
      <c r="P44" s="401">
        <v>0</v>
      </c>
      <c r="Q44" s="401">
        <v>0</v>
      </c>
      <c r="R44" s="355">
        <v>0</v>
      </c>
      <c r="S44" s="401">
        <v>0</v>
      </c>
      <c r="T44" s="401">
        <v>0</v>
      </c>
      <c r="U44" s="401">
        <v>0</v>
      </c>
      <c r="V44" s="401">
        <v>0</v>
      </c>
      <c r="W44" s="401">
        <v>0</v>
      </c>
      <c r="X44" s="401">
        <v>0</v>
      </c>
      <c r="Y44" s="401">
        <v>0</v>
      </c>
      <c r="Z44" s="401">
        <v>0</v>
      </c>
      <c r="AA44" s="401">
        <v>0</v>
      </c>
      <c r="AB44" s="401">
        <v>0</v>
      </c>
      <c r="AC44" s="401">
        <v>0</v>
      </c>
      <c r="AD44" s="242">
        <v>0</v>
      </c>
      <c r="AE44" s="242">
        <v>4.7926700000000002</v>
      </c>
      <c r="AF44" s="236">
        <v>0</v>
      </c>
      <c r="AG44" s="236">
        <v>0</v>
      </c>
      <c r="AH44" s="236">
        <v>0</v>
      </c>
      <c r="AI44" s="236">
        <v>0</v>
      </c>
      <c r="AJ44" s="484">
        <v>4.7926700000000002</v>
      </c>
      <c r="AK44" s="40"/>
      <c r="AL44" s="416"/>
      <c r="AM44" s="416"/>
    </row>
    <row r="45" spans="1:39" ht="14.4" x14ac:dyDescent="0.3">
      <c r="A45" s="60">
        <v>39</v>
      </c>
      <c r="B45" s="83">
        <v>520125</v>
      </c>
      <c r="C45" s="320" t="s">
        <v>112</v>
      </c>
      <c r="D45" s="401">
        <v>0</v>
      </c>
      <c r="E45" s="401">
        <v>0</v>
      </c>
      <c r="F45" s="401">
        <v>0</v>
      </c>
      <c r="G45" s="401">
        <v>0</v>
      </c>
      <c r="H45" s="355">
        <v>0</v>
      </c>
      <c r="I45" s="401">
        <v>0</v>
      </c>
      <c r="J45" s="401">
        <v>0</v>
      </c>
      <c r="K45" s="401">
        <v>0</v>
      </c>
      <c r="L45" s="401">
        <v>0</v>
      </c>
      <c r="M45" s="401">
        <v>0</v>
      </c>
      <c r="N45" s="401">
        <v>0</v>
      </c>
      <c r="O45" s="401">
        <v>0</v>
      </c>
      <c r="P45" s="401">
        <v>0</v>
      </c>
      <c r="Q45" s="401">
        <v>0</v>
      </c>
      <c r="R45" s="355">
        <v>0</v>
      </c>
      <c r="S45" s="401">
        <v>0</v>
      </c>
      <c r="T45" s="401">
        <v>0</v>
      </c>
      <c r="U45" s="401">
        <v>0</v>
      </c>
      <c r="V45" s="401">
        <v>0</v>
      </c>
      <c r="W45" s="401">
        <v>0</v>
      </c>
      <c r="X45" s="401">
        <v>0</v>
      </c>
      <c r="Y45" s="401">
        <v>0</v>
      </c>
      <c r="Z45" s="401">
        <v>0</v>
      </c>
      <c r="AA45" s="401">
        <v>0</v>
      </c>
      <c r="AB45" s="401">
        <v>0</v>
      </c>
      <c r="AC45" s="401">
        <v>0</v>
      </c>
      <c r="AD45" s="242">
        <v>0</v>
      </c>
      <c r="AE45" s="242">
        <v>0</v>
      </c>
      <c r="AF45" s="236">
        <v>0</v>
      </c>
      <c r="AG45" s="236">
        <v>0</v>
      </c>
      <c r="AH45" s="236">
        <v>0</v>
      </c>
      <c r="AI45" s="236">
        <v>0</v>
      </c>
      <c r="AJ45" s="484">
        <v>0</v>
      </c>
      <c r="AK45" s="40"/>
      <c r="AL45" s="416"/>
      <c r="AM45" s="416"/>
    </row>
    <row r="46" spans="1:39" s="14" customFormat="1" ht="14.4" x14ac:dyDescent="0.3">
      <c r="A46" s="64">
        <v>40</v>
      </c>
      <c r="B46" s="83">
        <v>5202</v>
      </c>
      <c r="C46" s="320" t="s">
        <v>116</v>
      </c>
      <c r="D46" s="401">
        <v>0</v>
      </c>
      <c r="E46" s="401">
        <v>0</v>
      </c>
      <c r="F46" s="401">
        <v>0</v>
      </c>
      <c r="G46" s="401">
        <v>0</v>
      </c>
      <c r="H46" s="355">
        <v>0</v>
      </c>
      <c r="I46" s="401">
        <v>0</v>
      </c>
      <c r="J46" s="401">
        <v>0.88204000000000005</v>
      </c>
      <c r="K46" s="401">
        <v>2.375</v>
      </c>
      <c r="L46" s="401">
        <v>0</v>
      </c>
      <c r="M46" s="401">
        <v>0</v>
      </c>
      <c r="N46" s="401">
        <v>0</v>
      </c>
      <c r="O46" s="401">
        <v>0</v>
      </c>
      <c r="P46" s="401">
        <v>0</v>
      </c>
      <c r="Q46" s="401">
        <v>0</v>
      </c>
      <c r="R46" s="355">
        <v>3.2570399999999999</v>
      </c>
      <c r="S46" s="401">
        <v>0</v>
      </c>
      <c r="T46" s="401">
        <v>0</v>
      </c>
      <c r="U46" s="401">
        <v>0</v>
      </c>
      <c r="V46" s="401">
        <v>0</v>
      </c>
      <c r="W46" s="401">
        <v>0</v>
      </c>
      <c r="X46" s="401">
        <v>0</v>
      </c>
      <c r="Y46" s="401">
        <v>0</v>
      </c>
      <c r="Z46" s="401">
        <v>0</v>
      </c>
      <c r="AA46" s="401">
        <v>0</v>
      </c>
      <c r="AB46" s="401">
        <v>0</v>
      </c>
      <c r="AC46" s="401">
        <v>0</v>
      </c>
      <c r="AD46" s="242">
        <v>0</v>
      </c>
      <c r="AE46" s="242">
        <v>3.2570399999999999</v>
      </c>
      <c r="AF46" s="236">
        <v>2.375</v>
      </c>
      <c r="AG46" s="236">
        <v>0</v>
      </c>
      <c r="AH46" s="236">
        <v>0</v>
      </c>
      <c r="AI46" s="236">
        <v>0</v>
      </c>
      <c r="AJ46" s="484">
        <v>0.88204000000000005</v>
      </c>
      <c r="AK46" s="40"/>
      <c r="AL46" s="416"/>
      <c r="AM46" s="416"/>
    </row>
    <row r="47" spans="1:39" ht="14.4" x14ac:dyDescent="0.3">
      <c r="A47" s="155">
        <v>41</v>
      </c>
      <c r="B47" s="83">
        <v>5203</v>
      </c>
      <c r="C47" s="320" t="s">
        <v>378</v>
      </c>
      <c r="D47" s="401">
        <v>0</v>
      </c>
      <c r="E47" s="401">
        <v>26.36767</v>
      </c>
      <c r="F47" s="401">
        <v>1708.89651</v>
      </c>
      <c r="G47" s="401">
        <v>541.12275</v>
      </c>
      <c r="H47" s="355">
        <v>2276.3869300000001</v>
      </c>
      <c r="I47" s="401">
        <v>698.23734999999999</v>
      </c>
      <c r="J47" s="401">
        <v>883.17553999999996</v>
      </c>
      <c r="K47" s="401">
        <v>0</v>
      </c>
      <c r="L47" s="401">
        <v>0</v>
      </c>
      <c r="M47" s="401">
        <v>28.08361</v>
      </c>
      <c r="N47" s="401">
        <v>652.19281000000001</v>
      </c>
      <c r="O47" s="401">
        <v>73.233969999999999</v>
      </c>
      <c r="P47" s="401">
        <v>5.2</v>
      </c>
      <c r="Q47" s="401">
        <v>0</v>
      </c>
      <c r="R47" s="355">
        <v>2340.1232799999998</v>
      </c>
      <c r="S47" s="401">
        <v>0</v>
      </c>
      <c r="T47" s="401">
        <v>0</v>
      </c>
      <c r="U47" s="401">
        <v>0</v>
      </c>
      <c r="V47" s="401">
        <v>0</v>
      </c>
      <c r="W47" s="401">
        <v>0</v>
      </c>
      <c r="X47" s="401">
        <v>0</v>
      </c>
      <c r="Y47" s="401">
        <v>0</v>
      </c>
      <c r="Z47" s="401">
        <v>0</v>
      </c>
      <c r="AA47" s="401">
        <v>0</v>
      </c>
      <c r="AB47" s="401">
        <v>0</v>
      </c>
      <c r="AC47" s="401">
        <v>0</v>
      </c>
      <c r="AD47" s="242">
        <v>0</v>
      </c>
      <c r="AE47" s="242">
        <v>4616.5102100000004</v>
      </c>
      <c r="AF47" s="236">
        <v>652.19281000000001</v>
      </c>
      <c r="AG47" s="236">
        <v>28.08361</v>
      </c>
      <c r="AH47" s="236">
        <v>0</v>
      </c>
      <c r="AI47" s="236">
        <v>0</v>
      </c>
      <c r="AJ47" s="484">
        <v>3936.2337900000002</v>
      </c>
      <c r="AK47" s="40"/>
      <c r="AL47" s="416"/>
      <c r="AM47" s="416"/>
    </row>
    <row r="48" spans="1:39" ht="14.4" x14ac:dyDescent="0.3">
      <c r="A48" s="60">
        <v>42</v>
      </c>
      <c r="B48" s="83">
        <v>5204</v>
      </c>
      <c r="C48" s="320" t="s">
        <v>958</v>
      </c>
      <c r="D48" s="401">
        <v>3468.3505700000001</v>
      </c>
      <c r="E48" s="401">
        <v>3396.24739</v>
      </c>
      <c r="F48" s="401">
        <v>4712.0060100000001</v>
      </c>
      <c r="G48" s="401">
        <v>2674.5268799999999</v>
      </c>
      <c r="H48" s="355">
        <v>14251.13085</v>
      </c>
      <c r="I48" s="401">
        <v>337.55241000000001</v>
      </c>
      <c r="J48" s="401">
        <v>1549.29856</v>
      </c>
      <c r="K48" s="401">
        <v>1655.105</v>
      </c>
      <c r="L48" s="401">
        <v>0</v>
      </c>
      <c r="M48" s="401">
        <v>159.68938</v>
      </c>
      <c r="N48" s="401">
        <v>2613.1713100000002</v>
      </c>
      <c r="O48" s="401">
        <v>0</v>
      </c>
      <c r="P48" s="401">
        <v>144.36413999999999</v>
      </c>
      <c r="Q48" s="401">
        <v>4.1825999999999999</v>
      </c>
      <c r="R48" s="355">
        <v>6463.3634000000002</v>
      </c>
      <c r="S48" s="401">
        <v>25.88646</v>
      </c>
      <c r="T48" s="401">
        <v>24.190439999999999</v>
      </c>
      <c r="U48" s="401">
        <v>14.66568</v>
      </c>
      <c r="V48" s="401">
        <v>0</v>
      </c>
      <c r="W48" s="401">
        <v>0</v>
      </c>
      <c r="X48" s="401">
        <v>0</v>
      </c>
      <c r="Y48" s="401">
        <v>0</v>
      </c>
      <c r="Z48" s="401">
        <v>0</v>
      </c>
      <c r="AA48" s="401">
        <v>0</v>
      </c>
      <c r="AB48" s="401">
        <v>25.675139999999999</v>
      </c>
      <c r="AC48" s="401">
        <v>0</v>
      </c>
      <c r="AD48" s="242">
        <v>90.417719999999989</v>
      </c>
      <c r="AE48" s="242">
        <v>20804.911970000001</v>
      </c>
      <c r="AF48" s="236">
        <v>4268.2763100000002</v>
      </c>
      <c r="AG48" s="236">
        <v>159.68938</v>
      </c>
      <c r="AH48" s="236">
        <v>0</v>
      </c>
      <c r="AI48" s="236">
        <v>0</v>
      </c>
      <c r="AJ48" s="484">
        <v>16376.946279999998</v>
      </c>
      <c r="AK48" s="40"/>
      <c r="AL48" s="416"/>
      <c r="AM48" s="416"/>
    </row>
    <row r="49" spans="1:39" ht="14.4" x14ac:dyDescent="0.3">
      <c r="A49" s="60">
        <v>43</v>
      </c>
      <c r="B49" s="83">
        <v>5205</v>
      </c>
      <c r="C49" s="320" t="s">
        <v>959</v>
      </c>
      <c r="D49" s="401">
        <v>1773.92138</v>
      </c>
      <c r="E49" s="401">
        <v>806.93508999999995</v>
      </c>
      <c r="F49" s="401">
        <v>1041.1880000000001</v>
      </c>
      <c r="G49" s="401">
        <v>1453.4757999999999</v>
      </c>
      <c r="H49" s="355">
        <v>5075.52027</v>
      </c>
      <c r="I49" s="401">
        <v>123.68313999999999</v>
      </c>
      <c r="J49" s="401">
        <v>1748.9566</v>
      </c>
      <c r="K49" s="401">
        <v>8.452</v>
      </c>
      <c r="L49" s="401">
        <v>0</v>
      </c>
      <c r="M49" s="401">
        <v>8.1094600000000003</v>
      </c>
      <c r="N49" s="401">
        <v>2523.2004700000002</v>
      </c>
      <c r="O49" s="401">
        <v>0</v>
      </c>
      <c r="P49" s="401">
        <v>11.272220000000001</v>
      </c>
      <c r="Q49" s="401">
        <v>0</v>
      </c>
      <c r="R49" s="355">
        <v>4423.67389</v>
      </c>
      <c r="S49" s="401">
        <v>36.49456</v>
      </c>
      <c r="T49" s="401">
        <v>0</v>
      </c>
      <c r="U49" s="401">
        <v>0</v>
      </c>
      <c r="V49" s="401">
        <v>0</v>
      </c>
      <c r="W49" s="401">
        <v>0</v>
      </c>
      <c r="X49" s="401">
        <v>0</v>
      </c>
      <c r="Y49" s="401">
        <v>0</v>
      </c>
      <c r="Z49" s="401">
        <v>0</v>
      </c>
      <c r="AA49" s="401">
        <v>0</v>
      </c>
      <c r="AB49" s="401">
        <v>0</v>
      </c>
      <c r="AC49" s="401">
        <v>0</v>
      </c>
      <c r="AD49" s="242">
        <v>36.49456</v>
      </c>
      <c r="AE49" s="242">
        <v>9535.6887199999983</v>
      </c>
      <c r="AF49" s="236">
        <v>2531.6524700000004</v>
      </c>
      <c r="AG49" s="236">
        <v>8.1094600000000003</v>
      </c>
      <c r="AH49" s="236">
        <v>0</v>
      </c>
      <c r="AI49" s="236">
        <v>0</v>
      </c>
      <c r="AJ49" s="484">
        <v>6995.9267899999995</v>
      </c>
      <c r="AK49" s="40"/>
      <c r="AL49" s="416"/>
      <c r="AM49" s="416"/>
    </row>
    <row r="50" spans="1:39" ht="14.4" x14ac:dyDescent="0.3">
      <c r="A50" s="60">
        <v>44</v>
      </c>
      <c r="B50" s="83">
        <v>5290</v>
      </c>
      <c r="C50" s="320" t="s">
        <v>118</v>
      </c>
      <c r="D50" s="401">
        <v>22855.705539999999</v>
      </c>
      <c r="E50" s="401">
        <v>29426.596669999999</v>
      </c>
      <c r="F50" s="401">
        <v>26707.31091</v>
      </c>
      <c r="G50" s="401">
        <v>12462.68109</v>
      </c>
      <c r="H50" s="355">
        <v>91452.294209999993</v>
      </c>
      <c r="I50" s="401">
        <v>7182.26512</v>
      </c>
      <c r="J50" s="401">
        <v>14985.559069999999</v>
      </c>
      <c r="K50" s="401">
        <v>92.236999999999995</v>
      </c>
      <c r="L50" s="401">
        <v>44685.787409999997</v>
      </c>
      <c r="M50" s="401">
        <v>3124.0751300000002</v>
      </c>
      <c r="N50" s="401">
        <v>10302.68629</v>
      </c>
      <c r="O50" s="401">
        <v>829.48366999999996</v>
      </c>
      <c r="P50" s="401">
        <v>673.47131999999999</v>
      </c>
      <c r="Q50" s="401">
        <v>2913.0151599999999</v>
      </c>
      <c r="R50" s="355">
        <v>84788.580169999987</v>
      </c>
      <c r="S50" s="401">
        <v>1.0059899999999999</v>
      </c>
      <c r="T50" s="401">
        <v>173.74018000000001</v>
      </c>
      <c r="U50" s="401">
        <v>0</v>
      </c>
      <c r="V50" s="401">
        <v>0.26667000000000002</v>
      </c>
      <c r="W50" s="401">
        <v>0</v>
      </c>
      <c r="X50" s="401">
        <v>0</v>
      </c>
      <c r="Y50" s="401">
        <v>0</v>
      </c>
      <c r="Z50" s="401">
        <v>54.420209999999997</v>
      </c>
      <c r="AA50" s="401">
        <v>0</v>
      </c>
      <c r="AB50" s="401">
        <v>28.05585</v>
      </c>
      <c r="AC50" s="401">
        <v>0</v>
      </c>
      <c r="AD50" s="242">
        <v>257.4889</v>
      </c>
      <c r="AE50" s="242">
        <v>176498.36327999999</v>
      </c>
      <c r="AF50" s="236">
        <v>10394.923289999999</v>
      </c>
      <c r="AG50" s="236">
        <v>47810.129209999992</v>
      </c>
      <c r="AH50" s="236">
        <v>0</v>
      </c>
      <c r="AI50" s="236">
        <v>0</v>
      </c>
      <c r="AJ50" s="484">
        <v>118293.31077999999</v>
      </c>
      <c r="AK50" s="40"/>
      <c r="AL50" s="416"/>
      <c r="AM50" s="416"/>
    </row>
    <row r="51" spans="1:39" s="14" customFormat="1" ht="14.4" x14ac:dyDescent="0.3">
      <c r="A51" s="64">
        <v>45</v>
      </c>
      <c r="B51" s="82">
        <v>54</v>
      </c>
      <c r="C51" s="318" t="s">
        <v>537</v>
      </c>
      <c r="D51" s="497">
        <v>92967.857669999998</v>
      </c>
      <c r="E51" s="497">
        <v>81681.232329999999</v>
      </c>
      <c r="F51" s="497">
        <v>130618.23023</v>
      </c>
      <c r="G51" s="497">
        <v>55722.108760000003</v>
      </c>
      <c r="H51" s="354">
        <v>360989.42899000004</v>
      </c>
      <c r="I51" s="497">
        <v>16863.510829999999</v>
      </c>
      <c r="J51" s="497">
        <v>27807.801360000001</v>
      </c>
      <c r="K51" s="497">
        <v>1345.4649999999999</v>
      </c>
      <c r="L51" s="497">
        <v>73602.111369999999</v>
      </c>
      <c r="M51" s="497">
        <v>6557.98153</v>
      </c>
      <c r="N51" s="497">
        <v>22583.171559999999</v>
      </c>
      <c r="O51" s="497">
        <v>2774.8633300000001</v>
      </c>
      <c r="P51" s="497">
        <v>4746.4634900000001</v>
      </c>
      <c r="Q51" s="497">
        <v>12872.99517</v>
      </c>
      <c r="R51" s="354">
        <v>169154.36364</v>
      </c>
      <c r="S51" s="497">
        <v>645.00392999999997</v>
      </c>
      <c r="T51" s="497">
        <v>1696.35007</v>
      </c>
      <c r="U51" s="497">
        <v>520.05876999999998</v>
      </c>
      <c r="V51" s="497">
        <v>156.80392000000001</v>
      </c>
      <c r="W51" s="497">
        <v>553.74018000000001</v>
      </c>
      <c r="X51" s="497">
        <v>35.467590000000001</v>
      </c>
      <c r="Y51" s="497">
        <v>7.2987599999999997</v>
      </c>
      <c r="Z51" s="497">
        <v>2393.8847700000001</v>
      </c>
      <c r="AA51" s="497">
        <v>84.331609999999998</v>
      </c>
      <c r="AB51" s="497">
        <v>501.90679</v>
      </c>
      <c r="AC51" s="497">
        <v>438.49270999999999</v>
      </c>
      <c r="AD51" s="498">
        <v>7033.3391000000011</v>
      </c>
      <c r="AE51" s="498">
        <v>537177.13173000002</v>
      </c>
      <c r="AF51" s="482">
        <v>23928.636559999999</v>
      </c>
      <c r="AG51" s="482">
        <v>80316.896820000009</v>
      </c>
      <c r="AH51" s="482">
        <v>0</v>
      </c>
      <c r="AI51" s="482">
        <v>530.12307999999996</v>
      </c>
      <c r="AJ51" s="483">
        <v>432401.47527000005</v>
      </c>
      <c r="AK51" s="40"/>
      <c r="AL51" s="416"/>
      <c r="AM51" s="416"/>
    </row>
    <row r="52" spans="1:39" ht="14.4" x14ac:dyDescent="0.3">
      <c r="A52" s="155">
        <v>46</v>
      </c>
      <c r="B52" s="83">
        <v>5401</v>
      </c>
      <c r="C52" s="320" t="s">
        <v>960</v>
      </c>
      <c r="D52" s="401">
        <v>0</v>
      </c>
      <c r="E52" s="401">
        <v>0</v>
      </c>
      <c r="F52" s="401">
        <v>0</v>
      </c>
      <c r="G52" s="401">
        <v>0</v>
      </c>
      <c r="H52" s="355">
        <v>0</v>
      </c>
      <c r="I52" s="401">
        <v>0</v>
      </c>
      <c r="J52" s="401">
        <v>0</v>
      </c>
      <c r="K52" s="401">
        <v>0</v>
      </c>
      <c r="L52" s="401">
        <v>0</v>
      </c>
      <c r="M52" s="401">
        <v>0</v>
      </c>
      <c r="N52" s="401">
        <v>0</v>
      </c>
      <c r="O52" s="401">
        <v>0</v>
      </c>
      <c r="P52" s="401">
        <v>0</v>
      </c>
      <c r="Q52" s="401">
        <v>0</v>
      </c>
      <c r="R52" s="355">
        <v>0</v>
      </c>
      <c r="S52" s="401">
        <v>0</v>
      </c>
      <c r="T52" s="401">
        <v>0</v>
      </c>
      <c r="U52" s="401">
        <v>0</v>
      </c>
      <c r="V52" s="401">
        <v>0</v>
      </c>
      <c r="W52" s="401">
        <v>0</v>
      </c>
      <c r="X52" s="401">
        <v>0</v>
      </c>
      <c r="Y52" s="401">
        <v>0</v>
      </c>
      <c r="Z52" s="401">
        <v>0</v>
      </c>
      <c r="AA52" s="401">
        <v>0</v>
      </c>
      <c r="AB52" s="401">
        <v>0</v>
      </c>
      <c r="AC52" s="401">
        <v>0</v>
      </c>
      <c r="AD52" s="242">
        <v>0</v>
      </c>
      <c r="AE52" s="242">
        <v>0</v>
      </c>
      <c r="AF52" s="236">
        <v>0</v>
      </c>
      <c r="AG52" s="236">
        <v>0</v>
      </c>
      <c r="AH52" s="236">
        <v>0</v>
      </c>
      <c r="AI52" s="236">
        <v>0</v>
      </c>
      <c r="AJ52" s="484">
        <v>0</v>
      </c>
      <c r="AK52" s="40"/>
      <c r="AL52" s="416"/>
      <c r="AM52" s="416"/>
    </row>
    <row r="53" spans="1:39" ht="14.4" x14ac:dyDescent="0.3">
      <c r="A53" s="60">
        <v>47</v>
      </c>
      <c r="B53" s="83">
        <v>5402</v>
      </c>
      <c r="C53" s="320" t="s">
        <v>961</v>
      </c>
      <c r="D53" s="401">
        <v>0</v>
      </c>
      <c r="E53" s="401">
        <v>0</v>
      </c>
      <c r="F53" s="401">
        <v>0</v>
      </c>
      <c r="G53" s="401">
        <v>0</v>
      </c>
      <c r="H53" s="355">
        <v>0</v>
      </c>
      <c r="I53" s="401">
        <v>0</v>
      </c>
      <c r="J53" s="401">
        <v>0</v>
      </c>
      <c r="K53" s="401">
        <v>0</v>
      </c>
      <c r="L53" s="401">
        <v>0</v>
      </c>
      <c r="M53" s="401">
        <v>0</v>
      </c>
      <c r="N53" s="401">
        <v>0</v>
      </c>
      <c r="O53" s="401">
        <v>0</v>
      </c>
      <c r="P53" s="401">
        <v>0</v>
      </c>
      <c r="Q53" s="401">
        <v>0</v>
      </c>
      <c r="R53" s="355">
        <v>0</v>
      </c>
      <c r="S53" s="401">
        <v>0</v>
      </c>
      <c r="T53" s="401">
        <v>0</v>
      </c>
      <c r="U53" s="401">
        <v>0</v>
      </c>
      <c r="V53" s="401">
        <v>0</v>
      </c>
      <c r="W53" s="401">
        <v>0</v>
      </c>
      <c r="X53" s="401">
        <v>0</v>
      </c>
      <c r="Y53" s="401">
        <v>0</v>
      </c>
      <c r="Z53" s="401">
        <v>0</v>
      </c>
      <c r="AA53" s="401">
        <v>0</v>
      </c>
      <c r="AB53" s="401">
        <v>0</v>
      </c>
      <c r="AC53" s="401">
        <v>0</v>
      </c>
      <c r="AD53" s="242">
        <v>0</v>
      </c>
      <c r="AE53" s="242">
        <v>0</v>
      </c>
      <c r="AF53" s="236">
        <v>0</v>
      </c>
      <c r="AG53" s="236">
        <v>0</v>
      </c>
      <c r="AH53" s="236">
        <v>0</v>
      </c>
      <c r="AI53" s="236">
        <v>0</v>
      </c>
      <c r="AJ53" s="484">
        <v>0</v>
      </c>
      <c r="AK53" s="40"/>
      <c r="AL53" s="416"/>
      <c r="AM53" s="416"/>
    </row>
    <row r="54" spans="1:39" ht="14.4" x14ac:dyDescent="0.3">
      <c r="A54" s="60">
        <v>48</v>
      </c>
      <c r="B54" s="83">
        <v>540205</v>
      </c>
      <c r="C54" s="320" t="s">
        <v>962</v>
      </c>
      <c r="D54" s="401">
        <v>0</v>
      </c>
      <c r="E54" s="401">
        <v>0</v>
      </c>
      <c r="F54" s="401">
        <v>0</v>
      </c>
      <c r="G54" s="401">
        <v>0</v>
      </c>
      <c r="H54" s="355">
        <v>0</v>
      </c>
      <c r="I54" s="401">
        <v>0</v>
      </c>
      <c r="J54" s="401">
        <v>0</v>
      </c>
      <c r="K54" s="401">
        <v>0</v>
      </c>
      <c r="L54" s="401">
        <v>0</v>
      </c>
      <c r="M54" s="401">
        <v>0</v>
      </c>
      <c r="N54" s="401">
        <v>0</v>
      </c>
      <c r="O54" s="401">
        <v>0</v>
      </c>
      <c r="P54" s="401">
        <v>0</v>
      </c>
      <c r="Q54" s="401">
        <v>0</v>
      </c>
      <c r="R54" s="355">
        <v>0</v>
      </c>
      <c r="S54" s="401">
        <v>0</v>
      </c>
      <c r="T54" s="401">
        <v>0</v>
      </c>
      <c r="U54" s="401">
        <v>0</v>
      </c>
      <c r="V54" s="401">
        <v>0</v>
      </c>
      <c r="W54" s="401">
        <v>0</v>
      </c>
      <c r="X54" s="401">
        <v>0</v>
      </c>
      <c r="Y54" s="401">
        <v>0</v>
      </c>
      <c r="Z54" s="401">
        <v>0</v>
      </c>
      <c r="AA54" s="401">
        <v>0</v>
      </c>
      <c r="AB54" s="401">
        <v>0</v>
      </c>
      <c r="AC54" s="401">
        <v>0</v>
      </c>
      <c r="AD54" s="242">
        <v>0</v>
      </c>
      <c r="AE54" s="242">
        <v>0</v>
      </c>
      <c r="AF54" s="236">
        <v>0</v>
      </c>
      <c r="AG54" s="236">
        <v>0</v>
      </c>
      <c r="AH54" s="236">
        <v>0</v>
      </c>
      <c r="AI54" s="236">
        <v>0</v>
      </c>
      <c r="AJ54" s="484">
        <v>0</v>
      </c>
      <c r="AK54" s="40"/>
      <c r="AL54" s="416"/>
      <c r="AM54" s="416"/>
    </row>
    <row r="55" spans="1:39" ht="14.4" x14ac:dyDescent="0.3">
      <c r="A55" s="60">
        <v>49</v>
      </c>
      <c r="B55" s="83">
        <v>540210</v>
      </c>
      <c r="C55" s="320" t="s">
        <v>963</v>
      </c>
      <c r="D55" s="401">
        <v>0</v>
      </c>
      <c r="E55" s="401">
        <v>0</v>
      </c>
      <c r="F55" s="401">
        <v>0</v>
      </c>
      <c r="G55" s="401">
        <v>0</v>
      </c>
      <c r="H55" s="355">
        <v>0</v>
      </c>
      <c r="I55" s="401">
        <v>0</v>
      </c>
      <c r="J55" s="401">
        <v>0</v>
      </c>
      <c r="K55" s="401">
        <v>0</v>
      </c>
      <c r="L55" s="401">
        <v>0</v>
      </c>
      <c r="M55" s="401">
        <v>0</v>
      </c>
      <c r="N55" s="401">
        <v>0</v>
      </c>
      <c r="O55" s="401">
        <v>0</v>
      </c>
      <c r="P55" s="401">
        <v>0</v>
      </c>
      <c r="Q55" s="401">
        <v>0</v>
      </c>
      <c r="R55" s="355">
        <v>0</v>
      </c>
      <c r="S55" s="401">
        <v>0</v>
      </c>
      <c r="T55" s="401">
        <v>0</v>
      </c>
      <c r="U55" s="401">
        <v>0</v>
      </c>
      <c r="V55" s="401">
        <v>0</v>
      </c>
      <c r="W55" s="401">
        <v>0</v>
      </c>
      <c r="X55" s="401">
        <v>0</v>
      </c>
      <c r="Y55" s="401">
        <v>0</v>
      </c>
      <c r="Z55" s="401">
        <v>0</v>
      </c>
      <c r="AA55" s="401">
        <v>0</v>
      </c>
      <c r="AB55" s="401">
        <v>0</v>
      </c>
      <c r="AC55" s="401">
        <v>0</v>
      </c>
      <c r="AD55" s="242">
        <v>0</v>
      </c>
      <c r="AE55" s="242">
        <v>0</v>
      </c>
      <c r="AF55" s="236">
        <v>0</v>
      </c>
      <c r="AG55" s="236">
        <v>0</v>
      </c>
      <c r="AH55" s="236">
        <v>0</v>
      </c>
      <c r="AI55" s="236">
        <v>0</v>
      </c>
      <c r="AJ55" s="484">
        <v>0</v>
      </c>
      <c r="AK55" s="40"/>
      <c r="AL55" s="416"/>
      <c r="AM55" s="416"/>
    </row>
    <row r="56" spans="1:39" ht="14.4" x14ac:dyDescent="0.3">
      <c r="A56" s="60">
        <v>50</v>
      </c>
      <c r="B56" s="83">
        <v>540215</v>
      </c>
      <c r="C56" s="320" t="s">
        <v>964</v>
      </c>
      <c r="D56" s="401">
        <v>0</v>
      </c>
      <c r="E56" s="401">
        <v>0</v>
      </c>
      <c r="F56" s="401">
        <v>0</v>
      </c>
      <c r="G56" s="401">
        <v>0</v>
      </c>
      <c r="H56" s="355">
        <v>0</v>
      </c>
      <c r="I56" s="401">
        <v>0</v>
      </c>
      <c r="J56" s="401">
        <v>0</v>
      </c>
      <c r="K56" s="401">
        <v>0</v>
      </c>
      <c r="L56" s="401">
        <v>0</v>
      </c>
      <c r="M56" s="401">
        <v>0</v>
      </c>
      <c r="N56" s="401">
        <v>0</v>
      </c>
      <c r="O56" s="401">
        <v>0</v>
      </c>
      <c r="P56" s="401">
        <v>0</v>
      </c>
      <c r="Q56" s="401">
        <v>0</v>
      </c>
      <c r="R56" s="355">
        <v>0</v>
      </c>
      <c r="S56" s="401">
        <v>0</v>
      </c>
      <c r="T56" s="401">
        <v>0</v>
      </c>
      <c r="U56" s="401">
        <v>0</v>
      </c>
      <c r="V56" s="401">
        <v>0</v>
      </c>
      <c r="W56" s="401">
        <v>0</v>
      </c>
      <c r="X56" s="401">
        <v>0</v>
      </c>
      <c r="Y56" s="401">
        <v>0</v>
      </c>
      <c r="Z56" s="401">
        <v>0</v>
      </c>
      <c r="AA56" s="401">
        <v>0</v>
      </c>
      <c r="AB56" s="401">
        <v>0</v>
      </c>
      <c r="AC56" s="401">
        <v>0</v>
      </c>
      <c r="AD56" s="242">
        <v>0</v>
      </c>
      <c r="AE56" s="242">
        <v>0</v>
      </c>
      <c r="AF56" s="236">
        <v>0</v>
      </c>
      <c r="AG56" s="236">
        <v>0</v>
      </c>
      <c r="AH56" s="236">
        <v>0</v>
      </c>
      <c r="AI56" s="236">
        <v>0</v>
      </c>
      <c r="AJ56" s="484">
        <v>0</v>
      </c>
      <c r="AK56" s="40"/>
      <c r="AL56" s="416"/>
      <c r="AM56" s="416"/>
    </row>
    <row r="57" spans="1:39" ht="14.4" x14ac:dyDescent="0.3">
      <c r="A57" s="155">
        <v>51</v>
      </c>
      <c r="B57" s="83">
        <v>540290</v>
      </c>
      <c r="C57" s="320" t="s">
        <v>53</v>
      </c>
      <c r="D57" s="401">
        <v>0</v>
      </c>
      <c r="E57" s="401">
        <v>0</v>
      </c>
      <c r="F57" s="401">
        <v>0</v>
      </c>
      <c r="G57" s="401">
        <v>0</v>
      </c>
      <c r="H57" s="355">
        <v>0</v>
      </c>
      <c r="I57" s="401">
        <v>0</v>
      </c>
      <c r="J57" s="401">
        <v>0</v>
      </c>
      <c r="K57" s="401">
        <v>0</v>
      </c>
      <c r="L57" s="401">
        <v>0</v>
      </c>
      <c r="M57" s="401">
        <v>0</v>
      </c>
      <c r="N57" s="401">
        <v>0</v>
      </c>
      <c r="O57" s="401">
        <v>0</v>
      </c>
      <c r="P57" s="401">
        <v>0</v>
      </c>
      <c r="Q57" s="401">
        <v>0</v>
      </c>
      <c r="R57" s="355">
        <v>0</v>
      </c>
      <c r="S57" s="401">
        <v>0</v>
      </c>
      <c r="T57" s="401">
        <v>0</v>
      </c>
      <c r="U57" s="401">
        <v>0</v>
      </c>
      <c r="V57" s="401">
        <v>0</v>
      </c>
      <c r="W57" s="401">
        <v>0</v>
      </c>
      <c r="X57" s="401">
        <v>0</v>
      </c>
      <c r="Y57" s="401">
        <v>0</v>
      </c>
      <c r="Z57" s="401">
        <v>0</v>
      </c>
      <c r="AA57" s="401">
        <v>0</v>
      </c>
      <c r="AB57" s="401">
        <v>0</v>
      </c>
      <c r="AC57" s="401">
        <v>0</v>
      </c>
      <c r="AD57" s="242">
        <v>0</v>
      </c>
      <c r="AE57" s="242">
        <v>0</v>
      </c>
      <c r="AF57" s="236">
        <v>0</v>
      </c>
      <c r="AG57" s="236">
        <v>0</v>
      </c>
      <c r="AH57" s="236">
        <v>0</v>
      </c>
      <c r="AI57" s="236">
        <v>0</v>
      </c>
      <c r="AJ57" s="484">
        <v>0</v>
      </c>
      <c r="AK57" s="40"/>
      <c r="AL57" s="416"/>
      <c r="AM57" s="416"/>
    </row>
    <row r="58" spans="1:39" ht="14.4" x14ac:dyDescent="0.3">
      <c r="A58" s="60">
        <v>52</v>
      </c>
      <c r="B58" s="83">
        <v>5404</v>
      </c>
      <c r="C58" s="320" t="s">
        <v>965</v>
      </c>
      <c r="D58" s="401">
        <v>4204.2695800000001</v>
      </c>
      <c r="E58" s="401">
        <v>0</v>
      </c>
      <c r="F58" s="401">
        <v>0</v>
      </c>
      <c r="G58" s="401">
        <v>97.091290000000001</v>
      </c>
      <c r="H58" s="355">
        <v>4301.3608700000004</v>
      </c>
      <c r="I58" s="401">
        <v>0</v>
      </c>
      <c r="J58" s="401">
        <v>38.524760000000001</v>
      </c>
      <c r="K58" s="401">
        <v>0</v>
      </c>
      <c r="L58" s="401">
        <v>0</v>
      </c>
      <c r="M58" s="401">
        <v>0</v>
      </c>
      <c r="N58" s="401">
        <v>0</v>
      </c>
      <c r="O58" s="401">
        <v>0</v>
      </c>
      <c r="P58" s="401">
        <v>0</v>
      </c>
      <c r="Q58" s="401">
        <v>0</v>
      </c>
      <c r="R58" s="355">
        <v>38.524760000000001</v>
      </c>
      <c r="S58" s="401">
        <v>0</v>
      </c>
      <c r="T58" s="401">
        <v>3.14E-3</v>
      </c>
      <c r="U58" s="401">
        <v>102.38866</v>
      </c>
      <c r="V58" s="401">
        <v>0</v>
      </c>
      <c r="W58" s="401">
        <v>0</v>
      </c>
      <c r="X58" s="401">
        <v>0</v>
      </c>
      <c r="Y58" s="401">
        <v>0</v>
      </c>
      <c r="Z58" s="401">
        <v>0</v>
      </c>
      <c r="AA58" s="401">
        <v>32.622819999999997</v>
      </c>
      <c r="AB58" s="401">
        <v>0</v>
      </c>
      <c r="AC58" s="401">
        <v>0</v>
      </c>
      <c r="AD58" s="242">
        <v>135.01462000000001</v>
      </c>
      <c r="AE58" s="242">
        <v>4474.9002500000006</v>
      </c>
      <c r="AF58" s="236">
        <v>0</v>
      </c>
      <c r="AG58" s="236">
        <v>0</v>
      </c>
      <c r="AH58" s="236">
        <v>0</v>
      </c>
      <c r="AI58" s="236">
        <v>32.622819999999997</v>
      </c>
      <c r="AJ58" s="484">
        <v>4442.2774300000001</v>
      </c>
      <c r="AK58" s="40"/>
      <c r="AL58" s="416"/>
      <c r="AM58" s="416"/>
    </row>
    <row r="59" spans="1:39" ht="14.4" x14ac:dyDescent="0.3">
      <c r="A59" s="60">
        <v>53</v>
      </c>
      <c r="B59" s="83">
        <v>5405</v>
      </c>
      <c r="C59" s="320" t="s">
        <v>966</v>
      </c>
      <c r="D59" s="401">
        <v>0</v>
      </c>
      <c r="E59" s="401">
        <v>0</v>
      </c>
      <c r="F59" s="401">
        <v>0</v>
      </c>
      <c r="G59" s="401">
        <v>0</v>
      </c>
      <c r="H59" s="355">
        <v>0</v>
      </c>
      <c r="I59" s="401">
        <v>0</v>
      </c>
      <c r="J59" s="401">
        <v>0</v>
      </c>
      <c r="K59" s="401">
        <v>0</v>
      </c>
      <c r="L59" s="401">
        <v>0</v>
      </c>
      <c r="M59" s="401">
        <v>0</v>
      </c>
      <c r="N59" s="401">
        <v>0</v>
      </c>
      <c r="O59" s="401">
        <v>0</v>
      </c>
      <c r="P59" s="401">
        <v>0</v>
      </c>
      <c r="Q59" s="401">
        <v>0</v>
      </c>
      <c r="R59" s="355">
        <v>0</v>
      </c>
      <c r="S59" s="401">
        <v>0</v>
      </c>
      <c r="T59" s="401">
        <v>0</v>
      </c>
      <c r="U59" s="401">
        <v>0</v>
      </c>
      <c r="V59" s="401">
        <v>0</v>
      </c>
      <c r="W59" s="401">
        <v>0</v>
      </c>
      <c r="X59" s="401">
        <v>0</v>
      </c>
      <c r="Y59" s="401">
        <v>0</v>
      </c>
      <c r="Z59" s="401">
        <v>0</v>
      </c>
      <c r="AA59" s="401">
        <v>0</v>
      </c>
      <c r="AB59" s="401">
        <v>0</v>
      </c>
      <c r="AC59" s="401">
        <v>0</v>
      </c>
      <c r="AD59" s="242">
        <v>0</v>
      </c>
      <c r="AE59" s="242">
        <v>0</v>
      </c>
      <c r="AF59" s="236">
        <v>0</v>
      </c>
      <c r="AG59" s="236">
        <v>0</v>
      </c>
      <c r="AH59" s="236">
        <v>0</v>
      </c>
      <c r="AI59" s="236">
        <v>0</v>
      </c>
      <c r="AJ59" s="484">
        <v>0</v>
      </c>
      <c r="AK59" s="40"/>
      <c r="AL59" s="416"/>
      <c r="AM59" s="416"/>
    </row>
    <row r="60" spans="1:39" ht="14.4" x14ac:dyDescent="0.3">
      <c r="A60" s="60">
        <v>54</v>
      </c>
      <c r="B60" s="83">
        <v>540505</v>
      </c>
      <c r="C60" s="320" t="s">
        <v>967</v>
      </c>
      <c r="D60" s="401">
        <v>0</v>
      </c>
      <c r="E60" s="401">
        <v>0</v>
      </c>
      <c r="F60" s="401">
        <v>0</v>
      </c>
      <c r="G60" s="401">
        <v>0</v>
      </c>
      <c r="H60" s="355">
        <v>0</v>
      </c>
      <c r="I60" s="401">
        <v>0</v>
      </c>
      <c r="J60" s="401">
        <v>0</v>
      </c>
      <c r="K60" s="401">
        <v>0</v>
      </c>
      <c r="L60" s="401">
        <v>0</v>
      </c>
      <c r="M60" s="401">
        <v>0</v>
      </c>
      <c r="N60" s="401">
        <v>0</v>
      </c>
      <c r="O60" s="401">
        <v>0</v>
      </c>
      <c r="P60" s="401">
        <v>0</v>
      </c>
      <c r="Q60" s="401">
        <v>0</v>
      </c>
      <c r="R60" s="355">
        <v>0</v>
      </c>
      <c r="S60" s="401">
        <v>0</v>
      </c>
      <c r="T60" s="401">
        <v>0</v>
      </c>
      <c r="U60" s="401">
        <v>0</v>
      </c>
      <c r="V60" s="401">
        <v>0</v>
      </c>
      <c r="W60" s="401">
        <v>0</v>
      </c>
      <c r="X60" s="401">
        <v>0</v>
      </c>
      <c r="Y60" s="401">
        <v>0</v>
      </c>
      <c r="Z60" s="401">
        <v>0</v>
      </c>
      <c r="AA60" s="401">
        <v>0</v>
      </c>
      <c r="AB60" s="401">
        <v>0</v>
      </c>
      <c r="AC60" s="401">
        <v>0</v>
      </c>
      <c r="AD60" s="242">
        <v>0</v>
      </c>
      <c r="AE60" s="242">
        <v>0</v>
      </c>
      <c r="AF60" s="236">
        <v>0</v>
      </c>
      <c r="AG60" s="236">
        <v>0</v>
      </c>
      <c r="AH60" s="236">
        <v>0</v>
      </c>
      <c r="AI60" s="236">
        <v>0</v>
      </c>
      <c r="AJ60" s="484">
        <v>0</v>
      </c>
      <c r="AK60" s="40"/>
      <c r="AL60" s="416"/>
      <c r="AM60" s="416"/>
    </row>
    <row r="61" spans="1:39" ht="14.4" x14ac:dyDescent="0.3">
      <c r="A61" s="60">
        <v>55</v>
      </c>
      <c r="B61" s="83">
        <v>540510</v>
      </c>
      <c r="C61" s="320" t="s">
        <v>968</v>
      </c>
      <c r="D61" s="401">
        <v>0</v>
      </c>
      <c r="E61" s="401">
        <v>0</v>
      </c>
      <c r="F61" s="401">
        <v>0</v>
      </c>
      <c r="G61" s="401">
        <v>0</v>
      </c>
      <c r="H61" s="355">
        <v>0</v>
      </c>
      <c r="I61" s="401">
        <v>0</v>
      </c>
      <c r="J61" s="401">
        <v>0</v>
      </c>
      <c r="K61" s="401">
        <v>0</v>
      </c>
      <c r="L61" s="401">
        <v>0</v>
      </c>
      <c r="M61" s="401">
        <v>0</v>
      </c>
      <c r="N61" s="401">
        <v>0</v>
      </c>
      <c r="O61" s="401">
        <v>0</v>
      </c>
      <c r="P61" s="401">
        <v>0</v>
      </c>
      <c r="Q61" s="401">
        <v>0</v>
      </c>
      <c r="R61" s="355">
        <v>0</v>
      </c>
      <c r="S61" s="401">
        <v>0</v>
      </c>
      <c r="T61" s="401">
        <v>0</v>
      </c>
      <c r="U61" s="401">
        <v>0</v>
      </c>
      <c r="V61" s="401">
        <v>0</v>
      </c>
      <c r="W61" s="401">
        <v>0</v>
      </c>
      <c r="X61" s="401">
        <v>0</v>
      </c>
      <c r="Y61" s="401">
        <v>0</v>
      </c>
      <c r="Z61" s="401">
        <v>0</v>
      </c>
      <c r="AA61" s="401">
        <v>0</v>
      </c>
      <c r="AB61" s="401">
        <v>0</v>
      </c>
      <c r="AC61" s="401">
        <v>0</v>
      </c>
      <c r="AD61" s="242">
        <v>0</v>
      </c>
      <c r="AE61" s="242">
        <v>0</v>
      </c>
      <c r="AF61" s="236">
        <v>0</v>
      </c>
      <c r="AG61" s="236">
        <v>0</v>
      </c>
      <c r="AH61" s="236">
        <v>0</v>
      </c>
      <c r="AI61" s="236">
        <v>0</v>
      </c>
      <c r="AJ61" s="484">
        <v>0</v>
      </c>
      <c r="AK61" s="40"/>
      <c r="AL61" s="416"/>
      <c r="AM61" s="416"/>
    </row>
    <row r="62" spans="1:39" ht="14.4" x14ac:dyDescent="0.3">
      <c r="B62" s="83">
        <v>5406</v>
      </c>
      <c r="C62" s="320" t="s">
        <v>1223</v>
      </c>
      <c r="D62" s="401">
        <v>64263.971980000002</v>
      </c>
      <c r="E62" s="401">
        <v>56769.68462</v>
      </c>
      <c r="F62" s="401">
        <v>77246.165659999999</v>
      </c>
      <c r="G62" s="401">
        <v>40648.156759999998</v>
      </c>
      <c r="H62" s="355">
        <v>238927.97901999997</v>
      </c>
      <c r="I62" s="401">
        <v>13937.568740000001</v>
      </c>
      <c r="J62" s="401">
        <v>16336.18109</v>
      </c>
      <c r="K62" s="401">
        <v>1019.216</v>
      </c>
      <c r="L62" s="401">
        <v>63899.699119999997</v>
      </c>
      <c r="M62" s="401">
        <v>4109.7733600000001</v>
      </c>
      <c r="N62" s="401">
        <v>14248.31444</v>
      </c>
      <c r="O62" s="401">
        <v>2449.6695800000002</v>
      </c>
      <c r="P62" s="401">
        <v>3848.6491599999999</v>
      </c>
      <c r="Q62" s="401">
        <v>2978.2313600000002</v>
      </c>
      <c r="R62" s="355">
        <v>122827.30285000002</v>
      </c>
      <c r="S62" s="401">
        <v>629.66573000000005</v>
      </c>
      <c r="T62" s="401">
        <v>473.98020000000002</v>
      </c>
      <c r="U62" s="401">
        <v>367.14640000000003</v>
      </c>
      <c r="V62" s="401">
        <v>115.72201</v>
      </c>
      <c r="W62" s="401">
        <v>549.72580000000005</v>
      </c>
      <c r="X62" s="401">
        <v>35.467590000000001</v>
      </c>
      <c r="Y62" s="401">
        <v>7.2987599999999997</v>
      </c>
      <c r="Z62" s="401">
        <v>95.90401</v>
      </c>
      <c r="AA62" s="401">
        <v>40.727629999999998</v>
      </c>
      <c r="AB62" s="401">
        <v>320.08283999999998</v>
      </c>
      <c r="AC62" s="401">
        <v>438.49270999999999</v>
      </c>
      <c r="AD62" s="242">
        <v>3074.2136800000007</v>
      </c>
      <c r="AE62" s="242">
        <v>364829.49554999999</v>
      </c>
      <c r="AF62" s="236">
        <v>15267.53044</v>
      </c>
      <c r="AG62" s="236">
        <v>68125.194489999994</v>
      </c>
      <c r="AH62" s="236">
        <v>0</v>
      </c>
      <c r="AI62" s="236">
        <v>486.51909999999998</v>
      </c>
      <c r="AJ62" s="484">
        <v>280950.25151999993</v>
      </c>
      <c r="AK62" s="40"/>
      <c r="AL62" s="416"/>
      <c r="AM62" s="416"/>
    </row>
    <row r="63" spans="1:39" ht="14.4" x14ac:dyDescent="0.3">
      <c r="B63" s="83">
        <v>5407</v>
      </c>
      <c r="C63" s="320" t="s">
        <v>1224</v>
      </c>
      <c r="D63" s="401">
        <v>24499.616109999999</v>
      </c>
      <c r="E63" s="401">
        <v>24911.547709999999</v>
      </c>
      <c r="F63" s="401">
        <v>53372.064570000002</v>
      </c>
      <c r="G63" s="401">
        <v>14976.860710000001</v>
      </c>
      <c r="H63" s="355">
        <v>117760.08910000001</v>
      </c>
      <c r="I63" s="401">
        <v>2925.94209</v>
      </c>
      <c r="J63" s="401">
        <v>11433.095509999999</v>
      </c>
      <c r="K63" s="401">
        <v>326.24900000000002</v>
      </c>
      <c r="L63" s="401">
        <v>9702.4122499999994</v>
      </c>
      <c r="M63" s="401">
        <v>2448.2081699999999</v>
      </c>
      <c r="N63" s="401">
        <v>8334.8501199999992</v>
      </c>
      <c r="O63" s="401">
        <v>325.19375000000002</v>
      </c>
      <c r="P63" s="401">
        <v>897.81433000000004</v>
      </c>
      <c r="Q63" s="401">
        <v>9894.7638100000004</v>
      </c>
      <c r="R63" s="355">
        <v>46288.529030000005</v>
      </c>
      <c r="S63" s="401">
        <v>15.338200000000001</v>
      </c>
      <c r="T63" s="401">
        <v>1222.36673</v>
      </c>
      <c r="U63" s="401">
        <v>50.523710000000001</v>
      </c>
      <c r="V63" s="401">
        <v>41.081910000000001</v>
      </c>
      <c r="W63" s="401">
        <v>0</v>
      </c>
      <c r="X63" s="401">
        <v>0</v>
      </c>
      <c r="Y63" s="401">
        <v>0</v>
      </c>
      <c r="Z63" s="401">
        <v>2297.9807599999999</v>
      </c>
      <c r="AA63" s="401">
        <v>10.88978</v>
      </c>
      <c r="AB63" s="401">
        <v>181.82395</v>
      </c>
      <c r="AC63" s="401">
        <v>0</v>
      </c>
      <c r="AD63" s="242">
        <v>3820.0050399999996</v>
      </c>
      <c r="AE63" s="242">
        <v>167868.62317000001</v>
      </c>
      <c r="AF63" s="236">
        <v>8661.0991199999989</v>
      </c>
      <c r="AG63" s="236">
        <v>12191.70233</v>
      </c>
      <c r="AH63" s="236">
        <v>0</v>
      </c>
      <c r="AI63" s="236">
        <v>10.88978</v>
      </c>
      <c r="AJ63" s="484">
        <v>147004.93194000004</v>
      </c>
      <c r="AK63" s="40"/>
      <c r="AL63" s="416"/>
      <c r="AM63" s="416"/>
    </row>
    <row r="64" spans="1:39" ht="14.4" x14ac:dyDescent="0.3">
      <c r="A64" s="155">
        <v>56</v>
      </c>
      <c r="B64" s="83">
        <v>5490</v>
      </c>
      <c r="C64" s="320" t="s">
        <v>969</v>
      </c>
      <c r="D64" s="401">
        <v>0</v>
      </c>
      <c r="E64" s="401">
        <v>0</v>
      </c>
      <c r="F64" s="401">
        <v>0</v>
      </c>
      <c r="G64" s="401">
        <v>0</v>
      </c>
      <c r="H64" s="355">
        <v>0</v>
      </c>
      <c r="I64" s="401">
        <v>0</v>
      </c>
      <c r="J64" s="401">
        <v>0</v>
      </c>
      <c r="K64" s="401">
        <v>0</v>
      </c>
      <c r="L64" s="401">
        <v>0</v>
      </c>
      <c r="M64" s="401">
        <v>0</v>
      </c>
      <c r="N64" s="401">
        <v>7.0000000000000001E-3</v>
      </c>
      <c r="O64" s="401">
        <v>0</v>
      </c>
      <c r="P64" s="401">
        <v>0</v>
      </c>
      <c r="Q64" s="401">
        <v>0</v>
      </c>
      <c r="R64" s="355">
        <v>7.0000000000000001E-3</v>
      </c>
      <c r="S64" s="401">
        <v>0</v>
      </c>
      <c r="T64" s="401">
        <v>0</v>
      </c>
      <c r="U64" s="401">
        <v>0</v>
      </c>
      <c r="V64" s="401">
        <v>0</v>
      </c>
      <c r="W64" s="401">
        <v>4.0143800000000001</v>
      </c>
      <c r="X64" s="401">
        <v>0</v>
      </c>
      <c r="Y64" s="401">
        <v>0</v>
      </c>
      <c r="Z64" s="401">
        <v>0</v>
      </c>
      <c r="AA64" s="401">
        <v>9.1380000000000003E-2</v>
      </c>
      <c r="AB64" s="401">
        <v>0</v>
      </c>
      <c r="AC64" s="401">
        <v>0</v>
      </c>
      <c r="AD64" s="242">
        <v>4.1057600000000001</v>
      </c>
      <c r="AE64" s="242">
        <v>4.1127599999999997</v>
      </c>
      <c r="AF64" s="236">
        <v>7.0000000000000001E-3</v>
      </c>
      <c r="AG64" s="236">
        <v>0</v>
      </c>
      <c r="AH64" s="236">
        <v>0</v>
      </c>
      <c r="AI64" s="236">
        <v>9.1380000000000003E-2</v>
      </c>
      <c r="AJ64" s="484">
        <v>4.0143800000000001</v>
      </c>
      <c r="AK64" s="40"/>
      <c r="AL64" s="416"/>
      <c r="AM64" s="416"/>
    </row>
    <row r="65" spans="1:39" ht="14.4" x14ac:dyDescent="0.3">
      <c r="A65" s="60">
        <v>57</v>
      </c>
      <c r="B65" s="83">
        <v>549005</v>
      </c>
      <c r="C65" s="320" t="s">
        <v>970</v>
      </c>
      <c r="D65" s="401">
        <v>0</v>
      </c>
      <c r="E65" s="401">
        <v>0</v>
      </c>
      <c r="F65" s="401">
        <v>0</v>
      </c>
      <c r="G65" s="401">
        <v>0</v>
      </c>
      <c r="H65" s="355">
        <v>0</v>
      </c>
      <c r="I65" s="401">
        <v>0</v>
      </c>
      <c r="J65" s="401">
        <v>0</v>
      </c>
      <c r="K65" s="401">
        <v>0</v>
      </c>
      <c r="L65" s="401">
        <v>0</v>
      </c>
      <c r="M65" s="401">
        <v>0</v>
      </c>
      <c r="N65" s="401">
        <v>0</v>
      </c>
      <c r="O65" s="401">
        <v>0</v>
      </c>
      <c r="P65" s="401">
        <v>0</v>
      </c>
      <c r="Q65" s="401">
        <v>0</v>
      </c>
      <c r="R65" s="355">
        <v>0</v>
      </c>
      <c r="S65" s="401">
        <v>0</v>
      </c>
      <c r="T65" s="401">
        <v>0</v>
      </c>
      <c r="U65" s="401">
        <v>0</v>
      </c>
      <c r="V65" s="401">
        <v>0</v>
      </c>
      <c r="W65" s="401">
        <v>0</v>
      </c>
      <c r="X65" s="401">
        <v>0</v>
      </c>
      <c r="Y65" s="401">
        <v>0</v>
      </c>
      <c r="Z65" s="401">
        <v>0</v>
      </c>
      <c r="AA65" s="401">
        <v>0</v>
      </c>
      <c r="AB65" s="401">
        <v>0</v>
      </c>
      <c r="AC65" s="401">
        <v>0</v>
      </c>
      <c r="AD65" s="242">
        <v>0</v>
      </c>
      <c r="AE65" s="242">
        <v>0</v>
      </c>
      <c r="AF65" s="236">
        <v>0</v>
      </c>
      <c r="AG65" s="236">
        <v>0</v>
      </c>
      <c r="AH65" s="236">
        <v>0</v>
      </c>
      <c r="AI65" s="236">
        <v>0</v>
      </c>
      <c r="AJ65" s="484">
        <v>0</v>
      </c>
      <c r="AK65" s="40"/>
      <c r="AL65" s="416"/>
      <c r="AM65" s="416"/>
    </row>
    <row r="66" spans="1:39" ht="14.4" x14ac:dyDescent="0.3">
      <c r="A66" s="60">
        <v>58</v>
      </c>
      <c r="B66" s="83">
        <v>549010</v>
      </c>
      <c r="C66" s="320" t="s">
        <v>971</v>
      </c>
      <c r="D66" s="401">
        <v>0</v>
      </c>
      <c r="E66" s="401">
        <v>0</v>
      </c>
      <c r="F66" s="401">
        <v>0</v>
      </c>
      <c r="G66" s="401">
        <v>0</v>
      </c>
      <c r="H66" s="355">
        <v>0</v>
      </c>
      <c r="I66" s="401">
        <v>0</v>
      </c>
      <c r="J66" s="401">
        <v>0</v>
      </c>
      <c r="K66" s="401">
        <v>0</v>
      </c>
      <c r="L66" s="401">
        <v>0</v>
      </c>
      <c r="M66" s="401">
        <v>0</v>
      </c>
      <c r="N66" s="401">
        <v>0</v>
      </c>
      <c r="O66" s="401">
        <v>0</v>
      </c>
      <c r="P66" s="401">
        <v>0</v>
      </c>
      <c r="Q66" s="401">
        <v>0</v>
      </c>
      <c r="R66" s="355">
        <v>0</v>
      </c>
      <c r="S66" s="401">
        <v>0</v>
      </c>
      <c r="T66" s="401">
        <v>0</v>
      </c>
      <c r="U66" s="401">
        <v>0</v>
      </c>
      <c r="V66" s="401">
        <v>0</v>
      </c>
      <c r="W66" s="401">
        <v>0</v>
      </c>
      <c r="X66" s="401">
        <v>0</v>
      </c>
      <c r="Y66" s="401">
        <v>0</v>
      </c>
      <c r="Z66" s="401">
        <v>0</v>
      </c>
      <c r="AA66" s="401">
        <v>0</v>
      </c>
      <c r="AB66" s="401">
        <v>0</v>
      </c>
      <c r="AC66" s="401">
        <v>0</v>
      </c>
      <c r="AD66" s="242">
        <v>0</v>
      </c>
      <c r="AE66" s="242">
        <v>0</v>
      </c>
      <c r="AF66" s="236">
        <v>0</v>
      </c>
      <c r="AG66" s="236">
        <v>0</v>
      </c>
      <c r="AH66" s="236">
        <v>0</v>
      </c>
      <c r="AI66" s="236">
        <v>0</v>
      </c>
      <c r="AJ66" s="484">
        <v>0</v>
      </c>
      <c r="AK66" s="40"/>
      <c r="AL66" s="416"/>
      <c r="AM66" s="416"/>
    </row>
    <row r="67" spans="1:39" ht="14.4" x14ac:dyDescent="0.3">
      <c r="A67" s="60">
        <v>59</v>
      </c>
      <c r="B67" s="83">
        <v>549090</v>
      </c>
      <c r="C67" s="320" t="s">
        <v>53</v>
      </c>
      <c r="D67" s="401">
        <v>0</v>
      </c>
      <c r="E67" s="401">
        <v>0</v>
      </c>
      <c r="F67" s="401">
        <v>0</v>
      </c>
      <c r="G67" s="401">
        <v>0</v>
      </c>
      <c r="H67" s="355">
        <v>0</v>
      </c>
      <c r="I67" s="401">
        <v>0</v>
      </c>
      <c r="J67" s="401">
        <v>0</v>
      </c>
      <c r="K67" s="401">
        <v>0</v>
      </c>
      <c r="L67" s="401">
        <v>0</v>
      </c>
      <c r="M67" s="401">
        <v>0</v>
      </c>
      <c r="N67" s="401">
        <v>0</v>
      </c>
      <c r="O67" s="401">
        <v>0</v>
      </c>
      <c r="P67" s="401">
        <v>0</v>
      </c>
      <c r="Q67" s="401">
        <v>0</v>
      </c>
      <c r="R67" s="355">
        <v>0</v>
      </c>
      <c r="S67" s="401">
        <v>0</v>
      </c>
      <c r="T67" s="401">
        <v>0</v>
      </c>
      <c r="U67" s="401">
        <v>0</v>
      </c>
      <c r="V67" s="401">
        <v>0</v>
      </c>
      <c r="W67" s="401">
        <v>0</v>
      </c>
      <c r="X67" s="401">
        <v>0</v>
      </c>
      <c r="Y67" s="401">
        <v>0</v>
      </c>
      <c r="Z67" s="401">
        <v>0</v>
      </c>
      <c r="AA67" s="401">
        <v>0</v>
      </c>
      <c r="AB67" s="401">
        <v>0</v>
      </c>
      <c r="AC67" s="401">
        <v>0</v>
      </c>
      <c r="AD67" s="242">
        <v>0</v>
      </c>
      <c r="AE67" s="242">
        <v>0</v>
      </c>
      <c r="AF67" s="236">
        <v>0</v>
      </c>
      <c r="AG67" s="236">
        <v>0</v>
      </c>
      <c r="AH67" s="236">
        <v>0</v>
      </c>
      <c r="AI67" s="236">
        <v>0</v>
      </c>
      <c r="AJ67" s="484">
        <v>0</v>
      </c>
      <c r="AK67" s="40"/>
      <c r="AL67" s="416"/>
      <c r="AM67" s="416"/>
    </row>
    <row r="68" spans="1:39" s="14" customFormat="1" ht="14.4" x14ac:dyDescent="0.3">
      <c r="A68" s="64">
        <v>60</v>
      </c>
      <c r="B68" s="82">
        <v>42</v>
      </c>
      <c r="C68" s="318" t="s">
        <v>538</v>
      </c>
      <c r="D68" s="497">
        <v>20271.05171</v>
      </c>
      <c r="E68" s="497">
        <v>31730.165499999999</v>
      </c>
      <c r="F68" s="497">
        <v>6198.3603800000001</v>
      </c>
      <c r="G68" s="497">
        <v>2045.1398300000001</v>
      </c>
      <c r="H68" s="354">
        <v>60244.717420000001</v>
      </c>
      <c r="I68" s="497">
        <v>9900.5387599999995</v>
      </c>
      <c r="J68" s="497">
        <v>2607.4934499999999</v>
      </c>
      <c r="K68" s="497">
        <v>1315.175</v>
      </c>
      <c r="L68" s="497">
        <v>677.37248999999997</v>
      </c>
      <c r="M68" s="497">
        <v>782.27704000000006</v>
      </c>
      <c r="N68" s="497">
        <v>1463.99442</v>
      </c>
      <c r="O68" s="497">
        <v>520.46128999999996</v>
      </c>
      <c r="P68" s="497">
        <v>794.98685999999998</v>
      </c>
      <c r="Q68" s="497">
        <v>694.95478000000003</v>
      </c>
      <c r="R68" s="354">
        <v>18757.254089999999</v>
      </c>
      <c r="S68" s="497">
        <v>913.21096999999997</v>
      </c>
      <c r="T68" s="497">
        <v>243.40950000000001</v>
      </c>
      <c r="U68" s="497">
        <v>184.5334</v>
      </c>
      <c r="V68" s="497">
        <v>8.0558800000000002</v>
      </c>
      <c r="W68" s="497">
        <v>6.048</v>
      </c>
      <c r="X68" s="497">
        <v>10.13148</v>
      </c>
      <c r="Y68" s="497">
        <v>50.567819999999998</v>
      </c>
      <c r="Z68" s="497">
        <v>274.11504000000002</v>
      </c>
      <c r="AA68" s="497">
        <v>89.4</v>
      </c>
      <c r="AB68" s="497">
        <v>235.99940000000001</v>
      </c>
      <c r="AC68" s="497">
        <v>101.25393</v>
      </c>
      <c r="AD68" s="498">
        <v>2116.7254200000002</v>
      </c>
      <c r="AE68" s="498">
        <v>81118.696930000006</v>
      </c>
      <c r="AF68" s="482">
        <v>2779.1694200000002</v>
      </c>
      <c r="AG68" s="482">
        <v>1467.70541</v>
      </c>
      <c r="AH68" s="482">
        <v>0</v>
      </c>
      <c r="AI68" s="482">
        <v>241.22175000000001</v>
      </c>
      <c r="AJ68" s="483">
        <v>76630.600349999993</v>
      </c>
      <c r="AK68" s="40"/>
      <c r="AL68" s="416"/>
      <c r="AM68" s="416"/>
    </row>
    <row r="69" spans="1:39" ht="14.4" x14ac:dyDescent="0.3">
      <c r="A69" s="155">
        <v>61</v>
      </c>
      <c r="B69" s="83">
        <v>4201</v>
      </c>
      <c r="C69" s="320" t="s">
        <v>276</v>
      </c>
      <c r="D69" s="401">
        <v>1273.57736</v>
      </c>
      <c r="E69" s="401">
        <v>1996.93722</v>
      </c>
      <c r="F69" s="401">
        <v>51.044539999999998</v>
      </c>
      <c r="G69" s="401">
        <v>1010.63514</v>
      </c>
      <c r="H69" s="355">
        <v>4332.1942600000002</v>
      </c>
      <c r="I69" s="401">
        <v>0</v>
      </c>
      <c r="J69" s="401">
        <v>899.71966999999995</v>
      </c>
      <c r="K69" s="401">
        <v>0</v>
      </c>
      <c r="L69" s="401">
        <v>0</v>
      </c>
      <c r="M69" s="401">
        <v>0</v>
      </c>
      <c r="N69" s="401">
        <v>469.28933000000001</v>
      </c>
      <c r="O69" s="401">
        <v>1.3710599999999999</v>
      </c>
      <c r="P69" s="401">
        <v>0</v>
      </c>
      <c r="Q69" s="401">
        <v>550</v>
      </c>
      <c r="R69" s="355">
        <v>1920.38006</v>
      </c>
      <c r="S69" s="401">
        <v>245.62434999999999</v>
      </c>
      <c r="T69" s="401">
        <v>0</v>
      </c>
      <c r="U69" s="401">
        <v>0</v>
      </c>
      <c r="V69" s="401">
        <v>0</v>
      </c>
      <c r="W69" s="401">
        <v>0</v>
      </c>
      <c r="X69" s="401">
        <v>0</v>
      </c>
      <c r="Y69" s="401">
        <v>50.567819999999998</v>
      </c>
      <c r="Z69" s="401">
        <v>0</v>
      </c>
      <c r="AA69" s="401">
        <v>84</v>
      </c>
      <c r="AB69" s="401">
        <v>29.866669999999999</v>
      </c>
      <c r="AC69" s="401">
        <v>101.25393</v>
      </c>
      <c r="AD69" s="242">
        <v>511.31277</v>
      </c>
      <c r="AE69" s="242">
        <v>6763.8870900000002</v>
      </c>
      <c r="AF69" s="236">
        <v>469.28933000000001</v>
      </c>
      <c r="AG69" s="236">
        <v>0</v>
      </c>
      <c r="AH69" s="236">
        <v>0</v>
      </c>
      <c r="AI69" s="236">
        <v>235.82174999999998</v>
      </c>
      <c r="AJ69" s="484">
        <v>6058.7760100000014</v>
      </c>
      <c r="AK69" s="40"/>
      <c r="AL69" s="416"/>
      <c r="AM69" s="416"/>
    </row>
    <row r="70" spans="1:39" ht="14.4" x14ac:dyDescent="0.3">
      <c r="A70" s="60">
        <v>62</v>
      </c>
      <c r="B70" s="83">
        <v>4202</v>
      </c>
      <c r="C70" s="320" t="s">
        <v>117</v>
      </c>
      <c r="D70" s="401">
        <v>0</v>
      </c>
      <c r="E70" s="401">
        <v>0</v>
      </c>
      <c r="F70" s="401">
        <v>411.47937999999999</v>
      </c>
      <c r="G70" s="401">
        <v>197.38515000000001</v>
      </c>
      <c r="H70" s="355">
        <v>608.86453000000006</v>
      </c>
      <c r="I70" s="401">
        <v>0</v>
      </c>
      <c r="J70" s="401">
        <v>0</v>
      </c>
      <c r="K70" s="401">
        <v>0</v>
      </c>
      <c r="L70" s="401">
        <v>0</v>
      </c>
      <c r="M70" s="401">
        <v>0</v>
      </c>
      <c r="N70" s="401">
        <v>0</v>
      </c>
      <c r="O70" s="401">
        <v>0</v>
      </c>
      <c r="P70" s="401">
        <v>0</v>
      </c>
      <c r="Q70" s="401">
        <v>0</v>
      </c>
      <c r="R70" s="355">
        <v>0</v>
      </c>
      <c r="S70" s="401">
        <v>0</v>
      </c>
      <c r="T70" s="401">
        <v>0</v>
      </c>
      <c r="U70" s="401">
        <v>0</v>
      </c>
      <c r="V70" s="401">
        <v>0</v>
      </c>
      <c r="W70" s="401">
        <v>0</v>
      </c>
      <c r="X70" s="401">
        <v>0</v>
      </c>
      <c r="Y70" s="401">
        <v>0</v>
      </c>
      <c r="Z70" s="401">
        <v>0</v>
      </c>
      <c r="AA70" s="401">
        <v>0</v>
      </c>
      <c r="AB70" s="401">
        <v>0</v>
      </c>
      <c r="AC70" s="401">
        <v>0</v>
      </c>
      <c r="AD70" s="242">
        <v>0</v>
      </c>
      <c r="AE70" s="242">
        <v>608.86453000000006</v>
      </c>
      <c r="AF70" s="236">
        <v>0</v>
      </c>
      <c r="AG70" s="236">
        <v>0</v>
      </c>
      <c r="AH70" s="236">
        <v>0</v>
      </c>
      <c r="AI70" s="236">
        <v>0</v>
      </c>
      <c r="AJ70" s="484">
        <v>608.86453000000006</v>
      </c>
      <c r="AK70" s="40"/>
      <c r="AL70" s="416"/>
      <c r="AM70" s="416"/>
    </row>
    <row r="71" spans="1:39" ht="14.4" x14ac:dyDescent="0.3">
      <c r="A71" s="60">
        <v>63</v>
      </c>
      <c r="B71" s="83">
        <v>4203</v>
      </c>
      <c r="C71" s="320" t="s">
        <v>268</v>
      </c>
      <c r="D71" s="401">
        <v>0</v>
      </c>
      <c r="E71" s="401">
        <v>0</v>
      </c>
      <c r="F71" s="401">
        <v>114.01564999999999</v>
      </c>
      <c r="G71" s="401">
        <v>0</v>
      </c>
      <c r="H71" s="355">
        <v>114.01564999999999</v>
      </c>
      <c r="I71" s="401">
        <v>8.0000000000000007E-5</v>
      </c>
      <c r="J71" s="401">
        <v>0</v>
      </c>
      <c r="K71" s="401">
        <v>0</v>
      </c>
      <c r="L71" s="401">
        <v>0</v>
      </c>
      <c r="M71" s="401">
        <v>379.73322999999999</v>
      </c>
      <c r="N71" s="401">
        <v>0</v>
      </c>
      <c r="O71" s="401">
        <v>0</v>
      </c>
      <c r="P71" s="401">
        <v>0</v>
      </c>
      <c r="Q71" s="401">
        <v>0</v>
      </c>
      <c r="R71" s="355">
        <v>379.73331000000002</v>
      </c>
      <c r="S71" s="401">
        <v>0</v>
      </c>
      <c r="T71" s="401">
        <v>0</v>
      </c>
      <c r="U71" s="401">
        <v>0</v>
      </c>
      <c r="V71" s="401">
        <v>0</v>
      </c>
      <c r="W71" s="401">
        <v>0</v>
      </c>
      <c r="X71" s="401">
        <v>0</v>
      </c>
      <c r="Y71" s="401">
        <v>0</v>
      </c>
      <c r="Z71" s="401">
        <v>0</v>
      </c>
      <c r="AA71" s="401">
        <v>0</v>
      </c>
      <c r="AB71" s="401">
        <v>0</v>
      </c>
      <c r="AC71" s="401">
        <v>0</v>
      </c>
      <c r="AD71" s="242">
        <v>0</v>
      </c>
      <c r="AE71" s="242">
        <v>493.74896000000001</v>
      </c>
      <c r="AF71" s="236">
        <v>0</v>
      </c>
      <c r="AG71" s="236">
        <v>379.73322999999999</v>
      </c>
      <c r="AH71" s="236">
        <v>0</v>
      </c>
      <c r="AI71" s="236">
        <v>0</v>
      </c>
      <c r="AJ71" s="484">
        <v>114.01572999999999</v>
      </c>
      <c r="AK71" s="40"/>
      <c r="AL71" s="416"/>
      <c r="AM71" s="416"/>
    </row>
    <row r="72" spans="1:39" ht="14.4" x14ac:dyDescent="0.3">
      <c r="A72" s="60">
        <v>64</v>
      </c>
      <c r="B72" s="83">
        <v>4204</v>
      </c>
      <c r="C72" s="320" t="s">
        <v>972</v>
      </c>
      <c r="D72" s="401">
        <v>0</v>
      </c>
      <c r="E72" s="401">
        <v>0</v>
      </c>
      <c r="F72" s="401">
        <v>0</v>
      </c>
      <c r="G72" s="401">
        <v>0</v>
      </c>
      <c r="H72" s="355">
        <v>0</v>
      </c>
      <c r="I72" s="401">
        <v>0</v>
      </c>
      <c r="J72" s="401">
        <v>0</v>
      </c>
      <c r="K72" s="401">
        <v>0</v>
      </c>
      <c r="L72" s="401">
        <v>0</v>
      </c>
      <c r="M72" s="401">
        <v>0</v>
      </c>
      <c r="N72" s="401">
        <v>0</v>
      </c>
      <c r="O72" s="401">
        <v>0</v>
      </c>
      <c r="P72" s="401">
        <v>0</v>
      </c>
      <c r="Q72" s="401">
        <v>0</v>
      </c>
      <c r="R72" s="355">
        <v>0</v>
      </c>
      <c r="S72" s="401">
        <v>0</v>
      </c>
      <c r="T72" s="401">
        <v>0</v>
      </c>
      <c r="U72" s="401">
        <v>0</v>
      </c>
      <c r="V72" s="401">
        <v>0</v>
      </c>
      <c r="W72" s="401">
        <v>0</v>
      </c>
      <c r="X72" s="401">
        <v>0</v>
      </c>
      <c r="Y72" s="401">
        <v>0</v>
      </c>
      <c r="Z72" s="401">
        <v>0</v>
      </c>
      <c r="AA72" s="401">
        <v>0</v>
      </c>
      <c r="AB72" s="401">
        <v>0</v>
      </c>
      <c r="AC72" s="401">
        <v>0</v>
      </c>
      <c r="AD72" s="242">
        <v>0</v>
      </c>
      <c r="AE72" s="242">
        <v>0</v>
      </c>
      <c r="AF72" s="236">
        <v>0</v>
      </c>
      <c r="AG72" s="236">
        <v>0</v>
      </c>
      <c r="AH72" s="236">
        <v>0</v>
      </c>
      <c r="AI72" s="236">
        <v>0</v>
      </c>
      <c r="AJ72" s="484">
        <v>0</v>
      </c>
      <c r="AK72" s="40"/>
      <c r="AL72" s="416"/>
      <c r="AM72" s="416"/>
    </row>
    <row r="73" spans="1:39" ht="14.4" x14ac:dyDescent="0.3">
      <c r="A73" s="60">
        <v>65</v>
      </c>
      <c r="B73" s="83">
        <v>4205</v>
      </c>
      <c r="C73" s="320" t="s">
        <v>960</v>
      </c>
      <c r="D73" s="401">
        <v>11.8193</v>
      </c>
      <c r="E73" s="401">
        <v>21.03593</v>
      </c>
      <c r="F73" s="401">
        <v>10</v>
      </c>
      <c r="G73" s="401">
        <v>0</v>
      </c>
      <c r="H73" s="355">
        <v>42.855229999999999</v>
      </c>
      <c r="I73" s="401">
        <v>0</v>
      </c>
      <c r="J73" s="401">
        <v>6.9</v>
      </c>
      <c r="K73" s="401">
        <v>0</v>
      </c>
      <c r="L73" s="401">
        <v>0</v>
      </c>
      <c r="M73" s="401">
        <v>0</v>
      </c>
      <c r="N73" s="401">
        <v>18.899999999999999</v>
      </c>
      <c r="O73" s="401">
        <v>5.4</v>
      </c>
      <c r="P73" s="401">
        <v>6.048</v>
      </c>
      <c r="Q73" s="401">
        <v>0</v>
      </c>
      <c r="R73" s="355">
        <v>37.247999999999998</v>
      </c>
      <c r="S73" s="401">
        <v>0</v>
      </c>
      <c r="T73" s="401">
        <v>0</v>
      </c>
      <c r="U73" s="401">
        <v>60.405189999999997</v>
      </c>
      <c r="V73" s="401">
        <v>0</v>
      </c>
      <c r="W73" s="401">
        <v>6.048</v>
      </c>
      <c r="X73" s="401">
        <v>0</v>
      </c>
      <c r="Y73" s="401">
        <v>0</v>
      </c>
      <c r="Z73" s="401">
        <v>5.4</v>
      </c>
      <c r="AA73" s="401">
        <v>5.4</v>
      </c>
      <c r="AB73" s="401">
        <v>6.048</v>
      </c>
      <c r="AC73" s="401">
        <v>0</v>
      </c>
      <c r="AD73" s="242">
        <v>83.301190000000005</v>
      </c>
      <c r="AE73" s="242">
        <v>163.40442000000002</v>
      </c>
      <c r="AF73" s="236">
        <v>18.899999999999999</v>
      </c>
      <c r="AG73" s="236">
        <v>0</v>
      </c>
      <c r="AH73" s="236">
        <v>0</v>
      </c>
      <c r="AI73" s="236">
        <v>5.4</v>
      </c>
      <c r="AJ73" s="484">
        <v>139.10442</v>
      </c>
      <c r="AK73" s="40"/>
      <c r="AL73" s="416"/>
      <c r="AM73" s="416"/>
    </row>
    <row r="74" spans="1:39" ht="14.4" x14ac:dyDescent="0.3">
      <c r="A74" s="155">
        <v>66</v>
      </c>
      <c r="B74" s="83">
        <v>4290</v>
      </c>
      <c r="C74" s="320" t="s">
        <v>236</v>
      </c>
      <c r="D74" s="401">
        <v>18985.655050000001</v>
      </c>
      <c r="E74" s="401">
        <v>29712.192350000001</v>
      </c>
      <c r="F74" s="401">
        <v>5611.8208100000002</v>
      </c>
      <c r="G74" s="401">
        <v>837.11954000000003</v>
      </c>
      <c r="H74" s="355">
        <v>55146.787749999996</v>
      </c>
      <c r="I74" s="401">
        <v>9900.5386799999997</v>
      </c>
      <c r="J74" s="401">
        <v>1700.8737799999999</v>
      </c>
      <c r="K74" s="401">
        <v>1315.175</v>
      </c>
      <c r="L74" s="401">
        <v>677.37248999999997</v>
      </c>
      <c r="M74" s="401">
        <v>402.54381000000001</v>
      </c>
      <c r="N74" s="401">
        <v>975.80508999999995</v>
      </c>
      <c r="O74" s="401">
        <v>513.69023000000004</v>
      </c>
      <c r="P74" s="401">
        <v>788.93885999999998</v>
      </c>
      <c r="Q74" s="401">
        <v>144.95478</v>
      </c>
      <c r="R74" s="355">
        <v>16419.892719999996</v>
      </c>
      <c r="S74" s="401">
        <v>667.58662000000004</v>
      </c>
      <c r="T74" s="401">
        <v>243.40950000000001</v>
      </c>
      <c r="U74" s="401">
        <v>124.12821</v>
      </c>
      <c r="V74" s="401">
        <v>8.0558800000000002</v>
      </c>
      <c r="W74" s="401">
        <v>0</v>
      </c>
      <c r="X74" s="401">
        <v>10.13148</v>
      </c>
      <c r="Y74" s="401">
        <v>0</v>
      </c>
      <c r="Z74" s="401">
        <v>268.71503999999999</v>
      </c>
      <c r="AA74" s="401">
        <v>0</v>
      </c>
      <c r="AB74" s="401">
        <v>200.08473000000001</v>
      </c>
      <c r="AC74" s="401">
        <v>0</v>
      </c>
      <c r="AD74" s="242">
        <v>1522.1114600000001</v>
      </c>
      <c r="AE74" s="242">
        <v>73088.791929999992</v>
      </c>
      <c r="AF74" s="236">
        <v>2290.98009</v>
      </c>
      <c r="AG74" s="236">
        <v>1087.97218</v>
      </c>
      <c r="AH74" s="236">
        <v>0</v>
      </c>
      <c r="AI74" s="236">
        <v>0</v>
      </c>
      <c r="AJ74" s="484">
        <v>69709.839659999969</v>
      </c>
      <c r="AK74" s="40"/>
      <c r="AL74" s="416"/>
      <c r="AM74" s="416"/>
    </row>
    <row r="75" spans="1:39" s="14" customFormat="1" ht="14.4" x14ac:dyDescent="0.3">
      <c r="A75" s="64">
        <v>67</v>
      </c>
      <c r="B75" s="82">
        <v>53</v>
      </c>
      <c r="C75" s="318" t="s">
        <v>539</v>
      </c>
      <c r="D75" s="497">
        <v>7634.5333499999997</v>
      </c>
      <c r="E75" s="497">
        <v>6545.4985699999997</v>
      </c>
      <c r="F75" s="497">
        <v>11783.30596</v>
      </c>
      <c r="G75" s="497">
        <v>6875.4348499999996</v>
      </c>
      <c r="H75" s="354">
        <v>32838.772729999997</v>
      </c>
      <c r="I75" s="497">
        <v>7011.05872</v>
      </c>
      <c r="J75" s="497">
        <v>3510.80573</v>
      </c>
      <c r="K75" s="497">
        <v>1184.595</v>
      </c>
      <c r="L75" s="497">
        <v>9316.6387300000006</v>
      </c>
      <c r="M75" s="497">
        <v>2508.9583499999999</v>
      </c>
      <c r="N75" s="497">
        <v>3648.8913299999999</v>
      </c>
      <c r="O75" s="497">
        <v>32.882559999999998</v>
      </c>
      <c r="P75" s="497">
        <v>96.679670000000002</v>
      </c>
      <c r="Q75" s="497">
        <v>3506.0739199999998</v>
      </c>
      <c r="R75" s="354">
        <v>30816.584009999999</v>
      </c>
      <c r="S75" s="497">
        <v>202.67930999999999</v>
      </c>
      <c r="T75" s="497">
        <v>1262.57051</v>
      </c>
      <c r="U75" s="497">
        <v>0.81176000000000004</v>
      </c>
      <c r="V75" s="497">
        <v>0.70286999999999999</v>
      </c>
      <c r="W75" s="497">
        <v>3.1729500000000002</v>
      </c>
      <c r="X75" s="497">
        <v>0.93679999999999997</v>
      </c>
      <c r="Y75" s="497">
        <v>46.792200000000001</v>
      </c>
      <c r="Z75" s="497">
        <v>118.80466</v>
      </c>
      <c r="AA75" s="497">
        <v>81.910200000000003</v>
      </c>
      <c r="AB75" s="497">
        <v>700.11162000000002</v>
      </c>
      <c r="AC75" s="497">
        <v>0.19746</v>
      </c>
      <c r="AD75" s="498">
        <v>2418.6903400000001</v>
      </c>
      <c r="AE75" s="498">
        <v>66074.047079999989</v>
      </c>
      <c r="AF75" s="482">
        <v>4833.4863299999997</v>
      </c>
      <c r="AG75" s="482">
        <v>11826.299950000001</v>
      </c>
      <c r="AH75" s="482">
        <v>0</v>
      </c>
      <c r="AI75" s="482">
        <v>128.89986000000002</v>
      </c>
      <c r="AJ75" s="483">
        <v>49285.360939999999</v>
      </c>
      <c r="AK75" s="40"/>
      <c r="AL75" s="416"/>
      <c r="AM75" s="416"/>
    </row>
    <row r="76" spans="1:39" ht="14.4" x14ac:dyDescent="0.3">
      <c r="A76" s="60">
        <v>68</v>
      </c>
      <c r="B76" s="83">
        <v>5301</v>
      </c>
      <c r="C76" s="320" t="s">
        <v>973</v>
      </c>
      <c r="D76" s="401">
        <v>2118.9082199999998</v>
      </c>
      <c r="E76" s="401">
        <v>1041.9576500000001</v>
      </c>
      <c r="F76" s="401">
        <v>0</v>
      </c>
      <c r="G76" s="401">
        <v>2770.9852099999998</v>
      </c>
      <c r="H76" s="355">
        <v>5931.8510799999995</v>
      </c>
      <c r="I76" s="401">
        <v>362.83188000000001</v>
      </c>
      <c r="J76" s="401">
        <v>1645.57548</v>
      </c>
      <c r="K76" s="401">
        <v>782.30100000000004</v>
      </c>
      <c r="L76" s="401">
        <v>263.09170999999998</v>
      </c>
      <c r="M76" s="401">
        <v>5.6984599999999999</v>
      </c>
      <c r="N76" s="401">
        <v>2048.5383999999999</v>
      </c>
      <c r="O76" s="401">
        <v>0</v>
      </c>
      <c r="P76" s="401">
        <v>0.49847000000000002</v>
      </c>
      <c r="Q76" s="401">
        <v>1078.4365</v>
      </c>
      <c r="R76" s="355">
        <v>6186.9719000000005</v>
      </c>
      <c r="S76" s="401">
        <v>201.46440999999999</v>
      </c>
      <c r="T76" s="401">
        <v>0</v>
      </c>
      <c r="U76" s="401">
        <v>0</v>
      </c>
      <c r="V76" s="401">
        <v>0</v>
      </c>
      <c r="W76" s="401">
        <v>0</v>
      </c>
      <c r="X76" s="401">
        <v>0</v>
      </c>
      <c r="Y76" s="401">
        <v>0</v>
      </c>
      <c r="Z76" s="401">
        <v>118.41413</v>
      </c>
      <c r="AA76" s="401">
        <v>0</v>
      </c>
      <c r="AB76" s="401">
        <v>553.48546999999996</v>
      </c>
      <c r="AC76" s="401">
        <v>0</v>
      </c>
      <c r="AD76" s="242">
        <v>873.36401000000001</v>
      </c>
      <c r="AE76" s="242">
        <v>12992.18699</v>
      </c>
      <c r="AF76" s="236">
        <v>2830.8393999999998</v>
      </c>
      <c r="AG76" s="236">
        <v>268.79016999999999</v>
      </c>
      <c r="AH76" s="236">
        <v>0</v>
      </c>
      <c r="AI76" s="236">
        <v>0</v>
      </c>
      <c r="AJ76" s="484">
        <v>9892.5574199999992</v>
      </c>
      <c r="AK76" s="40"/>
      <c r="AL76" s="416"/>
      <c r="AM76" s="416"/>
    </row>
    <row r="77" spans="1:39" ht="14.4" x14ac:dyDescent="0.3">
      <c r="A77" s="60">
        <v>69</v>
      </c>
      <c r="B77" s="83">
        <v>5302</v>
      </c>
      <c r="C77" s="320" t="s">
        <v>974</v>
      </c>
      <c r="D77" s="401">
        <v>2499.4809500000001</v>
      </c>
      <c r="E77" s="401">
        <v>2479.4440500000001</v>
      </c>
      <c r="F77" s="401">
        <v>11502.285540000001</v>
      </c>
      <c r="G77" s="401">
        <v>3911.0765500000002</v>
      </c>
      <c r="H77" s="355">
        <v>20392.287090000002</v>
      </c>
      <c r="I77" s="401">
        <v>5596.35707</v>
      </c>
      <c r="J77" s="401">
        <v>1077.8500799999999</v>
      </c>
      <c r="K77" s="401">
        <v>386.24</v>
      </c>
      <c r="L77" s="401">
        <v>2397.8507399999999</v>
      </c>
      <c r="M77" s="401">
        <v>433.63857000000002</v>
      </c>
      <c r="N77" s="401">
        <v>1344.0964100000001</v>
      </c>
      <c r="O77" s="401">
        <v>31.908449999999998</v>
      </c>
      <c r="P77" s="401">
        <v>87.992379999999997</v>
      </c>
      <c r="Q77" s="401">
        <v>195.60015999999999</v>
      </c>
      <c r="R77" s="355">
        <v>11551.53386</v>
      </c>
      <c r="S77" s="401">
        <v>0</v>
      </c>
      <c r="T77" s="401">
        <v>538.98749999999995</v>
      </c>
      <c r="U77" s="401">
        <v>0</v>
      </c>
      <c r="V77" s="401">
        <v>0</v>
      </c>
      <c r="W77" s="401">
        <v>0</v>
      </c>
      <c r="X77" s="401">
        <v>0</v>
      </c>
      <c r="Y77" s="401">
        <v>0</v>
      </c>
      <c r="Z77" s="401">
        <v>0</v>
      </c>
      <c r="AA77" s="401">
        <v>81.322689999999994</v>
      </c>
      <c r="AB77" s="401">
        <v>127.5958</v>
      </c>
      <c r="AC77" s="401">
        <v>0</v>
      </c>
      <c r="AD77" s="242">
        <v>747.90598999999997</v>
      </c>
      <c r="AE77" s="242">
        <v>32691.72694</v>
      </c>
      <c r="AF77" s="236">
        <v>1730.3364100000001</v>
      </c>
      <c r="AG77" s="236">
        <v>2831.4893099999999</v>
      </c>
      <c r="AH77" s="236">
        <v>0</v>
      </c>
      <c r="AI77" s="236">
        <v>81.322689999999994</v>
      </c>
      <c r="AJ77" s="484">
        <v>28048.578530000003</v>
      </c>
      <c r="AK77" s="40"/>
      <c r="AL77" s="416"/>
      <c r="AM77" s="416"/>
    </row>
    <row r="78" spans="1:39" ht="14.4" x14ac:dyDescent="0.3">
      <c r="A78" s="60">
        <v>70</v>
      </c>
      <c r="B78" s="83">
        <v>5303</v>
      </c>
      <c r="C78" s="320" t="s">
        <v>975</v>
      </c>
      <c r="D78" s="401">
        <v>1621.1115199999999</v>
      </c>
      <c r="E78" s="401">
        <v>1712.1588200000001</v>
      </c>
      <c r="F78" s="401">
        <v>11.830590000000001</v>
      </c>
      <c r="G78" s="401">
        <v>58.76681</v>
      </c>
      <c r="H78" s="355">
        <v>3403.8677400000001</v>
      </c>
      <c r="I78" s="401">
        <v>1017.82113</v>
      </c>
      <c r="J78" s="401">
        <v>720.59065999999996</v>
      </c>
      <c r="K78" s="401">
        <v>16.053999999999998</v>
      </c>
      <c r="L78" s="401">
        <v>6655.6962800000001</v>
      </c>
      <c r="M78" s="401">
        <v>2052.3323399999999</v>
      </c>
      <c r="N78" s="401">
        <v>256.25652000000002</v>
      </c>
      <c r="O78" s="401">
        <v>0</v>
      </c>
      <c r="P78" s="401">
        <v>0</v>
      </c>
      <c r="Q78" s="401">
        <v>1304.1855800000001</v>
      </c>
      <c r="R78" s="355">
        <v>12022.93651</v>
      </c>
      <c r="S78" s="401">
        <v>0</v>
      </c>
      <c r="T78" s="401">
        <v>721.51223000000005</v>
      </c>
      <c r="U78" s="401">
        <v>0</v>
      </c>
      <c r="V78" s="401">
        <v>0</v>
      </c>
      <c r="W78" s="401">
        <v>0</v>
      </c>
      <c r="X78" s="401">
        <v>0</v>
      </c>
      <c r="Y78" s="401">
        <v>46.792200000000001</v>
      </c>
      <c r="Z78" s="401">
        <v>0</v>
      </c>
      <c r="AA78" s="401">
        <v>0</v>
      </c>
      <c r="AB78" s="401">
        <v>16.58117</v>
      </c>
      <c r="AC78" s="401">
        <v>0</v>
      </c>
      <c r="AD78" s="242">
        <v>784.88560000000007</v>
      </c>
      <c r="AE78" s="242">
        <v>16211.689849999999</v>
      </c>
      <c r="AF78" s="236">
        <v>272.31052</v>
      </c>
      <c r="AG78" s="236">
        <v>8708.028620000001</v>
      </c>
      <c r="AH78" s="236">
        <v>0</v>
      </c>
      <c r="AI78" s="236">
        <v>46.792200000000001</v>
      </c>
      <c r="AJ78" s="484">
        <v>7184.5585100000008</v>
      </c>
      <c r="AK78" s="40"/>
      <c r="AL78" s="416"/>
      <c r="AM78" s="416"/>
    </row>
    <row r="79" spans="1:39" ht="14.4" x14ac:dyDescent="0.3">
      <c r="A79" s="155">
        <v>71</v>
      </c>
      <c r="B79" s="83">
        <v>5304</v>
      </c>
      <c r="C79" s="320" t="s">
        <v>976</v>
      </c>
      <c r="D79" s="401">
        <v>881.88711000000001</v>
      </c>
      <c r="E79" s="401">
        <v>1311.93805</v>
      </c>
      <c r="F79" s="401">
        <v>266.80092999999999</v>
      </c>
      <c r="G79" s="401">
        <v>93.518540000000002</v>
      </c>
      <c r="H79" s="355">
        <v>2554.1446299999998</v>
      </c>
      <c r="I79" s="401">
        <v>34.048639999999999</v>
      </c>
      <c r="J79" s="401">
        <v>66.789510000000007</v>
      </c>
      <c r="K79" s="401">
        <v>0</v>
      </c>
      <c r="L79" s="401">
        <v>0</v>
      </c>
      <c r="M79" s="401">
        <v>17.11788</v>
      </c>
      <c r="N79" s="401">
        <v>0</v>
      </c>
      <c r="O79" s="401">
        <v>0.97411000000000003</v>
      </c>
      <c r="P79" s="401">
        <v>8.1888199999999998</v>
      </c>
      <c r="Q79" s="401">
        <v>927.85167999999999</v>
      </c>
      <c r="R79" s="355">
        <v>1054.97064</v>
      </c>
      <c r="S79" s="401">
        <v>1.2149000000000001</v>
      </c>
      <c r="T79" s="401">
        <v>2.0707800000000001</v>
      </c>
      <c r="U79" s="401">
        <v>0.81176000000000004</v>
      </c>
      <c r="V79" s="401">
        <v>0.70286999999999999</v>
      </c>
      <c r="W79" s="401">
        <v>3.1729500000000002</v>
      </c>
      <c r="X79" s="401">
        <v>0.93679999999999997</v>
      </c>
      <c r="Y79" s="401">
        <v>0</v>
      </c>
      <c r="Z79" s="401">
        <v>0.39052999999999999</v>
      </c>
      <c r="AA79" s="401">
        <v>0.58750999999999998</v>
      </c>
      <c r="AB79" s="401">
        <v>2.4491800000000001</v>
      </c>
      <c r="AC79" s="401">
        <v>0.19746</v>
      </c>
      <c r="AD79" s="242">
        <v>12.534740000000001</v>
      </c>
      <c r="AE79" s="242">
        <v>3621.6500099999998</v>
      </c>
      <c r="AF79" s="236">
        <v>0</v>
      </c>
      <c r="AG79" s="236">
        <v>17.82075</v>
      </c>
      <c r="AH79" s="236">
        <v>0</v>
      </c>
      <c r="AI79" s="236">
        <v>0.78496999999999995</v>
      </c>
      <c r="AJ79" s="484">
        <v>3603.0442899999998</v>
      </c>
      <c r="AK79" s="40"/>
      <c r="AL79" s="416"/>
      <c r="AM79" s="416"/>
    </row>
    <row r="80" spans="1:39" ht="14.4" x14ac:dyDescent="0.3">
      <c r="A80" s="60">
        <v>72</v>
      </c>
      <c r="B80" s="83">
        <v>5305</v>
      </c>
      <c r="C80" s="320" t="s">
        <v>977</v>
      </c>
      <c r="D80" s="401">
        <v>513.14554999999996</v>
      </c>
      <c r="E80" s="401">
        <v>0</v>
      </c>
      <c r="F80" s="401">
        <v>2.3889</v>
      </c>
      <c r="G80" s="401">
        <v>41.087739999999997</v>
      </c>
      <c r="H80" s="355">
        <v>556.62219000000005</v>
      </c>
      <c r="I80" s="401">
        <v>0</v>
      </c>
      <c r="J80" s="401">
        <v>0</v>
      </c>
      <c r="K80" s="401">
        <v>0</v>
      </c>
      <c r="L80" s="401">
        <v>0</v>
      </c>
      <c r="M80" s="401">
        <v>0.1711</v>
      </c>
      <c r="N80" s="401">
        <v>0</v>
      </c>
      <c r="O80" s="401">
        <v>0</v>
      </c>
      <c r="P80" s="401">
        <v>0</v>
      </c>
      <c r="Q80" s="401">
        <v>0</v>
      </c>
      <c r="R80" s="355">
        <v>0.1711</v>
      </c>
      <c r="S80" s="401">
        <v>0</v>
      </c>
      <c r="T80" s="401">
        <v>0</v>
      </c>
      <c r="U80" s="401">
        <v>0</v>
      </c>
      <c r="V80" s="401">
        <v>0</v>
      </c>
      <c r="W80" s="401">
        <v>0</v>
      </c>
      <c r="X80" s="401">
        <v>0</v>
      </c>
      <c r="Y80" s="401">
        <v>0</v>
      </c>
      <c r="Z80" s="401">
        <v>0</v>
      </c>
      <c r="AA80" s="401">
        <v>0</v>
      </c>
      <c r="AB80" s="401">
        <v>0</v>
      </c>
      <c r="AC80" s="401">
        <v>0</v>
      </c>
      <c r="AD80" s="242">
        <v>0</v>
      </c>
      <c r="AE80" s="242">
        <v>556.79329000000007</v>
      </c>
      <c r="AF80" s="236">
        <v>0</v>
      </c>
      <c r="AG80" s="236">
        <v>0.1711</v>
      </c>
      <c r="AH80" s="236">
        <v>0</v>
      </c>
      <c r="AI80" s="236">
        <v>0</v>
      </c>
      <c r="AJ80" s="484">
        <v>556.62219000000005</v>
      </c>
      <c r="AK80" s="40"/>
      <c r="AL80" s="416"/>
      <c r="AM80" s="416"/>
    </row>
    <row r="81" spans="1:39" ht="14.4" x14ac:dyDescent="0.3">
      <c r="A81" s="60">
        <v>73</v>
      </c>
      <c r="B81" s="83">
        <v>5390</v>
      </c>
      <c r="C81" s="320" t="s">
        <v>118</v>
      </c>
      <c r="D81" s="401">
        <v>0</v>
      </c>
      <c r="E81" s="401">
        <v>0</v>
      </c>
      <c r="F81" s="401">
        <v>0</v>
      </c>
      <c r="G81" s="401">
        <v>0</v>
      </c>
      <c r="H81" s="355">
        <v>0</v>
      </c>
      <c r="I81" s="401">
        <v>0</v>
      </c>
      <c r="J81" s="401">
        <v>0</v>
      </c>
      <c r="K81" s="401">
        <v>0</v>
      </c>
      <c r="L81" s="401">
        <v>0</v>
      </c>
      <c r="M81" s="401">
        <v>0</v>
      </c>
      <c r="N81" s="401">
        <v>0</v>
      </c>
      <c r="O81" s="401">
        <v>0</v>
      </c>
      <c r="P81" s="401">
        <v>0</v>
      </c>
      <c r="Q81" s="401">
        <v>0</v>
      </c>
      <c r="R81" s="355">
        <v>0</v>
      </c>
      <c r="S81" s="401">
        <v>0</v>
      </c>
      <c r="T81" s="401">
        <v>0</v>
      </c>
      <c r="U81" s="401">
        <v>0</v>
      </c>
      <c r="V81" s="401">
        <v>0</v>
      </c>
      <c r="W81" s="401">
        <v>0</v>
      </c>
      <c r="X81" s="401">
        <v>0</v>
      </c>
      <c r="Y81" s="401">
        <v>0</v>
      </c>
      <c r="Z81" s="401">
        <v>0</v>
      </c>
      <c r="AA81" s="401">
        <v>0</v>
      </c>
      <c r="AB81" s="401">
        <v>0</v>
      </c>
      <c r="AC81" s="401">
        <v>0</v>
      </c>
      <c r="AD81" s="242">
        <v>0</v>
      </c>
      <c r="AE81" s="242">
        <v>0</v>
      </c>
      <c r="AF81" s="236">
        <v>0</v>
      </c>
      <c r="AG81" s="236">
        <v>0</v>
      </c>
      <c r="AH81" s="236">
        <v>0</v>
      </c>
      <c r="AI81" s="236">
        <v>0</v>
      </c>
      <c r="AJ81" s="484">
        <v>0</v>
      </c>
      <c r="AK81" s="40"/>
      <c r="AL81" s="416"/>
      <c r="AM81" s="416"/>
    </row>
    <row r="82" spans="1:39" s="14" customFormat="1" ht="14.4" x14ac:dyDescent="0.3">
      <c r="A82" s="64">
        <v>74</v>
      </c>
      <c r="B82" s="82">
        <v>43</v>
      </c>
      <c r="C82" s="318" t="s">
        <v>978</v>
      </c>
      <c r="D82" s="497">
        <v>2426.09402</v>
      </c>
      <c r="E82" s="497">
        <v>726.64958000000001</v>
      </c>
      <c r="F82" s="497">
        <v>13277.950639999999</v>
      </c>
      <c r="G82" s="497">
        <v>764.49782000000005</v>
      </c>
      <c r="H82" s="354">
        <v>17195.192059999998</v>
      </c>
      <c r="I82" s="497">
        <v>5231.2404200000001</v>
      </c>
      <c r="J82" s="497">
        <v>730.00504999999998</v>
      </c>
      <c r="K82" s="497">
        <v>1028.0319999999999</v>
      </c>
      <c r="L82" s="497">
        <v>86.282799999999995</v>
      </c>
      <c r="M82" s="497">
        <v>301.30113</v>
      </c>
      <c r="N82" s="497">
        <v>1579.92911</v>
      </c>
      <c r="O82" s="497">
        <v>41.62283</v>
      </c>
      <c r="P82" s="497">
        <v>177.64923999999999</v>
      </c>
      <c r="Q82" s="497">
        <v>18557.76701</v>
      </c>
      <c r="R82" s="354">
        <v>27733.829590000001</v>
      </c>
      <c r="S82" s="497">
        <v>132.11557999999999</v>
      </c>
      <c r="T82" s="497">
        <v>647.43664999999999</v>
      </c>
      <c r="U82" s="497">
        <v>0</v>
      </c>
      <c r="V82" s="497">
        <v>0</v>
      </c>
      <c r="W82" s="497">
        <v>0</v>
      </c>
      <c r="X82" s="497">
        <v>43.194450000000003</v>
      </c>
      <c r="Y82" s="497">
        <v>18.827349999999999</v>
      </c>
      <c r="Z82" s="497">
        <v>43.577939999999998</v>
      </c>
      <c r="AA82" s="497">
        <v>0</v>
      </c>
      <c r="AB82" s="497">
        <v>3111.6032500000001</v>
      </c>
      <c r="AC82" s="497">
        <v>0</v>
      </c>
      <c r="AD82" s="498">
        <v>3996.75522</v>
      </c>
      <c r="AE82" s="498">
        <v>48925.776869999994</v>
      </c>
      <c r="AF82" s="482">
        <v>2607.9611100000002</v>
      </c>
      <c r="AG82" s="482">
        <v>387.58393000000001</v>
      </c>
      <c r="AH82" s="482">
        <v>0</v>
      </c>
      <c r="AI82" s="482">
        <v>18.827349999999999</v>
      </c>
      <c r="AJ82" s="483">
        <v>45911.404480000005</v>
      </c>
      <c r="AK82" s="40"/>
      <c r="AL82" s="416"/>
      <c r="AM82" s="416"/>
    </row>
    <row r="83" spans="1:39" ht="14.4" x14ac:dyDescent="0.3">
      <c r="A83" s="60">
        <v>75</v>
      </c>
      <c r="B83" s="83">
        <v>4301</v>
      </c>
      <c r="C83" s="320" t="s">
        <v>979</v>
      </c>
      <c r="D83" s="401">
        <v>417.67061000000001</v>
      </c>
      <c r="E83" s="401">
        <v>321.30185</v>
      </c>
      <c r="F83" s="401">
        <v>5267.7298000000001</v>
      </c>
      <c r="G83" s="401">
        <v>0</v>
      </c>
      <c r="H83" s="355">
        <v>6006.70226</v>
      </c>
      <c r="I83" s="401">
        <v>160.82812999999999</v>
      </c>
      <c r="J83" s="401">
        <v>6.4564500000000002</v>
      </c>
      <c r="K83" s="401">
        <v>0</v>
      </c>
      <c r="L83" s="401">
        <v>0</v>
      </c>
      <c r="M83" s="401">
        <v>0.10662000000000001</v>
      </c>
      <c r="N83" s="401">
        <v>0</v>
      </c>
      <c r="O83" s="401">
        <v>0</v>
      </c>
      <c r="P83" s="401">
        <v>0.96462999999999999</v>
      </c>
      <c r="Q83" s="401">
        <v>1082.18453</v>
      </c>
      <c r="R83" s="355">
        <v>1250.54036</v>
      </c>
      <c r="S83" s="401">
        <v>132.11557999999999</v>
      </c>
      <c r="T83" s="401">
        <v>0</v>
      </c>
      <c r="U83" s="401">
        <v>0</v>
      </c>
      <c r="V83" s="401">
        <v>0</v>
      </c>
      <c r="W83" s="401">
        <v>0</v>
      </c>
      <c r="X83" s="401">
        <v>0</v>
      </c>
      <c r="Y83" s="401">
        <v>0</v>
      </c>
      <c r="Z83" s="401">
        <v>5.8001800000000001</v>
      </c>
      <c r="AA83" s="401">
        <v>0</v>
      </c>
      <c r="AB83" s="401">
        <v>5.9286799999999999</v>
      </c>
      <c r="AC83" s="401">
        <v>0</v>
      </c>
      <c r="AD83" s="242">
        <v>143.84444000000002</v>
      </c>
      <c r="AE83" s="242">
        <v>7401.0870599999998</v>
      </c>
      <c r="AF83" s="236">
        <v>0</v>
      </c>
      <c r="AG83" s="236">
        <v>0.10662000000000001</v>
      </c>
      <c r="AH83" s="236">
        <v>0</v>
      </c>
      <c r="AI83" s="236">
        <v>0</v>
      </c>
      <c r="AJ83" s="484">
        <v>7400.9804400000003</v>
      </c>
      <c r="AK83" s="40"/>
      <c r="AL83" s="416"/>
      <c r="AM83" s="416"/>
    </row>
    <row r="84" spans="1:39" ht="14.4" x14ac:dyDescent="0.3">
      <c r="A84" s="155">
        <v>76</v>
      </c>
      <c r="B84" s="83">
        <v>4302</v>
      </c>
      <c r="C84" s="320" t="s">
        <v>974</v>
      </c>
      <c r="D84" s="401">
        <v>662.75001999999995</v>
      </c>
      <c r="E84" s="401">
        <v>340.06603000000001</v>
      </c>
      <c r="F84" s="401">
        <v>6790.6610099999998</v>
      </c>
      <c r="G84" s="401">
        <v>328.91014999999999</v>
      </c>
      <c r="H84" s="355">
        <v>8122.387209999999</v>
      </c>
      <c r="I84" s="401">
        <v>3572.5657200000001</v>
      </c>
      <c r="J84" s="401">
        <v>29.499770000000002</v>
      </c>
      <c r="K84" s="401">
        <v>373.363</v>
      </c>
      <c r="L84" s="401">
        <v>35.26737</v>
      </c>
      <c r="M84" s="401">
        <v>141.45023</v>
      </c>
      <c r="N84" s="401">
        <v>23.881540000000001</v>
      </c>
      <c r="O84" s="401">
        <v>29.238240000000001</v>
      </c>
      <c r="P84" s="401">
        <v>51.939749999999997</v>
      </c>
      <c r="Q84" s="401">
        <v>359.84127000000001</v>
      </c>
      <c r="R84" s="355">
        <v>4617.0468899999996</v>
      </c>
      <c r="S84" s="401">
        <v>0</v>
      </c>
      <c r="T84" s="401">
        <v>468.84235999999999</v>
      </c>
      <c r="U84" s="401">
        <v>0</v>
      </c>
      <c r="V84" s="401">
        <v>0</v>
      </c>
      <c r="W84" s="401">
        <v>0</v>
      </c>
      <c r="X84" s="401">
        <v>0</v>
      </c>
      <c r="Y84" s="401">
        <v>0</v>
      </c>
      <c r="Z84" s="401">
        <v>0</v>
      </c>
      <c r="AA84" s="401">
        <v>0</v>
      </c>
      <c r="AB84" s="401">
        <v>2.6819999999999999</v>
      </c>
      <c r="AC84" s="401">
        <v>0</v>
      </c>
      <c r="AD84" s="242">
        <v>471.52436</v>
      </c>
      <c r="AE84" s="242">
        <v>13210.958459999998</v>
      </c>
      <c r="AF84" s="236">
        <v>397.24454000000003</v>
      </c>
      <c r="AG84" s="236">
        <v>176.7176</v>
      </c>
      <c r="AH84" s="236">
        <v>0</v>
      </c>
      <c r="AI84" s="236">
        <v>0</v>
      </c>
      <c r="AJ84" s="484">
        <v>12636.996320000002</v>
      </c>
      <c r="AK84" s="40"/>
      <c r="AL84" s="416"/>
      <c r="AM84" s="416"/>
    </row>
    <row r="85" spans="1:39" ht="14.4" x14ac:dyDescent="0.3">
      <c r="A85" s="60">
        <v>77</v>
      </c>
      <c r="B85" s="83">
        <v>4303</v>
      </c>
      <c r="C85" s="320" t="s">
        <v>975</v>
      </c>
      <c r="D85" s="401">
        <v>1145.8456900000001</v>
      </c>
      <c r="E85" s="401">
        <v>65.228639999999999</v>
      </c>
      <c r="F85" s="401">
        <v>0</v>
      </c>
      <c r="G85" s="401">
        <v>0.67010999999999998</v>
      </c>
      <c r="H85" s="355">
        <v>1211.7444400000002</v>
      </c>
      <c r="I85" s="401">
        <v>67.539079999999998</v>
      </c>
      <c r="J85" s="401">
        <v>55.852060000000002</v>
      </c>
      <c r="K85" s="401">
        <v>654.66899999999998</v>
      </c>
      <c r="L85" s="401">
        <v>51.015430000000002</v>
      </c>
      <c r="M85" s="401">
        <v>0</v>
      </c>
      <c r="N85" s="401">
        <v>0</v>
      </c>
      <c r="O85" s="401">
        <v>0</v>
      </c>
      <c r="P85" s="401">
        <v>0</v>
      </c>
      <c r="Q85" s="401">
        <v>17114.870289999999</v>
      </c>
      <c r="R85" s="355">
        <v>17943.94586</v>
      </c>
      <c r="S85" s="401">
        <v>0</v>
      </c>
      <c r="T85" s="401">
        <v>99.000680000000003</v>
      </c>
      <c r="U85" s="401">
        <v>0</v>
      </c>
      <c r="V85" s="401">
        <v>0</v>
      </c>
      <c r="W85" s="401">
        <v>0</v>
      </c>
      <c r="X85" s="401">
        <v>0</v>
      </c>
      <c r="Y85" s="401">
        <v>12.583920000000001</v>
      </c>
      <c r="Z85" s="401">
        <v>0</v>
      </c>
      <c r="AA85" s="401">
        <v>0</v>
      </c>
      <c r="AB85" s="401">
        <v>3102.9925699999999</v>
      </c>
      <c r="AC85" s="401">
        <v>0</v>
      </c>
      <c r="AD85" s="242">
        <v>3214.57717</v>
      </c>
      <c r="AE85" s="242">
        <v>22370.267469999999</v>
      </c>
      <c r="AF85" s="236">
        <v>654.66899999999998</v>
      </c>
      <c r="AG85" s="236">
        <v>51.015430000000002</v>
      </c>
      <c r="AH85" s="236">
        <v>0</v>
      </c>
      <c r="AI85" s="236">
        <v>12.583920000000001</v>
      </c>
      <c r="AJ85" s="484">
        <v>21651.99912</v>
      </c>
      <c r="AK85" s="40"/>
      <c r="AL85" s="416"/>
      <c r="AM85" s="416"/>
    </row>
    <row r="86" spans="1:39" ht="14.4" x14ac:dyDescent="0.3">
      <c r="A86" s="60">
        <v>78</v>
      </c>
      <c r="B86" s="83">
        <v>4304</v>
      </c>
      <c r="C86" s="320" t="s">
        <v>980</v>
      </c>
      <c r="D86" s="401">
        <v>55.251730000000002</v>
      </c>
      <c r="E86" s="401">
        <v>5.3060000000000003E-2</v>
      </c>
      <c r="F86" s="401">
        <v>0</v>
      </c>
      <c r="G86" s="401">
        <v>411.69241</v>
      </c>
      <c r="H86" s="355">
        <v>466.99720000000002</v>
      </c>
      <c r="I86" s="401">
        <v>0</v>
      </c>
      <c r="J86" s="401">
        <v>0</v>
      </c>
      <c r="K86" s="401">
        <v>0</v>
      </c>
      <c r="L86" s="401">
        <v>0</v>
      </c>
      <c r="M86" s="401">
        <v>0.13580999999999999</v>
      </c>
      <c r="N86" s="401">
        <v>0</v>
      </c>
      <c r="O86" s="401">
        <v>0</v>
      </c>
      <c r="P86" s="401">
        <v>0</v>
      </c>
      <c r="Q86" s="401">
        <v>0.83348</v>
      </c>
      <c r="R86" s="355">
        <v>0.96928999999999998</v>
      </c>
      <c r="S86" s="401">
        <v>0</v>
      </c>
      <c r="T86" s="401">
        <v>0</v>
      </c>
      <c r="U86" s="401">
        <v>0</v>
      </c>
      <c r="V86" s="401">
        <v>0</v>
      </c>
      <c r="W86" s="401">
        <v>0</v>
      </c>
      <c r="X86" s="401">
        <v>0</v>
      </c>
      <c r="Y86" s="401">
        <v>0</v>
      </c>
      <c r="Z86" s="401">
        <v>0</v>
      </c>
      <c r="AA86" s="401">
        <v>0</v>
      </c>
      <c r="AB86" s="401">
        <v>0</v>
      </c>
      <c r="AC86" s="401">
        <v>0</v>
      </c>
      <c r="AD86" s="242">
        <v>0</v>
      </c>
      <c r="AE86" s="242">
        <v>467.96649000000002</v>
      </c>
      <c r="AF86" s="236">
        <v>0</v>
      </c>
      <c r="AG86" s="236">
        <v>0.13580999999999999</v>
      </c>
      <c r="AH86" s="236">
        <v>0</v>
      </c>
      <c r="AI86" s="236">
        <v>0</v>
      </c>
      <c r="AJ86" s="484">
        <v>467.83068000000003</v>
      </c>
      <c r="AK86" s="40"/>
      <c r="AL86" s="416"/>
      <c r="AM86" s="416"/>
    </row>
    <row r="87" spans="1:39" ht="14.4" x14ac:dyDescent="0.3">
      <c r="A87" s="60">
        <v>79</v>
      </c>
      <c r="B87" s="83">
        <v>4305</v>
      </c>
      <c r="C87" s="320" t="s">
        <v>981</v>
      </c>
      <c r="D87" s="401">
        <v>0</v>
      </c>
      <c r="E87" s="401">
        <v>0</v>
      </c>
      <c r="F87" s="401">
        <v>0</v>
      </c>
      <c r="G87" s="401">
        <v>0.47588000000000003</v>
      </c>
      <c r="H87" s="355">
        <v>0.47588000000000003</v>
      </c>
      <c r="I87" s="401">
        <v>0</v>
      </c>
      <c r="J87" s="401">
        <v>0</v>
      </c>
      <c r="K87" s="401">
        <v>0</v>
      </c>
      <c r="L87" s="401">
        <v>0</v>
      </c>
      <c r="M87" s="401">
        <v>0</v>
      </c>
      <c r="N87" s="401">
        <v>215.80663000000001</v>
      </c>
      <c r="O87" s="401">
        <v>4.2632599999999998</v>
      </c>
      <c r="P87" s="401">
        <v>0</v>
      </c>
      <c r="Q87" s="401">
        <v>0</v>
      </c>
      <c r="R87" s="355">
        <v>220.06989000000002</v>
      </c>
      <c r="S87" s="401">
        <v>0</v>
      </c>
      <c r="T87" s="401">
        <v>0</v>
      </c>
      <c r="U87" s="401">
        <v>0</v>
      </c>
      <c r="V87" s="401">
        <v>0</v>
      </c>
      <c r="W87" s="401">
        <v>0</v>
      </c>
      <c r="X87" s="401">
        <v>0</v>
      </c>
      <c r="Y87" s="401">
        <v>0</v>
      </c>
      <c r="Z87" s="401">
        <v>0</v>
      </c>
      <c r="AA87" s="401">
        <v>0</v>
      </c>
      <c r="AB87" s="401">
        <v>0</v>
      </c>
      <c r="AC87" s="401">
        <v>0</v>
      </c>
      <c r="AD87" s="242">
        <v>0</v>
      </c>
      <c r="AE87" s="242">
        <v>220.54577</v>
      </c>
      <c r="AF87" s="236">
        <v>215.80663000000001</v>
      </c>
      <c r="AG87" s="236">
        <v>0</v>
      </c>
      <c r="AH87" s="236">
        <v>0</v>
      </c>
      <c r="AI87" s="236">
        <v>0</v>
      </c>
      <c r="AJ87" s="484">
        <v>4.7391399999999999</v>
      </c>
      <c r="AK87" s="40"/>
      <c r="AL87" s="416"/>
      <c r="AM87" s="416"/>
    </row>
    <row r="88" spans="1:39" ht="14.4" x14ac:dyDescent="0.3">
      <c r="A88" s="60">
        <v>80</v>
      </c>
      <c r="B88" s="83">
        <v>4306</v>
      </c>
      <c r="C88" s="320" t="s">
        <v>982</v>
      </c>
      <c r="D88" s="401">
        <v>144.57597000000001</v>
      </c>
      <c r="E88" s="401">
        <v>0</v>
      </c>
      <c r="F88" s="401">
        <v>1219.5598299999999</v>
      </c>
      <c r="G88" s="401">
        <v>22.749269999999999</v>
      </c>
      <c r="H88" s="355">
        <v>1386.88507</v>
      </c>
      <c r="I88" s="401">
        <v>1430.3074899999999</v>
      </c>
      <c r="J88" s="401">
        <v>638.19677000000001</v>
      </c>
      <c r="K88" s="401">
        <v>0</v>
      </c>
      <c r="L88" s="401">
        <v>0</v>
      </c>
      <c r="M88" s="401">
        <v>159.60847000000001</v>
      </c>
      <c r="N88" s="401">
        <v>1340.2409399999999</v>
      </c>
      <c r="O88" s="401">
        <v>8.1213300000000004</v>
      </c>
      <c r="P88" s="401">
        <v>124.74486</v>
      </c>
      <c r="Q88" s="401">
        <v>3.7440000000000001E-2</v>
      </c>
      <c r="R88" s="355">
        <v>3701.2572999999993</v>
      </c>
      <c r="S88" s="401">
        <v>0</v>
      </c>
      <c r="T88" s="401">
        <v>79.593609999999998</v>
      </c>
      <c r="U88" s="401">
        <v>0</v>
      </c>
      <c r="V88" s="401">
        <v>0</v>
      </c>
      <c r="W88" s="401">
        <v>0</v>
      </c>
      <c r="X88" s="401">
        <v>43.194450000000003</v>
      </c>
      <c r="Y88" s="401">
        <v>6.24343</v>
      </c>
      <c r="Z88" s="401">
        <v>37.777760000000001</v>
      </c>
      <c r="AA88" s="401">
        <v>0</v>
      </c>
      <c r="AB88" s="401">
        <v>0</v>
      </c>
      <c r="AC88" s="401">
        <v>0</v>
      </c>
      <c r="AD88" s="242">
        <v>166.80924999999999</v>
      </c>
      <c r="AE88" s="242">
        <v>5254.9516199999998</v>
      </c>
      <c r="AF88" s="236">
        <v>1340.2409399999999</v>
      </c>
      <c r="AG88" s="236">
        <v>159.60847000000001</v>
      </c>
      <c r="AH88" s="236">
        <v>0</v>
      </c>
      <c r="AI88" s="236">
        <v>6.24343</v>
      </c>
      <c r="AJ88" s="484">
        <v>3748.8587799999996</v>
      </c>
      <c r="AK88" s="40"/>
      <c r="AL88" s="416"/>
      <c r="AM88" s="416"/>
    </row>
    <row r="89" spans="1:39" ht="14.4" x14ac:dyDescent="0.3">
      <c r="A89" s="155">
        <v>81</v>
      </c>
      <c r="B89" s="83">
        <v>4390</v>
      </c>
      <c r="C89" s="320" t="s">
        <v>118</v>
      </c>
      <c r="D89" s="401">
        <v>0</v>
      </c>
      <c r="E89" s="401">
        <v>0</v>
      </c>
      <c r="F89" s="401">
        <v>0</v>
      </c>
      <c r="G89" s="401">
        <v>0</v>
      </c>
      <c r="H89" s="355">
        <v>0</v>
      </c>
      <c r="I89" s="401">
        <v>0</v>
      </c>
      <c r="J89" s="401">
        <v>0</v>
      </c>
      <c r="K89" s="401">
        <v>0</v>
      </c>
      <c r="L89" s="401">
        <v>0</v>
      </c>
      <c r="M89" s="401">
        <v>0</v>
      </c>
      <c r="N89" s="401">
        <v>0</v>
      </c>
      <c r="O89" s="401">
        <v>0</v>
      </c>
      <c r="P89" s="401">
        <v>0</v>
      </c>
      <c r="Q89" s="401">
        <v>0</v>
      </c>
      <c r="R89" s="355">
        <v>0</v>
      </c>
      <c r="S89" s="401">
        <v>0</v>
      </c>
      <c r="T89" s="401">
        <v>0</v>
      </c>
      <c r="U89" s="401">
        <v>0</v>
      </c>
      <c r="V89" s="401">
        <v>0</v>
      </c>
      <c r="W89" s="401">
        <v>0</v>
      </c>
      <c r="X89" s="401">
        <v>0</v>
      </c>
      <c r="Y89" s="401">
        <v>0</v>
      </c>
      <c r="Z89" s="401">
        <v>0</v>
      </c>
      <c r="AA89" s="401">
        <v>0</v>
      </c>
      <c r="AB89" s="401">
        <v>0</v>
      </c>
      <c r="AC89" s="401">
        <v>0</v>
      </c>
      <c r="AD89" s="242">
        <v>0</v>
      </c>
      <c r="AE89" s="242">
        <v>0</v>
      </c>
      <c r="AF89" s="236">
        <v>0</v>
      </c>
      <c r="AG89" s="236">
        <v>0</v>
      </c>
      <c r="AH89" s="236">
        <v>0</v>
      </c>
      <c r="AI89" s="236">
        <v>0</v>
      </c>
      <c r="AJ89" s="484">
        <v>0</v>
      </c>
      <c r="AK89" s="40"/>
      <c r="AL89" s="416"/>
      <c r="AM89" s="416"/>
    </row>
    <row r="90" spans="1:39" s="14" customFormat="1" ht="14.4" x14ac:dyDescent="0.3">
      <c r="A90" s="64">
        <v>82</v>
      </c>
      <c r="B90" s="197" t="s">
        <v>540</v>
      </c>
      <c r="C90" s="318" t="s">
        <v>540</v>
      </c>
      <c r="D90" s="497">
        <v>305102.01870000002</v>
      </c>
      <c r="E90" s="497">
        <v>296918.43806000001</v>
      </c>
      <c r="F90" s="497">
        <v>723835.07929000002</v>
      </c>
      <c r="G90" s="497">
        <v>276059.35807999998</v>
      </c>
      <c r="H90" s="354">
        <v>1601914.8941299999</v>
      </c>
      <c r="I90" s="497">
        <v>84039.494550000003</v>
      </c>
      <c r="J90" s="497">
        <v>160255.88037999999</v>
      </c>
      <c r="K90" s="497">
        <v>15862.212</v>
      </c>
      <c r="L90" s="497">
        <v>241801.14864999999</v>
      </c>
      <c r="M90" s="497">
        <v>57705.9588</v>
      </c>
      <c r="N90" s="497">
        <v>155073.14485000001</v>
      </c>
      <c r="O90" s="497">
        <v>29853.26641</v>
      </c>
      <c r="P90" s="497">
        <v>36558.397980000002</v>
      </c>
      <c r="Q90" s="497">
        <v>54437.728719999999</v>
      </c>
      <c r="R90" s="354">
        <v>835587.2323400001</v>
      </c>
      <c r="S90" s="497">
        <v>17436.17857</v>
      </c>
      <c r="T90" s="497">
        <v>6764.6685600000001</v>
      </c>
      <c r="U90" s="497">
        <v>3155.2622299999998</v>
      </c>
      <c r="V90" s="497">
        <v>2540.6021000000001</v>
      </c>
      <c r="W90" s="497">
        <v>7045.92263</v>
      </c>
      <c r="X90" s="497">
        <v>731.04877999999997</v>
      </c>
      <c r="Y90" s="497">
        <v>4438.1523100000004</v>
      </c>
      <c r="Z90" s="497">
        <v>3450.6022699999999</v>
      </c>
      <c r="AA90" s="497">
        <v>7710.8008799999998</v>
      </c>
      <c r="AB90" s="497">
        <v>10433.257509999999</v>
      </c>
      <c r="AC90" s="497">
        <v>9574.8219700000009</v>
      </c>
      <c r="AD90" s="498">
        <v>73281.317810000008</v>
      </c>
      <c r="AE90" s="498">
        <v>2510783.4442799999</v>
      </c>
      <c r="AF90" s="482">
        <v>170935.35685000001</v>
      </c>
      <c r="AG90" s="482">
        <v>302047.70954999997</v>
      </c>
      <c r="AH90" s="482">
        <v>0</v>
      </c>
      <c r="AI90" s="482">
        <v>21723.775160000001</v>
      </c>
      <c r="AJ90" s="483">
        <v>2016076.6027199994</v>
      </c>
      <c r="AK90" s="40"/>
      <c r="AL90" s="416"/>
      <c r="AM90" s="416"/>
    </row>
    <row r="91" spans="1:39" s="14" customFormat="1" ht="14.4" x14ac:dyDescent="0.3">
      <c r="A91" s="64"/>
      <c r="B91" s="13"/>
      <c r="D91" s="498"/>
      <c r="E91" s="498"/>
      <c r="F91" s="498"/>
      <c r="G91" s="498"/>
      <c r="H91" s="355"/>
      <c r="I91" s="498"/>
      <c r="J91" s="498"/>
      <c r="K91" s="498"/>
      <c r="L91" s="498"/>
      <c r="M91" s="498"/>
      <c r="N91" s="498"/>
      <c r="O91" s="498"/>
      <c r="P91" s="498"/>
      <c r="Q91" s="498"/>
      <c r="R91" s="355"/>
      <c r="S91" s="498"/>
      <c r="T91" s="498"/>
      <c r="U91" s="498"/>
      <c r="V91" s="498"/>
      <c r="W91" s="498"/>
      <c r="X91" s="498"/>
      <c r="Y91" s="498"/>
      <c r="Z91" s="498"/>
      <c r="AA91" s="498"/>
      <c r="AB91" s="498"/>
      <c r="AC91" s="498"/>
      <c r="AD91" s="242"/>
      <c r="AE91" s="242"/>
      <c r="AF91" s="236"/>
      <c r="AG91" s="236"/>
      <c r="AH91" s="236"/>
      <c r="AI91" s="236"/>
      <c r="AJ91" s="484"/>
      <c r="AK91" s="40"/>
      <c r="AL91" s="416"/>
      <c r="AM91" s="416"/>
    </row>
    <row r="92" spans="1:39" s="14" customFormat="1" ht="14.4" x14ac:dyDescent="0.3">
      <c r="A92" s="64">
        <v>84</v>
      </c>
      <c r="B92" s="82">
        <v>44</v>
      </c>
      <c r="C92" s="319" t="s">
        <v>503</v>
      </c>
      <c r="D92" s="497">
        <v>85841.767370000001</v>
      </c>
      <c r="E92" s="497">
        <v>113184.45984</v>
      </c>
      <c r="F92" s="497">
        <v>239870.59054</v>
      </c>
      <c r="G92" s="497">
        <v>101909.63916000001</v>
      </c>
      <c r="H92" s="354">
        <v>540806.45690999995</v>
      </c>
      <c r="I92" s="497">
        <v>14967.872009999999</v>
      </c>
      <c r="J92" s="497">
        <v>24639.442660000001</v>
      </c>
      <c r="K92" s="497">
        <v>492.46600000000001</v>
      </c>
      <c r="L92" s="497">
        <v>100609.90823</v>
      </c>
      <c r="M92" s="497">
        <v>14715.18915</v>
      </c>
      <c r="N92" s="497">
        <v>23220.00245</v>
      </c>
      <c r="O92" s="497">
        <v>8903.5882799999999</v>
      </c>
      <c r="P92" s="497">
        <v>6170.5674399999998</v>
      </c>
      <c r="Q92" s="497">
        <v>1216.37372</v>
      </c>
      <c r="R92" s="354">
        <v>194935.40994000001</v>
      </c>
      <c r="S92" s="497">
        <v>5038.9120400000002</v>
      </c>
      <c r="T92" s="497">
        <v>2139.1191399999998</v>
      </c>
      <c r="U92" s="497">
        <v>163.64368999999999</v>
      </c>
      <c r="V92" s="497">
        <v>160.18339</v>
      </c>
      <c r="W92" s="497">
        <v>77.076440000000005</v>
      </c>
      <c r="X92" s="497">
        <v>267.64510000000001</v>
      </c>
      <c r="Y92" s="497">
        <v>5389.6110900000003</v>
      </c>
      <c r="Z92" s="497">
        <v>710.37184999999999</v>
      </c>
      <c r="AA92" s="497">
        <v>914.39806999999996</v>
      </c>
      <c r="AB92" s="497">
        <v>4237.91597</v>
      </c>
      <c r="AC92" s="497">
        <v>3099.1280700000002</v>
      </c>
      <c r="AD92" s="498">
        <v>22198.004849999998</v>
      </c>
      <c r="AE92" s="498">
        <v>757939.87170000002</v>
      </c>
      <c r="AF92" s="482">
        <v>23712.46845</v>
      </c>
      <c r="AG92" s="482">
        <v>115485.28077000001</v>
      </c>
      <c r="AH92" s="482">
        <v>0</v>
      </c>
      <c r="AI92" s="482">
        <v>9403.1372300000003</v>
      </c>
      <c r="AJ92" s="483">
        <v>609338.98524999991</v>
      </c>
      <c r="AK92" s="40"/>
      <c r="AL92" s="416"/>
      <c r="AM92" s="416"/>
    </row>
    <row r="93" spans="1:39" ht="14.4" x14ac:dyDescent="0.3">
      <c r="A93" s="60">
        <v>85</v>
      </c>
      <c r="B93" s="83">
        <v>4401</v>
      </c>
      <c r="C93" s="320" t="s">
        <v>199</v>
      </c>
      <c r="D93" s="401">
        <v>0</v>
      </c>
      <c r="E93" s="401">
        <v>0</v>
      </c>
      <c r="F93" s="401">
        <v>55603.377110000001</v>
      </c>
      <c r="G93" s="401">
        <v>0</v>
      </c>
      <c r="H93" s="355">
        <v>55603.377110000001</v>
      </c>
      <c r="I93" s="401">
        <v>498.85005000000001</v>
      </c>
      <c r="J93" s="401">
        <v>0</v>
      </c>
      <c r="K93" s="401">
        <v>0</v>
      </c>
      <c r="L93" s="401">
        <v>0</v>
      </c>
      <c r="M93" s="401">
        <v>2159.8291100000001</v>
      </c>
      <c r="N93" s="401">
        <v>1.4599999999999999E-3</v>
      </c>
      <c r="O93" s="401">
        <v>0</v>
      </c>
      <c r="P93" s="401">
        <v>0</v>
      </c>
      <c r="Q93" s="401">
        <v>0</v>
      </c>
      <c r="R93" s="355">
        <v>2658.6806200000001</v>
      </c>
      <c r="S93" s="401">
        <v>0</v>
      </c>
      <c r="T93" s="401">
        <v>0</v>
      </c>
      <c r="U93" s="401">
        <v>15.370290000000001</v>
      </c>
      <c r="V93" s="401">
        <v>0</v>
      </c>
      <c r="W93" s="401">
        <v>0</v>
      </c>
      <c r="X93" s="401">
        <v>0</v>
      </c>
      <c r="Y93" s="401">
        <v>0</v>
      </c>
      <c r="Z93" s="401">
        <v>0</v>
      </c>
      <c r="AA93" s="401">
        <v>0</v>
      </c>
      <c r="AB93" s="401">
        <v>0</v>
      </c>
      <c r="AC93" s="401">
        <v>0</v>
      </c>
      <c r="AD93" s="242">
        <v>15.370290000000001</v>
      </c>
      <c r="AE93" s="242">
        <v>58277.428019999999</v>
      </c>
      <c r="AF93" s="236">
        <v>1.4599999999999999E-3</v>
      </c>
      <c r="AG93" s="236">
        <v>2159.8291100000001</v>
      </c>
      <c r="AH93" s="236">
        <v>0</v>
      </c>
      <c r="AI93" s="236">
        <v>0</v>
      </c>
      <c r="AJ93" s="484">
        <v>56117.597450000001</v>
      </c>
      <c r="AK93" s="40"/>
      <c r="AL93" s="416"/>
      <c r="AM93" s="416"/>
    </row>
    <row r="94" spans="1:39" ht="14.4" x14ac:dyDescent="0.3">
      <c r="A94" s="155">
        <v>86</v>
      </c>
      <c r="B94" s="83">
        <v>4402</v>
      </c>
      <c r="C94" s="320" t="s">
        <v>115</v>
      </c>
      <c r="D94" s="401">
        <v>84246.066200000001</v>
      </c>
      <c r="E94" s="401">
        <v>97767.325280000005</v>
      </c>
      <c r="F94" s="401">
        <v>155371.14327999999</v>
      </c>
      <c r="G94" s="401">
        <v>87352.892439999996</v>
      </c>
      <c r="H94" s="355">
        <v>424737.42719999992</v>
      </c>
      <c r="I94" s="401">
        <v>12370.626270000001</v>
      </c>
      <c r="J94" s="401">
        <v>23807.669000000002</v>
      </c>
      <c r="K94" s="401">
        <v>478.327</v>
      </c>
      <c r="L94" s="401">
        <v>92849.312839999999</v>
      </c>
      <c r="M94" s="401">
        <v>11343.39049</v>
      </c>
      <c r="N94" s="401">
        <v>17737.31552</v>
      </c>
      <c r="O94" s="401">
        <v>8600.0331100000003</v>
      </c>
      <c r="P94" s="401">
        <v>5764.4492799999998</v>
      </c>
      <c r="Q94" s="401">
        <v>1096.24524</v>
      </c>
      <c r="R94" s="355">
        <v>174047.36874999997</v>
      </c>
      <c r="S94" s="401">
        <v>4613.5557900000003</v>
      </c>
      <c r="T94" s="401">
        <v>1434.65861</v>
      </c>
      <c r="U94" s="401">
        <v>131.96825999999999</v>
      </c>
      <c r="V94" s="401">
        <v>100.76512</v>
      </c>
      <c r="W94" s="401">
        <v>76.826700000000002</v>
      </c>
      <c r="X94" s="401">
        <v>171.93852999999999</v>
      </c>
      <c r="Y94" s="401">
        <v>5314.2278900000001</v>
      </c>
      <c r="Z94" s="401">
        <v>697.37586999999996</v>
      </c>
      <c r="AA94" s="401">
        <v>825.29848000000004</v>
      </c>
      <c r="AB94" s="401">
        <v>3079.2761999999998</v>
      </c>
      <c r="AC94" s="401">
        <v>3024.14039</v>
      </c>
      <c r="AD94" s="242">
        <v>19470.03184</v>
      </c>
      <c r="AE94" s="242">
        <v>618254.82778999989</v>
      </c>
      <c r="AF94" s="236">
        <v>18215.642520000001</v>
      </c>
      <c r="AG94" s="236">
        <v>104293.46845</v>
      </c>
      <c r="AH94" s="236">
        <v>0</v>
      </c>
      <c r="AI94" s="236">
        <v>9163.6667600000001</v>
      </c>
      <c r="AJ94" s="484">
        <v>486582.05005999992</v>
      </c>
      <c r="AK94" s="40"/>
      <c r="AL94" s="416"/>
      <c r="AM94" s="416"/>
    </row>
    <row r="95" spans="1:39" s="426" customFormat="1" ht="14.4" hidden="1" x14ac:dyDescent="0.3">
      <c r="A95" s="424">
        <v>87</v>
      </c>
      <c r="B95" s="425">
        <v>440205</v>
      </c>
      <c r="C95" s="426" t="s">
        <v>1128</v>
      </c>
      <c r="D95" s="499">
        <v>0</v>
      </c>
      <c r="E95" s="499">
        <v>0</v>
      </c>
      <c r="F95" s="499">
        <v>0</v>
      </c>
      <c r="G95" s="499">
        <v>0</v>
      </c>
      <c r="H95" s="427">
        <v>0</v>
      </c>
      <c r="I95" s="499">
        <v>0</v>
      </c>
      <c r="J95" s="499">
        <v>0</v>
      </c>
      <c r="K95" s="499">
        <v>0</v>
      </c>
      <c r="L95" s="499">
        <v>0</v>
      </c>
      <c r="M95" s="499">
        <v>0</v>
      </c>
      <c r="N95" s="499">
        <v>0</v>
      </c>
      <c r="O95" s="499">
        <v>0</v>
      </c>
      <c r="P95" s="499">
        <v>0</v>
      </c>
      <c r="Q95" s="499">
        <v>0</v>
      </c>
      <c r="R95" s="427">
        <v>0</v>
      </c>
      <c r="S95" s="499">
        <v>0</v>
      </c>
      <c r="T95" s="499">
        <v>0</v>
      </c>
      <c r="U95" s="499">
        <v>0</v>
      </c>
      <c r="V95" s="499">
        <v>0</v>
      </c>
      <c r="W95" s="499">
        <v>0</v>
      </c>
      <c r="X95" s="499">
        <v>0</v>
      </c>
      <c r="Y95" s="499">
        <v>0</v>
      </c>
      <c r="Z95" s="499">
        <v>0</v>
      </c>
      <c r="AA95" s="499">
        <v>0</v>
      </c>
      <c r="AB95" s="499">
        <v>0</v>
      </c>
      <c r="AC95" s="499">
        <v>0</v>
      </c>
      <c r="AD95" s="481">
        <v>0</v>
      </c>
      <c r="AE95" s="481">
        <v>0</v>
      </c>
      <c r="AF95" s="485">
        <v>0</v>
      </c>
      <c r="AG95" s="485">
        <v>0</v>
      </c>
      <c r="AH95" s="485">
        <v>0</v>
      </c>
      <c r="AI95" s="485">
        <v>0</v>
      </c>
      <c r="AJ95" s="486">
        <v>0</v>
      </c>
      <c r="AK95" s="428"/>
      <c r="AL95" s="429"/>
      <c r="AM95" s="429"/>
    </row>
    <row r="96" spans="1:39" ht="14.4" x14ac:dyDescent="0.3">
      <c r="A96" s="60">
        <v>88</v>
      </c>
      <c r="B96" s="83">
        <v>440210</v>
      </c>
      <c r="C96" s="84" t="s">
        <v>1812</v>
      </c>
      <c r="D96" s="401">
        <v>7512.6207400000003</v>
      </c>
      <c r="E96" s="401">
        <v>22798.4395</v>
      </c>
      <c r="F96" s="401">
        <v>54584.076029999997</v>
      </c>
      <c r="G96" s="401">
        <v>33587.711259999996</v>
      </c>
      <c r="H96" s="355">
        <v>118482.84752999998</v>
      </c>
      <c r="I96" s="401">
        <v>0</v>
      </c>
      <c r="J96" s="401">
        <v>10748.651</v>
      </c>
      <c r="K96" s="401">
        <v>478.327</v>
      </c>
      <c r="L96" s="401">
        <v>4276.67641</v>
      </c>
      <c r="M96" s="401">
        <v>0.42309999999999998</v>
      </c>
      <c r="N96" s="401">
        <v>6729.4700300000004</v>
      </c>
      <c r="O96" s="401">
        <v>2203.1187399999999</v>
      </c>
      <c r="P96" s="401">
        <v>1065.4301</v>
      </c>
      <c r="Q96" s="401">
        <v>0.27589999999999998</v>
      </c>
      <c r="R96" s="355">
        <v>25502.37228</v>
      </c>
      <c r="S96" s="401">
        <v>3174.44794</v>
      </c>
      <c r="T96" s="401">
        <v>560.45555999999999</v>
      </c>
      <c r="U96" s="401">
        <v>33.979199999999999</v>
      </c>
      <c r="V96" s="401">
        <v>0.92003999999999997</v>
      </c>
      <c r="W96" s="401">
        <v>23.875250000000001</v>
      </c>
      <c r="X96" s="401">
        <v>11.5708</v>
      </c>
      <c r="Y96" s="401">
        <v>0</v>
      </c>
      <c r="Z96" s="401">
        <v>412.399</v>
      </c>
      <c r="AA96" s="401">
        <v>0</v>
      </c>
      <c r="AB96" s="401">
        <v>85.390739999999994</v>
      </c>
      <c r="AC96" s="401">
        <v>0</v>
      </c>
      <c r="AD96" s="242">
        <v>4303.0385299999998</v>
      </c>
      <c r="AE96" s="242">
        <v>148288.25833999997</v>
      </c>
      <c r="AF96" s="236">
        <v>7207.7970300000006</v>
      </c>
      <c r="AG96" s="236">
        <v>4278.01955</v>
      </c>
      <c r="AH96" s="236">
        <v>0</v>
      </c>
      <c r="AI96" s="236">
        <v>0</v>
      </c>
      <c r="AJ96" s="484">
        <v>136802.44176000002</v>
      </c>
      <c r="AK96" s="40"/>
      <c r="AL96" s="416"/>
      <c r="AM96" s="416"/>
    </row>
    <row r="97" spans="1:39" s="426" customFormat="1" ht="14.4" hidden="1" x14ac:dyDescent="0.3">
      <c r="A97" s="424">
        <v>89</v>
      </c>
      <c r="B97" s="425">
        <v>440215</v>
      </c>
      <c r="C97" s="426" t="s">
        <v>1130</v>
      </c>
      <c r="D97" s="499">
        <v>0</v>
      </c>
      <c r="E97" s="499">
        <v>0</v>
      </c>
      <c r="F97" s="499">
        <v>0</v>
      </c>
      <c r="G97" s="499">
        <v>0</v>
      </c>
      <c r="H97" s="427">
        <v>0</v>
      </c>
      <c r="I97" s="499">
        <v>0</v>
      </c>
      <c r="J97" s="499">
        <v>0</v>
      </c>
      <c r="K97" s="499">
        <v>0</v>
      </c>
      <c r="L97" s="499">
        <v>0</v>
      </c>
      <c r="M97" s="499">
        <v>0</v>
      </c>
      <c r="N97" s="499">
        <v>0</v>
      </c>
      <c r="O97" s="499">
        <v>0</v>
      </c>
      <c r="P97" s="499">
        <v>0</v>
      </c>
      <c r="Q97" s="499">
        <v>0</v>
      </c>
      <c r="R97" s="427">
        <v>0</v>
      </c>
      <c r="S97" s="499">
        <v>0</v>
      </c>
      <c r="T97" s="499">
        <v>0</v>
      </c>
      <c r="U97" s="499">
        <v>0</v>
      </c>
      <c r="V97" s="499">
        <v>0</v>
      </c>
      <c r="W97" s="499">
        <v>0</v>
      </c>
      <c r="X97" s="499">
        <v>0</v>
      </c>
      <c r="Y97" s="499">
        <v>0</v>
      </c>
      <c r="Z97" s="499">
        <v>0</v>
      </c>
      <c r="AA97" s="499">
        <v>0</v>
      </c>
      <c r="AB97" s="499">
        <v>0</v>
      </c>
      <c r="AC97" s="499">
        <v>0</v>
      </c>
      <c r="AD97" s="481">
        <v>0</v>
      </c>
      <c r="AE97" s="481">
        <v>0</v>
      </c>
      <c r="AF97" s="485">
        <v>0</v>
      </c>
      <c r="AG97" s="485">
        <v>0</v>
      </c>
      <c r="AH97" s="485">
        <v>0</v>
      </c>
      <c r="AI97" s="485">
        <v>0</v>
      </c>
      <c r="AJ97" s="486">
        <v>0</v>
      </c>
      <c r="AK97" s="428"/>
      <c r="AL97" s="429"/>
      <c r="AM97" s="429"/>
    </row>
    <row r="98" spans="1:39" ht="14.4" x14ac:dyDescent="0.3">
      <c r="A98" s="60">
        <v>90</v>
      </c>
      <c r="B98" s="83">
        <v>440220</v>
      </c>
      <c r="C98" s="84" t="s">
        <v>1813</v>
      </c>
      <c r="D98" s="401">
        <v>60953.846819999999</v>
      </c>
      <c r="E98" s="401">
        <v>63126.264300000003</v>
      </c>
      <c r="F98" s="401">
        <v>51454.533479999998</v>
      </c>
      <c r="G98" s="401">
        <v>52060.170380000003</v>
      </c>
      <c r="H98" s="355">
        <v>227594.81498</v>
      </c>
      <c r="I98" s="401">
        <v>11999.314850000001</v>
      </c>
      <c r="J98" s="401">
        <v>12728.718999999999</v>
      </c>
      <c r="K98" s="401">
        <v>0</v>
      </c>
      <c r="L98" s="401">
        <v>88572.636429999999</v>
      </c>
      <c r="M98" s="401">
        <v>11342.96739</v>
      </c>
      <c r="N98" s="401">
        <v>10982.46241</v>
      </c>
      <c r="O98" s="401">
        <v>5651.0622700000004</v>
      </c>
      <c r="P98" s="401">
        <v>4326.7658899999997</v>
      </c>
      <c r="Q98" s="401">
        <v>7.1157500000000002</v>
      </c>
      <c r="R98" s="355">
        <v>145611.04399000001</v>
      </c>
      <c r="S98" s="401">
        <v>48.362369999999999</v>
      </c>
      <c r="T98" s="401">
        <v>857.89335000000005</v>
      </c>
      <c r="U98" s="401">
        <v>28.088059999999999</v>
      </c>
      <c r="V98" s="401">
        <v>46.996429999999997</v>
      </c>
      <c r="W98" s="401">
        <v>1.30992</v>
      </c>
      <c r="X98" s="401">
        <v>160.36772999999999</v>
      </c>
      <c r="Y98" s="401">
        <v>27.1356</v>
      </c>
      <c r="Z98" s="401">
        <v>231.13685000000001</v>
      </c>
      <c r="AA98" s="401">
        <v>0</v>
      </c>
      <c r="AB98" s="401">
        <v>807.02143999999998</v>
      </c>
      <c r="AC98" s="401">
        <v>0.68694999999999995</v>
      </c>
      <c r="AD98" s="242">
        <v>2208.9987000000001</v>
      </c>
      <c r="AE98" s="242">
        <v>375414.85767</v>
      </c>
      <c r="AF98" s="236">
        <v>10982.46241</v>
      </c>
      <c r="AG98" s="236">
        <v>99962.600250000003</v>
      </c>
      <c r="AH98" s="236">
        <v>0</v>
      </c>
      <c r="AI98" s="236">
        <v>27.82255</v>
      </c>
      <c r="AJ98" s="484">
        <v>264441.97246000002</v>
      </c>
      <c r="AK98" s="40"/>
      <c r="AL98" s="416"/>
      <c r="AM98" s="416"/>
    </row>
    <row r="99" spans="1:39" s="426" customFormat="1" ht="14.4" hidden="1" x14ac:dyDescent="0.3">
      <c r="A99" s="430">
        <v>91</v>
      </c>
      <c r="B99" s="425">
        <v>440225</v>
      </c>
      <c r="C99" s="426" t="s">
        <v>1132</v>
      </c>
      <c r="D99" s="499">
        <v>0</v>
      </c>
      <c r="E99" s="499">
        <v>0</v>
      </c>
      <c r="F99" s="499">
        <v>0</v>
      </c>
      <c r="G99" s="499">
        <v>0</v>
      </c>
      <c r="H99" s="427">
        <v>0</v>
      </c>
      <c r="I99" s="499">
        <v>0</v>
      </c>
      <c r="J99" s="499">
        <v>0</v>
      </c>
      <c r="K99" s="499">
        <v>0</v>
      </c>
      <c r="L99" s="499">
        <v>0</v>
      </c>
      <c r="M99" s="499">
        <v>0</v>
      </c>
      <c r="N99" s="499">
        <v>0</v>
      </c>
      <c r="O99" s="499">
        <v>0</v>
      </c>
      <c r="P99" s="499">
        <v>0</v>
      </c>
      <c r="Q99" s="499">
        <v>0</v>
      </c>
      <c r="R99" s="427">
        <v>0</v>
      </c>
      <c r="S99" s="499">
        <v>0</v>
      </c>
      <c r="T99" s="499">
        <v>0</v>
      </c>
      <c r="U99" s="499">
        <v>0</v>
      </c>
      <c r="V99" s="499">
        <v>0</v>
      </c>
      <c r="W99" s="499">
        <v>0</v>
      </c>
      <c r="X99" s="499">
        <v>0</v>
      </c>
      <c r="Y99" s="499">
        <v>0</v>
      </c>
      <c r="Z99" s="499">
        <v>0</v>
      </c>
      <c r="AA99" s="499">
        <v>0</v>
      </c>
      <c r="AB99" s="499">
        <v>0</v>
      </c>
      <c r="AC99" s="499">
        <v>0</v>
      </c>
      <c r="AD99" s="481">
        <v>0</v>
      </c>
      <c r="AE99" s="481">
        <v>0</v>
      </c>
      <c r="AF99" s="485">
        <v>0</v>
      </c>
      <c r="AG99" s="485">
        <v>0</v>
      </c>
      <c r="AH99" s="485">
        <v>0</v>
      </c>
      <c r="AI99" s="485">
        <v>0</v>
      </c>
      <c r="AJ99" s="486">
        <v>0</v>
      </c>
      <c r="AK99" s="428"/>
      <c r="AL99" s="429"/>
      <c r="AM99" s="429"/>
    </row>
    <row r="100" spans="1:39" ht="14.4" x14ac:dyDescent="0.3">
      <c r="A100" s="60">
        <v>92</v>
      </c>
      <c r="B100" s="83">
        <v>440230</v>
      </c>
      <c r="C100" s="84" t="s">
        <v>1133</v>
      </c>
      <c r="D100" s="401">
        <v>1596.57808</v>
      </c>
      <c r="E100" s="401">
        <v>4149.74604</v>
      </c>
      <c r="F100" s="401">
        <v>8567.8723800000007</v>
      </c>
      <c r="G100" s="401">
        <v>644.44282999999996</v>
      </c>
      <c r="H100" s="355">
        <v>14958.639330000002</v>
      </c>
      <c r="I100" s="401">
        <v>0</v>
      </c>
      <c r="J100" s="401">
        <v>307.10399999999998</v>
      </c>
      <c r="K100" s="401">
        <v>0</v>
      </c>
      <c r="L100" s="401">
        <v>0</v>
      </c>
      <c r="M100" s="401">
        <v>0</v>
      </c>
      <c r="N100" s="401">
        <v>0</v>
      </c>
      <c r="O100" s="401">
        <v>171.28543999999999</v>
      </c>
      <c r="P100" s="401">
        <v>149.36776</v>
      </c>
      <c r="Q100" s="401">
        <v>7.6832000000000003</v>
      </c>
      <c r="R100" s="355">
        <v>635.44040000000007</v>
      </c>
      <c r="S100" s="401">
        <v>276.41536000000002</v>
      </c>
      <c r="T100" s="401">
        <v>4.5041399999999996</v>
      </c>
      <c r="U100" s="401">
        <v>1.8180000000000002E-2</v>
      </c>
      <c r="V100" s="401">
        <v>7.5308799999999998</v>
      </c>
      <c r="W100" s="401">
        <v>0</v>
      </c>
      <c r="X100" s="401">
        <v>0</v>
      </c>
      <c r="Y100" s="401">
        <v>0</v>
      </c>
      <c r="Z100" s="401">
        <v>49.971670000000003</v>
      </c>
      <c r="AA100" s="401">
        <v>0</v>
      </c>
      <c r="AB100" s="401">
        <v>120.84961</v>
      </c>
      <c r="AC100" s="401">
        <v>0</v>
      </c>
      <c r="AD100" s="242">
        <v>459.28984000000003</v>
      </c>
      <c r="AE100" s="242">
        <v>16053.369570000001</v>
      </c>
      <c r="AF100" s="236">
        <v>0</v>
      </c>
      <c r="AG100" s="236">
        <v>7.5308799999999998</v>
      </c>
      <c r="AH100" s="236">
        <v>0</v>
      </c>
      <c r="AI100" s="236">
        <v>0</v>
      </c>
      <c r="AJ100" s="484">
        <v>16045.838689999999</v>
      </c>
      <c r="AK100" s="40"/>
      <c r="AL100" s="416"/>
      <c r="AM100" s="416"/>
    </row>
    <row r="101" spans="1:39" ht="14.4" x14ac:dyDescent="0.3">
      <c r="A101" s="60">
        <v>93</v>
      </c>
      <c r="B101" s="83">
        <v>440235</v>
      </c>
      <c r="C101" s="84" t="s">
        <v>1814</v>
      </c>
      <c r="D101" s="401">
        <v>0</v>
      </c>
      <c r="E101" s="401">
        <v>1656.41742</v>
      </c>
      <c r="F101" s="401">
        <v>49.946829999999999</v>
      </c>
      <c r="G101" s="401">
        <v>0</v>
      </c>
      <c r="H101" s="355">
        <v>1706.3642500000001</v>
      </c>
      <c r="I101" s="401">
        <v>0</v>
      </c>
      <c r="J101" s="401">
        <v>0</v>
      </c>
      <c r="K101" s="401">
        <v>0</v>
      </c>
      <c r="L101" s="401">
        <v>0</v>
      </c>
      <c r="M101" s="401">
        <v>0</v>
      </c>
      <c r="N101" s="401">
        <v>0.40822000000000003</v>
      </c>
      <c r="O101" s="401">
        <v>0</v>
      </c>
      <c r="P101" s="401">
        <v>0</v>
      </c>
      <c r="Q101" s="401">
        <v>0</v>
      </c>
      <c r="R101" s="355">
        <v>0.40822000000000003</v>
      </c>
      <c r="S101" s="401">
        <v>0</v>
      </c>
      <c r="T101" s="401">
        <v>0</v>
      </c>
      <c r="U101" s="401">
        <v>0</v>
      </c>
      <c r="V101" s="401">
        <v>0</v>
      </c>
      <c r="W101" s="401">
        <v>0</v>
      </c>
      <c r="X101" s="401">
        <v>0</v>
      </c>
      <c r="Y101" s="401">
        <v>0</v>
      </c>
      <c r="Z101" s="401">
        <v>0</v>
      </c>
      <c r="AA101" s="401">
        <v>0</v>
      </c>
      <c r="AB101" s="401">
        <v>0</v>
      </c>
      <c r="AC101" s="401">
        <v>0</v>
      </c>
      <c r="AD101" s="242">
        <v>0</v>
      </c>
      <c r="AE101" s="242">
        <v>1706.7724700000001</v>
      </c>
      <c r="AF101" s="236">
        <v>0.40822000000000003</v>
      </c>
      <c r="AG101" s="236">
        <v>0</v>
      </c>
      <c r="AH101" s="236">
        <v>0</v>
      </c>
      <c r="AI101" s="236">
        <v>0</v>
      </c>
      <c r="AJ101" s="484">
        <v>1706.3642500000001</v>
      </c>
      <c r="AK101" s="40"/>
      <c r="AL101" s="416"/>
      <c r="AM101" s="416"/>
    </row>
    <row r="102" spans="1:39" ht="14.4" x14ac:dyDescent="0.3">
      <c r="A102" s="60">
        <v>94</v>
      </c>
      <c r="B102" s="83">
        <v>440240</v>
      </c>
      <c r="C102" s="84" t="s">
        <v>1134</v>
      </c>
      <c r="D102" s="401">
        <v>14115.075440000001</v>
      </c>
      <c r="E102" s="401">
        <v>1388.635</v>
      </c>
      <c r="F102" s="401">
        <v>40556.659489999998</v>
      </c>
      <c r="G102" s="401">
        <v>1040.30196</v>
      </c>
      <c r="H102" s="355">
        <v>57100.671889999998</v>
      </c>
      <c r="I102" s="401">
        <v>371.31142</v>
      </c>
      <c r="J102" s="401">
        <v>0</v>
      </c>
      <c r="K102" s="401">
        <v>0</v>
      </c>
      <c r="L102" s="401">
        <v>0</v>
      </c>
      <c r="M102" s="401">
        <v>0</v>
      </c>
      <c r="N102" s="401">
        <v>24.97486</v>
      </c>
      <c r="O102" s="401">
        <v>574.23266999999998</v>
      </c>
      <c r="P102" s="401">
        <v>209.93572</v>
      </c>
      <c r="Q102" s="401">
        <v>1081.17039</v>
      </c>
      <c r="R102" s="355">
        <v>2261.6250599999998</v>
      </c>
      <c r="S102" s="401">
        <v>1112.4586099999999</v>
      </c>
      <c r="T102" s="401">
        <v>11.80556</v>
      </c>
      <c r="U102" s="401">
        <v>69.882819999999995</v>
      </c>
      <c r="V102" s="401">
        <v>45.317770000000003</v>
      </c>
      <c r="W102" s="401">
        <v>51.641530000000003</v>
      </c>
      <c r="X102" s="401">
        <v>0</v>
      </c>
      <c r="Y102" s="401">
        <v>5287.0922899999996</v>
      </c>
      <c r="Z102" s="401">
        <v>3.86835</v>
      </c>
      <c r="AA102" s="401">
        <v>825.29848000000004</v>
      </c>
      <c r="AB102" s="401">
        <v>2066.0144100000002</v>
      </c>
      <c r="AC102" s="401">
        <v>3023.4534399999998</v>
      </c>
      <c r="AD102" s="242">
        <v>12496.833259999999</v>
      </c>
      <c r="AE102" s="242">
        <v>71859.130210000003</v>
      </c>
      <c r="AF102" s="236">
        <v>24.97486</v>
      </c>
      <c r="AG102" s="236">
        <v>45.317770000000003</v>
      </c>
      <c r="AH102" s="236">
        <v>0</v>
      </c>
      <c r="AI102" s="236">
        <v>9135.8442099999993</v>
      </c>
      <c r="AJ102" s="484">
        <v>62652.993369999997</v>
      </c>
      <c r="AK102" s="40"/>
      <c r="AL102" s="416"/>
      <c r="AM102" s="416"/>
    </row>
    <row r="103" spans="1:39" ht="14.4" x14ac:dyDescent="0.3">
      <c r="A103" s="60">
        <v>95</v>
      </c>
      <c r="B103" s="83">
        <v>440245</v>
      </c>
      <c r="C103" s="84" t="s">
        <v>1135</v>
      </c>
      <c r="D103" s="401">
        <v>67.945120000000003</v>
      </c>
      <c r="E103" s="401">
        <v>4647.8230199999998</v>
      </c>
      <c r="F103" s="401">
        <v>158.05507</v>
      </c>
      <c r="G103" s="401">
        <v>20.266010000000001</v>
      </c>
      <c r="H103" s="355">
        <v>4894.0892200000008</v>
      </c>
      <c r="I103" s="401">
        <v>0</v>
      </c>
      <c r="J103" s="401">
        <v>23.195</v>
      </c>
      <c r="K103" s="401">
        <v>0</v>
      </c>
      <c r="L103" s="401">
        <v>0</v>
      </c>
      <c r="M103" s="401">
        <v>0</v>
      </c>
      <c r="N103" s="401">
        <v>0</v>
      </c>
      <c r="O103" s="401">
        <v>0.33399000000000001</v>
      </c>
      <c r="P103" s="401">
        <v>12.949809999999999</v>
      </c>
      <c r="Q103" s="401">
        <v>0</v>
      </c>
      <c r="R103" s="355">
        <v>36.4788</v>
      </c>
      <c r="S103" s="401">
        <v>1.87151</v>
      </c>
      <c r="T103" s="401">
        <v>0</v>
      </c>
      <c r="U103" s="401">
        <v>0</v>
      </c>
      <c r="V103" s="401">
        <v>0</v>
      </c>
      <c r="W103" s="401">
        <v>0</v>
      </c>
      <c r="X103" s="401">
        <v>0</v>
      </c>
      <c r="Y103" s="401">
        <v>0</v>
      </c>
      <c r="Z103" s="401">
        <v>0</v>
      </c>
      <c r="AA103" s="401">
        <v>0</v>
      </c>
      <c r="AB103" s="401">
        <v>0</v>
      </c>
      <c r="AC103" s="401">
        <v>0</v>
      </c>
      <c r="AD103" s="242">
        <v>1.87151</v>
      </c>
      <c r="AE103" s="242">
        <v>4932.4395300000006</v>
      </c>
      <c r="AF103" s="236">
        <v>0</v>
      </c>
      <c r="AG103" s="236">
        <v>0</v>
      </c>
      <c r="AH103" s="236">
        <v>0</v>
      </c>
      <c r="AI103" s="236">
        <v>0</v>
      </c>
      <c r="AJ103" s="484">
        <v>4932.4395300000006</v>
      </c>
      <c r="AK103" s="40"/>
      <c r="AL103" s="416"/>
      <c r="AM103" s="416"/>
    </row>
    <row r="104" spans="1:39" ht="14.4" x14ac:dyDescent="0.3">
      <c r="A104" s="155">
        <v>96</v>
      </c>
      <c r="B104" s="83">
        <v>440250</v>
      </c>
      <c r="C104" s="84" t="s">
        <v>1136</v>
      </c>
      <c r="D104" s="401">
        <v>0</v>
      </c>
      <c r="E104" s="401">
        <v>0</v>
      </c>
      <c r="F104" s="401">
        <v>0</v>
      </c>
      <c r="G104" s="401">
        <v>0</v>
      </c>
      <c r="H104" s="355">
        <v>0</v>
      </c>
      <c r="I104" s="401">
        <v>0</v>
      </c>
      <c r="J104" s="401">
        <v>0</v>
      </c>
      <c r="K104" s="401">
        <v>0</v>
      </c>
      <c r="L104" s="401">
        <v>0</v>
      </c>
      <c r="M104" s="401">
        <v>0</v>
      </c>
      <c r="N104" s="401">
        <v>0</v>
      </c>
      <c r="O104" s="401">
        <v>0</v>
      </c>
      <c r="P104" s="401">
        <v>0</v>
      </c>
      <c r="Q104" s="401">
        <v>0</v>
      </c>
      <c r="R104" s="355">
        <v>0</v>
      </c>
      <c r="S104" s="401">
        <v>0</v>
      </c>
      <c r="T104" s="401">
        <v>0</v>
      </c>
      <c r="U104" s="401">
        <v>0</v>
      </c>
      <c r="V104" s="401">
        <v>0</v>
      </c>
      <c r="W104" s="401">
        <v>0</v>
      </c>
      <c r="X104" s="401">
        <v>0</v>
      </c>
      <c r="Y104" s="401">
        <v>0</v>
      </c>
      <c r="Z104" s="401">
        <v>0</v>
      </c>
      <c r="AA104" s="401">
        <v>0</v>
      </c>
      <c r="AB104" s="401">
        <v>0</v>
      </c>
      <c r="AC104" s="401">
        <v>0</v>
      </c>
      <c r="AD104" s="242">
        <v>0</v>
      </c>
      <c r="AE104" s="242">
        <v>0</v>
      </c>
      <c r="AF104" s="236">
        <v>0</v>
      </c>
      <c r="AG104" s="236">
        <v>0</v>
      </c>
      <c r="AH104" s="236">
        <v>0</v>
      </c>
      <c r="AI104" s="236">
        <v>0</v>
      </c>
      <c r="AJ104" s="484">
        <v>0</v>
      </c>
      <c r="AK104" s="40"/>
      <c r="AL104" s="416"/>
      <c r="AM104" s="416"/>
    </row>
    <row r="105" spans="1:39" ht="14.4" x14ac:dyDescent="0.3">
      <c r="A105" s="60">
        <v>97</v>
      </c>
      <c r="B105" s="83">
        <v>4403</v>
      </c>
      <c r="C105" s="320" t="s">
        <v>209</v>
      </c>
      <c r="D105" s="401">
        <v>358.66144000000003</v>
      </c>
      <c r="E105" s="401">
        <v>10831.04312</v>
      </c>
      <c r="F105" s="401">
        <v>21839.677360000001</v>
      </c>
      <c r="G105" s="401">
        <v>12321.42683</v>
      </c>
      <c r="H105" s="355">
        <v>45350.808749999997</v>
      </c>
      <c r="I105" s="401">
        <v>1475.99774</v>
      </c>
      <c r="J105" s="401">
        <v>532</v>
      </c>
      <c r="K105" s="401">
        <v>1.641</v>
      </c>
      <c r="L105" s="401">
        <v>6896.7350500000002</v>
      </c>
      <c r="M105" s="401">
        <v>1020.85238</v>
      </c>
      <c r="N105" s="401">
        <v>1425.93848</v>
      </c>
      <c r="O105" s="401">
        <v>0</v>
      </c>
      <c r="P105" s="401">
        <v>279.85901000000001</v>
      </c>
      <c r="Q105" s="401">
        <v>107.82547</v>
      </c>
      <c r="R105" s="355">
        <v>11740.849130000001</v>
      </c>
      <c r="S105" s="401">
        <v>324.92281000000003</v>
      </c>
      <c r="T105" s="401">
        <v>638.64559999999994</v>
      </c>
      <c r="U105" s="401">
        <v>11.934609999999999</v>
      </c>
      <c r="V105" s="401">
        <v>28.261230000000001</v>
      </c>
      <c r="W105" s="401">
        <v>0.24973999999999999</v>
      </c>
      <c r="X105" s="401">
        <v>93.865790000000004</v>
      </c>
      <c r="Y105" s="401">
        <v>75.328599999999994</v>
      </c>
      <c r="Z105" s="401">
        <v>11.68207</v>
      </c>
      <c r="AA105" s="401">
        <v>63.152000000000001</v>
      </c>
      <c r="AB105" s="401">
        <v>990.75837999999999</v>
      </c>
      <c r="AC105" s="401">
        <v>68.224109999999996</v>
      </c>
      <c r="AD105" s="242">
        <v>2307.0249400000002</v>
      </c>
      <c r="AE105" s="242">
        <v>59398.682820000002</v>
      </c>
      <c r="AF105" s="236">
        <v>1427.5794800000001</v>
      </c>
      <c r="AG105" s="236">
        <v>7945.8486600000006</v>
      </c>
      <c r="AH105" s="236">
        <v>0</v>
      </c>
      <c r="AI105" s="236">
        <v>206.70470999999998</v>
      </c>
      <c r="AJ105" s="484">
        <v>49818.549970000007</v>
      </c>
      <c r="AK105" s="40"/>
      <c r="AL105" s="416"/>
      <c r="AM105" s="416"/>
    </row>
    <row r="106" spans="1:39" ht="14.4" x14ac:dyDescent="0.3">
      <c r="A106" s="60">
        <v>98</v>
      </c>
      <c r="B106" s="83">
        <v>4404</v>
      </c>
      <c r="C106" s="320" t="s">
        <v>983</v>
      </c>
      <c r="D106" s="401">
        <v>307.04423000000003</v>
      </c>
      <c r="E106" s="401">
        <v>2348.5448799999999</v>
      </c>
      <c r="F106" s="401">
        <v>1129.52099</v>
      </c>
      <c r="G106" s="401">
        <v>258.54881</v>
      </c>
      <c r="H106" s="355">
        <v>4043.6589100000001</v>
      </c>
      <c r="I106" s="401">
        <v>611.85072000000002</v>
      </c>
      <c r="J106" s="401">
        <v>0</v>
      </c>
      <c r="K106" s="401">
        <v>0</v>
      </c>
      <c r="L106" s="401">
        <v>0</v>
      </c>
      <c r="M106" s="401">
        <v>190.78943000000001</v>
      </c>
      <c r="N106" s="401">
        <v>325.13096999999999</v>
      </c>
      <c r="O106" s="401">
        <v>303.55516999999998</v>
      </c>
      <c r="P106" s="401">
        <v>73.685500000000005</v>
      </c>
      <c r="Q106" s="401">
        <v>12.13766</v>
      </c>
      <c r="R106" s="355">
        <v>1517.1494500000001</v>
      </c>
      <c r="S106" s="401">
        <v>44.645490000000002</v>
      </c>
      <c r="T106" s="401">
        <v>0</v>
      </c>
      <c r="U106" s="401">
        <v>0</v>
      </c>
      <c r="V106" s="401">
        <v>22.26679</v>
      </c>
      <c r="W106" s="401">
        <v>0</v>
      </c>
      <c r="X106" s="401">
        <v>0</v>
      </c>
      <c r="Y106" s="401">
        <v>0</v>
      </c>
      <c r="Z106" s="401">
        <v>0</v>
      </c>
      <c r="AA106" s="401">
        <v>0</v>
      </c>
      <c r="AB106" s="401">
        <v>93.998840000000001</v>
      </c>
      <c r="AC106" s="401">
        <v>0</v>
      </c>
      <c r="AD106" s="242">
        <v>160.91112000000001</v>
      </c>
      <c r="AE106" s="242">
        <v>5721.7194799999997</v>
      </c>
      <c r="AF106" s="236">
        <v>325.13096999999999</v>
      </c>
      <c r="AG106" s="236">
        <v>213.05622</v>
      </c>
      <c r="AH106" s="236">
        <v>0</v>
      </c>
      <c r="AI106" s="236">
        <v>0</v>
      </c>
      <c r="AJ106" s="484">
        <v>5183.5322900000001</v>
      </c>
      <c r="AK106" s="40"/>
      <c r="AL106" s="416"/>
      <c r="AM106" s="416"/>
    </row>
    <row r="107" spans="1:39" ht="14.4" x14ac:dyDescent="0.3">
      <c r="A107" s="60">
        <v>99</v>
      </c>
      <c r="B107" s="83">
        <v>4405</v>
      </c>
      <c r="C107" s="320" t="s">
        <v>210</v>
      </c>
      <c r="D107" s="401">
        <v>0</v>
      </c>
      <c r="E107" s="401">
        <v>1441.9619499999999</v>
      </c>
      <c r="F107" s="401">
        <v>5926.8717999999999</v>
      </c>
      <c r="G107" s="401">
        <v>191</v>
      </c>
      <c r="H107" s="355">
        <v>7559.8337499999998</v>
      </c>
      <c r="I107" s="401">
        <v>10.547230000000001</v>
      </c>
      <c r="J107" s="401">
        <v>17.66966</v>
      </c>
      <c r="K107" s="401">
        <v>12.497999999999999</v>
      </c>
      <c r="L107" s="401">
        <v>26.073519999999998</v>
      </c>
      <c r="M107" s="401">
        <v>0.32773999999999998</v>
      </c>
      <c r="N107" s="401">
        <v>0</v>
      </c>
      <c r="O107" s="401">
        <v>0</v>
      </c>
      <c r="P107" s="401">
        <v>8.7932400000000008</v>
      </c>
      <c r="Q107" s="401">
        <v>0.16535</v>
      </c>
      <c r="R107" s="355">
        <v>76.074740000000006</v>
      </c>
      <c r="S107" s="401">
        <v>5.0246000000000004</v>
      </c>
      <c r="T107" s="401">
        <v>25.713280000000001</v>
      </c>
      <c r="U107" s="401">
        <v>4.3035300000000003</v>
      </c>
      <c r="V107" s="401">
        <v>8.4902499999999996</v>
      </c>
      <c r="W107" s="401">
        <v>0</v>
      </c>
      <c r="X107" s="401">
        <v>1.8407800000000001</v>
      </c>
      <c r="Y107" s="401">
        <v>5.4600000000000003E-2</v>
      </c>
      <c r="Z107" s="401">
        <v>0.14501</v>
      </c>
      <c r="AA107" s="401">
        <v>25.947590000000002</v>
      </c>
      <c r="AB107" s="401">
        <v>70.975999999999999</v>
      </c>
      <c r="AC107" s="401">
        <v>6.7635699999999996</v>
      </c>
      <c r="AD107" s="242">
        <v>149.25921</v>
      </c>
      <c r="AE107" s="242">
        <v>7785.1677</v>
      </c>
      <c r="AF107" s="236">
        <v>12.497999999999999</v>
      </c>
      <c r="AG107" s="236">
        <v>34.891509999999997</v>
      </c>
      <c r="AH107" s="236">
        <v>0</v>
      </c>
      <c r="AI107" s="236">
        <v>32.76576</v>
      </c>
      <c r="AJ107" s="484">
        <v>7705.0124299999998</v>
      </c>
      <c r="AK107" s="40"/>
      <c r="AL107" s="416"/>
      <c r="AM107" s="416"/>
    </row>
    <row r="108" spans="1:39" ht="14.4" x14ac:dyDescent="0.3">
      <c r="A108" s="60">
        <v>100</v>
      </c>
      <c r="B108" s="83">
        <v>4406</v>
      </c>
      <c r="C108" s="320" t="s">
        <v>117</v>
      </c>
      <c r="D108" s="401">
        <v>929.99549999999999</v>
      </c>
      <c r="E108" s="401">
        <v>795.58461</v>
      </c>
      <c r="F108" s="401">
        <v>0</v>
      </c>
      <c r="G108" s="401">
        <v>1785.77108</v>
      </c>
      <c r="H108" s="355">
        <v>3511.3511899999999</v>
      </c>
      <c r="I108" s="401">
        <v>0</v>
      </c>
      <c r="J108" s="401">
        <v>282.10399999999998</v>
      </c>
      <c r="K108" s="401">
        <v>0</v>
      </c>
      <c r="L108" s="401">
        <v>837.78682000000003</v>
      </c>
      <c r="M108" s="401">
        <v>0</v>
      </c>
      <c r="N108" s="401">
        <v>3731.6160199999999</v>
      </c>
      <c r="O108" s="401">
        <v>0</v>
      </c>
      <c r="P108" s="401">
        <v>43.780410000000003</v>
      </c>
      <c r="Q108" s="401">
        <v>0</v>
      </c>
      <c r="R108" s="355">
        <v>4895.2872500000003</v>
      </c>
      <c r="S108" s="401">
        <v>50.763350000000003</v>
      </c>
      <c r="T108" s="401">
        <v>40.101649999999999</v>
      </c>
      <c r="U108" s="401">
        <v>6.7000000000000004E-2</v>
      </c>
      <c r="V108" s="401">
        <v>0.4</v>
      </c>
      <c r="W108" s="401">
        <v>0</v>
      </c>
      <c r="X108" s="401">
        <v>0</v>
      </c>
      <c r="Y108" s="401">
        <v>0</v>
      </c>
      <c r="Z108" s="401">
        <v>1.1689000000000001</v>
      </c>
      <c r="AA108" s="401">
        <v>0</v>
      </c>
      <c r="AB108" s="401">
        <v>2.9065500000000002</v>
      </c>
      <c r="AC108" s="401">
        <v>0</v>
      </c>
      <c r="AD108" s="242">
        <v>95.407449999999997</v>
      </c>
      <c r="AE108" s="242">
        <v>8502.0458900000012</v>
      </c>
      <c r="AF108" s="236">
        <v>3731.6160199999999</v>
      </c>
      <c r="AG108" s="236">
        <v>838.18682000000001</v>
      </c>
      <c r="AH108" s="236">
        <v>0</v>
      </c>
      <c r="AI108" s="236">
        <v>0</v>
      </c>
      <c r="AJ108" s="484">
        <v>3932.24305</v>
      </c>
      <c r="AK108" s="40"/>
      <c r="AL108" s="416"/>
      <c r="AM108" s="416"/>
    </row>
    <row r="109" spans="1:39" ht="14.4" x14ac:dyDescent="0.3">
      <c r="A109" s="155">
        <v>101</v>
      </c>
      <c r="B109" s="83">
        <v>4407</v>
      </c>
      <c r="C109" s="320" t="s">
        <v>984</v>
      </c>
      <c r="D109" s="401">
        <v>0</v>
      </c>
      <c r="E109" s="401">
        <v>0</v>
      </c>
      <c r="F109" s="401">
        <v>0</v>
      </c>
      <c r="G109" s="401">
        <v>0</v>
      </c>
      <c r="H109" s="355">
        <v>0</v>
      </c>
      <c r="I109" s="401">
        <v>0</v>
      </c>
      <c r="J109" s="401">
        <v>0</v>
      </c>
      <c r="K109" s="401">
        <v>0</v>
      </c>
      <c r="L109" s="401">
        <v>0</v>
      </c>
      <c r="M109" s="401">
        <v>0</v>
      </c>
      <c r="N109" s="401">
        <v>0</v>
      </c>
      <c r="O109" s="401">
        <v>0</v>
      </c>
      <c r="P109" s="401">
        <v>0</v>
      </c>
      <c r="Q109" s="401">
        <v>0</v>
      </c>
      <c r="R109" s="355">
        <v>0</v>
      </c>
      <c r="S109" s="401">
        <v>0</v>
      </c>
      <c r="T109" s="401">
        <v>0</v>
      </c>
      <c r="U109" s="401">
        <v>0</v>
      </c>
      <c r="V109" s="401">
        <v>0</v>
      </c>
      <c r="W109" s="401">
        <v>0</v>
      </c>
      <c r="X109" s="401">
        <v>0</v>
      </c>
      <c r="Y109" s="401">
        <v>0</v>
      </c>
      <c r="Z109" s="401">
        <v>0</v>
      </c>
      <c r="AA109" s="401">
        <v>0</v>
      </c>
      <c r="AB109" s="401">
        <v>0</v>
      </c>
      <c r="AC109" s="401">
        <v>0</v>
      </c>
      <c r="AD109" s="242">
        <v>0</v>
      </c>
      <c r="AE109" s="242">
        <v>0</v>
      </c>
      <c r="AF109" s="236">
        <v>0</v>
      </c>
      <c r="AG109" s="236">
        <v>0</v>
      </c>
      <c r="AH109" s="236">
        <v>0</v>
      </c>
      <c r="AI109" s="236">
        <v>0</v>
      </c>
      <c r="AJ109" s="484">
        <v>0</v>
      </c>
      <c r="AK109" s="40"/>
      <c r="AL109" s="416"/>
      <c r="AM109" s="416"/>
    </row>
    <row r="110" spans="1:39" s="14" customFormat="1" ht="14.4" x14ac:dyDescent="0.3">
      <c r="A110" s="64">
        <v>102</v>
      </c>
      <c r="B110" s="198" t="s">
        <v>541</v>
      </c>
      <c r="C110" s="318" t="s">
        <v>541</v>
      </c>
      <c r="D110" s="497">
        <v>219260.25133</v>
      </c>
      <c r="E110" s="497">
        <v>183733.97821999999</v>
      </c>
      <c r="F110" s="497">
        <v>483964.48875000002</v>
      </c>
      <c r="G110" s="497">
        <v>174149.71892000001</v>
      </c>
      <c r="H110" s="354">
        <v>1061108.4372200002</v>
      </c>
      <c r="I110" s="497">
        <v>69071.622539999997</v>
      </c>
      <c r="J110" s="497">
        <v>135616.43771999999</v>
      </c>
      <c r="K110" s="497">
        <v>15369.745999999999</v>
      </c>
      <c r="L110" s="497">
        <v>141191.24041999999</v>
      </c>
      <c r="M110" s="497">
        <v>42990.769650000002</v>
      </c>
      <c r="N110" s="497">
        <v>131853.14240000001</v>
      </c>
      <c r="O110" s="497">
        <v>20949.67813</v>
      </c>
      <c r="P110" s="497">
        <v>30387.830539999999</v>
      </c>
      <c r="Q110" s="497">
        <v>53221.355000000003</v>
      </c>
      <c r="R110" s="354">
        <v>640651.82239999995</v>
      </c>
      <c r="S110" s="497">
        <v>12397.266530000001</v>
      </c>
      <c r="T110" s="497">
        <v>4625.5494200000003</v>
      </c>
      <c r="U110" s="497">
        <v>2991.6185399999999</v>
      </c>
      <c r="V110" s="497">
        <v>2380.4187099999999</v>
      </c>
      <c r="W110" s="497">
        <v>6968.8461900000002</v>
      </c>
      <c r="X110" s="497">
        <v>463.40368000000001</v>
      </c>
      <c r="Y110" s="497">
        <v>-951.45878000000005</v>
      </c>
      <c r="Z110" s="497">
        <v>2740.2304199999999</v>
      </c>
      <c r="AA110" s="497">
        <v>6796.4028099999996</v>
      </c>
      <c r="AB110" s="497">
        <v>6195.3415400000004</v>
      </c>
      <c r="AC110" s="497">
        <v>6475.6939000000002</v>
      </c>
      <c r="AD110" s="498">
        <v>51083.312959999996</v>
      </c>
      <c r="AE110" s="498">
        <v>1752843.5725800002</v>
      </c>
      <c r="AF110" s="482">
        <v>147222.8884</v>
      </c>
      <c r="AG110" s="482">
        <v>186562.42877999999</v>
      </c>
      <c r="AH110" s="482">
        <v>0</v>
      </c>
      <c r="AI110" s="482">
        <v>12320.637930000001</v>
      </c>
      <c r="AJ110" s="483">
        <v>1406737.6174699997</v>
      </c>
      <c r="AK110" s="40"/>
      <c r="AL110" s="416"/>
      <c r="AM110" s="416"/>
    </row>
    <row r="111" spans="1:39" s="14" customFormat="1" ht="14.4" x14ac:dyDescent="0.3">
      <c r="A111" s="64"/>
      <c r="B111" s="82"/>
      <c r="C111" s="318"/>
      <c r="D111" s="498"/>
      <c r="E111" s="498"/>
      <c r="F111" s="498"/>
      <c r="G111" s="498"/>
      <c r="H111" s="355"/>
      <c r="I111" s="498"/>
      <c r="J111" s="498"/>
      <c r="K111" s="498"/>
      <c r="L111" s="498"/>
      <c r="M111" s="498"/>
      <c r="N111" s="498"/>
      <c r="O111" s="498"/>
      <c r="P111" s="498"/>
      <c r="Q111" s="498"/>
      <c r="R111" s="355"/>
      <c r="S111" s="498"/>
      <c r="T111" s="498"/>
      <c r="U111" s="498"/>
      <c r="V111" s="498"/>
      <c r="W111" s="498"/>
      <c r="X111" s="498"/>
      <c r="Y111" s="498"/>
      <c r="Z111" s="498"/>
      <c r="AA111" s="498"/>
      <c r="AB111" s="498"/>
      <c r="AC111" s="498"/>
      <c r="AD111" s="242"/>
      <c r="AE111" s="242"/>
      <c r="AF111" s="236"/>
      <c r="AG111" s="236"/>
      <c r="AH111" s="236"/>
      <c r="AI111" s="236"/>
      <c r="AJ111" s="484"/>
      <c r="AK111" s="40"/>
      <c r="AL111" s="416"/>
      <c r="AM111" s="416"/>
    </row>
    <row r="112" spans="1:39" s="14" customFormat="1" ht="14.4" x14ac:dyDescent="0.3">
      <c r="A112" s="64">
        <v>104</v>
      </c>
      <c r="B112" s="82">
        <v>45</v>
      </c>
      <c r="C112" s="318" t="s">
        <v>985</v>
      </c>
      <c r="D112" s="497">
        <v>164267.04525</v>
      </c>
      <c r="E112" s="497">
        <v>224593.53151999999</v>
      </c>
      <c r="F112" s="497">
        <v>470666.54506999999</v>
      </c>
      <c r="G112" s="497">
        <v>164618.89754999999</v>
      </c>
      <c r="H112" s="354">
        <v>1024146.0193899999</v>
      </c>
      <c r="I112" s="497">
        <v>62484.914470000003</v>
      </c>
      <c r="J112" s="497">
        <v>100270.88667000001</v>
      </c>
      <c r="K112" s="497">
        <v>20339.898000000001</v>
      </c>
      <c r="L112" s="497">
        <v>132054.84041</v>
      </c>
      <c r="M112" s="497">
        <v>33127.694150000003</v>
      </c>
      <c r="N112" s="497">
        <v>84145.446100000001</v>
      </c>
      <c r="O112" s="497">
        <v>17867.26629</v>
      </c>
      <c r="P112" s="497">
        <v>27015.646789999999</v>
      </c>
      <c r="Q112" s="497">
        <v>48346.457000000002</v>
      </c>
      <c r="R112" s="354">
        <v>525653.04988000006</v>
      </c>
      <c r="S112" s="497">
        <v>16813.335739999999</v>
      </c>
      <c r="T112" s="497">
        <v>5736.9348399999999</v>
      </c>
      <c r="U112" s="497">
        <v>2837.5663199999999</v>
      </c>
      <c r="V112" s="497">
        <v>2401.3583699999999</v>
      </c>
      <c r="W112" s="497">
        <v>5903.9666900000002</v>
      </c>
      <c r="X112" s="497">
        <v>2438.7673</v>
      </c>
      <c r="Y112" s="497">
        <v>6255.8457200000003</v>
      </c>
      <c r="Z112" s="497">
        <v>3564.1264200000001</v>
      </c>
      <c r="AA112" s="497">
        <v>7704.0264999999999</v>
      </c>
      <c r="AB112" s="497">
        <v>8454.1800500000008</v>
      </c>
      <c r="AC112" s="497">
        <v>6043.22649</v>
      </c>
      <c r="AD112" s="498">
        <v>68153.334439999991</v>
      </c>
      <c r="AE112" s="498">
        <v>1617952.4037099998</v>
      </c>
      <c r="AF112" s="482">
        <v>104485.3441</v>
      </c>
      <c r="AG112" s="482">
        <v>167583.89293</v>
      </c>
      <c r="AH112" s="482">
        <v>0</v>
      </c>
      <c r="AI112" s="482">
        <v>20003.098710000002</v>
      </c>
      <c r="AJ112" s="483">
        <v>1325880.0679699997</v>
      </c>
      <c r="AK112" s="40"/>
      <c r="AL112" s="416"/>
      <c r="AM112" s="416"/>
    </row>
    <row r="113" spans="1:39" ht="14.4" x14ac:dyDescent="0.3">
      <c r="A113" s="60">
        <v>105</v>
      </c>
      <c r="B113" s="83">
        <v>4501</v>
      </c>
      <c r="C113" s="320" t="s">
        <v>986</v>
      </c>
      <c r="D113" s="401">
        <v>60924.331910000001</v>
      </c>
      <c r="E113" s="401">
        <v>86825.410180000006</v>
      </c>
      <c r="F113" s="401">
        <v>109934.9326</v>
      </c>
      <c r="G113" s="401">
        <v>45864.070749999999</v>
      </c>
      <c r="H113" s="355">
        <v>303548.74544000003</v>
      </c>
      <c r="I113" s="401">
        <v>18889.482410000001</v>
      </c>
      <c r="J113" s="401">
        <v>31197.282169999999</v>
      </c>
      <c r="K113" s="401">
        <v>6181.4769999999999</v>
      </c>
      <c r="L113" s="401">
        <v>26673.847750000001</v>
      </c>
      <c r="M113" s="401">
        <v>11814.07375</v>
      </c>
      <c r="N113" s="401">
        <v>28093.645</v>
      </c>
      <c r="O113" s="401">
        <v>7283.3354799999997</v>
      </c>
      <c r="P113" s="401">
        <v>10934.17477</v>
      </c>
      <c r="Q113" s="401">
        <v>26623.908749999999</v>
      </c>
      <c r="R113" s="355">
        <v>167691.22708000001</v>
      </c>
      <c r="S113" s="401">
        <v>5508.9910799999998</v>
      </c>
      <c r="T113" s="401">
        <v>2066.5481799999998</v>
      </c>
      <c r="U113" s="401">
        <v>986.09549000000004</v>
      </c>
      <c r="V113" s="401">
        <v>1133.1294</v>
      </c>
      <c r="W113" s="401">
        <v>1994.7795100000001</v>
      </c>
      <c r="X113" s="401">
        <v>984.77912000000003</v>
      </c>
      <c r="Y113" s="401">
        <v>3360.88265</v>
      </c>
      <c r="Z113" s="401">
        <v>1420.30978</v>
      </c>
      <c r="AA113" s="401">
        <v>3762.1912699999998</v>
      </c>
      <c r="AB113" s="401">
        <v>4662.27693</v>
      </c>
      <c r="AC113" s="401">
        <v>3662.6897100000001</v>
      </c>
      <c r="AD113" s="242">
        <v>29542.673119999996</v>
      </c>
      <c r="AE113" s="242">
        <v>500782.64564000006</v>
      </c>
      <c r="AF113" s="236">
        <v>34275.122000000003</v>
      </c>
      <c r="AG113" s="236">
        <v>39621.050900000002</v>
      </c>
      <c r="AH113" s="236">
        <v>0</v>
      </c>
      <c r="AI113" s="236">
        <v>10785.763629999999</v>
      </c>
      <c r="AJ113" s="484">
        <v>416100.70911000005</v>
      </c>
      <c r="AK113" s="40"/>
      <c r="AL113" s="416"/>
      <c r="AM113" s="416"/>
    </row>
    <row r="114" spans="1:39" ht="14.4" x14ac:dyDescent="0.3">
      <c r="A114" s="155">
        <v>106</v>
      </c>
      <c r="B114" s="83">
        <v>4502</v>
      </c>
      <c r="C114" s="320" t="s">
        <v>987</v>
      </c>
      <c r="D114" s="401">
        <v>2410.9869199999998</v>
      </c>
      <c r="E114" s="401">
        <v>6554.07017</v>
      </c>
      <c r="F114" s="401">
        <v>53919.26152</v>
      </c>
      <c r="G114" s="401">
        <v>3606.3601800000001</v>
      </c>
      <c r="H114" s="355">
        <v>66490.678790000005</v>
      </c>
      <c r="I114" s="401">
        <v>5557.7232999999997</v>
      </c>
      <c r="J114" s="401">
        <v>1137.2003199999999</v>
      </c>
      <c r="K114" s="401">
        <v>187.5</v>
      </c>
      <c r="L114" s="401">
        <v>1455.39859</v>
      </c>
      <c r="M114" s="401">
        <v>1249.3073400000001</v>
      </c>
      <c r="N114" s="401">
        <v>296.94558999999998</v>
      </c>
      <c r="O114" s="401">
        <v>265.90388000000002</v>
      </c>
      <c r="P114" s="401">
        <v>419.88612999999998</v>
      </c>
      <c r="Q114" s="401">
        <v>1121.3494900000001</v>
      </c>
      <c r="R114" s="355">
        <v>11691.21464</v>
      </c>
      <c r="S114" s="401">
        <v>427.44934999999998</v>
      </c>
      <c r="T114" s="401">
        <v>284.32118000000003</v>
      </c>
      <c r="U114" s="401">
        <v>166.68366</v>
      </c>
      <c r="V114" s="401">
        <v>193.94165000000001</v>
      </c>
      <c r="W114" s="401">
        <v>368.03291999999999</v>
      </c>
      <c r="X114" s="401">
        <v>209.54948999999999</v>
      </c>
      <c r="Y114" s="401">
        <v>298.50927999999999</v>
      </c>
      <c r="Z114" s="401">
        <v>164.24718999999999</v>
      </c>
      <c r="AA114" s="401">
        <v>511.67482000000001</v>
      </c>
      <c r="AB114" s="401">
        <v>246.98511999999999</v>
      </c>
      <c r="AC114" s="401">
        <v>413.17450000000002</v>
      </c>
      <c r="AD114" s="242">
        <v>3284.56916</v>
      </c>
      <c r="AE114" s="242">
        <v>81466.46259000001</v>
      </c>
      <c r="AF114" s="236">
        <v>484.44558999999998</v>
      </c>
      <c r="AG114" s="236">
        <v>2898.6475799999998</v>
      </c>
      <c r="AH114" s="236">
        <v>0</v>
      </c>
      <c r="AI114" s="236">
        <v>1223.3586</v>
      </c>
      <c r="AJ114" s="484">
        <v>76860.010819999981</v>
      </c>
      <c r="AK114" s="40"/>
      <c r="AL114" s="416"/>
      <c r="AM114" s="416"/>
    </row>
    <row r="115" spans="1:39" ht="14.4" x14ac:dyDescent="0.3">
      <c r="A115" s="60">
        <v>107</v>
      </c>
      <c r="B115" s="83">
        <v>4503</v>
      </c>
      <c r="C115" s="320" t="s">
        <v>988</v>
      </c>
      <c r="D115" s="401">
        <v>44150.972430000002</v>
      </c>
      <c r="E115" s="401">
        <v>49027.905700000003</v>
      </c>
      <c r="F115" s="401">
        <v>125615.84477</v>
      </c>
      <c r="G115" s="401">
        <v>60063.279699999999</v>
      </c>
      <c r="H115" s="355">
        <v>278858.00260000001</v>
      </c>
      <c r="I115" s="401">
        <v>17159.321690000001</v>
      </c>
      <c r="J115" s="401">
        <v>21272.449659999998</v>
      </c>
      <c r="K115" s="401">
        <v>7802.1109999999999</v>
      </c>
      <c r="L115" s="401">
        <v>71335.304109999997</v>
      </c>
      <c r="M115" s="401">
        <v>7790.6381899999997</v>
      </c>
      <c r="N115" s="401">
        <v>10918.40753</v>
      </c>
      <c r="O115" s="401">
        <v>3828.0581299999999</v>
      </c>
      <c r="P115" s="401">
        <v>6403.7839299999996</v>
      </c>
      <c r="Q115" s="401">
        <v>10393.224490000001</v>
      </c>
      <c r="R115" s="355">
        <v>156903.29872999998</v>
      </c>
      <c r="S115" s="401">
        <v>4920.0109400000001</v>
      </c>
      <c r="T115" s="401">
        <v>1158.8502699999999</v>
      </c>
      <c r="U115" s="401">
        <v>493.97755999999998</v>
      </c>
      <c r="V115" s="401">
        <v>411.90566999999999</v>
      </c>
      <c r="W115" s="401">
        <v>815.15305999999998</v>
      </c>
      <c r="X115" s="401">
        <v>414.71978000000001</v>
      </c>
      <c r="Y115" s="401">
        <v>1109.6361099999999</v>
      </c>
      <c r="Z115" s="401">
        <v>1477.5452</v>
      </c>
      <c r="AA115" s="401">
        <v>1176.5127</v>
      </c>
      <c r="AB115" s="401">
        <v>1478.4971399999999</v>
      </c>
      <c r="AC115" s="401">
        <v>1160.2282</v>
      </c>
      <c r="AD115" s="242">
        <v>14617.036629999999</v>
      </c>
      <c r="AE115" s="242">
        <v>450378.33795999998</v>
      </c>
      <c r="AF115" s="236">
        <v>18720.518530000001</v>
      </c>
      <c r="AG115" s="236">
        <v>79537.847969999988</v>
      </c>
      <c r="AH115" s="236">
        <v>0</v>
      </c>
      <c r="AI115" s="236">
        <v>3446.3770099999997</v>
      </c>
      <c r="AJ115" s="484">
        <v>348673.59444999998</v>
      </c>
      <c r="AK115" s="40"/>
      <c r="AL115" s="416"/>
      <c r="AM115" s="416"/>
    </row>
    <row r="116" spans="1:39" ht="14.4" x14ac:dyDescent="0.3">
      <c r="A116" s="60">
        <v>108</v>
      </c>
      <c r="B116" s="83">
        <v>4504</v>
      </c>
      <c r="C116" s="320" t="s">
        <v>989</v>
      </c>
      <c r="D116" s="401">
        <v>28882.26556</v>
      </c>
      <c r="E116" s="401">
        <v>39224.838389999997</v>
      </c>
      <c r="F116" s="401">
        <v>73738.994000000006</v>
      </c>
      <c r="G116" s="401">
        <v>30594.57662</v>
      </c>
      <c r="H116" s="355">
        <v>172440.67457</v>
      </c>
      <c r="I116" s="401">
        <v>13364.497160000001</v>
      </c>
      <c r="J116" s="401">
        <v>26533.928650000002</v>
      </c>
      <c r="K116" s="401">
        <v>5622.08</v>
      </c>
      <c r="L116" s="401">
        <v>23115.64459</v>
      </c>
      <c r="M116" s="401">
        <v>5168.6698100000003</v>
      </c>
      <c r="N116" s="401">
        <v>21145.540150000001</v>
      </c>
      <c r="O116" s="401">
        <v>4181.5566399999998</v>
      </c>
      <c r="P116" s="401">
        <v>4975.7692500000003</v>
      </c>
      <c r="Q116" s="401">
        <v>5627.4267399999999</v>
      </c>
      <c r="R116" s="355">
        <v>109735.11298999999</v>
      </c>
      <c r="S116" s="401">
        <v>3149.03143</v>
      </c>
      <c r="T116" s="401">
        <v>1135.5989199999999</v>
      </c>
      <c r="U116" s="401">
        <v>445.72791999999998</v>
      </c>
      <c r="V116" s="401">
        <v>289.06970999999999</v>
      </c>
      <c r="W116" s="401">
        <v>939.8252</v>
      </c>
      <c r="X116" s="401">
        <v>230.33623</v>
      </c>
      <c r="Y116" s="401">
        <v>605.75548000000003</v>
      </c>
      <c r="Z116" s="401">
        <v>339.90564000000001</v>
      </c>
      <c r="AA116" s="401">
        <v>564.13120000000004</v>
      </c>
      <c r="AB116" s="401">
        <v>1037.0593799999999</v>
      </c>
      <c r="AC116" s="401">
        <v>246.95403999999999</v>
      </c>
      <c r="AD116" s="242">
        <v>8983.3951500000003</v>
      </c>
      <c r="AE116" s="242">
        <v>291159.18270999996</v>
      </c>
      <c r="AF116" s="236">
        <v>26767.620150000002</v>
      </c>
      <c r="AG116" s="236">
        <v>28573.384109999999</v>
      </c>
      <c r="AH116" s="236">
        <v>0</v>
      </c>
      <c r="AI116" s="236">
        <v>1416.8407200000001</v>
      </c>
      <c r="AJ116" s="484">
        <v>234401.33773</v>
      </c>
      <c r="AK116" s="40"/>
      <c r="AL116" s="416"/>
      <c r="AM116" s="416"/>
    </row>
    <row r="117" spans="1:39" ht="14.4" x14ac:dyDescent="0.3">
      <c r="A117" s="60">
        <v>109</v>
      </c>
      <c r="B117" s="83">
        <v>4505</v>
      </c>
      <c r="C117" s="320" t="s">
        <v>990</v>
      </c>
      <c r="D117" s="401">
        <v>8240.4625300000007</v>
      </c>
      <c r="E117" s="401">
        <v>10162.531789999999</v>
      </c>
      <c r="F117" s="401">
        <v>17605.61781</v>
      </c>
      <c r="G117" s="401">
        <v>5213.1863199999998</v>
      </c>
      <c r="H117" s="355">
        <v>41221.798449999995</v>
      </c>
      <c r="I117" s="401">
        <v>2098.2959300000002</v>
      </c>
      <c r="J117" s="401">
        <v>3326.29855</v>
      </c>
      <c r="K117" s="401">
        <v>171.55</v>
      </c>
      <c r="L117" s="401">
        <v>2088.80492</v>
      </c>
      <c r="M117" s="401">
        <v>858.64661999999998</v>
      </c>
      <c r="N117" s="401">
        <v>3634.57213</v>
      </c>
      <c r="O117" s="401">
        <v>732.95399999999995</v>
      </c>
      <c r="P117" s="401">
        <v>1694.67967</v>
      </c>
      <c r="Q117" s="401">
        <v>1233.29809</v>
      </c>
      <c r="R117" s="355">
        <v>15839.099909999999</v>
      </c>
      <c r="S117" s="401">
        <v>548.23059000000001</v>
      </c>
      <c r="T117" s="401">
        <v>322.14017000000001</v>
      </c>
      <c r="U117" s="401">
        <v>249.36126999999999</v>
      </c>
      <c r="V117" s="401">
        <v>59.869320000000002</v>
      </c>
      <c r="W117" s="401">
        <v>320.02805999999998</v>
      </c>
      <c r="X117" s="401">
        <v>193.35187999999999</v>
      </c>
      <c r="Y117" s="401">
        <v>217.92194000000001</v>
      </c>
      <c r="Z117" s="401">
        <v>19.503219999999999</v>
      </c>
      <c r="AA117" s="401">
        <v>193.47749999999999</v>
      </c>
      <c r="AB117" s="401">
        <v>336.85498000000001</v>
      </c>
      <c r="AC117" s="401">
        <v>148.94525999999999</v>
      </c>
      <c r="AD117" s="242">
        <v>2609.6841899999999</v>
      </c>
      <c r="AE117" s="242">
        <v>59670.582549999992</v>
      </c>
      <c r="AF117" s="236">
        <v>3806.1221300000002</v>
      </c>
      <c r="AG117" s="236">
        <v>3007.3208599999998</v>
      </c>
      <c r="AH117" s="236">
        <v>0</v>
      </c>
      <c r="AI117" s="236">
        <v>560.34469999999999</v>
      </c>
      <c r="AJ117" s="484">
        <v>52296.79485999998</v>
      </c>
      <c r="AK117" s="40"/>
      <c r="AL117" s="416"/>
      <c r="AM117" s="416"/>
    </row>
    <row r="118" spans="1:39" ht="14.4" x14ac:dyDescent="0.3">
      <c r="A118" s="60">
        <v>110</v>
      </c>
      <c r="B118" s="83">
        <v>4506</v>
      </c>
      <c r="C118" s="320" t="s">
        <v>991</v>
      </c>
      <c r="D118" s="401">
        <v>9457.9579699999995</v>
      </c>
      <c r="E118" s="401">
        <v>9820.0124099999994</v>
      </c>
      <c r="F118" s="401">
        <v>11998.850049999999</v>
      </c>
      <c r="G118" s="401">
        <v>7378.5096000000003</v>
      </c>
      <c r="H118" s="355">
        <v>38655.330029999997</v>
      </c>
      <c r="I118" s="401">
        <v>1629.6607200000001</v>
      </c>
      <c r="J118" s="401">
        <v>2632.10655</v>
      </c>
      <c r="K118" s="401">
        <v>39.637999999999998</v>
      </c>
      <c r="L118" s="401">
        <v>402.27426000000003</v>
      </c>
      <c r="M118" s="401">
        <v>2106.6913500000001</v>
      </c>
      <c r="N118" s="401">
        <v>2652.65472</v>
      </c>
      <c r="O118" s="401">
        <v>141.33456000000001</v>
      </c>
      <c r="P118" s="401">
        <v>911.08308999999997</v>
      </c>
      <c r="Q118" s="401">
        <v>670.27715999999998</v>
      </c>
      <c r="R118" s="355">
        <v>11185.72041</v>
      </c>
      <c r="S118" s="401">
        <v>262.77798999999999</v>
      </c>
      <c r="T118" s="401">
        <v>192.06559999999999</v>
      </c>
      <c r="U118" s="401">
        <v>145.83819</v>
      </c>
      <c r="V118" s="401">
        <v>185.09456</v>
      </c>
      <c r="W118" s="401">
        <v>80.909890000000004</v>
      </c>
      <c r="X118" s="401">
        <v>84.853840000000005</v>
      </c>
      <c r="Y118" s="401">
        <v>104.8064</v>
      </c>
      <c r="Z118" s="401">
        <v>88.201639999999998</v>
      </c>
      <c r="AA118" s="401">
        <v>508.17820999999998</v>
      </c>
      <c r="AB118" s="401">
        <v>187.93941000000001</v>
      </c>
      <c r="AC118" s="401">
        <v>109.09909</v>
      </c>
      <c r="AD118" s="242">
        <v>1949.7648199999999</v>
      </c>
      <c r="AE118" s="242">
        <v>51790.815259999996</v>
      </c>
      <c r="AF118" s="236">
        <v>2692.2927199999999</v>
      </c>
      <c r="AG118" s="236">
        <v>2694.0601700000002</v>
      </c>
      <c r="AH118" s="236">
        <v>0</v>
      </c>
      <c r="AI118" s="236">
        <v>722.08370000000002</v>
      </c>
      <c r="AJ118" s="484">
        <v>45682.378670000006</v>
      </c>
      <c r="AK118" s="40"/>
      <c r="AL118" s="416"/>
      <c r="AM118" s="416"/>
    </row>
    <row r="119" spans="1:39" ht="14.4" x14ac:dyDescent="0.3">
      <c r="A119" s="155">
        <v>111</v>
      </c>
      <c r="B119" s="83">
        <v>4507</v>
      </c>
      <c r="C119" s="320" t="s">
        <v>992</v>
      </c>
      <c r="D119" s="401">
        <v>10200.067929999999</v>
      </c>
      <c r="E119" s="401">
        <v>22978.762879999998</v>
      </c>
      <c r="F119" s="401">
        <v>77853.044320000001</v>
      </c>
      <c r="G119" s="401">
        <v>11898.91438</v>
      </c>
      <c r="H119" s="355">
        <v>122930.78951</v>
      </c>
      <c r="I119" s="401">
        <v>3785.9332599999998</v>
      </c>
      <c r="J119" s="401">
        <v>14171.62077</v>
      </c>
      <c r="K119" s="401">
        <v>335.54199999999997</v>
      </c>
      <c r="L119" s="401">
        <v>6983.5661899999996</v>
      </c>
      <c r="M119" s="401">
        <v>4139.6670899999999</v>
      </c>
      <c r="N119" s="401">
        <v>17403.680980000001</v>
      </c>
      <c r="O119" s="401">
        <v>1434.1235999999999</v>
      </c>
      <c r="P119" s="401">
        <v>1676.2699500000001</v>
      </c>
      <c r="Q119" s="401">
        <v>2676.97228</v>
      </c>
      <c r="R119" s="355">
        <v>52607.376120000001</v>
      </c>
      <c r="S119" s="401">
        <v>1996.8443600000001</v>
      </c>
      <c r="T119" s="401">
        <v>577.41052000000002</v>
      </c>
      <c r="U119" s="401">
        <v>349.88222999999999</v>
      </c>
      <c r="V119" s="401">
        <v>128.34806</v>
      </c>
      <c r="W119" s="401">
        <v>1385.2380499999999</v>
      </c>
      <c r="X119" s="401">
        <v>321.17696000000001</v>
      </c>
      <c r="Y119" s="401">
        <v>558.33385999999996</v>
      </c>
      <c r="Z119" s="401">
        <v>54.41375</v>
      </c>
      <c r="AA119" s="401">
        <v>987.86080000000004</v>
      </c>
      <c r="AB119" s="401">
        <v>504.56709000000001</v>
      </c>
      <c r="AC119" s="401">
        <v>302.13569000000001</v>
      </c>
      <c r="AD119" s="242">
        <v>7166.21137</v>
      </c>
      <c r="AE119" s="242">
        <v>182704.37700000001</v>
      </c>
      <c r="AF119" s="236">
        <v>17739.222980000002</v>
      </c>
      <c r="AG119" s="236">
        <v>11251.581340000001</v>
      </c>
      <c r="AH119" s="236">
        <v>0</v>
      </c>
      <c r="AI119" s="236">
        <v>1848.3303500000002</v>
      </c>
      <c r="AJ119" s="484">
        <v>151865.24232999995</v>
      </c>
      <c r="AK119" s="40"/>
      <c r="AL119" s="416"/>
      <c r="AM119" s="416"/>
    </row>
    <row r="120" spans="1:39" s="14" customFormat="1" ht="14.4" x14ac:dyDescent="0.3">
      <c r="A120" s="64">
        <v>112</v>
      </c>
      <c r="B120" s="198" t="s">
        <v>1214</v>
      </c>
      <c r="C120" s="318" t="s">
        <v>1214</v>
      </c>
      <c r="D120" s="497">
        <v>54993.206080000004</v>
      </c>
      <c r="E120" s="497">
        <v>-40859.5533</v>
      </c>
      <c r="F120" s="497">
        <v>13297.94368</v>
      </c>
      <c r="G120" s="497">
        <v>9530.8213699999997</v>
      </c>
      <c r="H120" s="354">
        <v>36962.417830000006</v>
      </c>
      <c r="I120" s="497">
        <v>6586.7080699999997</v>
      </c>
      <c r="J120" s="497">
        <v>35345.551050000002</v>
      </c>
      <c r="K120" s="497">
        <v>-4970.152</v>
      </c>
      <c r="L120" s="497">
        <v>9136.4000099999994</v>
      </c>
      <c r="M120" s="497">
        <v>9863.0755000000008</v>
      </c>
      <c r="N120" s="497">
        <v>47707.696300000003</v>
      </c>
      <c r="O120" s="497">
        <v>3082.4118400000002</v>
      </c>
      <c r="P120" s="497">
        <v>3372.1837500000001</v>
      </c>
      <c r="Q120" s="497">
        <v>4874.8980000000001</v>
      </c>
      <c r="R120" s="354">
        <v>114998.77252</v>
      </c>
      <c r="S120" s="497">
        <v>-4416.0692099999997</v>
      </c>
      <c r="T120" s="497">
        <v>-1111.3854200000001</v>
      </c>
      <c r="U120" s="497">
        <v>154.05222000000001</v>
      </c>
      <c r="V120" s="497">
        <v>-20.93966</v>
      </c>
      <c r="W120" s="497">
        <v>1064.8795</v>
      </c>
      <c r="X120" s="497">
        <v>-1975.3636200000001</v>
      </c>
      <c r="Y120" s="497">
        <v>-7207.3045000000002</v>
      </c>
      <c r="Z120" s="497">
        <v>-823.89599999999996</v>
      </c>
      <c r="AA120" s="497">
        <v>-907.62369000000001</v>
      </c>
      <c r="AB120" s="497">
        <v>-2258.83851</v>
      </c>
      <c r="AC120" s="497">
        <v>432.46740999999997</v>
      </c>
      <c r="AD120" s="498">
        <v>-17070.021480000003</v>
      </c>
      <c r="AE120" s="498">
        <v>134891.16886999999</v>
      </c>
      <c r="AF120" s="482">
        <v>42737.544300000001</v>
      </c>
      <c r="AG120" s="482">
        <v>18978.53585</v>
      </c>
      <c r="AH120" s="482">
        <v>0</v>
      </c>
      <c r="AI120" s="482">
        <v>-7682.4607800000003</v>
      </c>
      <c r="AJ120" s="483">
        <v>80857.549499999994</v>
      </c>
      <c r="AK120" s="40"/>
      <c r="AL120" s="416"/>
      <c r="AM120" s="416"/>
    </row>
    <row r="121" spans="1:39" s="14" customFormat="1" ht="14.4" x14ac:dyDescent="0.3">
      <c r="A121" s="64"/>
      <c r="B121" s="198"/>
      <c r="C121" s="318"/>
      <c r="D121" s="498"/>
      <c r="E121" s="498"/>
      <c r="F121" s="498"/>
      <c r="G121" s="498"/>
      <c r="H121" s="355"/>
      <c r="I121" s="498"/>
      <c r="J121" s="498"/>
      <c r="K121" s="498"/>
      <c r="L121" s="498"/>
      <c r="M121" s="498"/>
      <c r="N121" s="498"/>
      <c r="O121" s="498"/>
      <c r="P121" s="498"/>
      <c r="Q121" s="498"/>
      <c r="R121" s="355"/>
      <c r="S121" s="498"/>
      <c r="T121" s="498"/>
      <c r="U121" s="498"/>
      <c r="V121" s="498"/>
      <c r="W121" s="498"/>
      <c r="X121" s="498"/>
      <c r="Y121" s="498"/>
      <c r="Z121" s="498"/>
      <c r="AA121" s="498"/>
      <c r="AB121" s="498"/>
      <c r="AC121" s="498"/>
      <c r="AD121" s="242"/>
      <c r="AE121" s="242"/>
      <c r="AF121" s="236"/>
      <c r="AG121" s="236"/>
      <c r="AH121" s="236"/>
      <c r="AI121" s="236"/>
      <c r="AJ121" s="484"/>
      <c r="AK121" s="40"/>
      <c r="AL121" s="416"/>
      <c r="AM121" s="416"/>
    </row>
    <row r="122" spans="1:39" s="14" customFormat="1" ht="14.4" x14ac:dyDescent="0.3">
      <c r="A122" s="64">
        <v>114</v>
      </c>
      <c r="B122" s="82">
        <v>55</v>
      </c>
      <c r="C122" s="318" t="s">
        <v>542</v>
      </c>
      <c r="D122" s="497">
        <v>553.66061999999999</v>
      </c>
      <c r="E122" s="497">
        <v>9609.5589400000008</v>
      </c>
      <c r="F122" s="497">
        <v>63812.211960000001</v>
      </c>
      <c r="G122" s="497">
        <v>8405.4687799999992</v>
      </c>
      <c r="H122" s="354">
        <v>82380.900299999994</v>
      </c>
      <c r="I122" s="497">
        <v>6181.2989399999997</v>
      </c>
      <c r="J122" s="497">
        <v>4040.7910700000002</v>
      </c>
      <c r="K122" s="497">
        <v>408.42</v>
      </c>
      <c r="L122" s="497">
        <v>18667.298839999999</v>
      </c>
      <c r="M122" s="497">
        <v>68.33775</v>
      </c>
      <c r="N122" s="497">
        <v>810.11797000000001</v>
      </c>
      <c r="O122" s="497">
        <v>330.77449000000001</v>
      </c>
      <c r="P122" s="497">
        <v>26.831150000000001</v>
      </c>
      <c r="Q122" s="497">
        <v>3701.89309</v>
      </c>
      <c r="R122" s="354">
        <v>34235.763299999999</v>
      </c>
      <c r="S122" s="497">
        <v>310.69884000000002</v>
      </c>
      <c r="T122" s="497">
        <v>14.044890000000001</v>
      </c>
      <c r="U122" s="497">
        <v>0</v>
      </c>
      <c r="V122" s="497">
        <v>172.99343999999999</v>
      </c>
      <c r="W122" s="497">
        <v>0</v>
      </c>
      <c r="X122" s="497">
        <v>32.694629999999997</v>
      </c>
      <c r="Y122" s="497">
        <v>2246.13535</v>
      </c>
      <c r="Z122" s="497">
        <v>0</v>
      </c>
      <c r="AA122" s="497">
        <v>1802.1421700000001</v>
      </c>
      <c r="AB122" s="497">
        <v>156.06204</v>
      </c>
      <c r="AC122" s="497">
        <v>0</v>
      </c>
      <c r="AD122" s="498">
        <v>4734.7713599999997</v>
      </c>
      <c r="AE122" s="498">
        <v>121351.43496</v>
      </c>
      <c r="AF122" s="482">
        <v>1218.5379700000001</v>
      </c>
      <c r="AG122" s="482">
        <v>18908.630029999997</v>
      </c>
      <c r="AH122" s="482">
        <v>0</v>
      </c>
      <c r="AI122" s="482">
        <v>4048.2775200000001</v>
      </c>
      <c r="AJ122" s="483">
        <v>97175.98943999999</v>
      </c>
      <c r="AK122" s="40"/>
      <c r="AL122" s="416"/>
      <c r="AM122" s="416"/>
    </row>
    <row r="123" spans="1:39" ht="14.4" x14ac:dyDescent="0.3">
      <c r="A123" s="60">
        <v>115</v>
      </c>
      <c r="B123" s="83">
        <v>5501</v>
      </c>
      <c r="C123" s="320" t="s">
        <v>993</v>
      </c>
      <c r="D123" s="401">
        <v>553.66061999999999</v>
      </c>
      <c r="E123" s="401">
        <v>627.20856000000003</v>
      </c>
      <c r="F123" s="401">
        <v>45805.372080000001</v>
      </c>
      <c r="G123" s="401">
        <v>3429.4477400000001</v>
      </c>
      <c r="H123" s="355">
        <v>50415.689000000006</v>
      </c>
      <c r="I123" s="401">
        <v>4615.7050300000001</v>
      </c>
      <c r="J123" s="401">
        <v>649.01714000000004</v>
      </c>
      <c r="K123" s="401">
        <v>137.959</v>
      </c>
      <c r="L123" s="401">
        <v>13230.46486</v>
      </c>
      <c r="M123" s="401">
        <v>0</v>
      </c>
      <c r="N123" s="401">
        <v>790.97990000000004</v>
      </c>
      <c r="O123" s="401">
        <v>201.06074000000001</v>
      </c>
      <c r="P123" s="401">
        <v>0</v>
      </c>
      <c r="Q123" s="401">
        <v>0</v>
      </c>
      <c r="R123" s="355">
        <v>19625.186669999999</v>
      </c>
      <c r="S123" s="401">
        <v>0</v>
      </c>
      <c r="T123" s="401">
        <v>14.044890000000001</v>
      </c>
      <c r="U123" s="401">
        <v>0</v>
      </c>
      <c r="V123" s="401">
        <v>0</v>
      </c>
      <c r="W123" s="401">
        <v>0</v>
      </c>
      <c r="X123" s="401">
        <v>0</v>
      </c>
      <c r="Y123" s="401">
        <v>0</v>
      </c>
      <c r="Z123" s="401">
        <v>0</v>
      </c>
      <c r="AA123" s="401">
        <v>0</v>
      </c>
      <c r="AB123" s="401">
        <v>0</v>
      </c>
      <c r="AC123" s="401">
        <v>0</v>
      </c>
      <c r="AD123" s="242">
        <v>14.044890000000001</v>
      </c>
      <c r="AE123" s="242">
        <v>70054.920560000013</v>
      </c>
      <c r="AF123" s="236">
        <v>928.9389000000001</v>
      </c>
      <c r="AG123" s="236">
        <v>13230.46486</v>
      </c>
      <c r="AH123" s="236">
        <v>0</v>
      </c>
      <c r="AI123" s="236">
        <v>0</v>
      </c>
      <c r="AJ123" s="484">
        <v>55895.516800000005</v>
      </c>
      <c r="AK123" s="40"/>
      <c r="AL123" s="416"/>
      <c r="AM123" s="416"/>
    </row>
    <row r="124" spans="1:39" ht="14.4" x14ac:dyDescent="0.3">
      <c r="A124" s="155">
        <v>116</v>
      </c>
      <c r="B124" s="83">
        <v>5502</v>
      </c>
      <c r="C124" s="320" t="s">
        <v>994</v>
      </c>
      <c r="D124" s="401">
        <v>0</v>
      </c>
      <c r="E124" s="401">
        <v>0</v>
      </c>
      <c r="F124" s="401">
        <v>0</v>
      </c>
      <c r="G124" s="401">
        <v>0</v>
      </c>
      <c r="H124" s="355">
        <v>0</v>
      </c>
      <c r="I124" s="401">
        <v>0</v>
      </c>
      <c r="J124" s="401">
        <v>0</v>
      </c>
      <c r="K124" s="401">
        <v>0</v>
      </c>
      <c r="L124" s="401">
        <v>0</v>
      </c>
      <c r="M124" s="401">
        <v>0</v>
      </c>
      <c r="N124" s="401">
        <v>0</v>
      </c>
      <c r="O124" s="401">
        <v>0</v>
      </c>
      <c r="P124" s="401">
        <v>0</v>
      </c>
      <c r="Q124" s="401">
        <v>0</v>
      </c>
      <c r="R124" s="355">
        <v>0</v>
      </c>
      <c r="S124" s="401">
        <v>0</v>
      </c>
      <c r="T124" s="401">
        <v>0</v>
      </c>
      <c r="U124" s="401">
        <v>0</v>
      </c>
      <c r="V124" s="401">
        <v>0</v>
      </c>
      <c r="W124" s="401">
        <v>0</v>
      </c>
      <c r="X124" s="401">
        <v>0</v>
      </c>
      <c r="Y124" s="401">
        <v>0</v>
      </c>
      <c r="Z124" s="401">
        <v>0</v>
      </c>
      <c r="AA124" s="401">
        <v>0</v>
      </c>
      <c r="AB124" s="401">
        <v>4.0168600000000003</v>
      </c>
      <c r="AC124" s="401">
        <v>0</v>
      </c>
      <c r="AD124" s="242">
        <v>4.0168600000000003</v>
      </c>
      <c r="AE124" s="242">
        <v>4.0168600000000003</v>
      </c>
      <c r="AF124" s="236">
        <v>0</v>
      </c>
      <c r="AG124" s="236">
        <v>0</v>
      </c>
      <c r="AH124" s="236">
        <v>0</v>
      </c>
      <c r="AI124" s="236">
        <v>0</v>
      </c>
      <c r="AJ124" s="484">
        <v>4.0168600000000003</v>
      </c>
      <c r="AK124" s="40"/>
      <c r="AL124" s="416"/>
      <c r="AM124" s="416"/>
    </row>
    <row r="125" spans="1:39" ht="14.4" x14ac:dyDescent="0.3">
      <c r="A125" s="60">
        <v>117</v>
      </c>
      <c r="B125" s="83">
        <v>5503</v>
      </c>
      <c r="C125" s="320" t="s">
        <v>995</v>
      </c>
      <c r="D125" s="401">
        <v>0</v>
      </c>
      <c r="E125" s="401">
        <v>0</v>
      </c>
      <c r="F125" s="401">
        <v>0</v>
      </c>
      <c r="G125" s="401">
        <v>0</v>
      </c>
      <c r="H125" s="355">
        <v>0</v>
      </c>
      <c r="I125" s="401">
        <v>0</v>
      </c>
      <c r="J125" s="401">
        <v>0</v>
      </c>
      <c r="K125" s="401">
        <v>0</v>
      </c>
      <c r="L125" s="401">
        <v>0</v>
      </c>
      <c r="M125" s="401">
        <v>0</v>
      </c>
      <c r="N125" s="401">
        <v>0</v>
      </c>
      <c r="O125" s="401">
        <v>0</v>
      </c>
      <c r="P125" s="401">
        <v>0</v>
      </c>
      <c r="Q125" s="401">
        <v>0</v>
      </c>
      <c r="R125" s="355">
        <v>0</v>
      </c>
      <c r="S125" s="401">
        <v>0</v>
      </c>
      <c r="T125" s="401">
        <v>0</v>
      </c>
      <c r="U125" s="401">
        <v>0</v>
      </c>
      <c r="V125" s="401">
        <v>0</v>
      </c>
      <c r="W125" s="401">
        <v>0</v>
      </c>
      <c r="X125" s="401">
        <v>0</v>
      </c>
      <c r="Y125" s="401">
        <v>0</v>
      </c>
      <c r="Z125" s="401">
        <v>0</v>
      </c>
      <c r="AA125" s="401">
        <v>0</v>
      </c>
      <c r="AB125" s="401">
        <v>0</v>
      </c>
      <c r="AC125" s="401">
        <v>0</v>
      </c>
      <c r="AD125" s="242">
        <v>0</v>
      </c>
      <c r="AE125" s="242">
        <v>0</v>
      </c>
      <c r="AF125" s="236">
        <v>0</v>
      </c>
      <c r="AG125" s="236">
        <v>0</v>
      </c>
      <c r="AH125" s="236">
        <v>0</v>
      </c>
      <c r="AI125" s="236">
        <v>0</v>
      </c>
      <c r="AJ125" s="484">
        <v>0</v>
      </c>
      <c r="AK125" s="40"/>
      <c r="AL125" s="416"/>
      <c r="AM125" s="416"/>
    </row>
    <row r="126" spans="1:39" ht="14.4" x14ac:dyDescent="0.3">
      <c r="A126" s="60">
        <v>118</v>
      </c>
      <c r="B126" s="83">
        <v>5504</v>
      </c>
      <c r="C126" s="320" t="s">
        <v>996</v>
      </c>
      <c r="D126" s="401">
        <v>0</v>
      </c>
      <c r="E126" s="401">
        <v>0</v>
      </c>
      <c r="F126" s="401">
        <v>0</v>
      </c>
      <c r="G126" s="401">
        <v>0</v>
      </c>
      <c r="H126" s="355">
        <v>0</v>
      </c>
      <c r="I126" s="401">
        <v>0</v>
      </c>
      <c r="J126" s="401">
        <v>0</v>
      </c>
      <c r="K126" s="401">
        <v>0</v>
      </c>
      <c r="L126" s="401">
        <v>0</v>
      </c>
      <c r="M126" s="401">
        <v>0</v>
      </c>
      <c r="N126" s="401">
        <v>0</v>
      </c>
      <c r="O126" s="401">
        <v>0</v>
      </c>
      <c r="P126" s="401">
        <v>0</v>
      </c>
      <c r="Q126" s="401">
        <v>0</v>
      </c>
      <c r="R126" s="355">
        <v>0</v>
      </c>
      <c r="S126" s="401">
        <v>0</v>
      </c>
      <c r="T126" s="401">
        <v>0</v>
      </c>
      <c r="U126" s="401">
        <v>0</v>
      </c>
      <c r="V126" s="401">
        <v>0</v>
      </c>
      <c r="W126" s="401">
        <v>0</v>
      </c>
      <c r="X126" s="401">
        <v>0</v>
      </c>
      <c r="Y126" s="401">
        <v>0</v>
      </c>
      <c r="Z126" s="401">
        <v>0</v>
      </c>
      <c r="AA126" s="401">
        <v>0</v>
      </c>
      <c r="AB126" s="401">
        <v>0</v>
      </c>
      <c r="AC126" s="401">
        <v>0</v>
      </c>
      <c r="AD126" s="242">
        <v>0</v>
      </c>
      <c r="AE126" s="242">
        <v>0</v>
      </c>
      <c r="AF126" s="236">
        <v>0</v>
      </c>
      <c r="AG126" s="236">
        <v>0</v>
      </c>
      <c r="AH126" s="236">
        <v>0</v>
      </c>
      <c r="AI126" s="236">
        <v>0</v>
      </c>
      <c r="AJ126" s="484">
        <v>0</v>
      </c>
      <c r="AK126" s="40"/>
      <c r="AL126" s="416"/>
      <c r="AM126" s="416"/>
    </row>
    <row r="127" spans="1:39" ht="14.4" x14ac:dyDescent="0.3">
      <c r="A127" s="60">
        <v>119</v>
      </c>
      <c r="B127" s="83">
        <v>5505</v>
      </c>
      <c r="C127" s="320" t="s">
        <v>997</v>
      </c>
      <c r="D127" s="401">
        <v>0</v>
      </c>
      <c r="E127" s="401">
        <v>0</v>
      </c>
      <c r="F127" s="401">
        <v>0</v>
      </c>
      <c r="G127" s="401">
        <v>0</v>
      </c>
      <c r="H127" s="355">
        <v>0</v>
      </c>
      <c r="I127" s="401">
        <v>0</v>
      </c>
      <c r="J127" s="401">
        <v>0</v>
      </c>
      <c r="K127" s="401">
        <v>0</v>
      </c>
      <c r="L127" s="401">
        <v>0</v>
      </c>
      <c r="M127" s="401">
        <v>0</v>
      </c>
      <c r="N127" s="401">
        <v>0</v>
      </c>
      <c r="O127" s="401">
        <v>0</v>
      </c>
      <c r="P127" s="401">
        <v>0</v>
      </c>
      <c r="Q127" s="401">
        <v>0</v>
      </c>
      <c r="R127" s="355">
        <v>0</v>
      </c>
      <c r="S127" s="401">
        <v>0</v>
      </c>
      <c r="T127" s="401">
        <v>0</v>
      </c>
      <c r="U127" s="401">
        <v>0</v>
      </c>
      <c r="V127" s="401">
        <v>0</v>
      </c>
      <c r="W127" s="401">
        <v>0</v>
      </c>
      <c r="X127" s="401">
        <v>0</v>
      </c>
      <c r="Y127" s="401">
        <v>0</v>
      </c>
      <c r="Z127" s="401">
        <v>0</v>
      </c>
      <c r="AA127" s="401">
        <v>0</v>
      </c>
      <c r="AB127" s="401">
        <v>0</v>
      </c>
      <c r="AC127" s="401">
        <v>0</v>
      </c>
      <c r="AD127" s="242">
        <v>0</v>
      </c>
      <c r="AE127" s="242">
        <v>0</v>
      </c>
      <c r="AF127" s="236">
        <v>0</v>
      </c>
      <c r="AG127" s="236">
        <v>0</v>
      </c>
      <c r="AH127" s="236">
        <v>0</v>
      </c>
      <c r="AI127" s="236">
        <v>0</v>
      </c>
      <c r="AJ127" s="484">
        <v>0</v>
      </c>
      <c r="AK127" s="40"/>
      <c r="AL127" s="416"/>
      <c r="AM127" s="416"/>
    </row>
    <row r="128" spans="1:39" ht="14.4" x14ac:dyDescent="0.3">
      <c r="A128" s="60">
        <v>120</v>
      </c>
      <c r="B128" s="83">
        <v>5506</v>
      </c>
      <c r="C128" s="320" t="s">
        <v>998</v>
      </c>
      <c r="D128" s="401">
        <v>0</v>
      </c>
      <c r="E128" s="401">
        <v>0</v>
      </c>
      <c r="F128" s="401">
        <v>0</v>
      </c>
      <c r="G128" s="401">
        <v>0</v>
      </c>
      <c r="H128" s="355">
        <v>0</v>
      </c>
      <c r="I128" s="401">
        <v>0</v>
      </c>
      <c r="J128" s="401">
        <v>0</v>
      </c>
      <c r="K128" s="401">
        <v>0</v>
      </c>
      <c r="L128" s="401">
        <v>0</v>
      </c>
      <c r="M128" s="401">
        <v>0</v>
      </c>
      <c r="N128" s="401">
        <v>0</v>
      </c>
      <c r="O128" s="401">
        <v>0</v>
      </c>
      <c r="P128" s="401">
        <v>0</v>
      </c>
      <c r="Q128" s="401">
        <v>0</v>
      </c>
      <c r="R128" s="355">
        <v>0</v>
      </c>
      <c r="S128" s="401">
        <v>0</v>
      </c>
      <c r="T128" s="401">
        <v>0</v>
      </c>
      <c r="U128" s="401">
        <v>0</v>
      </c>
      <c r="V128" s="401">
        <v>0</v>
      </c>
      <c r="W128" s="401">
        <v>0</v>
      </c>
      <c r="X128" s="401">
        <v>0</v>
      </c>
      <c r="Y128" s="401">
        <v>0</v>
      </c>
      <c r="Z128" s="401">
        <v>0</v>
      </c>
      <c r="AA128" s="401">
        <v>0</v>
      </c>
      <c r="AB128" s="401">
        <v>0</v>
      </c>
      <c r="AC128" s="401">
        <v>0</v>
      </c>
      <c r="AD128" s="242">
        <v>0</v>
      </c>
      <c r="AE128" s="242">
        <v>0</v>
      </c>
      <c r="AF128" s="236">
        <v>0</v>
      </c>
      <c r="AG128" s="236">
        <v>0</v>
      </c>
      <c r="AH128" s="236">
        <v>0</v>
      </c>
      <c r="AI128" s="236">
        <v>0</v>
      </c>
      <c r="AJ128" s="484">
        <v>0</v>
      </c>
      <c r="AK128" s="40"/>
      <c r="AL128" s="416"/>
      <c r="AM128" s="416"/>
    </row>
    <row r="129" spans="1:39" ht="14.4" x14ac:dyDescent="0.3">
      <c r="A129" s="155">
        <v>121</v>
      </c>
      <c r="B129" s="83">
        <v>5507</v>
      </c>
      <c r="C129" s="320" t="s">
        <v>999</v>
      </c>
      <c r="D129" s="401">
        <v>0</v>
      </c>
      <c r="E129" s="401">
        <v>0</v>
      </c>
      <c r="F129" s="401">
        <v>0</v>
      </c>
      <c r="G129" s="401">
        <v>0</v>
      </c>
      <c r="H129" s="355">
        <v>0</v>
      </c>
      <c r="I129" s="401">
        <v>0</v>
      </c>
      <c r="J129" s="401">
        <v>0</v>
      </c>
      <c r="K129" s="401">
        <v>0</v>
      </c>
      <c r="L129" s="401">
        <v>0</v>
      </c>
      <c r="M129" s="401">
        <v>0</v>
      </c>
      <c r="N129" s="401">
        <v>0</v>
      </c>
      <c r="O129" s="401">
        <v>0</v>
      </c>
      <c r="P129" s="401">
        <v>0</v>
      </c>
      <c r="Q129" s="401">
        <v>0</v>
      </c>
      <c r="R129" s="355">
        <v>0</v>
      </c>
      <c r="S129" s="401">
        <v>0</v>
      </c>
      <c r="T129" s="401">
        <v>0</v>
      </c>
      <c r="U129" s="401">
        <v>0</v>
      </c>
      <c r="V129" s="401">
        <v>0</v>
      </c>
      <c r="W129" s="401">
        <v>0</v>
      </c>
      <c r="X129" s="401">
        <v>0</v>
      </c>
      <c r="Y129" s="401">
        <v>0</v>
      </c>
      <c r="Z129" s="401">
        <v>0</v>
      </c>
      <c r="AA129" s="401">
        <v>0</v>
      </c>
      <c r="AB129" s="401">
        <v>0</v>
      </c>
      <c r="AC129" s="401">
        <v>0</v>
      </c>
      <c r="AD129" s="242">
        <v>0</v>
      </c>
      <c r="AE129" s="242">
        <v>0</v>
      </c>
      <c r="AF129" s="236">
        <v>0</v>
      </c>
      <c r="AG129" s="236">
        <v>0</v>
      </c>
      <c r="AH129" s="236">
        <v>0</v>
      </c>
      <c r="AI129" s="236">
        <v>0</v>
      </c>
      <c r="AJ129" s="484">
        <v>0</v>
      </c>
      <c r="AK129" s="40"/>
      <c r="AL129" s="416"/>
      <c r="AM129" s="416"/>
    </row>
    <row r="130" spans="1:39" ht="14.4" x14ac:dyDescent="0.3">
      <c r="A130" s="60">
        <v>122</v>
      </c>
      <c r="B130" s="83">
        <v>5590</v>
      </c>
      <c r="C130" s="320" t="s">
        <v>53</v>
      </c>
      <c r="D130" s="401">
        <v>0</v>
      </c>
      <c r="E130" s="401">
        <v>8982.3503799999999</v>
      </c>
      <c r="F130" s="401">
        <v>18006.83988</v>
      </c>
      <c r="G130" s="401">
        <v>4976.0210399999996</v>
      </c>
      <c r="H130" s="355">
        <v>31965.211299999999</v>
      </c>
      <c r="I130" s="401">
        <v>1565.5939100000001</v>
      </c>
      <c r="J130" s="401">
        <v>3391.7739299999998</v>
      </c>
      <c r="K130" s="401">
        <v>270.46100000000001</v>
      </c>
      <c r="L130" s="401">
        <v>5436.8339800000003</v>
      </c>
      <c r="M130" s="401">
        <v>68.33775</v>
      </c>
      <c r="N130" s="401">
        <v>19.138069999999999</v>
      </c>
      <c r="O130" s="401">
        <v>129.71375</v>
      </c>
      <c r="P130" s="401">
        <v>26.831150000000001</v>
      </c>
      <c r="Q130" s="401">
        <v>3701.89309</v>
      </c>
      <c r="R130" s="355">
        <v>14610.576630000003</v>
      </c>
      <c r="S130" s="401">
        <v>310.69884000000002</v>
      </c>
      <c r="T130" s="401">
        <v>0</v>
      </c>
      <c r="U130" s="401">
        <v>0</v>
      </c>
      <c r="V130" s="401">
        <v>172.99343999999999</v>
      </c>
      <c r="W130" s="401">
        <v>0</v>
      </c>
      <c r="X130" s="401">
        <v>32.694629999999997</v>
      </c>
      <c r="Y130" s="401">
        <v>2246.13535</v>
      </c>
      <c r="Z130" s="401">
        <v>0</v>
      </c>
      <c r="AA130" s="401">
        <v>1802.1421700000001</v>
      </c>
      <c r="AB130" s="401">
        <v>152.04517999999999</v>
      </c>
      <c r="AC130" s="401">
        <v>0</v>
      </c>
      <c r="AD130" s="242">
        <v>4716.7096099999999</v>
      </c>
      <c r="AE130" s="242">
        <v>51292.497540000004</v>
      </c>
      <c r="AF130" s="236">
        <v>289.59906999999998</v>
      </c>
      <c r="AG130" s="236">
        <v>5678.1651700000002</v>
      </c>
      <c r="AH130" s="236">
        <v>0</v>
      </c>
      <c r="AI130" s="236">
        <v>4048.2775200000001</v>
      </c>
      <c r="AJ130" s="484">
        <v>41276.455779999997</v>
      </c>
      <c r="AK130" s="40"/>
      <c r="AL130" s="416"/>
      <c r="AM130" s="416"/>
    </row>
    <row r="131" spans="1:39" s="14" customFormat="1" ht="14.4" x14ac:dyDescent="0.3">
      <c r="A131" s="64">
        <v>123</v>
      </c>
      <c r="B131" s="82">
        <v>46</v>
      </c>
      <c r="C131" s="318" t="s">
        <v>1000</v>
      </c>
      <c r="D131" s="497">
        <v>158.02510000000001</v>
      </c>
      <c r="E131" s="497">
        <v>1488.2743</v>
      </c>
      <c r="F131" s="497">
        <v>59290.641580000003</v>
      </c>
      <c r="G131" s="497">
        <v>2266.43273</v>
      </c>
      <c r="H131" s="354">
        <v>63203.373710000007</v>
      </c>
      <c r="I131" s="497">
        <v>4033.5767300000002</v>
      </c>
      <c r="J131" s="497">
        <v>151.35964999999999</v>
      </c>
      <c r="K131" s="497">
        <v>7.1639999999999997</v>
      </c>
      <c r="L131" s="497">
        <v>8904.4685000000009</v>
      </c>
      <c r="M131" s="497">
        <v>487.07190000000003</v>
      </c>
      <c r="N131" s="497">
        <v>257.85079999999999</v>
      </c>
      <c r="O131" s="497">
        <v>128.03205</v>
      </c>
      <c r="P131" s="497">
        <v>0</v>
      </c>
      <c r="Q131" s="497">
        <v>7218.3570200000004</v>
      </c>
      <c r="R131" s="354">
        <v>21187.880650000003</v>
      </c>
      <c r="S131" s="497">
        <v>0</v>
      </c>
      <c r="T131" s="497">
        <v>41.368899999999996</v>
      </c>
      <c r="U131" s="497">
        <v>5.0000000000000002E-5</v>
      </c>
      <c r="V131" s="497">
        <v>6.92286</v>
      </c>
      <c r="W131" s="497">
        <v>0.4</v>
      </c>
      <c r="X131" s="497">
        <v>0.73714000000000002</v>
      </c>
      <c r="Y131" s="497">
        <v>0</v>
      </c>
      <c r="Z131" s="497">
        <v>0</v>
      </c>
      <c r="AA131" s="497">
        <v>426.66093000000001</v>
      </c>
      <c r="AB131" s="497">
        <v>0.13335</v>
      </c>
      <c r="AC131" s="497">
        <v>0</v>
      </c>
      <c r="AD131" s="498">
        <v>476.22323</v>
      </c>
      <c r="AE131" s="498">
        <v>84867.47759000001</v>
      </c>
      <c r="AF131" s="482">
        <v>265.01479999999998</v>
      </c>
      <c r="AG131" s="482">
        <v>9398.4632600000023</v>
      </c>
      <c r="AH131" s="482">
        <v>0</v>
      </c>
      <c r="AI131" s="482">
        <v>426.66093000000001</v>
      </c>
      <c r="AJ131" s="483">
        <v>74777.338599999988</v>
      </c>
      <c r="AK131" s="40"/>
      <c r="AL131" s="416"/>
      <c r="AM131" s="416"/>
    </row>
    <row r="132" spans="1:39" ht="14.4" x14ac:dyDescent="0.3">
      <c r="A132" s="60">
        <v>124</v>
      </c>
      <c r="B132" s="83">
        <v>4601</v>
      </c>
      <c r="C132" s="320" t="s">
        <v>1001</v>
      </c>
      <c r="D132" s="401">
        <v>0</v>
      </c>
      <c r="E132" s="401">
        <v>67.737949999999998</v>
      </c>
      <c r="F132" s="401">
        <v>48664.028339999997</v>
      </c>
      <c r="G132" s="401">
        <v>2258.9850799999999</v>
      </c>
      <c r="H132" s="355">
        <v>50990.751369999998</v>
      </c>
      <c r="I132" s="401">
        <v>4033.5413400000002</v>
      </c>
      <c r="J132" s="401">
        <v>83.495940000000004</v>
      </c>
      <c r="K132" s="401">
        <v>0</v>
      </c>
      <c r="L132" s="401">
        <v>8904.4685000000009</v>
      </c>
      <c r="M132" s="401">
        <v>0</v>
      </c>
      <c r="N132" s="401">
        <v>257.85079999999999</v>
      </c>
      <c r="O132" s="401">
        <v>114.87531</v>
      </c>
      <c r="P132" s="401">
        <v>0</v>
      </c>
      <c r="Q132" s="401">
        <v>0</v>
      </c>
      <c r="R132" s="355">
        <v>13394.231890000001</v>
      </c>
      <c r="S132" s="401">
        <v>0</v>
      </c>
      <c r="T132" s="401">
        <v>4.5564600000000004</v>
      </c>
      <c r="U132" s="401">
        <v>0</v>
      </c>
      <c r="V132" s="401">
        <v>0</v>
      </c>
      <c r="W132" s="401">
        <v>0</v>
      </c>
      <c r="X132" s="401">
        <v>0</v>
      </c>
      <c r="Y132" s="401">
        <v>0</v>
      </c>
      <c r="Z132" s="401">
        <v>0</v>
      </c>
      <c r="AA132" s="401">
        <v>0</v>
      </c>
      <c r="AB132" s="401">
        <v>0</v>
      </c>
      <c r="AC132" s="401">
        <v>0</v>
      </c>
      <c r="AD132" s="242">
        <v>4.5564600000000004</v>
      </c>
      <c r="AE132" s="242">
        <v>64389.539720000001</v>
      </c>
      <c r="AF132" s="236">
        <v>257.85079999999999</v>
      </c>
      <c r="AG132" s="236">
        <v>8904.4685000000009</v>
      </c>
      <c r="AH132" s="236">
        <v>0</v>
      </c>
      <c r="AI132" s="236">
        <v>0</v>
      </c>
      <c r="AJ132" s="484">
        <v>55227.220420000005</v>
      </c>
      <c r="AK132" s="40"/>
      <c r="AL132" s="416"/>
      <c r="AM132" s="416"/>
    </row>
    <row r="133" spans="1:39" ht="14.4" x14ac:dyDescent="0.3">
      <c r="A133" s="60">
        <v>125</v>
      </c>
      <c r="B133" s="83">
        <v>4602</v>
      </c>
      <c r="C133" s="320" t="s">
        <v>1002</v>
      </c>
      <c r="D133" s="401">
        <v>152.02642</v>
      </c>
      <c r="E133" s="401">
        <v>17.806760000000001</v>
      </c>
      <c r="F133" s="401">
        <v>12.987</v>
      </c>
      <c r="G133" s="401">
        <v>7.4476500000000003</v>
      </c>
      <c r="H133" s="355">
        <v>190.26783</v>
      </c>
      <c r="I133" s="401">
        <v>0</v>
      </c>
      <c r="J133" s="401">
        <v>0</v>
      </c>
      <c r="K133" s="401">
        <v>0</v>
      </c>
      <c r="L133" s="401">
        <v>0</v>
      </c>
      <c r="M133" s="401">
        <v>0.22969999999999999</v>
      </c>
      <c r="N133" s="401">
        <v>0</v>
      </c>
      <c r="O133" s="401">
        <v>0</v>
      </c>
      <c r="P133" s="401">
        <v>0</v>
      </c>
      <c r="Q133" s="401">
        <v>0</v>
      </c>
      <c r="R133" s="355">
        <v>0.22969999999999999</v>
      </c>
      <c r="S133" s="401">
        <v>0</v>
      </c>
      <c r="T133" s="401">
        <v>0</v>
      </c>
      <c r="U133" s="401">
        <v>0</v>
      </c>
      <c r="V133" s="401">
        <v>6.6091100000000003</v>
      </c>
      <c r="W133" s="401">
        <v>0</v>
      </c>
      <c r="X133" s="401">
        <v>0.73714000000000002</v>
      </c>
      <c r="Y133" s="401">
        <v>0</v>
      </c>
      <c r="Z133" s="401">
        <v>0</v>
      </c>
      <c r="AA133" s="401">
        <v>0</v>
      </c>
      <c r="AB133" s="401">
        <v>0</v>
      </c>
      <c r="AC133" s="401">
        <v>0</v>
      </c>
      <c r="AD133" s="242">
        <v>7.3462500000000004</v>
      </c>
      <c r="AE133" s="242">
        <v>197.84378000000001</v>
      </c>
      <c r="AF133" s="236">
        <v>0</v>
      </c>
      <c r="AG133" s="236">
        <v>6.8388100000000005</v>
      </c>
      <c r="AH133" s="236">
        <v>0</v>
      </c>
      <c r="AI133" s="236">
        <v>0</v>
      </c>
      <c r="AJ133" s="484">
        <v>191.00497000000001</v>
      </c>
      <c r="AK133" s="40"/>
      <c r="AL133" s="416"/>
      <c r="AM133" s="416"/>
    </row>
    <row r="134" spans="1:39" ht="14.4" x14ac:dyDescent="0.3">
      <c r="A134" s="155">
        <v>126</v>
      </c>
      <c r="B134" s="83">
        <v>4690</v>
      </c>
      <c r="C134" s="320" t="s">
        <v>118</v>
      </c>
      <c r="D134" s="401">
        <v>5.9986800000000002</v>
      </c>
      <c r="E134" s="401">
        <v>1402.7295899999999</v>
      </c>
      <c r="F134" s="401">
        <v>10613.62624</v>
      </c>
      <c r="G134" s="401">
        <v>0</v>
      </c>
      <c r="H134" s="355">
        <v>12022.354509999999</v>
      </c>
      <c r="I134" s="401">
        <v>3.5389999999999998E-2</v>
      </c>
      <c r="J134" s="401">
        <v>67.863709999999998</v>
      </c>
      <c r="K134" s="401">
        <v>7.1639999999999997</v>
      </c>
      <c r="L134" s="401">
        <v>0</v>
      </c>
      <c r="M134" s="401">
        <v>486.84219999999999</v>
      </c>
      <c r="N134" s="401">
        <v>0</v>
      </c>
      <c r="O134" s="401">
        <v>13.156739999999999</v>
      </c>
      <c r="P134" s="401">
        <v>0</v>
      </c>
      <c r="Q134" s="401">
        <v>7218.3570200000004</v>
      </c>
      <c r="R134" s="355">
        <v>7793.4190600000002</v>
      </c>
      <c r="S134" s="401">
        <v>0</v>
      </c>
      <c r="T134" s="401">
        <v>36.812440000000002</v>
      </c>
      <c r="U134" s="401">
        <v>5.0000000000000002E-5</v>
      </c>
      <c r="V134" s="401">
        <v>0.31374999999999997</v>
      </c>
      <c r="W134" s="401">
        <v>0.4</v>
      </c>
      <c r="X134" s="401">
        <v>0</v>
      </c>
      <c r="Y134" s="401">
        <v>0</v>
      </c>
      <c r="Z134" s="401">
        <v>0</v>
      </c>
      <c r="AA134" s="401">
        <v>426.66093000000001</v>
      </c>
      <c r="AB134" s="401">
        <v>0.13335</v>
      </c>
      <c r="AC134" s="401">
        <v>0</v>
      </c>
      <c r="AD134" s="242">
        <v>464.32052000000004</v>
      </c>
      <c r="AE134" s="242">
        <v>20280.094089999999</v>
      </c>
      <c r="AF134" s="236">
        <v>7.1639999999999997</v>
      </c>
      <c r="AG134" s="236">
        <v>487.15595000000002</v>
      </c>
      <c r="AH134" s="236">
        <v>0</v>
      </c>
      <c r="AI134" s="236">
        <v>426.66093000000001</v>
      </c>
      <c r="AJ134" s="484">
        <v>19359.11321</v>
      </c>
      <c r="AK134" s="40"/>
      <c r="AL134" s="416"/>
      <c r="AM134" s="416"/>
    </row>
    <row r="135" spans="1:39" s="14" customFormat="1" ht="14.4" x14ac:dyDescent="0.3">
      <c r="A135" s="64">
        <v>127</v>
      </c>
      <c r="B135" s="198" t="s">
        <v>543</v>
      </c>
      <c r="C135" s="318" t="s">
        <v>543</v>
      </c>
      <c r="D135" s="497">
        <v>55388.8416</v>
      </c>
      <c r="E135" s="497">
        <v>-32738.268660000002</v>
      </c>
      <c r="F135" s="497">
        <v>17819.514060000001</v>
      </c>
      <c r="G135" s="497">
        <v>15669.85742</v>
      </c>
      <c r="H135" s="354">
        <v>56139.94442</v>
      </c>
      <c r="I135" s="497">
        <v>8734.4302800000005</v>
      </c>
      <c r="J135" s="497">
        <v>39234.982470000003</v>
      </c>
      <c r="K135" s="497">
        <v>-4568.8959999999997</v>
      </c>
      <c r="L135" s="497">
        <v>18899.230350000002</v>
      </c>
      <c r="M135" s="497">
        <v>9444.3413500000006</v>
      </c>
      <c r="N135" s="497">
        <v>48259.963470000002</v>
      </c>
      <c r="O135" s="497">
        <v>3285.1542800000002</v>
      </c>
      <c r="P135" s="497">
        <v>3399.0149000000001</v>
      </c>
      <c r="Q135" s="497">
        <v>1358.43407</v>
      </c>
      <c r="R135" s="354">
        <v>128046.65517000001</v>
      </c>
      <c r="S135" s="497">
        <v>-4105.3703699999996</v>
      </c>
      <c r="T135" s="497">
        <v>-1138.7094300000001</v>
      </c>
      <c r="U135" s="497">
        <v>154.05216999999999</v>
      </c>
      <c r="V135" s="497">
        <v>145.13092</v>
      </c>
      <c r="W135" s="497">
        <v>1064.4794999999999</v>
      </c>
      <c r="X135" s="497">
        <v>-1943.4061300000001</v>
      </c>
      <c r="Y135" s="497">
        <v>-4961.1691499999997</v>
      </c>
      <c r="Z135" s="497">
        <v>-823.89599999999996</v>
      </c>
      <c r="AA135" s="497">
        <v>467.85755</v>
      </c>
      <c r="AB135" s="497">
        <v>-2102.9098199999999</v>
      </c>
      <c r="AC135" s="497">
        <v>432.46740999999997</v>
      </c>
      <c r="AD135" s="498">
        <v>-12811.473350000002</v>
      </c>
      <c r="AE135" s="498">
        <v>171375.12623999998</v>
      </c>
      <c r="AF135" s="482">
        <v>43691.067470000002</v>
      </c>
      <c r="AG135" s="482">
        <v>28488.702620000004</v>
      </c>
      <c r="AH135" s="482">
        <v>0</v>
      </c>
      <c r="AI135" s="482">
        <v>-4060.8441899999998</v>
      </c>
      <c r="AJ135" s="483">
        <v>103256.20034</v>
      </c>
      <c r="AK135" s="40"/>
      <c r="AL135" s="416"/>
      <c r="AM135" s="416"/>
    </row>
    <row r="136" spans="1:39" s="14" customFormat="1" ht="14.4" x14ac:dyDescent="0.3">
      <c r="A136" s="64"/>
      <c r="B136" s="82"/>
      <c r="C136" s="318"/>
      <c r="D136" s="498"/>
      <c r="E136" s="498"/>
      <c r="F136" s="498"/>
      <c r="G136" s="498"/>
      <c r="H136" s="355"/>
      <c r="I136" s="498"/>
      <c r="J136" s="498"/>
      <c r="K136" s="498"/>
      <c r="L136" s="498"/>
      <c r="M136" s="498"/>
      <c r="N136" s="498"/>
      <c r="O136" s="498"/>
      <c r="P136" s="498"/>
      <c r="Q136" s="498"/>
      <c r="R136" s="355"/>
      <c r="S136" s="498"/>
      <c r="T136" s="498"/>
      <c r="U136" s="498"/>
      <c r="V136" s="498"/>
      <c r="W136" s="498"/>
      <c r="X136" s="498"/>
      <c r="Y136" s="498"/>
      <c r="Z136" s="498"/>
      <c r="AA136" s="498"/>
      <c r="AB136" s="498"/>
      <c r="AC136" s="498"/>
      <c r="AD136" s="242"/>
      <c r="AE136" s="242"/>
      <c r="AF136" s="236"/>
      <c r="AG136" s="236"/>
      <c r="AH136" s="236"/>
      <c r="AI136" s="236"/>
      <c r="AJ136" s="484"/>
      <c r="AK136" s="40"/>
      <c r="AL136" s="416"/>
      <c r="AM136" s="416"/>
    </row>
    <row r="137" spans="1:39" s="14" customFormat="1" ht="14.4" x14ac:dyDescent="0.3">
      <c r="A137" s="64">
        <v>129</v>
      </c>
      <c r="B137" s="82">
        <v>56</v>
      </c>
      <c r="C137" s="318" t="s">
        <v>544</v>
      </c>
      <c r="D137" s="497">
        <v>15237.01938</v>
      </c>
      <c r="E137" s="497">
        <v>63373.368580000002</v>
      </c>
      <c r="F137" s="497">
        <v>102750.59557</v>
      </c>
      <c r="G137" s="497">
        <v>32681.94759</v>
      </c>
      <c r="H137" s="354">
        <v>214042.93112000002</v>
      </c>
      <c r="I137" s="497">
        <v>9798.2095499999996</v>
      </c>
      <c r="J137" s="497">
        <v>1941.72189</v>
      </c>
      <c r="K137" s="497">
        <v>10211.896000000001</v>
      </c>
      <c r="L137" s="497">
        <v>26243.020369999998</v>
      </c>
      <c r="M137" s="497">
        <v>2247.1365999999998</v>
      </c>
      <c r="N137" s="497">
        <v>6932.0794900000001</v>
      </c>
      <c r="O137" s="497">
        <v>1803.7425800000001</v>
      </c>
      <c r="P137" s="497">
        <v>1632.60277</v>
      </c>
      <c r="Q137" s="497">
        <v>4296.9744300000002</v>
      </c>
      <c r="R137" s="354">
        <v>65107.383679999992</v>
      </c>
      <c r="S137" s="497">
        <v>4436.3519299999998</v>
      </c>
      <c r="T137" s="497">
        <v>1271.7953299999999</v>
      </c>
      <c r="U137" s="497">
        <v>171.63696999999999</v>
      </c>
      <c r="V137" s="497">
        <v>99.036320000000003</v>
      </c>
      <c r="W137" s="497">
        <v>146.53414000000001</v>
      </c>
      <c r="X137" s="497">
        <v>371.37058000000002</v>
      </c>
      <c r="Y137" s="497">
        <v>903.23676999999998</v>
      </c>
      <c r="Z137" s="497">
        <v>1027.7042200000001</v>
      </c>
      <c r="AA137" s="497">
        <v>757.81359999999995</v>
      </c>
      <c r="AB137" s="497">
        <v>5685.6246600000004</v>
      </c>
      <c r="AC137" s="497">
        <v>1037.7639999999999</v>
      </c>
      <c r="AD137" s="498">
        <v>15908.868519999996</v>
      </c>
      <c r="AE137" s="498">
        <v>295059.18332000001</v>
      </c>
      <c r="AF137" s="482">
        <v>17143.975490000001</v>
      </c>
      <c r="AG137" s="482">
        <v>28589.193289999996</v>
      </c>
      <c r="AH137" s="482">
        <v>0</v>
      </c>
      <c r="AI137" s="482">
        <v>2698.8143700000001</v>
      </c>
      <c r="AJ137" s="483">
        <v>246627.20017</v>
      </c>
      <c r="AK137" s="40"/>
      <c r="AL137" s="416"/>
      <c r="AM137" s="416"/>
    </row>
    <row r="138" spans="1:39" ht="14.4" x14ac:dyDescent="0.3">
      <c r="A138" s="60">
        <v>130</v>
      </c>
      <c r="B138" s="83">
        <v>5601</v>
      </c>
      <c r="C138" s="320" t="s">
        <v>1003</v>
      </c>
      <c r="D138" s="401">
        <v>116.19419000000001</v>
      </c>
      <c r="E138" s="401">
        <v>220.32512</v>
      </c>
      <c r="F138" s="401">
        <v>13238.255209999999</v>
      </c>
      <c r="G138" s="401">
        <v>7.2918000000000003</v>
      </c>
      <c r="H138" s="355">
        <v>13582.06632</v>
      </c>
      <c r="I138" s="401">
        <v>124.96393999999999</v>
      </c>
      <c r="J138" s="401">
        <v>0</v>
      </c>
      <c r="K138" s="401">
        <v>0</v>
      </c>
      <c r="L138" s="401">
        <v>0.43563000000000002</v>
      </c>
      <c r="M138" s="401">
        <v>1.44736</v>
      </c>
      <c r="N138" s="401">
        <v>13.64199</v>
      </c>
      <c r="O138" s="401">
        <v>5.3954800000000001</v>
      </c>
      <c r="P138" s="401">
        <v>0.42979000000000001</v>
      </c>
      <c r="Q138" s="401">
        <v>16.110499999999998</v>
      </c>
      <c r="R138" s="355">
        <v>162.42469</v>
      </c>
      <c r="S138" s="401">
        <v>9.0739099999999997</v>
      </c>
      <c r="T138" s="401">
        <v>2.40937</v>
      </c>
      <c r="U138" s="401">
        <v>0</v>
      </c>
      <c r="V138" s="401">
        <v>25.324000000000002</v>
      </c>
      <c r="W138" s="401">
        <v>0</v>
      </c>
      <c r="X138" s="401">
        <v>0</v>
      </c>
      <c r="Y138" s="401">
        <v>0</v>
      </c>
      <c r="Z138" s="401">
        <v>0</v>
      </c>
      <c r="AA138" s="401">
        <v>0.25124999999999997</v>
      </c>
      <c r="AB138" s="401">
        <v>3.5714299999999999</v>
      </c>
      <c r="AC138" s="401">
        <v>48.071480000000001</v>
      </c>
      <c r="AD138" s="242">
        <v>88.701440000000005</v>
      </c>
      <c r="AE138" s="242">
        <v>13833.19245</v>
      </c>
      <c r="AF138" s="236">
        <v>13.64199</v>
      </c>
      <c r="AG138" s="236">
        <v>27.206990000000001</v>
      </c>
      <c r="AH138" s="236">
        <v>0</v>
      </c>
      <c r="AI138" s="236">
        <v>48.32273</v>
      </c>
      <c r="AJ138" s="484">
        <v>13744.020739999998</v>
      </c>
      <c r="AK138" s="40"/>
      <c r="AL138" s="416"/>
      <c r="AM138" s="416"/>
    </row>
    <row r="139" spans="1:39" ht="14.4" x14ac:dyDescent="0.3">
      <c r="A139" s="155">
        <v>131</v>
      </c>
      <c r="B139" s="83">
        <v>5602</v>
      </c>
      <c r="C139" s="320" t="s">
        <v>1004</v>
      </c>
      <c r="D139" s="401">
        <v>0</v>
      </c>
      <c r="E139" s="401">
        <v>0</v>
      </c>
      <c r="F139" s="401">
        <v>0</v>
      </c>
      <c r="G139" s="401">
        <v>0</v>
      </c>
      <c r="H139" s="355">
        <v>0</v>
      </c>
      <c r="I139" s="401">
        <v>0</v>
      </c>
      <c r="J139" s="401">
        <v>0</v>
      </c>
      <c r="K139" s="401">
        <v>0</v>
      </c>
      <c r="L139" s="401">
        <v>0</v>
      </c>
      <c r="M139" s="401">
        <v>0</v>
      </c>
      <c r="N139" s="401">
        <v>0</v>
      </c>
      <c r="O139" s="401">
        <v>0</v>
      </c>
      <c r="P139" s="401">
        <v>0</v>
      </c>
      <c r="Q139" s="401">
        <v>0</v>
      </c>
      <c r="R139" s="355">
        <v>0</v>
      </c>
      <c r="S139" s="401">
        <v>0</v>
      </c>
      <c r="T139" s="401">
        <v>0</v>
      </c>
      <c r="U139" s="401">
        <v>0</v>
      </c>
      <c r="V139" s="401">
        <v>0</v>
      </c>
      <c r="W139" s="401">
        <v>0</v>
      </c>
      <c r="X139" s="401">
        <v>0</v>
      </c>
      <c r="Y139" s="401">
        <v>0</v>
      </c>
      <c r="Z139" s="401">
        <v>0</v>
      </c>
      <c r="AA139" s="401">
        <v>0</v>
      </c>
      <c r="AB139" s="401">
        <v>0</v>
      </c>
      <c r="AC139" s="401">
        <v>0</v>
      </c>
      <c r="AD139" s="242">
        <v>0</v>
      </c>
      <c r="AE139" s="242">
        <v>0</v>
      </c>
      <c r="AF139" s="236">
        <v>0</v>
      </c>
      <c r="AG139" s="236">
        <v>0</v>
      </c>
      <c r="AH139" s="236">
        <v>0</v>
      </c>
      <c r="AI139" s="236">
        <v>0</v>
      </c>
      <c r="AJ139" s="484">
        <v>0</v>
      </c>
      <c r="AK139" s="40"/>
      <c r="AL139" s="416"/>
      <c r="AM139" s="416"/>
    </row>
    <row r="140" spans="1:39" ht="14.4" x14ac:dyDescent="0.3">
      <c r="A140" s="60">
        <v>132</v>
      </c>
      <c r="B140" s="83">
        <v>5603</v>
      </c>
      <c r="C140" s="320" t="s">
        <v>140</v>
      </c>
      <c r="D140" s="401">
        <v>2.25</v>
      </c>
      <c r="E140" s="401">
        <v>119.24548</v>
      </c>
      <c r="F140" s="401">
        <v>1154.4485199999999</v>
      </c>
      <c r="G140" s="401">
        <v>824.75653999999997</v>
      </c>
      <c r="H140" s="355">
        <v>2100.7005399999998</v>
      </c>
      <c r="I140" s="401">
        <v>53.769660000000002</v>
      </c>
      <c r="J140" s="401">
        <v>0</v>
      </c>
      <c r="K140" s="401">
        <v>0</v>
      </c>
      <c r="L140" s="401">
        <v>68.934709999999995</v>
      </c>
      <c r="M140" s="401">
        <v>0</v>
      </c>
      <c r="N140" s="401">
        <v>165.64027999999999</v>
      </c>
      <c r="O140" s="401">
        <v>17.964300000000001</v>
      </c>
      <c r="P140" s="401">
        <v>0</v>
      </c>
      <c r="Q140" s="401">
        <v>0</v>
      </c>
      <c r="R140" s="355">
        <v>306.30894999999998</v>
      </c>
      <c r="S140" s="401">
        <v>0</v>
      </c>
      <c r="T140" s="401">
        <v>179.10228000000001</v>
      </c>
      <c r="U140" s="401">
        <v>0</v>
      </c>
      <c r="V140" s="401">
        <v>0</v>
      </c>
      <c r="W140" s="401">
        <v>3.8470499999999999</v>
      </c>
      <c r="X140" s="401">
        <v>45</v>
      </c>
      <c r="Y140" s="401">
        <v>0</v>
      </c>
      <c r="Z140" s="401">
        <v>0</v>
      </c>
      <c r="AA140" s="401">
        <v>0</v>
      </c>
      <c r="AB140" s="401">
        <v>0</v>
      </c>
      <c r="AC140" s="401">
        <v>0</v>
      </c>
      <c r="AD140" s="242">
        <v>227.94933</v>
      </c>
      <c r="AE140" s="242">
        <v>2634.9588199999998</v>
      </c>
      <c r="AF140" s="236">
        <v>165.64027999999999</v>
      </c>
      <c r="AG140" s="236">
        <v>68.934709999999995</v>
      </c>
      <c r="AH140" s="236">
        <v>0</v>
      </c>
      <c r="AI140" s="236">
        <v>0</v>
      </c>
      <c r="AJ140" s="484">
        <v>2400.3838299999998</v>
      </c>
      <c r="AK140" s="40"/>
      <c r="AL140" s="416"/>
      <c r="AM140" s="416"/>
    </row>
    <row r="141" spans="1:39" ht="14.4" x14ac:dyDescent="0.3">
      <c r="A141" s="60">
        <v>133</v>
      </c>
      <c r="B141" s="83">
        <v>5604</v>
      </c>
      <c r="C141" s="320" t="s">
        <v>1005</v>
      </c>
      <c r="D141" s="401">
        <v>14894.009050000001</v>
      </c>
      <c r="E141" s="401">
        <v>48517.526169999997</v>
      </c>
      <c r="F141" s="401">
        <v>76676.857699999993</v>
      </c>
      <c r="G141" s="401">
        <v>27655.66445</v>
      </c>
      <c r="H141" s="355">
        <v>167744.05736999999</v>
      </c>
      <c r="I141" s="401">
        <v>9567.9746200000009</v>
      </c>
      <c r="J141" s="401">
        <v>1597.0694699999999</v>
      </c>
      <c r="K141" s="401">
        <v>7433.7740000000003</v>
      </c>
      <c r="L141" s="401">
        <v>24800.375739999999</v>
      </c>
      <c r="M141" s="401">
        <v>1939.0823</v>
      </c>
      <c r="N141" s="401">
        <v>3650.7687000000001</v>
      </c>
      <c r="O141" s="401">
        <v>1473.36357</v>
      </c>
      <c r="P141" s="401">
        <v>1114.97767</v>
      </c>
      <c r="Q141" s="401">
        <v>3768.9689499999999</v>
      </c>
      <c r="R141" s="355">
        <v>55346.35502000001</v>
      </c>
      <c r="S141" s="401">
        <v>4385.16345</v>
      </c>
      <c r="T141" s="401">
        <v>378.22586999999999</v>
      </c>
      <c r="U141" s="401">
        <v>171.63696999999999</v>
      </c>
      <c r="V141" s="401">
        <v>72.551820000000006</v>
      </c>
      <c r="W141" s="401">
        <v>130.71961999999999</v>
      </c>
      <c r="X141" s="401">
        <v>308.15964000000002</v>
      </c>
      <c r="Y141" s="401">
        <v>903.23676999999998</v>
      </c>
      <c r="Z141" s="401">
        <v>1027.7042200000001</v>
      </c>
      <c r="AA141" s="401">
        <v>385.78302000000002</v>
      </c>
      <c r="AB141" s="401">
        <v>5499.6719300000004</v>
      </c>
      <c r="AC141" s="401">
        <v>414.17550999999997</v>
      </c>
      <c r="AD141" s="242">
        <v>13677.028819999998</v>
      </c>
      <c r="AE141" s="242">
        <v>236767.44121000002</v>
      </c>
      <c r="AF141" s="236">
        <v>11084.5427</v>
      </c>
      <c r="AG141" s="236">
        <v>26812.009859999998</v>
      </c>
      <c r="AH141" s="236">
        <v>0</v>
      </c>
      <c r="AI141" s="236">
        <v>1703.1953000000001</v>
      </c>
      <c r="AJ141" s="484">
        <v>197167.69334999996</v>
      </c>
      <c r="AK141" s="40"/>
      <c r="AL141" s="416"/>
      <c r="AM141" s="416"/>
    </row>
    <row r="142" spans="1:39" ht="14.25" customHeight="1" x14ac:dyDescent="0.3">
      <c r="A142" s="60">
        <v>134</v>
      </c>
      <c r="B142" s="83">
        <v>5690</v>
      </c>
      <c r="C142" s="320" t="s">
        <v>53</v>
      </c>
      <c r="D142" s="401">
        <v>224.56613999999999</v>
      </c>
      <c r="E142" s="401">
        <v>14516.27181</v>
      </c>
      <c r="F142" s="401">
        <v>11681.03414</v>
      </c>
      <c r="G142" s="401">
        <v>4194.2348000000002</v>
      </c>
      <c r="H142" s="355">
        <v>30616.106890000003</v>
      </c>
      <c r="I142" s="401">
        <v>51.501330000000003</v>
      </c>
      <c r="J142" s="401">
        <v>344.65242000000001</v>
      </c>
      <c r="K142" s="401">
        <v>2778.1219999999998</v>
      </c>
      <c r="L142" s="401">
        <v>1373.2742900000001</v>
      </c>
      <c r="M142" s="401">
        <v>306.60694000000001</v>
      </c>
      <c r="N142" s="401">
        <v>3102.0285199999998</v>
      </c>
      <c r="O142" s="401">
        <v>307.01922999999999</v>
      </c>
      <c r="P142" s="401">
        <v>517.19530999999995</v>
      </c>
      <c r="Q142" s="401">
        <v>511.89497999999998</v>
      </c>
      <c r="R142" s="355">
        <v>9292.2950199999977</v>
      </c>
      <c r="S142" s="401">
        <v>42.114570000000001</v>
      </c>
      <c r="T142" s="401">
        <v>712.05781000000002</v>
      </c>
      <c r="U142" s="401">
        <v>0</v>
      </c>
      <c r="V142" s="401">
        <v>1.1605000000000001</v>
      </c>
      <c r="W142" s="401">
        <v>11.96747</v>
      </c>
      <c r="X142" s="401">
        <v>18.210940000000001</v>
      </c>
      <c r="Y142" s="401">
        <v>0</v>
      </c>
      <c r="Z142" s="401">
        <v>0</v>
      </c>
      <c r="AA142" s="401">
        <v>371.77933000000002</v>
      </c>
      <c r="AB142" s="401">
        <v>182.38130000000001</v>
      </c>
      <c r="AC142" s="401">
        <v>575.51701000000003</v>
      </c>
      <c r="AD142" s="242">
        <v>1915.18893</v>
      </c>
      <c r="AE142" s="242">
        <v>41823.590839999997</v>
      </c>
      <c r="AF142" s="236">
        <v>5880.1505199999992</v>
      </c>
      <c r="AG142" s="236">
        <v>1681.0417299999999</v>
      </c>
      <c r="AH142" s="236">
        <v>0</v>
      </c>
      <c r="AI142" s="236">
        <v>947.2963400000001</v>
      </c>
      <c r="AJ142" s="484">
        <v>33315.102250000004</v>
      </c>
      <c r="AK142" s="40"/>
      <c r="AL142" s="416"/>
      <c r="AM142" s="416"/>
    </row>
    <row r="143" spans="1:39" s="14" customFormat="1" ht="14.4" x14ac:dyDescent="0.3">
      <c r="A143" s="64">
        <v>135</v>
      </c>
      <c r="B143" s="82">
        <v>47</v>
      </c>
      <c r="C143" s="318" t="s">
        <v>1217</v>
      </c>
      <c r="D143" s="497">
        <v>3657.62473</v>
      </c>
      <c r="E143" s="497">
        <v>20355.519810000002</v>
      </c>
      <c r="F143" s="497">
        <v>12635.40935</v>
      </c>
      <c r="G143" s="497">
        <v>547.85536999999999</v>
      </c>
      <c r="H143" s="354">
        <v>37196.40926</v>
      </c>
      <c r="I143" s="497">
        <v>4441.7962200000002</v>
      </c>
      <c r="J143" s="497">
        <v>298.51175000000001</v>
      </c>
      <c r="K143" s="497">
        <v>304.47899999999998</v>
      </c>
      <c r="L143" s="497">
        <v>2546.0517399999999</v>
      </c>
      <c r="M143" s="497">
        <v>272.14922999999999</v>
      </c>
      <c r="N143" s="497">
        <v>7348.3075900000003</v>
      </c>
      <c r="O143" s="497">
        <v>25.866869999999999</v>
      </c>
      <c r="P143" s="497">
        <v>742.96200999999996</v>
      </c>
      <c r="Q143" s="497">
        <v>691.68286000000001</v>
      </c>
      <c r="R143" s="354">
        <v>16671.807269999998</v>
      </c>
      <c r="S143" s="497">
        <v>71.661019999999994</v>
      </c>
      <c r="T143" s="497">
        <v>83.417689999999993</v>
      </c>
      <c r="U143" s="497">
        <v>251.10619</v>
      </c>
      <c r="V143" s="497">
        <v>1.3160400000000001</v>
      </c>
      <c r="W143" s="497">
        <v>2.1253199999999999</v>
      </c>
      <c r="X143" s="497">
        <v>0</v>
      </c>
      <c r="Y143" s="497">
        <v>2252.4194400000001</v>
      </c>
      <c r="Z143" s="497">
        <v>0</v>
      </c>
      <c r="AA143" s="497">
        <v>275.21077000000002</v>
      </c>
      <c r="AB143" s="497">
        <v>833.60772999999995</v>
      </c>
      <c r="AC143" s="497">
        <v>123.22145</v>
      </c>
      <c r="AD143" s="498">
        <v>3894.08565</v>
      </c>
      <c r="AE143" s="498">
        <v>57762.302179999999</v>
      </c>
      <c r="AF143" s="482">
        <v>7652.7865900000006</v>
      </c>
      <c r="AG143" s="482">
        <v>2819.51701</v>
      </c>
      <c r="AH143" s="482">
        <v>0</v>
      </c>
      <c r="AI143" s="482">
        <v>2650.8516600000003</v>
      </c>
      <c r="AJ143" s="483">
        <v>44639.146920000007</v>
      </c>
      <c r="AK143" s="40"/>
      <c r="AL143" s="416"/>
      <c r="AM143" s="416"/>
    </row>
    <row r="144" spans="1:39" ht="14.4" x14ac:dyDescent="0.3">
      <c r="A144" s="155">
        <v>136</v>
      </c>
      <c r="B144" s="83">
        <v>4701</v>
      </c>
      <c r="C144" s="320" t="s">
        <v>1006</v>
      </c>
      <c r="D144" s="401">
        <v>106.62043</v>
      </c>
      <c r="E144" s="401">
        <v>3.7940000000000002E-2</v>
      </c>
      <c r="F144" s="401">
        <v>284.77728000000002</v>
      </c>
      <c r="G144" s="401">
        <v>2.155E-2</v>
      </c>
      <c r="H144" s="355">
        <v>391.4572</v>
      </c>
      <c r="I144" s="401">
        <v>20.30817</v>
      </c>
      <c r="J144" s="401">
        <v>0</v>
      </c>
      <c r="K144" s="401">
        <v>0</v>
      </c>
      <c r="L144" s="401">
        <v>20.526820000000001</v>
      </c>
      <c r="M144" s="401">
        <v>0</v>
      </c>
      <c r="N144" s="401">
        <v>81.4255</v>
      </c>
      <c r="O144" s="401">
        <v>0</v>
      </c>
      <c r="P144" s="401">
        <v>0.36943999999999999</v>
      </c>
      <c r="Q144" s="401">
        <v>1.3900699999999999</v>
      </c>
      <c r="R144" s="355">
        <v>124.02</v>
      </c>
      <c r="S144" s="401">
        <v>7.7966800000000003</v>
      </c>
      <c r="T144" s="401">
        <v>0</v>
      </c>
      <c r="U144" s="401">
        <v>0</v>
      </c>
      <c r="V144" s="401">
        <v>0</v>
      </c>
      <c r="W144" s="401">
        <v>0</v>
      </c>
      <c r="X144" s="401">
        <v>0</v>
      </c>
      <c r="Y144" s="401">
        <v>5.5726399999999998</v>
      </c>
      <c r="Z144" s="401">
        <v>0</v>
      </c>
      <c r="AA144" s="401">
        <v>0</v>
      </c>
      <c r="AB144" s="401">
        <v>4.7632300000000001</v>
      </c>
      <c r="AC144" s="401">
        <v>0</v>
      </c>
      <c r="AD144" s="242">
        <v>18.132550000000002</v>
      </c>
      <c r="AE144" s="242">
        <v>533.60975000000008</v>
      </c>
      <c r="AF144" s="236">
        <v>81.4255</v>
      </c>
      <c r="AG144" s="236">
        <v>20.526820000000001</v>
      </c>
      <c r="AH144" s="236">
        <v>0</v>
      </c>
      <c r="AI144" s="236">
        <v>5.5726399999999998</v>
      </c>
      <c r="AJ144" s="484">
        <v>426.08479</v>
      </c>
      <c r="AK144" s="40"/>
      <c r="AL144" s="416"/>
      <c r="AM144" s="416"/>
    </row>
    <row r="145" spans="1:43" ht="14.4" x14ac:dyDescent="0.3">
      <c r="A145" s="60">
        <v>137</v>
      </c>
      <c r="B145" s="83">
        <v>4702</v>
      </c>
      <c r="C145" s="320" t="s">
        <v>1007</v>
      </c>
      <c r="D145" s="401">
        <v>0</v>
      </c>
      <c r="E145" s="401">
        <v>0</v>
      </c>
      <c r="F145" s="401">
        <v>0</v>
      </c>
      <c r="G145" s="401">
        <v>0</v>
      </c>
      <c r="H145" s="355">
        <v>0</v>
      </c>
      <c r="I145" s="401">
        <v>0</v>
      </c>
      <c r="J145" s="401">
        <v>0</v>
      </c>
      <c r="K145" s="401">
        <v>0</v>
      </c>
      <c r="L145" s="401">
        <v>0</v>
      </c>
      <c r="M145" s="401">
        <v>0</v>
      </c>
      <c r="N145" s="401">
        <v>0</v>
      </c>
      <c r="O145" s="401">
        <v>0</v>
      </c>
      <c r="P145" s="401">
        <v>0</v>
      </c>
      <c r="Q145" s="401">
        <v>0</v>
      </c>
      <c r="R145" s="355">
        <v>0</v>
      </c>
      <c r="S145" s="401">
        <v>0</v>
      </c>
      <c r="T145" s="401">
        <v>0</v>
      </c>
      <c r="U145" s="401">
        <v>0</v>
      </c>
      <c r="V145" s="401">
        <v>0</v>
      </c>
      <c r="W145" s="401">
        <v>0</v>
      </c>
      <c r="X145" s="401">
        <v>0</v>
      </c>
      <c r="Y145" s="401">
        <v>0</v>
      </c>
      <c r="Z145" s="401">
        <v>0</v>
      </c>
      <c r="AA145" s="401">
        <v>0</v>
      </c>
      <c r="AB145" s="401">
        <v>0</v>
      </c>
      <c r="AC145" s="401">
        <v>0</v>
      </c>
      <c r="AD145" s="242">
        <v>0</v>
      </c>
      <c r="AE145" s="242">
        <v>0</v>
      </c>
      <c r="AF145" s="236">
        <v>0</v>
      </c>
      <c r="AG145" s="236">
        <v>0</v>
      </c>
      <c r="AH145" s="236">
        <v>0</v>
      </c>
      <c r="AI145" s="236">
        <v>0</v>
      </c>
      <c r="AJ145" s="484">
        <v>0</v>
      </c>
      <c r="AK145" s="40"/>
      <c r="AL145" s="416"/>
      <c r="AM145" s="416"/>
    </row>
    <row r="146" spans="1:43" ht="14.4" x14ac:dyDescent="0.3">
      <c r="A146" s="60">
        <v>138</v>
      </c>
      <c r="B146" s="83">
        <v>4703</v>
      </c>
      <c r="C146" s="320" t="s">
        <v>1008</v>
      </c>
      <c r="D146" s="401">
        <v>1560.4064000000001</v>
      </c>
      <c r="E146" s="401">
        <v>1673.5727999999999</v>
      </c>
      <c r="F146" s="401">
        <v>12350.629070000001</v>
      </c>
      <c r="G146" s="401">
        <v>477.62855999999999</v>
      </c>
      <c r="H146" s="355">
        <v>16062.23683</v>
      </c>
      <c r="I146" s="401">
        <v>1772.23523</v>
      </c>
      <c r="J146" s="401">
        <v>222.98241999999999</v>
      </c>
      <c r="K146" s="401">
        <v>151.47</v>
      </c>
      <c r="L146" s="401">
        <v>2336.2457599999998</v>
      </c>
      <c r="M146" s="401">
        <v>264.46553999999998</v>
      </c>
      <c r="N146" s="401">
        <v>454.82213000000002</v>
      </c>
      <c r="O146" s="401">
        <v>0.70215000000000005</v>
      </c>
      <c r="P146" s="401">
        <v>26.70485</v>
      </c>
      <c r="Q146" s="401">
        <v>690.20907</v>
      </c>
      <c r="R146" s="355">
        <v>5919.8371499999994</v>
      </c>
      <c r="S146" s="401">
        <v>63.708710000000004</v>
      </c>
      <c r="T146" s="401">
        <v>83.417689999999993</v>
      </c>
      <c r="U146" s="401">
        <v>251.10619</v>
      </c>
      <c r="V146" s="401">
        <v>0.90288000000000002</v>
      </c>
      <c r="W146" s="401">
        <v>2.1247699999999998</v>
      </c>
      <c r="X146" s="401">
        <v>0</v>
      </c>
      <c r="Y146" s="401">
        <v>86.896659999999997</v>
      </c>
      <c r="Z146" s="401">
        <v>0</v>
      </c>
      <c r="AA146" s="401">
        <v>6.9910100000000002</v>
      </c>
      <c r="AB146" s="401">
        <v>782.29690000000005</v>
      </c>
      <c r="AC146" s="401">
        <v>109.10678</v>
      </c>
      <c r="AD146" s="242">
        <v>1386.55159</v>
      </c>
      <c r="AE146" s="242">
        <v>23368.62557</v>
      </c>
      <c r="AF146" s="236">
        <v>606.29213000000004</v>
      </c>
      <c r="AG146" s="236">
        <v>2601.61418</v>
      </c>
      <c r="AH146" s="236">
        <v>0</v>
      </c>
      <c r="AI146" s="236">
        <v>202.99445</v>
      </c>
      <c r="AJ146" s="484">
        <v>19957.724809999996</v>
      </c>
      <c r="AK146" s="40"/>
      <c r="AL146" s="416"/>
      <c r="AM146" s="416"/>
    </row>
    <row r="147" spans="1:43" ht="14.4" x14ac:dyDescent="0.3">
      <c r="A147" s="60">
        <v>139</v>
      </c>
      <c r="B147" s="83">
        <v>4790</v>
      </c>
      <c r="C147" s="320" t="s">
        <v>53</v>
      </c>
      <c r="D147" s="401">
        <v>1990.5979</v>
      </c>
      <c r="E147" s="401">
        <v>18681.909070000002</v>
      </c>
      <c r="F147" s="401">
        <v>3.0000000000000001E-3</v>
      </c>
      <c r="G147" s="401">
        <v>70.205259999999996</v>
      </c>
      <c r="H147" s="355">
        <v>20742.715230000002</v>
      </c>
      <c r="I147" s="401">
        <v>2649.2528200000002</v>
      </c>
      <c r="J147" s="401">
        <v>75.529330000000002</v>
      </c>
      <c r="K147" s="401">
        <v>153.00899999999999</v>
      </c>
      <c r="L147" s="401">
        <v>189.27915999999999</v>
      </c>
      <c r="M147" s="401">
        <v>7.6836900000000004</v>
      </c>
      <c r="N147" s="401">
        <v>6812.0599599999996</v>
      </c>
      <c r="O147" s="401">
        <v>25.164719999999999</v>
      </c>
      <c r="P147" s="401">
        <v>715.88771999999994</v>
      </c>
      <c r="Q147" s="401">
        <v>8.3720000000000003E-2</v>
      </c>
      <c r="R147" s="355">
        <v>10627.950120000001</v>
      </c>
      <c r="S147" s="401">
        <v>0.15562999999999999</v>
      </c>
      <c r="T147" s="401">
        <v>0</v>
      </c>
      <c r="U147" s="401">
        <v>0</v>
      </c>
      <c r="V147" s="401">
        <v>0.41316000000000003</v>
      </c>
      <c r="W147" s="401">
        <v>5.5000000000000003E-4</v>
      </c>
      <c r="X147" s="401">
        <v>0</v>
      </c>
      <c r="Y147" s="401">
        <v>2159.9501399999999</v>
      </c>
      <c r="Z147" s="401">
        <v>0</v>
      </c>
      <c r="AA147" s="401">
        <v>268.21976000000001</v>
      </c>
      <c r="AB147" s="401">
        <v>46.547600000000003</v>
      </c>
      <c r="AC147" s="401">
        <v>14.11467</v>
      </c>
      <c r="AD147" s="242">
        <v>2489.4015099999997</v>
      </c>
      <c r="AE147" s="242">
        <v>33860.066860000006</v>
      </c>
      <c r="AF147" s="236">
        <v>6965.0689599999996</v>
      </c>
      <c r="AG147" s="236">
        <v>197.37601000000001</v>
      </c>
      <c r="AH147" s="236">
        <v>0</v>
      </c>
      <c r="AI147" s="236">
        <v>2442.2845699999998</v>
      </c>
      <c r="AJ147" s="484">
        <v>24255.337320000006</v>
      </c>
      <c r="AK147" s="40"/>
      <c r="AL147" s="416"/>
      <c r="AM147" s="416"/>
    </row>
    <row r="148" spans="1:43" s="14" customFormat="1" ht="14.4" x14ac:dyDescent="0.3">
      <c r="A148" s="64">
        <v>140</v>
      </c>
      <c r="B148" s="197" t="s">
        <v>1215</v>
      </c>
      <c r="C148" s="14" t="s">
        <v>1215</v>
      </c>
      <c r="D148" s="497">
        <v>66968.236250000002</v>
      </c>
      <c r="E148" s="497">
        <v>10279.580110000001</v>
      </c>
      <c r="F148" s="497">
        <v>107934.70028</v>
      </c>
      <c r="G148" s="497">
        <v>47803.949639999999</v>
      </c>
      <c r="H148" s="354">
        <v>232986.46627999999</v>
      </c>
      <c r="I148" s="497">
        <v>14090.84361</v>
      </c>
      <c r="J148" s="497">
        <v>40878.192609999998</v>
      </c>
      <c r="K148" s="497">
        <v>5338.5209999999997</v>
      </c>
      <c r="L148" s="497">
        <v>42596.198980000001</v>
      </c>
      <c r="M148" s="497">
        <v>11419.32872</v>
      </c>
      <c r="N148" s="497">
        <v>47843.735370000002</v>
      </c>
      <c r="O148" s="497">
        <v>5063.02999</v>
      </c>
      <c r="P148" s="497">
        <v>4288.6556600000004</v>
      </c>
      <c r="Q148" s="497">
        <v>4963.7256399999997</v>
      </c>
      <c r="R148" s="354">
        <v>176482.23157999999</v>
      </c>
      <c r="S148" s="497">
        <v>259.32053999999999</v>
      </c>
      <c r="T148" s="497">
        <v>49.668210000000002</v>
      </c>
      <c r="U148" s="497">
        <v>74.582949999999997</v>
      </c>
      <c r="V148" s="497">
        <v>242.85120000000001</v>
      </c>
      <c r="W148" s="497">
        <v>1208.88832</v>
      </c>
      <c r="X148" s="497">
        <v>-1572.0355500000001</v>
      </c>
      <c r="Y148" s="497">
        <v>-6310.3518199999999</v>
      </c>
      <c r="Z148" s="497">
        <v>203.80822000000001</v>
      </c>
      <c r="AA148" s="497">
        <v>950.46037999999999</v>
      </c>
      <c r="AB148" s="497">
        <v>2749.1071099999999</v>
      </c>
      <c r="AC148" s="497">
        <v>1347.0099600000001</v>
      </c>
      <c r="AD148" s="498">
        <v>-796.69047999999952</v>
      </c>
      <c r="AE148" s="498">
        <v>408672.00737999997</v>
      </c>
      <c r="AF148" s="482">
        <v>53182.256370000003</v>
      </c>
      <c r="AG148" s="482">
        <v>54258.378899999996</v>
      </c>
      <c r="AH148" s="482">
        <v>0</v>
      </c>
      <c r="AI148" s="482">
        <v>-4012.8814799999991</v>
      </c>
      <c r="AJ148" s="483">
        <v>305244.25359000004</v>
      </c>
      <c r="AK148" s="40"/>
      <c r="AL148" s="416"/>
      <c r="AM148" s="416"/>
    </row>
    <row r="149" spans="1:43" s="14" customFormat="1" ht="14.4" x14ac:dyDescent="0.3">
      <c r="A149" s="61"/>
      <c r="B149" s="197"/>
      <c r="D149" s="498"/>
      <c r="E149" s="498"/>
      <c r="F149" s="498"/>
      <c r="G149" s="498"/>
      <c r="H149" s="355"/>
      <c r="I149" s="498"/>
      <c r="J149" s="498"/>
      <c r="K149" s="498"/>
      <c r="L149" s="498"/>
      <c r="M149" s="498"/>
      <c r="N149" s="498"/>
      <c r="O149" s="498"/>
      <c r="P149" s="498"/>
      <c r="Q149" s="498"/>
      <c r="R149" s="355"/>
      <c r="S149" s="498"/>
      <c r="T149" s="498"/>
      <c r="U149" s="498"/>
      <c r="V149" s="498"/>
      <c r="W149" s="498"/>
      <c r="X149" s="498"/>
      <c r="Y149" s="498"/>
      <c r="Z149" s="498"/>
      <c r="AA149" s="498"/>
      <c r="AB149" s="498"/>
      <c r="AC149" s="498"/>
      <c r="AD149" s="242"/>
      <c r="AE149" s="242"/>
      <c r="AF149" s="236"/>
      <c r="AG149" s="236"/>
      <c r="AH149" s="236"/>
      <c r="AI149" s="236"/>
      <c r="AJ149" s="484"/>
      <c r="AK149" s="40"/>
      <c r="AL149" s="416"/>
      <c r="AM149" s="416"/>
    </row>
    <row r="150" spans="1:43" s="14" customFormat="1" ht="14.4" x14ac:dyDescent="0.3">
      <c r="A150" s="64">
        <v>142</v>
      </c>
      <c r="B150" s="13">
        <v>48</v>
      </c>
      <c r="C150" s="14" t="s">
        <v>1218</v>
      </c>
      <c r="D150" s="497">
        <v>20221.409009999999</v>
      </c>
      <c r="E150" s="497">
        <v>5550</v>
      </c>
      <c r="F150" s="497">
        <v>34644.306250000001</v>
      </c>
      <c r="G150" s="497">
        <v>18755</v>
      </c>
      <c r="H150" s="354">
        <v>79170.715259999997</v>
      </c>
      <c r="I150" s="497">
        <v>6219.6772600000004</v>
      </c>
      <c r="J150" s="497">
        <v>13288.7</v>
      </c>
      <c r="K150" s="497">
        <v>2150.0610000000001</v>
      </c>
      <c r="L150" s="497">
        <v>14540.183870000001</v>
      </c>
      <c r="M150" s="497">
        <v>3906</v>
      </c>
      <c r="N150" s="497">
        <v>17476.504710000001</v>
      </c>
      <c r="O150" s="497">
        <v>1830.7584099999999</v>
      </c>
      <c r="P150" s="497">
        <v>1756.8698099999999</v>
      </c>
      <c r="Q150" s="497">
        <v>1950</v>
      </c>
      <c r="R150" s="354">
        <v>63118.755060000003</v>
      </c>
      <c r="S150" s="497">
        <v>698.86627999999996</v>
      </c>
      <c r="T150" s="497">
        <v>19.243069999999999</v>
      </c>
      <c r="U150" s="497">
        <v>30.003540000000001</v>
      </c>
      <c r="V150" s="497">
        <v>0</v>
      </c>
      <c r="W150" s="497">
        <v>438.22201999999999</v>
      </c>
      <c r="X150" s="497">
        <v>0</v>
      </c>
      <c r="Y150" s="497">
        <v>0</v>
      </c>
      <c r="Z150" s="497">
        <v>0</v>
      </c>
      <c r="AA150" s="497">
        <v>443.89605999999998</v>
      </c>
      <c r="AB150" s="497">
        <v>1082.3097299999999</v>
      </c>
      <c r="AC150" s="497">
        <v>516.17819999999995</v>
      </c>
      <c r="AD150" s="498">
        <v>3228.7188999999998</v>
      </c>
      <c r="AE150" s="498">
        <v>145518.18922</v>
      </c>
      <c r="AF150" s="482">
        <v>19626.565710000003</v>
      </c>
      <c r="AG150" s="482">
        <v>18446.183870000001</v>
      </c>
      <c r="AH150" s="482">
        <v>0</v>
      </c>
      <c r="AI150" s="482">
        <v>960.07425999999987</v>
      </c>
      <c r="AJ150" s="483">
        <v>106485.36537999999</v>
      </c>
      <c r="AK150" s="40"/>
      <c r="AL150" s="416"/>
      <c r="AM150" s="416"/>
    </row>
    <row r="151" spans="1:43" ht="14.4" x14ac:dyDescent="0.3">
      <c r="B151" s="85">
        <v>4810</v>
      </c>
      <c r="C151" s="84" t="s">
        <v>1303</v>
      </c>
      <c r="D151" s="401">
        <v>10041.57576</v>
      </c>
      <c r="E151" s="401">
        <v>0</v>
      </c>
      <c r="F151" s="401">
        <v>16207.48113</v>
      </c>
      <c r="G151" s="401">
        <v>6421</v>
      </c>
      <c r="H151" s="355">
        <v>32670.05689</v>
      </c>
      <c r="I151" s="401">
        <v>2113.6265400000002</v>
      </c>
      <c r="J151" s="401">
        <v>6131.72</v>
      </c>
      <c r="K151" s="401">
        <v>800.77800000000002</v>
      </c>
      <c r="L151" s="401">
        <v>5629.17281</v>
      </c>
      <c r="M151" s="401">
        <v>1620</v>
      </c>
      <c r="N151" s="401">
        <v>7177.5047100000002</v>
      </c>
      <c r="O151" s="401">
        <v>759.45450000000005</v>
      </c>
      <c r="P151" s="401">
        <v>643.29835000000003</v>
      </c>
      <c r="Q151" s="401">
        <v>840</v>
      </c>
      <c r="R151" s="355">
        <v>25715.554910000003</v>
      </c>
      <c r="S151" s="401">
        <v>139.12496999999999</v>
      </c>
      <c r="T151" s="401">
        <v>7.4393399999999996</v>
      </c>
      <c r="U151" s="401">
        <v>10.505570000000001</v>
      </c>
      <c r="V151" s="401">
        <v>0</v>
      </c>
      <c r="W151" s="401">
        <v>181.33324999999999</v>
      </c>
      <c r="X151" s="401">
        <v>0</v>
      </c>
      <c r="Y151" s="401">
        <v>0</v>
      </c>
      <c r="Z151" s="401">
        <v>0</v>
      </c>
      <c r="AA151" s="401">
        <v>152.17240000000001</v>
      </c>
      <c r="AB151" s="401">
        <v>412.36606999999998</v>
      </c>
      <c r="AC151" s="401">
        <v>202.0515</v>
      </c>
      <c r="AD151" s="242">
        <v>1104.9930999999999</v>
      </c>
      <c r="AE151" s="242">
        <v>59490.604899999998</v>
      </c>
      <c r="AF151" s="236">
        <v>7978.2827100000004</v>
      </c>
      <c r="AG151" s="236">
        <v>7249.17281</v>
      </c>
      <c r="AH151" s="482">
        <v>0</v>
      </c>
      <c r="AI151" s="236">
        <v>354.22390000000001</v>
      </c>
      <c r="AJ151" s="484">
        <v>43908.925479999991</v>
      </c>
      <c r="AK151" s="42"/>
      <c r="AL151" s="417"/>
      <c r="AM151" s="417"/>
    </row>
    <row r="152" spans="1:43" ht="14.4" x14ac:dyDescent="0.3">
      <c r="B152" s="85">
        <v>4815</v>
      </c>
      <c r="C152" s="84" t="s">
        <v>1301</v>
      </c>
      <c r="D152" s="401">
        <v>10179.83325</v>
      </c>
      <c r="E152" s="401">
        <v>5550</v>
      </c>
      <c r="F152" s="401">
        <v>18436.825120000001</v>
      </c>
      <c r="G152" s="401">
        <v>12334</v>
      </c>
      <c r="H152" s="355">
        <v>46500.658370000005</v>
      </c>
      <c r="I152" s="401">
        <v>4106.0507200000002</v>
      </c>
      <c r="J152" s="401">
        <v>7156.98</v>
      </c>
      <c r="K152" s="401">
        <v>1349.2829999999999</v>
      </c>
      <c r="L152" s="401">
        <v>8911.0110600000007</v>
      </c>
      <c r="M152" s="401">
        <v>2286</v>
      </c>
      <c r="N152" s="401">
        <v>10299</v>
      </c>
      <c r="O152" s="401">
        <v>1071.3039100000001</v>
      </c>
      <c r="P152" s="401">
        <v>1113.5714599999999</v>
      </c>
      <c r="Q152" s="401">
        <v>1110</v>
      </c>
      <c r="R152" s="355">
        <v>37403.200149999997</v>
      </c>
      <c r="S152" s="401">
        <v>559.74131</v>
      </c>
      <c r="T152" s="401">
        <v>11.80373</v>
      </c>
      <c r="U152" s="401">
        <v>19.497969999999999</v>
      </c>
      <c r="V152" s="401">
        <v>0</v>
      </c>
      <c r="W152" s="401">
        <v>256.88877000000002</v>
      </c>
      <c r="X152" s="401">
        <v>0</v>
      </c>
      <c r="Y152" s="401">
        <v>0</v>
      </c>
      <c r="Z152" s="401">
        <v>0</v>
      </c>
      <c r="AA152" s="401">
        <v>291.72366</v>
      </c>
      <c r="AB152" s="401">
        <v>669.94366000000002</v>
      </c>
      <c r="AC152" s="401">
        <v>314.12670000000003</v>
      </c>
      <c r="AD152" s="242">
        <v>2123.7258000000002</v>
      </c>
      <c r="AE152" s="242">
        <v>86027.584320000009</v>
      </c>
      <c r="AF152" s="236">
        <v>11648.282999999999</v>
      </c>
      <c r="AG152" s="236">
        <v>11197.011060000001</v>
      </c>
      <c r="AH152" s="482">
        <v>0</v>
      </c>
      <c r="AI152" s="236">
        <v>605.85036000000002</v>
      </c>
      <c r="AJ152" s="484">
        <v>62576.43989999999</v>
      </c>
      <c r="AK152" s="42"/>
      <c r="AL152" s="417"/>
      <c r="AM152" s="417"/>
    </row>
    <row r="153" spans="1:43" ht="14.4" x14ac:dyDescent="0.3">
      <c r="B153" s="85">
        <v>4890</v>
      </c>
      <c r="C153" s="84" t="s">
        <v>1300</v>
      </c>
      <c r="D153" s="401">
        <v>0</v>
      </c>
      <c r="E153" s="401">
        <v>0</v>
      </c>
      <c r="F153" s="401">
        <v>0</v>
      </c>
      <c r="G153" s="401">
        <v>0</v>
      </c>
      <c r="H153" s="355">
        <v>0</v>
      </c>
      <c r="I153" s="401">
        <v>0</v>
      </c>
      <c r="J153" s="401">
        <v>0</v>
      </c>
      <c r="K153" s="401">
        <v>0</v>
      </c>
      <c r="L153" s="401">
        <v>0</v>
      </c>
      <c r="M153" s="401">
        <v>0</v>
      </c>
      <c r="N153" s="401">
        <v>0</v>
      </c>
      <c r="O153" s="401">
        <v>0</v>
      </c>
      <c r="P153" s="401">
        <v>0</v>
      </c>
      <c r="Q153" s="401">
        <v>0</v>
      </c>
      <c r="R153" s="355">
        <v>0</v>
      </c>
      <c r="S153" s="401">
        <v>0</v>
      </c>
      <c r="T153" s="401">
        <v>0</v>
      </c>
      <c r="U153" s="401">
        <v>0</v>
      </c>
      <c r="V153" s="401">
        <v>0</v>
      </c>
      <c r="W153" s="401">
        <v>0</v>
      </c>
      <c r="X153" s="401">
        <v>0</v>
      </c>
      <c r="Y153" s="401">
        <v>0</v>
      </c>
      <c r="Z153" s="401">
        <v>0</v>
      </c>
      <c r="AA153" s="401">
        <v>0</v>
      </c>
      <c r="AB153" s="401">
        <v>0</v>
      </c>
      <c r="AC153" s="401">
        <v>0</v>
      </c>
      <c r="AD153" s="242">
        <v>0</v>
      </c>
      <c r="AE153" s="242">
        <v>0</v>
      </c>
      <c r="AF153" s="236">
        <v>0</v>
      </c>
      <c r="AG153" s="236">
        <v>0</v>
      </c>
      <c r="AH153" s="482">
        <v>0</v>
      </c>
      <c r="AI153" s="236">
        <v>0</v>
      </c>
      <c r="AJ153" s="484">
        <v>0</v>
      </c>
      <c r="AK153" s="42"/>
      <c r="AL153" s="417"/>
      <c r="AM153" s="417"/>
    </row>
    <row r="154" spans="1:43" s="14" customFormat="1" ht="14.4" x14ac:dyDescent="0.3">
      <c r="A154" s="64"/>
      <c r="B154" s="13"/>
      <c r="D154" s="498"/>
      <c r="E154" s="498"/>
      <c r="F154" s="498"/>
      <c r="G154" s="498"/>
      <c r="H154" s="355"/>
      <c r="I154" s="498"/>
      <c r="J154" s="498"/>
      <c r="K154" s="498"/>
      <c r="L154" s="498"/>
      <c r="M154" s="498"/>
      <c r="N154" s="498"/>
      <c r="O154" s="498"/>
      <c r="P154" s="498"/>
      <c r="Q154" s="498"/>
      <c r="R154" s="355"/>
      <c r="S154" s="498"/>
      <c r="T154" s="498"/>
      <c r="U154" s="498"/>
      <c r="V154" s="498"/>
      <c r="W154" s="498"/>
      <c r="X154" s="498"/>
      <c r="Y154" s="498"/>
      <c r="Z154" s="498"/>
      <c r="AA154" s="498"/>
      <c r="AB154" s="498"/>
      <c r="AC154" s="498"/>
      <c r="AD154" s="242"/>
      <c r="AE154" s="242"/>
      <c r="AF154" s="236"/>
      <c r="AG154" s="236"/>
      <c r="AH154" s="236"/>
      <c r="AI154" s="236"/>
      <c r="AJ154" s="484"/>
      <c r="AK154" s="40"/>
      <c r="AL154" s="416"/>
      <c r="AM154" s="416"/>
    </row>
    <row r="155" spans="1:43" s="14" customFormat="1" ht="14.4" x14ac:dyDescent="0.3">
      <c r="A155" s="64">
        <v>144</v>
      </c>
      <c r="B155" s="197" t="s">
        <v>1216</v>
      </c>
      <c r="C155" s="14" t="s">
        <v>1216</v>
      </c>
      <c r="D155" s="497">
        <v>46746.827239999999</v>
      </c>
      <c r="E155" s="497">
        <v>4729.5801099999999</v>
      </c>
      <c r="F155" s="497">
        <v>73290.394029999996</v>
      </c>
      <c r="G155" s="497">
        <v>29048.949639999999</v>
      </c>
      <c r="H155" s="354">
        <v>153815.75102</v>
      </c>
      <c r="I155" s="497">
        <v>7871.1663500000004</v>
      </c>
      <c r="J155" s="497">
        <v>27589.492610000001</v>
      </c>
      <c r="K155" s="497">
        <v>3188.46</v>
      </c>
      <c r="L155" s="497">
        <v>28056.01511</v>
      </c>
      <c r="M155" s="497">
        <v>7513.3287200000004</v>
      </c>
      <c r="N155" s="497">
        <v>30367.230660000001</v>
      </c>
      <c r="O155" s="497">
        <v>3232.2715800000001</v>
      </c>
      <c r="P155" s="497">
        <v>2531.7858500000002</v>
      </c>
      <c r="Q155" s="497">
        <v>3013.7256400000001</v>
      </c>
      <c r="R155" s="354">
        <v>113363.47652000001</v>
      </c>
      <c r="S155" s="497">
        <v>-439.54574000000002</v>
      </c>
      <c r="T155" s="497">
        <v>30.425139999999999</v>
      </c>
      <c r="U155" s="497">
        <v>44.579410000000003</v>
      </c>
      <c r="V155" s="497">
        <v>242.85120000000001</v>
      </c>
      <c r="W155" s="497">
        <v>770.66629999999998</v>
      </c>
      <c r="X155" s="497">
        <v>-1572.0355500000001</v>
      </c>
      <c r="Y155" s="497">
        <v>-6310.3518199999999</v>
      </c>
      <c r="Z155" s="497">
        <v>203.80822000000001</v>
      </c>
      <c r="AA155" s="497">
        <v>506.56432000000001</v>
      </c>
      <c r="AB155" s="497">
        <v>1666.79738</v>
      </c>
      <c r="AC155" s="497">
        <v>830.83176000000003</v>
      </c>
      <c r="AD155" s="498">
        <v>-4025.4093800000001</v>
      </c>
      <c r="AE155" s="498">
        <v>263153.81815999997</v>
      </c>
      <c r="AF155" s="482">
        <v>33555.69066</v>
      </c>
      <c r="AG155" s="482">
        <v>35812.195030000003</v>
      </c>
      <c r="AH155" s="482">
        <v>0</v>
      </c>
      <c r="AI155" s="482">
        <v>-4972.9557399999994</v>
      </c>
      <c r="AJ155" s="483">
        <v>198758.88821</v>
      </c>
      <c r="AK155" s="40"/>
      <c r="AL155" s="416"/>
      <c r="AM155" s="416"/>
    </row>
    <row r="156" spans="1:43" x14ac:dyDescent="0.25">
      <c r="A156" s="64"/>
      <c r="B156" s="90"/>
      <c r="C156" s="321"/>
      <c r="D156" s="500"/>
      <c r="E156" s="500"/>
      <c r="F156" s="500"/>
      <c r="G156" s="500"/>
      <c r="H156" s="118"/>
      <c r="I156" s="500"/>
      <c r="J156" s="500"/>
      <c r="K156" s="500"/>
      <c r="L156" s="500"/>
      <c r="M156" s="500"/>
      <c r="N156" s="500"/>
      <c r="O156" s="500"/>
      <c r="P156" s="500"/>
      <c r="Q156" s="500"/>
      <c r="R156" s="110"/>
      <c r="S156" s="500"/>
      <c r="T156" s="500"/>
      <c r="U156" s="500"/>
      <c r="V156" s="500"/>
      <c r="W156" s="500"/>
      <c r="X156" s="500"/>
      <c r="Y156" s="500"/>
      <c r="Z156" s="500"/>
      <c r="AA156" s="500"/>
      <c r="AB156" s="500"/>
      <c r="AC156" s="500"/>
      <c r="AD156" s="110"/>
      <c r="AE156" s="118"/>
      <c r="AF156" s="138"/>
      <c r="AG156" s="138"/>
      <c r="AH156" s="138"/>
      <c r="AI156" s="138"/>
      <c r="AJ156" s="369"/>
      <c r="AK156" s="40"/>
      <c r="AL156" s="416"/>
      <c r="AM156" s="416"/>
    </row>
    <row r="157" spans="1:43" s="14" customFormat="1" x14ac:dyDescent="0.25">
      <c r="A157" s="64"/>
      <c r="B157" s="6" t="s">
        <v>1138</v>
      </c>
      <c r="D157" s="93">
        <v>0</v>
      </c>
      <c r="E157" s="93">
        <v>1.9099388737231493E-11</v>
      </c>
      <c r="F157" s="478">
        <v>0</v>
      </c>
      <c r="G157" s="93">
        <v>0</v>
      </c>
      <c r="H157" s="93">
        <v>0</v>
      </c>
      <c r="I157" s="93">
        <v>1.546140993013978E-11</v>
      </c>
      <c r="J157" s="93">
        <v>0</v>
      </c>
      <c r="K157" s="93">
        <v>0</v>
      </c>
      <c r="L157" s="93">
        <v>0</v>
      </c>
      <c r="M157" s="93">
        <v>0</v>
      </c>
      <c r="N157" s="93">
        <v>0</v>
      </c>
      <c r="O157" s="93">
        <v>0</v>
      </c>
      <c r="P157" s="93">
        <v>0</v>
      </c>
      <c r="Q157" s="93">
        <v>-4.0927261579781771E-12</v>
      </c>
      <c r="R157" s="93">
        <v>0</v>
      </c>
      <c r="S157" s="93">
        <v>1.3642420526593924E-12</v>
      </c>
      <c r="T157" s="93">
        <v>-3.0127011996228248E-12</v>
      </c>
      <c r="U157" s="93">
        <v>-2.7711166694643907E-13</v>
      </c>
      <c r="V157" s="93">
        <v>0</v>
      </c>
      <c r="W157" s="93">
        <v>0</v>
      </c>
      <c r="X157" s="93">
        <v>0</v>
      </c>
      <c r="Y157" s="93">
        <v>0</v>
      </c>
      <c r="Z157" s="93">
        <v>0</v>
      </c>
      <c r="AA157" s="93">
        <v>5.1159076974727213E-13</v>
      </c>
      <c r="AB157" s="93">
        <v>0</v>
      </c>
      <c r="AC157" s="93">
        <v>9.0949470177292824E-13</v>
      </c>
      <c r="AD157" s="102">
        <v>-5.0448534238967113E-13</v>
      </c>
      <c r="AE157" s="102">
        <v>-5.0448534238967113E-13</v>
      </c>
      <c r="AF157" s="102">
        <v>1.0871303857129533E-12</v>
      </c>
      <c r="AG157" s="93">
        <v>5.8207660913467407E-11</v>
      </c>
      <c r="AH157" s="136">
        <v>0</v>
      </c>
      <c r="AI157" s="93">
        <v>0</v>
      </c>
      <c r="AJ157" s="93">
        <v>0</v>
      </c>
      <c r="AK157" s="93" t="e">
        <v>#REF!</v>
      </c>
      <c r="AL157" s="418"/>
      <c r="AM157" s="418"/>
      <c r="AN157" s="93"/>
      <c r="AO157" s="93"/>
      <c r="AP157" s="93"/>
      <c r="AQ157" s="93"/>
    </row>
    <row r="158" spans="1:43" x14ac:dyDescent="0.25">
      <c r="D158" s="94"/>
      <c r="E158" s="94"/>
      <c r="F158" s="94"/>
      <c r="G158" s="94"/>
      <c r="H158" s="94"/>
      <c r="I158" s="94"/>
      <c r="J158" s="94"/>
      <c r="K158" s="94"/>
      <c r="L158" s="94"/>
      <c r="M158" s="94"/>
      <c r="N158" s="94"/>
      <c r="O158" s="94"/>
      <c r="S158" s="94"/>
      <c r="T158" s="94"/>
      <c r="U158" s="94"/>
      <c r="V158" s="94"/>
      <c r="AE158" s="102"/>
    </row>
    <row r="159" spans="1:43" s="14" customFormat="1" x14ac:dyDescent="0.25">
      <c r="A159" s="64"/>
      <c r="B159" s="14" t="s">
        <v>729</v>
      </c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93"/>
      <c r="S159" s="102"/>
      <c r="T159" s="102"/>
      <c r="U159" s="102"/>
      <c r="V159" s="102"/>
      <c r="AE159" s="102"/>
      <c r="AL159" s="419"/>
      <c r="AM159" s="419"/>
    </row>
    <row r="160" spans="1:43" s="14" customFormat="1" x14ac:dyDescent="0.25">
      <c r="A160" s="64"/>
      <c r="B160" s="14" t="s">
        <v>1222</v>
      </c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93"/>
      <c r="S160" s="102"/>
      <c r="T160" s="102"/>
      <c r="U160" s="102"/>
      <c r="V160" s="102"/>
      <c r="AE160" s="102"/>
      <c r="AL160" s="419"/>
      <c r="AM160" s="419"/>
    </row>
    <row r="161" spans="1:39" s="14" customFormat="1" x14ac:dyDescent="0.25">
      <c r="A161" s="64"/>
      <c r="B161" s="14" t="s">
        <v>1228</v>
      </c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93"/>
      <c r="S161" s="102"/>
      <c r="T161" s="102"/>
      <c r="U161" s="102"/>
      <c r="V161" s="102"/>
      <c r="AE161" s="102"/>
      <c r="AL161" s="419"/>
      <c r="AM161" s="419"/>
    </row>
    <row r="162" spans="1:39" x14ac:dyDescent="0.25">
      <c r="B162" s="84" t="s">
        <v>1225</v>
      </c>
      <c r="AE162" s="102"/>
    </row>
    <row r="163" spans="1:39" x14ac:dyDescent="0.25">
      <c r="B163" s="84" t="s">
        <v>1226</v>
      </c>
      <c r="AE163" s="102"/>
    </row>
    <row r="164" spans="1:39" x14ac:dyDescent="0.25">
      <c r="B164" s="84" t="s">
        <v>1227</v>
      </c>
      <c r="AE164" s="102"/>
    </row>
    <row r="165" spans="1:39" x14ac:dyDescent="0.25">
      <c r="B165" s="84" t="s">
        <v>1287</v>
      </c>
      <c r="AE165" s="102"/>
    </row>
    <row r="166" spans="1:39" x14ac:dyDescent="0.25">
      <c r="B166" s="84" t="s">
        <v>1234</v>
      </c>
      <c r="AE166" s="102"/>
    </row>
    <row r="167" spans="1:39" x14ac:dyDescent="0.25">
      <c r="AE167" s="102"/>
    </row>
    <row r="168" spans="1:39" s="60" customFormat="1" x14ac:dyDescent="0.25">
      <c r="D168" s="139"/>
      <c r="E168" s="139"/>
      <c r="F168" s="139"/>
      <c r="G168" s="139"/>
      <c r="H168" s="139"/>
      <c r="I168" s="139"/>
      <c r="J168" s="139"/>
      <c r="K168" s="139"/>
      <c r="L168" s="139"/>
      <c r="M168" s="139"/>
      <c r="N168" s="139"/>
      <c r="O168" s="139"/>
      <c r="P168" s="305"/>
      <c r="S168" s="139"/>
      <c r="T168" s="139"/>
      <c r="U168" s="139"/>
      <c r="V168" s="139"/>
      <c r="AE168" s="306"/>
      <c r="AL168" s="412"/>
      <c r="AM168" s="412"/>
    </row>
    <row r="169" spans="1:39" s="60" customFormat="1" x14ac:dyDescent="0.25">
      <c r="C169" s="60">
        <v>5</v>
      </c>
      <c r="D169" s="307" t="s">
        <v>362</v>
      </c>
      <c r="E169" s="307">
        <v>453214.78684000002</v>
      </c>
      <c r="F169" s="307">
        <v>549319.59025999997</v>
      </c>
      <c r="G169" s="307">
        <v>1064736.43401</v>
      </c>
      <c r="H169" s="307">
        <v>403896.75046000001</v>
      </c>
      <c r="I169" s="307">
        <v>2471167.5615699999</v>
      </c>
      <c r="J169" s="307">
        <v>166460.82324999999</v>
      </c>
      <c r="K169" s="307">
        <v>236351.27353000001</v>
      </c>
      <c r="L169" s="307">
        <v>28889.295999999998</v>
      </c>
      <c r="M169" s="307">
        <v>341637.58653999999</v>
      </c>
      <c r="N169" s="307">
        <v>84183.023430000001</v>
      </c>
      <c r="O169" s="307">
        <v>237075.65346999999</v>
      </c>
      <c r="P169" s="307">
        <v>45129.311500000003</v>
      </c>
      <c r="Q169" s="307">
        <v>57584.129130000001</v>
      </c>
      <c r="R169" s="307">
        <v>106168.56851</v>
      </c>
      <c r="S169" s="139">
        <v>1303479.66536</v>
      </c>
      <c r="T169" s="139">
        <v>36385.86694</v>
      </c>
      <c r="U169" s="139">
        <v>16530.485250000002</v>
      </c>
      <c r="V169" s="139">
        <v>4080.6889500000002</v>
      </c>
      <c r="W169" s="307">
        <v>3460.20489</v>
      </c>
      <c r="X169" s="307">
        <v>8968.6291799999999</v>
      </c>
      <c r="Y169" s="307">
        <v>2244.5119399999999</v>
      </c>
      <c r="Z169" s="307">
        <v>12346.902830000001</v>
      </c>
      <c r="AA169" s="307">
        <v>5193.0436399999999</v>
      </c>
      <c r="AB169" s="307">
        <v>15874.4746</v>
      </c>
      <c r="AC169" s="307">
        <v>26758.422060000001</v>
      </c>
      <c r="AD169" s="307">
        <v>13718.9334</v>
      </c>
      <c r="AE169" s="307">
        <v>145562.16368000003</v>
      </c>
      <c r="AF169" s="307">
        <v>3920209.3906100001</v>
      </c>
      <c r="AG169" s="307">
        <v>265964.94946999999</v>
      </c>
      <c r="AH169" s="307">
        <v>429280.81485999998</v>
      </c>
      <c r="AI169" s="307">
        <v>0</v>
      </c>
      <c r="AL169" s="412"/>
      <c r="AM169" s="412"/>
    </row>
    <row r="170" spans="1:39" s="60" customFormat="1" x14ac:dyDescent="0.25">
      <c r="C170" s="60">
        <v>4</v>
      </c>
      <c r="D170" s="307" t="s">
        <v>241</v>
      </c>
      <c r="E170" s="307">
        <v>406467.9596</v>
      </c>
      <c r="F170" s="307">
        <v>544590.01014999999</v>
      </c>
      <c r="G170" s="307">
        <v>991446.03998</v>
      </c>
      <c r="H170" s="307">
        <v>374847.80082</v>
      </c>
      <c r="I170" s="307">
        <v>2317351.8105500001</v>
      </c>
      <c r="J170" s="307">
        <v>158589.6569</v>
      </c>
      <c r="K170" s="307">
        <v>208761.78091999999</v>
      </c>
      <c r="L170" s="307">
        <v>25700.835999999999</v>
      </c>
      <c r="M170" s="307">
        <v>313581.57143000001</v>
      </c>
      <c r="N170" s="307">
        <v>76669.694709999996</v>
      </c>
      <c r="O170" s="307">
        <v>206708.42280999999</v>
      </c>
      <c r="P170" s="307">
        <v>41897.039920000003</v>
      </c>
      <c r="Q170" s="307">
        <v>55052.343280000001</v>
      </c>
      <c r="R170" s="307">
        <v>103154.84286999999</v>
      </c>
      <c r="S170" s="139">
        <v>1190116.18884</v>
      </c>
      <c r="T170" s="139">
        <v>36825.412680000001</v>
      </c>
      <c r="U170" s="139">
        <v>16500.060109999999</v>
      </c>
      <c r="V170" s="139">
        <v>4036.1095399999999</v>
      </c>
      <c r="W170" s="307">
        <v>3217.3536899999999</v>
      </c>
      <c r="X170" s="307">
        <v>8197.9628799999991</v>
      </c>
      <c r="Y170" s="307">
        <v>3816.5474899999999</v>
      </c>
      <c r="Z170" s="307">
        <v>18657.254649999999</v>
      </c>
      <c r="AA170" s="307">
        <v>4989.23542</v>
      </c>
      <c r="AB170" s="307">
        <v>15367.91028</v>
      </c>
      <c r="AC170" s="307">
        <v>25091.624680000001</v>
      </c>
      <c r="AD170" s="307">
        <v>12888.101640000001</v>
      </c>
      <c r="AE170" s="307">
        <v>149587.57306</v>
      </c>
      <c r="AF170" s="307">
        <v>3657055.5724499999</v>
      </c>
      <c r="AG170" s="307">
        <v>232409.25881</v>
      </c>
      <c r="AH170" s="307">
        <v>393468.61983000004</v>
      </c>
      <c r="AI170" s="307">
        <v>0</v>
      </c>
      <c r="AL170" s="412"/>
      <c r="AM170" s="412"/>
    </row>
    <row r="171" spans="1:39" s="60" customFormat="1" x14ac:dyDescent="0.25">
      <c r="D171" s="307"/>
      <c r="E171" s="307">
        <v>46746.827240000013</v>
      </c>
      <c r="F171" s="307">
        <v>4729.5801099999808</v>
      </c>
      <c r="G171" s="307">
        <v>73290.394029999967</v>
      </c>
      <c r="H171" s="307">
        <v>29048.949640000006</v>
      </c>
      <c r="I171" s="307">
        <v>153815.75101999985</v>
      </c>
      <c r="J171" s="307">
        <v>7871.166349999985</v>
      </c>
      <c r="K171" s="307">
        <v>27589.492610000016</v>
      </c>
      <c r="L171" s="307">
        <v>3188.4599999999991</v>
      </c>
      <c r="M171" s="307">
        <v>28056.015109999978</v>
      </c>
      <c r="N171" s="307">
        <v>7513.328720000005</v>
      </c>
      <c r="O171" s="307">
        <v>30367.230660000001</v>
      </c>
      <c r="P171" s="307">
        <v>3232.2715800000005</v>
      </c>
      <c r="Q171" s="307">
        <v>2531.7858500000002</v>
      </c>
      <c r="R171" s="307">
        <v>3013.7256400000042</v>
      </c>
      <c r="S171" s="139">
        <v>113363.47652000003</v>
      </c>
      <c r="T171" s="139">
        <v>-439.54574000000139</v>
      </c>
      <c r="U171" s="139">
        <v>30.425140000003012</v>
      </c>
      <c r="V171" s="139">
        <v>44.57941000000028</v>
      </c>
      <c r="W171" s="307">
        <v>242.85120000000006</v>
      </c>
      <c r="X171" s="307">
        <v>770.66630000000077</v>
      </c>
      <c r="Y171" s="307">
        <v>-1572.0355500000001</v>
      </c>
      <c r="Z171" s="307">
        <v>-6310.351819999998</v>
      </c>
      <c r="AA171" s="307">
        <v>203.80821999999989</v>
      </c>
      <c r="AB171" s="307">
        <v>506.5643199999995</v>
      </c>
      <c r="AC171" s="307">
        <v>1666.79738</v>
      </c>
      <c r="AD171" s="307">
        <v>830.83175999999912</v>
      </c>
      <c r="AE171" s="307">
        <v>-4025.4093799999682</v>
      </c>
      <c r="AF171" s="307">
        <v>263153.81816000026</v>
      </c>
      <c r="AG171" s="307">
        <v>33555.690659999993</v>
      </c>
      <c r="AH171" s="307">
        <v>35812.195029999944</v>
      </c>
      <c r="AI171" s="307">
        <v>0</v>
      </c>
      <c r="AL171" s="412"/>
      <c r="AM171" s="412"/>
    </row>
    <row r="172" spans="1:39" s="60" customFormat="1" x14ac:dyDescent="0.25">
      <c r="C172" s="60">
        <v>3603</v>
      </c>
      <c r="D172" s="307" t="s">
        <v>860</v>
      </c>
      <c r="E172" s="307">
        <v>0</v>
      </c>
      <c r="F172" s="307">
        <v>0</v>
      </c>
      <c r="G172" s="307">
        <v>0</v>
      </c>
      <c r="H172" s="307">
        <v>0</v>
      </c>
      <c r="I172" s="307">
        <v>0</v>
      </c>
      <c r="J172" s="307">
        <v>0</v>
      </c>
      <c r="K172" s="307">
        <v>0</v>
      </c>
      <c r="L172" s="307">
        <v>0</v>
      </c>
      <c r="M172" s="307">
        <v>0</v>
      </c>
      <c r="N172" s="307">
        <v>0</v>
      </c>
      <c r="O172" s="307">
        <v>0</v>
      </c>
      <c r="P172" s="307">
        <v>0</v>
      </c>
      <c r="Q172" s="307">
        <v>0</v>
      </c>
      <c r="R172" s="307">
        <v>0</v>
      </c>
      <c r="S172" s="139">
        <v>0</v>
      </c>
      <c r="T172" s="139">
        <v>0</v>
      </c>
      <c r="U172" s="139">
        <v>0</v>
      </c>
      <c r="V172" s="139">
        <v>0</v>
      </c>
      <c r="W172" s="307">
        <v>0</v>
      </c>
      <c r="X172" s="307">
        <v>0</v>
      </c>
      <c r="Y172" s="307">
        <v>0</v>
      </c>
      <c r="Z172" s="307">
        <v>0</v>
      </c>
      <c r="AA172" s="307">
        <v>0</v>
      </c>
      <c r="AB172" s="307">
        <v>0</v>
      </c>
      <c r="AC172" s="307">
        <v>0</v>
      </c>
      <c r="AD172" s="307">
        <v>0</v>
      </c>
      <c r="AE172" s="307">
        <v>0</v>
      </c>
      <c r="AF172" s="307">
        <v>0</v>
      </c>
      <c r="AG172" s="307">
        <v>0</v>
      </c>
      <c r="AH172" s="307">
        <v>0</v>
      </c>
      <c r="AI172" s="307">
        <v>0</v>
      </c>
      <c r="AL172" s="412"/>
      <c r="AM172" s="412"/>
    </row>
    <row r="173" spans="1:39" s="60" customFormat="1" x14ac:dyDescent="0.25">
      <c r="C173" s="60">
        <v>3604</v>
      </c>
      <c r="D173" s="307" t="s">
        <v>359</v>
      </c>
      <c r="E173" s="307">
        <v>0</v>
      </c>
      <c r="F173" s="307">
        <v>0</v>
      </c>
      <c r="G173" s="307">
        <v>0</v>
      </c>
      <c r="H173" s="307">
        <v>0</v>
      </c>
      <c r="I173" s="307">
        <v>0</v>
      </c>
      <c r="J173" s="307">
        <v>0</v>
      </c>
      <c r="K173" s="307">
        <v>0</v>
      </c>
      <c r="L173" s="307">
        <v>0</v>
      </c>
      <c r="M173" s="307">
        <v>0</v>
      </c>
      <c r="N173" s="307">
        <v>0</v>
      </c>
      <c r="O173" s="307">
        <v>0</v>
      </c>
      <c r="P173" s="307">
        <v>0</v>
      </c>
      <c r="Q173" s="307">
        <v>0</v>
      </c>
      <c r="R173" s="307">
        <v>0</v>
      </c>
      <c r="S173" s="139">
        <v>0</v>
      </c>
      <c r="T173" s="139">
        <v>0</v>
      </c>
      <c r="U173" s="139">
        <v>0</v>
      </c>
      <c r="V173" s="139">
        <v>0</v>
      </c>
      <c r="W173" s="307">
        <v>0</v>
      </c>
      <c r="X173" s="307">
        <v>0</v>
      </c>
      <c r="Y173" s="307">
        <v>0</v>
      </c>
      <c r="Z173" s="307">
        <v>0</v>
      </c>
      <c r="AA173" s="307">
        <v>0</v>
      </c>
      <c r="AB173" s="307">
        <v>0</v>
      </c>
      <c r="AC173" s="307">
        <v>0</v>
      </c>
      <c r="AD173" s="307">
        <v>0</v>
      </c>
      <c r="AE173" s="307">
        <v>0</v>
      </c>
      <c r="AF173" s="307">
        <v>0</v>
      </c>
      <c r="AG173" s="307">
        <v>0</v>
      </c>
      <c r="AH173" s="307">
        <v>0</v>
      </c>
      <c r="AI173" s="307">
        <v>0</v>
      </c>
      <c r="AL173" s="412"/>
      <c r="AM173" s="412"/>
    </row>
    <row r="174" spans="1:39" s="60" customFormat="1" x14ac:dyDescent="0.25">
      <c r="D174" s="139"/>
      <c r="E174" s="139"/>
      <c r="F174" s="139"/>
      <c r="G174" s="139"/>
      <c r="H174" s="139"/>
      <c r="I174" s="139"/>
      <c r="J174" s="139"/>
      <c r="K174" s="139"/>
      <c r="L174" s="139"/>
      <c r="M174" s="139"/>
      <c r="N174" s="139"/>
      <c r="O174" s="139"/>
      <c r="P174" s="305"/>
      <c r="S174" s="139"/>
      <c r="T174" s="139"/>
      <c r="U174" s="139"/>
      <c r="V174" s="139"/>
      <c r="AE174" s="306"/>
      <c r="AL174" s="412"/>
      <c r="AM174" s="412"/>
    </row>
    <row r="175" spans="1:39" s="60" customFormat="1" x14ac:dyDescent="0.25">
      <c r="D175" s="139"/>
      <c r="E175" s="307">
        <v>0</v>
      </c>
      <c r="F175" s="307">
        <v>0</v>
      </c>
      <c r="G175" s="307">
        <v>0</v>
      </c>
      <c r="H175" s="307">
        <v>0</v>
      </c>
      <c r="I175" s="307">
        <v>0</v>
      </c>
      <c r="J175" s="307">
        <v>0</v>
      </c>
      <c r="K175" s="307">
        <v>0</v>
      </c>
      <c r="L175" s="307">
        <v>0</v>
      </c>
      <c r="M175" s="307">
        <v>0</v>
      </c>
      <c r="N175" s="307">
        <v>0</v>
      </c>
      <c r="O175" s="307">
        <v>0</v>
      </c>
      <c r="P175" s="307">
        <v>0</v>
      </c>
      <c r="Q175" s="307">
        <v>0</v>
      </c>
      <c r="R175" s="307">
        <v>0</v>
      </c>
      <c r="S175" s="139">
        <v>0</v>
      </c>
      <c r="T175" s="139">
        <v>0</v>
      </c>
      <c r="U175" s="139">
        <v>0</v>
      </c>
      <c r="V175" s="139">
        <v>0</v>
      </c>
      <c r="W175" s="307">
        <v>0</v>
      </c>
      <c r="X175" s="307">
        <v>0</v>
      </c>
      <c r="Y175" s="307">
        <v>0</v>
      </c>
      <c r="Z175" s="307">
        <v>0</v>
      </c>
      <c r="AA175" s="307">
        <v>0</v>
      </c>
      <c r="AB175" s="307">
        <v>0</v>
      </c>
      <c r="AC175" s="307">
        <v>0</v>
      </c>
      <c r="AD175" s="307">
        <v>0</v>
      </c>
      <c r="AE175" s="307">
        <v>0</v>
      </c>
      <c r="AF175" s="307">
        <v>0</v>
      </c>
      <c r="AG175" s="307">
        <v>0</v>
      </c>
      <c r="AH175" s="307">
        <v>0</v>
      </c>
      <c r="AI175" s="307">
        <v>0</v>
      </c>
      <c r="AL175" s="412"/>
      <c r="AM175" s="412"/>
    </row>
    <row r="176" spans="1:39" s="60" customFormat="1" x14ac:dyDescent="0.25">
      <c r="D176" s="139"/>
      <c r="E176" s="139">
        <v>46746.827240000013</v>
      </c>
      <c r="F176" s="139">
        <v>4729.5801099999808</v>
      </c>
      <c r="G176" s="139">
        <v>73290.394029999967</v>
      </c>
      <c r="H176" s="139">
        <v>29048.949640000006</v>
      </c>
      <c r="I176" s="139">
        <v>153815.75101999985</v>
      </c>
      <c r="J176" s="139">
        <v>7871.166349999985</v>
      </c>
      <c r="K176" s="139">
        <v>27589.492610000016</v>
      </c>
      <c r="L176" s="139">
        <v>3188.4599999999991</v>
      </c>
      <c r="M176" s="139">
        <v>28056.015109999978</v>
      </c>
      <c r="N176" s="139">
        <v>7513.328720000005</v>
      </c>
      <c r="O176" s="139">
        <v>30367.230660000001</v>
      </c>
      <c r="P176" s="139">
        <v>3232.2715800000005</v>
      </c>
      <c r="Q176" s="139">
        <v>2531.7858500000002</v>
      </c>
      <c r="R176" s="139">
        <v>3013.7256400000042</v>
      </c>
      <c r="S176" s="139">
        <v>113363.47652000003</v>
      </c>
      <c r="T176" s="139">
        <v>-439.54574000000139</v>
      </c>
      <c r="U176" s="139">
        <v>30.425140000003012</v>
      </c>
      <c r="V176" s="139">
        <v>44.57941000000028</v>
      </c>
      <c r="W176" s="139">
        <v>242.85120000000006</v>
      </c>
      <c r="X176" s="139">
        <v>770.66630000000077</v>
      </c>
      <c r="Y176" s="139">
        <v>-1572.0355500000001</v>
      </c>
      <c r="Z176" s="139">
        <v>-6310.351819999998</v>
      </c>
      <c r="AA176" s="139">
        <v>203.80821999999989</v>
      </c>
      <c r="AB176" s="139">
        <v>506.5643199999995</v>
      </c>
      <c r="AC176" s="139">
        <v>1666.79738</v>
      </c>
      <c r="AD176" s="139">
        <v>830.83175999999912</v>
      </c>
      <c r="AE176" s="139">
        <v>-4025.4093799999682</v>
      </c>
      <c r="AF176" s="139">
        <v>263153.81816000026</v>
      </c>
      <c r="AG176" s="139">
        <v>33555.690659999993</v>
      </c>
      <c r="AH176" s="139">
        <v>35812.195029999944</v>
      </c>
      <c r="AI176" s="139">
        <v>0</v>
      </c>
      <c r="AL176" s="412"/>
      <c r="AM176" s="412"/>
    </row>
    <row r="177" spans="31:31" x14ac:dyDescent="0.25">
      <c r="AE177" s="102"/>
    </row>
    <row r="178" spans="31:31" x14ac:dyDescent="0.25">
      <c r="AE178" s="102"/>
    </row>
    <row r="179" spans="31:31" x14ac:dyDescent="0.25">
      <c r="AE179" s="102"/>
    </row>
    <row r="180" spans="31:31" x14ac:dyDescent="0.25">
      <c r="AE180" s="102"/>
    </row>
    <row r="181" spans="31:31" x14ac:dyDescent="0.25">
      <c r="AE181" s="102"/>
    </row>
    <row r="182" spans="31:31" x14ac:dyDescent="0.25">
      <c r="AE182" s="102"/>
    </row>
    <row r="183" spans="31:31" x14ac:dyDescent="0.25">
      <c r="AE183" s="102"/>
    </row>
    <row r="184" spans="31:31" x14ac:dyDescent="0.25">
      <c r="AE184" s="102"/>
    </row>
    <row r="185" spans="31:31" x14ac:dyDescent="0.25">
      <c r="AE185" s="102"/>
    </row>
    <row r="186" spans="31:31" x14ac:dyDescent="0.25">
      <c r="AE186" s="102"/>
    </row>
    <row r="187" spans="31:31" x14ac:dyDescent="0.25">
      <c r="AE187" s="102"/>
    </row>
    <row r="188" spans="31:31" x14ac:dyDescent="0.25">
      <c r="AE188" s="102"/>
    </row>
    <row r="189" spans="31:31" x14ac:dyDescent="0.25">
      <c r="AE189" s="102"/>
    </row>
    <row r="190" spans="31:31" x14ac:dyDescent="0.25">
      <c r="AE190" s="102"/>
    </row>
    <row r="191" spans="31:31" x14ac:dyDescent="0.25">
      <c r="AE191" s="102"/>
    </row>
    <row r="192" spans="31:31" x14ac:dyDescent="0.25">
      <c r="AE192" s="102"/>
    </row>
    <row r="193" spans="31:31" x14ac:dyDescent="0.25">
      <c r="AE193" s="102"/>
    </row>
    <row r="194" spans="31:31" x14ac:dyDescent="0.25">
      <c r="AE194" s="102"/>
    </row>
    <row r="195" spans="31:31" x14ac:dyDescent="0.25">
      <c r="AE195" s="102"/>
    </row>
    <row r="196" spans="31:31" x14ac:dyDescent="0.25">
      <c r="AE196" s="102"/>
    </row>
    <row r="197" spans="31:31" x14ac:dyDescent="0.25">
      <c r="AE197" s="102"/>
    </row>
    <row r="198" spans="31:31" x14ac:dyDescent="0.25">
      <c r="AE198" s="102"/>
    </row>
    <row r="199" spans="31:31" x14ac:dyDescent="0.25">
      <c r="AE199" s="102"/>
    </row>
    <row r="200" spans="31:31" x14ac:dyDescent="0.25">
      <c r="AE200" s="102"/>
    </row>
    <row r="201" spans="31:31" x14ac:dyDescent="0.25">
      <c r="AE201" s="102"/>
    </row>
    <row r="202" spans="31:31" x14ac:dyDescent="0.25">
      <c r="AE202" s="102"/>
    </row>
    <row r="203" spans="31:31" x14ac:dyDescent="0.25">
      <c r="AE203" s="102"/>
    </row>
    <row r="204" spans="31:31" x14ac:dyDescent="0.25">
      <c r="AE204" s="102"/>
    </row>
    <row r="205" spans="31:31" x14ac:dyDescent="0.25">
      <c r="AE205" s="102"/>
    </row>
    <row r="206" spans="31:31" x14ac:dyDescent="0.25">
      <c r="AE206" s="102"/>
    </row>
    <row r="207" spans="31:31" x14ac:dyDescent="0.25">
      <c r="AE207" s="102"/>
    </row>
    <row r="208" spans="31:31" x14ac:dyDescent="0.25">
      <c r="AE208" s="102"/>
    </row>
    <row r="209" spans="31:31" x14ac:dyDescent="0.25">
      <c r="AE209" s="102"/>
    </row>
    <row r="210" spans="31:31" x14ac:dyDescent="0.25">
      <c r="AE210" s="102"/>
    </row>
    <row r="211" spans="31:31" x14ac:dyDescent="0.25">
      <c r="AE211" s="102"/>
    </row>
    <row r="212" spans="31:31" x14ac:dyDescent="0.25">
      <c r="AE212" s="102"/>
    </row>
    <row r="213" spans="31:31" x14ac:dyDescent="0.25">
      <c r="AE213" s="102"/>
    </row>
    <row r="214" spans="31:31" x14ac:dyDescent="0.25">
      <c r="AE214" s="102"/>
    </row>
    <row r="215" spans="31:31" x14ac:dyDescent="0.25">
      <c r="AE215" s="102"/>
    </row>
    <row r="216" spans="31:31" x14ac:dyDescent="0.25">
      <c r="AE216" s="102"/>
    </row>
    <row r="217" spans="31:31" x14ac:dyDescent="0.25">
      <c r="AE217" s="102"/>
    </row>
    <row r="218" spans="31:31" x14ac:dyDescent="0.25">
      <c r="AE218" s="102"/>
    </row>
    <row r="219" spans="31:31" x14ac:dyDescent="0.25">
      <c r="AE219" s="102"/>
    </row>
    <row r="220" spans="31:31" x14ac:dyDescent="0.25">
      <c r="AE220" s="102"/>
    </row>
    <row r="221" spans="31:31" x14ac:dyDescent="0.25">
      <c r="AE221" s="102"/>
    </row>
    <row r="222" spans="31:31" x14ac:dyDescent="0.25">
      <c r="AE222" s="102"/>
    </row>
    <row r="223" spans="31:31" x14ac:dyDescent="0.25">
      <c r="AE223" s="102"/>
    </row>
    <row r="224" spans="31:31" x14ac:dyDescent="0.25">
      <c r="AE224" s="102"/>
    </row>
    <row r="225" spans="31:31" x14ac:dyDescent="0.25">
      <c r="AE225" s="102"/>
    </row>
    <row r="226" spans="31:31" x14ac:dyDescent="0.25">
      <c r="AE226" s="102"/>
    </row>
    <row r="227" spans="31:31" x14ac:dyDescent="0.25">
      <c r="AE227" s="102"/>
    </row>
    <row r="228" spans="31:31" x14ac:dyDescent="0.25">
      <c r="AE228" s="102"/>
    </row>
    <row r="229" spans="31:31" x14ac:dyDescent="0.25">
      <c r="AE229" s="102"/>
    </row>
    <row r="230" spans="31:31" x14ac:dyDescent="0.25">
      <c r="AE230" s="102"/>
    </row>
    <row r="231" spans="31:31" x14ac:dyDescent="0.25">
      <c r="AE231" s="102"/>
    </row>
    <row r="232" spans="31:31" x14ac:dyDescent="0.25">
      <c r="AE232" s="102"/>
    </row>
    <row r="233" spans="31:31" x14ac:dyDescent="0.25">
      <c r="AE233" s="102"/>
    </row>
    <row r="234" spans="31:31" x14ac:dyDescent="0.25">
      <c r="AE234" s="102"/>
    </row>
    <row r="235" spans="31:31" x14ac:dyDescent="0.25">
      <c r="AE235" s="102"/>
    </row>
    <row r="236" spans="31:31" x14ac:dyDescent="0.25">
      <c r="AE236" s="102"/>
    </row>
    <row r="237" spans="31:31" x14ac:dyDescent="0.25">
      <c r="AE237" s="102"/>
    </row>
    <row r="238" spans="31:31" x14ac:dyDescent="0.25">
      <c r="AE238" s="102"/>
    </row>
    <row r="239" spans="31:31" x14ac:dyDescent="0.25">
      <c r="AE239" s="102"/>
    </row>
    <row r="240" spans="31:31" x14ac:dyDescent="0.25">
      <c r="AE240" s="102"/>
    </row>
    <row r="241" spans="31:31" x14ac:dyDescent="0.25">
      <c r="AE241" s="102"/>
    </row>
    <row r="242" spans="31:31" x14ac:dyDescent="0.25">
      <c r="AE242" s="102"/>
    </row>
    <row r="243" spans="31:31" x14ac:dyDescent="0.25">
      <c r="AE243" s="102"/>
    </row>
    <row r="244" spans="31:31" x14ac:dyDescent="0.25">
      <c r="AE244" s="102"/>
    </row>
    <row r="245" spans="31:31" x14ac:dyDescent="0.25">
      <c r="AE245" s="102"/>
    </row>
    <row r="246" spans="31:31" x14ac:dyDescent="0.25">
      <c r="AE246" s="102"/>
    </row>
    <row r="247" spans="31:31" x14ac:dyDescent="0.25">
      <c r="AE247" s="102"/>
    </row>
    <row r="248" spans="31:31" x14ac:dyDescent="0.25">
      <c r="AE248" s="102"/>
    </row>
    <row r="249" spans="31:31" x14ac:dyDescent="0.25">
      <c r="AE249" s="102"/>
    </row>
    <row r="250" spans="31:31" x14ac:dyDescent="0.25">
      <c r="AE250" s="102"/>
    </row>
    <row r="251" spans="31:31" x14ac:dyDescent="0.25">
      <c r="AE251" s="102"/>
    </row>
    <row r="252" spans="31:31" x14ac:dyDescent="0.25">
      <c r="AE252" s="102"/>
    </row>
    <row r="253" spans="31:31" x14ac:dyDescent="0.25">
      <c r="AE253" s="102"/>
    </row>
    <row r="254" spans="31:31" x14ac:dyDescent="0.25">
      <c r="AE254" s="102"/>
    </row>
    <row r="255" spans="31:31" x14ac:dyDescent="0.25">
      <c r="AE255" s="102"/>
    </row>
    <row r="256" spans="31:31" x14ac:dyDescent="0.25">
      <c r="AE256" s="102"/>
    </row>
    <row r="257" spans="31:31" x14ac:dyDescent="0.25">
      <c r="AE257" s="102"/>
    </row>
    <row r="258" spans="31:31" x14ac:dyDescent="0.25">
      <c r="AE258" s="102"/>
    </row>
    <row r="259" spans="31:31" x14ac:dyDescent="0.25">
      <c r="AE259" s="102"/>
    </row>
    <row r="260" spans="31:31" x14ac:dyDescent="0.25">
      <c r="AE260" s="102"/>
    </row>
    <row r="261" spans="31:31" x14ac:dyDescent="0.25">
      <c r="AE261" s="102"/>
    </row>
    <row r="262" spans="31:31" x14ac:dyDescent="0.25">
      <c r="AE262" s="102"/>
    </row>
    <row r="263" spans="31:31" x14ac:dyDescent="0.25">
      <c r="AE263" s="102"/>
    </row>
    <row r="264" spans="31:31" x14ac:dyDescent="0.25">
      <c r="AE264" s="102"/>
    </row>
    <row r="265" spans="31:31" x14ac:dyDescent="0.25">
      <c r="AE265" s="102"/>
    </row>
    <row r="266" spans="31:31" x14ac:dyDescent="0.25">
      <c r="AE266" s="102"/>
    </row>
    <row r="267" spans="31:31" x14ac:dyDescent="0.25">
      <c r="AE267" s="102"/>
    </row>
    <row r="268" spans="31:31" x14ac:dyDescent="0.25">
      <c r="AE268" s="102"/>
    </row>
    <row r="269" spans="31:31" x14ac:dyDescent="0.25">
      <c r="AE269" s="102"/>
    </row>
    <row r="270" spans="31:31" x14ac:dyDescent="0.25">
      <c r="AE270" s="102"/>
    </row>
    <row r="271" spans="31:31" x14ac:dyDescent="0.25">
      <c r="AE271" s="102"/>
    </row>
    <row r="272" spans="31:31" x14ac:dyDescent="0.25">
      <c r="AE272" s="102"/>
    </row>
    <row r="273" spans="31:31" x14ac:dyDescent="0.25">
      <c r="AE273" s="102"/>
    </row>
    <row r="274" spans="31:31" x14ac:dyDescent="0.25">
      <c r="AE274" s="102"/>
    </row>
    <row r="275" spans="31:31" x14ac:dyDescent="0.25">
      <c r="AE275" s="102"/>
    </row>
    <row r="276" spans="31:31" x14ac:dyDescent="0.25">
      <c r="AE276" s="102"/>
    </row>
    <row r="277" spans="31:31" x14ac:dyDescent="0.25">
      <c r="AE277" s="102"/>
    </row>
    <row r="278" spans="31:31" x14ac:dyDescent="0.25">
      <c r="AE278" s="102"/>
    </row>
    <row r="279" spans="31:31" x14ac:dyDescent="0.25">
      <c r="AE279" s="102"/>
    </row>
    <row r="280" spans="31:31" x14ac:dyDescent="0.25">
      <c r="AE280" s="102"/>
    </row>
    <row r="281" spans="31:31" x14ac:dyDescent="0.25">
      <c r="AE281" s="102"/>
    </row>
    <row r="282" spans="31:31" x14ac:dyDescent="0.25">
      <c r="AE282" s="102"/>
    </row>
    <row r="283" spans="31:31" x14ac:dyDescent="0.25">
      <c r="AE283" s="102"/>
    </row>
    <row r="284" spans="31:31" x14ac:dyDescent="0.25">
      <c r="AE284" s="102"/>
    </row>
    <row r="285" spans="31:31" x14ac:dyDescent="0.25">
      <c r="AE285" s="102"/>
    </row>
    <row r="286" spans="31:31" x14ac:dyDescent="0.25">
      <c r="AE286" s="102"/>
    </row>
    <row r="287" spans="31:31" x14ac:dyDescent="0.25">
      <c r="AE287" s="102"/>
    </row>
    <row r="288" spans="31:31" x14ac:dyDescent="0.25">
      <c r="AE288" s="102"/>
    </row>
    <row r="289" spans="31:31" x14ac:dyDescent="0.25">
      <c r="AE289" s="102"/>
    </row>
    <row r="290" spans="31:31" x14ac:dyDescent="0.25">
      <c r="AE290" s="102"/>
    </row>
    <row r="291" spans="31:31" x14ac:dyDescent="0.25">
      <c r="AE291" s="102"/>
    </row>
    <row r="292" spans="31:31" x14ac:dyDescent="0.25">
      <c r="AE292" s="102"/>
    </row>
    <row r="293" spans="31:31" x14ac:dyDescent="0.25">
      <c r="AE293" s="102"/>
    </row>
    <row r="294" spans="31:31" x14ac:dyDescent="0.25">
      <c r="AE294" s="102"/>
    </row>
    <row r="295" spans="31:31" x14ac:dyDescent="0.25">
      <c r="AE295" s="102"/>
    </row>
    <row r="296" spans="31:31" x14ac:dyDescent="0.25">
      <c r="AE296" s="102"/>
    </row>
    <row r="297" spans="31:31" x14ac:dyDescent="0.25">
      <c r="AE297" s="102"/>
    </row>
    <row r="298" spans="31:31" x14ac:dyDescent="0.25">
      <c r="AE298" s="102"/>
    </row>
    <row r="299" spans="31:31" x14ac:dyDescent="0.25">
      <c r="AE299" s="102"/>
    </row>
    <row r="300" spans="31:31" x14ac:dyDescent="0.25">
      <c r="AE300" s="102"/>
    </row>
    <row r="301" spans="31:31" x14ac:dyDescent="0.25">
      <c r="AE301" s="102"/>
    </row>
    <row r="302" spans="31:31" x14ac:dyDescent="0.25">
      <c r="AE302" s="102"/>
    </row>
    <row r="303" spans="31:31" x14ac:dyDescent="0.25">
      <c r="AE303" s="102"/>
    </row>
    <row r="304" spans="31:31" x14ac:dyDescent="0.25">
      <c r="AE304" s="102"/>
    </row>
    <row r="305" spans="31:31" x14ac:dyDescent="0.25">
      <c r="AE305" s="102"/>
    </row>
    <row r="306" spans="31:31" x14ac:dyDescent="0.25">
      <c r="AE306" s="102"/>
    </row>
    <row r="307" spans="31:31" x14ac:dyDescent="0.25">
      <c r="AE307" s="102"/>
    </row>
    <row r="308" spans="31:31" x14ac:dyDescent="0.25">
      <c r="AE308" s="102"/>
    </row>
    <row r="309" spans="31:31" x14ac:dyDescent="0.25">
      <c r="AE309" s="102"/>
    </row>
    <row r="310" spans="31:31" x14ac:dyDescent="0.25">
      <c r="AE310" s="102"/>
    </row>
    <row r="311" spans="31:31" x14ac:dyDescent="0.25">
      <c r="AE311" s="102"/>
    </row>
    <row r="312" spans="31:31" x14ac:dyDescent="0.25">
      <c r="AE312" s="102"/>
    </row>
    <row r="313" spans="31:31" x14ac:dyDescent="0.25">
      <c r="AE313" s="102"/>
    </row>
    <row r="314" spans="31:31" x14ac:dyDescent="0.25">
      <c r="AE314" s="102"/>
    </row>
    <row r="315" spans="31:31" x14ac:dyDescent="0.25">
      <c r="AE315" s="102"/>
    </row>
    <row r="316" spans="31:31" x14ac:dyDescent="0.25">
      <c r="AE316" s="102"/>
    </row>
    <row r="317" spans="31:31" x14ac:dyDescent="0.25">
      <c r="AE317" s="102"/>
    </row>
    <row r="318" spans="31:31" x14ac:dyDescent="0.25">
      <c r="AE318" s="102"/>
    </row>
    <row r="319" spans="31:31" x14ac:dyDescent="0.25">
      <c r="AE319" s="102"/>
    </row>
    <row r="320" spans="31:31" x14ac:dyDescent="0.25">
      <c r="AE320" s="102"/>
    </row>
    <row r="321" spans="31:31" x14ac:dyDescent="0.25">
      <c r="AE321" s="102"/>
    </row>
    <row r="322" spans="31:31" x14ac:dyDescent="0.25">
      <c r="AE322" s="102"/>
    </row>
    <row r="323" spans="31:31" x14ac:dyDescent="0.25">
      <c r="AE323" s="102"/>
    </row>
    <row r="324" spans="31:31" x14ac:dyDescent="0.25">
      <c r="AE324" s="102"/>
    </row>
    <row r="325" spans="31:31" x14ac:dyDescent="0.25">
      <c r="AE325" s="102"/>
    </row>
    <row r="326" spans="31:31" x14ac:dyDescent="0.25">
      <c r="AE326" s="102"/>
    </row>
    <row r="327" spans="31:31" x14ac:dyDescent="0.25">
      <c r="AE327" s="102"/>
    </row>
    <row r="328" spans="31:31" x14ac:dyDescent="0.25">
      <c r="AE328" s="102"/>
    </row>
    <row r="329" spans="31:31" x14ac:dyDescent="0.25">
      <c r="AE329" s="102"/>
    </row>
    <row r="330" spans="31:31" x14ac:dyDescent="0.25">
      <c r="AE330" s="102"/>
    </row>
    <row r="331" spans="31:31" x14ac:dyDescent="0.25">
      <c r="AE331" s="102"/>
    </row>
    <row r="332" spans="31:31" x14ac:dyDescent="0.25">
      <c r="AE332" s="102"/>
    </row>
    <row r="333" spans="31:31" x14ac:dyDescent="0.25">
      <c r="AE333" s="102"/>
    </row>
    <row r="334" spans="31:31" x14ac:dyDescent="0.25">
      <c r="AE334" s="102"/>
    </row>
    <row r="335" spans="31:31" x14ac:dyDescent="0.25">
      <c r="AE335" s="102"/>
    </row>
    <row r="336" spans="31:31" x14ac:dyDescent="0.25">
      <c r="AE336" s="102"/>
    </row>
    <row r="337" spans="31:31" x14ac:dyDescent="0.25">
      <c r="AE337" s="102"/>
    </row>
    <row r="338" spans="31:31" x14ac:dyDescent="0.25">
      <c r="AE338" s="102"/>
    </row>
    <row r="339" spans="31:31" x14ac:dyDescent="0.25">
      <c r="AE339" s="102"/>
    </row>
    <row r="340" spans="31:31" x14ac:dyDescent="0.25">
      <c r="AE340" s="102"/>
    </row>
    <row r="341" spans="31:31" x14ac:dyDescent="0.25">
      <c r="AE341" s="102"/>
    </row>
    <row r="342" spans="31:31" x14ac:dyDescent="0.25">
      <c r="AE342" s="102"/>
    </row>
    <row r="343" spans="31:31" x14ac:dyDescent="0.25">
      <c r="AE343" s="102"/>
    </row>
    <row r="344" spans="31:31" x14ac:dyDescent="0.25">
      <c r="AE344" s="102"/>
    </row>
    <row r="345" spans="31:31" x14ac:dyDescent="0.25">
      <c r="AE345" s="102"/>
    </row>
    <row r="346" spans="31:31" x14ac:dyDescent="0.25">
      <c r="AE346" s="102"/>
    </row>
    <row r="347" spans="31:31" x14ac:dyDescent="0.25">
      <c r="AE347" s="102"/>
    </row>
    <row r="348" spans="31:31" x14ac:dyDescent="0.25">
      <c r="AE348" s="102"/>
    </row>
    <row r="349" spans="31:31" x14ac:dyDescent="0.25">
      <c r="AE349" s="102"/>
    </row>
    <row r="350" spans="31:31" x14ac:dyDescent="0.25">
      <c r="AE350" s="102"/>
    </row>
    <row r="351" spans="31:31" x14ac:dyDescent="0.25">
      <c r="AE351" s="102"/>
    </row>
    <row r="352" spans="31:31" x14ac:dyDescent="0.25">
      <c r="AE352" s="102"/>
    </row>
    <row r="353" spans="31:31" x14ac:dyDescent="0.25">
      <c r="AE353" s="102"/>
    </row>
    <row r="354" spans="31:31" x14ac:dyDescent="0.25">
      <c r="AE354" s="102"/>
    </row>
    <row r="355" spans="31:31" x14ac:dyDescent="0.25">
      <c r="AE355" s="102"/>
    </row>
    <row r="356" spans="31:31" x14ac:dyDescent="0.25">
      <c r="AE356" s="102"/>
    </row>
    <row r="357" spans="31:31" x14ac:dyDescent="0.25">
      <c r="AE357" s="102"/>
    </row>
    <row r="358" spans="31:31" x14ac:dyDescent="0.25">
      <c r="AE358" s="102"/>
    </row>
    <row r="359" spans="31:31" x14ac:dyDescent="0.25">
      <c r="AE359" s="102"/>
    </row>
    <row r="360" spans="31:31" x14ac:dyDescent="0.25">
      <c r="AE360" s="102"/>
    </row>
    <row r="361" spans="31:31" x14ac:dyDescent="0.25">
      <c r="AE361" s="102"/>
    </row>
    <row r="362" spans="31:31" x14ac:dyDescent="0.25">
      <c r="AE362" s="102"/>
    </row>
    <row r="363" spans="31:31" x14ac:dyDescent="0.25">
      <c r="AE363" s="102"/>
    </row>
    <row r="364" spans="31:31" x14ac:dyDescent="0.25">
      <c r="AE364" s="102"/>
    </row>
    <row r="365" spans="31:31" x14ac:dyDescent="0.25">
      <c r="AE365" s="102"/>
    </row>
    <row r="366" spans="31:31" x14ac:dyDescent="0.25">
      <c r="AE366" s="102"/>
    </row>
    <row r="367" spans="31:31" x14ac:dyDescent="0.25">
      <c r="AE367" s="102"/>
    </row>
    <row r="368" spans="31:31" x14ac:dyDescent="0.25">
      <c r="AE368" s="102"/>
    </row>
    <row r="369" spans="31:31" x14ac:dyDescent="0.25">
      <c r="AE369" s="102"/>
    </row>
    <row r="370" spans="31:31" x14ac:dyDescent="0.25">
      <c r="AE370" s="102"/>
    </row>
    <row r="371" spans="31:31" x14ac:dyDescent="0.25">
      <c r="AE371" s="102"/>
    </row>
    <row r="372" spans="31:31" x14ac:dyDescent="0.25">
      <c r="AE372" s="102"/>
    </row>
    <row r="373" spans="31:31" x14ac:dyDescent="0.25">
      <c r="AE373" s="102"/>
    </row>
    <row r="374" spans="31:31" x14ac:dyDescent="0.25">
      <c r="AE374" s="102"/>
    </row>
    <row r="375" spans="31:31" x14ac:dyDescent="0.25">
      <c r="AE375" s="102"/>
    </row>
    <row r="376" spans="31:31" x14ac:dyDescent="0.25">
      <c r="AE376" s="102"/>
    </row>
    <row r="377" spans="31:31" x14ac:dyDescent="0.25">
      <c r="AE377" s="102"/>
    </row>
    <row r="378" spans="31:31" x14ac:dyDescent="0.25">
      <c r="AE378" s="102"/>
    </row>
    <row r="379" spans="31:31" x14ac:dyDescent="0.25">
      <c r="AE379" s="102"/>
    </row>
    <row r="380" spans="31:31" x14ac:dyDescent="0.25">
      <c r="AE380" s="102"/>
    </row>
    <row r="381" spans="31:31" x14ac:dyDescent="0.25">
      <c r="AE381" s="102"/>
    </row>
    <row r="382" spans="31:31" x14ac:dyDescent="0.25">
      <c r="AE382" s="102"/>
    </row>
    <row r="383" spans="31:31" x14ac:dyDescent="0.25">
      <c r="AE383" s="102"/>
    </row>
    <row r="384" spans="31:31" x14ac:dyDescent="0.25">
      <c r="AE384" s="102"/>
    </row>
    <row r="385" spans="31:31" x14ac:dyDescent="0.25">
      <c r="AE385" s="102"/>
    </row>
    <row r="386" spans="31:31" x14ac:dyDescent="0.25">
      <c r="AE386" s="102"/>
    </row>
    <row r="387" spans="31:31" x14ac:dyDescent="0.25">
      <c r="AE387" s="102"/>
    </row>
    <row r="388" spans="31:31" x14ac:dyDescent="0.25">
      <c r="AE388" s="102"/>
    </row>
    <row r="389" spans="31:31" x14ac:dyDescent="0.25">
      <c r="AE389" s="102"/>
    </row>
    <row r="390" spans="31:31" x14ac:dyDescent="0.25">
      <c r="AE390" s="102"/>
    </row>
    <row r="391" spans="31:31" x14ac:dyDescent="0.25">
      <c r="AE391" s="102"/>
    </row>
    <row r="392" spans="31:31" x14ac:dyDescent="0.25">
      <c r="AE392" s="102"/>
    </row>
    <row r="393" spans="31:31" x14ac:dyDescent="0.25">
      <c r="AE393" s="102"/>
    </row>
    <row r="394" spans="31:31" x14ac:dyDescent="0.25">
      <c r="AE394" s="102"/>
    </row>
    <row r="395" spans="31:31" x14ac:dyDescent="0.25">
      <c r="AE395" s="102"/>
    </row>
    <row r="396" spans="31:31" x14ac:dyDescent="0.25">
      <c r="AE396" s="102"/>
    </row>
    <row r="397" spans="31:31" x14ac:dyDescent="0.25">
      <c r="AE397" s="102"/>
    </row>
    <row r="398" spans="31:31" x14ac:dyDescent="0.25">
      <c r="AE398" s="102"/>
    </row>
    <row r="399" spans="31:31" x14ac:dyDescent="0.25">
      <c r="AE399" s="102"/>
    </row>
    <row r="400" spans="31:31" x14ac:dyDescent="0.25">
      <c r="AE400" s="102"/>
    </row>
    <row r="401" spans="31:31" x14ac:dyDescent="0.25">
      <c r="AE401" s="102"/>
    </row>
    <row r="402" spans="31:31" x14ac:dyDescent="0.25">
      <c r="AE402" s="102"/>
    </row>
    <row r="403" spans="31:31" x14ac:dyDescent="0.25">
      <c r="AE403" s="102"/>
    </row>
    <row r="404" spans="31:31" x14ac:dyDescent="0.25">
      <c r="AE404" s="102"/>
    </row>
    <row r="405" spans="31:31" x14ac:dyDescent="0.25">
      <c r="AE405" s="102"/>
    </row>
    <row r="406" spans="31:31" x14ac:dyDescent="0.25">
      <c r="AE406" s="102"/>
    </row>
    <row r="407" spans="31:31" x14ac:dyDescent="0.25">
      <c r="AE407" s="102"/>
    </row>
    <row r="408" spans="31:31" x14ac:dyDescent="0.25">
      <c r="AE408" s="102"/>
    </row>
    <row r="409" spans="31:31" x14ac:dyDescent="0.25">
      <c r="AE409" s="102"/>
    </row>
    <row r="410" spans="31:31" x14ac:dyDescent="0.25">
      <c r="AE410" s="102"/>
    </row>
    <row r="411" spans="31:31" x14ac:dyDescent="0.25">
      <c r="AE411" s="102"/>
    </row>
    <row r="412" spans="31:31" x14ac:dyDescent="0.25">
      <c r="AE412" s="102"/>
    </row>
    <row r="413" spans="31:31" x14ac:dyDescent="0.25">
      <c r="AE413" s="102"/>
    </row>
    <row r="414" spans="31:31" x14ac:dyDescent="0.25">
      <c r="AE414" s="102"/>
    </row>
    <row r="415" spans="31:31" x14ac:dyDescent="0.25">
      <c r="AE415" s="102"/>
    </row>
    <row r="416" spans="31:31" x14ac:dyDescent="0.25">
      <c r="AE416" s="102"/>
    </row>
    <row r="417" spans="31:31" x14ac:dyDescent="0.25">
      <c r="AE417" s="102"/>
    </row>
    <row r="418" spans="31:31" x14ac:dyDescent="0.25">
      <c r="AE418" s="102"/>
    </row>
    <row r="419" spans="31:31" x14ac:dyDescent="0.25">
      <c r="AE419" s="102"/>
    </row>
    <row r="420" spans="31:31" x14ac:dyDescent="0.25">
      <c r="AE420" s="102"/>
    </row>
    <row r="421" spans="31:31" x14ac:dyDescent="0.25">
      <c r="AE421" s="102"/>
    </row>
    <row r="422" spans="31:31" x14ac:dyDescent="0.25">
      <c r="AE422" s="102"/>
    </row>
    <row r="423" spans="31:31" x14ac:dyDescent="0.25">
      <c r="AE423" s="102"/>
    </row>
    <row r="424" spans="31:31" x14ac:dyDescent="0.25">
      <c r="AE424" s="102"/>
    </row>
    <row r="425" spans="31:31" x14ac:dyDescent="0.25">
      <c r="AE425" s="102"/>
    </row>
    <row r="426" spans="31:31" x14ac:dyDescent="0.25">
      <c r="AE426" s="102"/>
    </row>
    <row r="427" spans="31:31" x14ac:dyDescent="0.25">
      <c r="AE427" s="102"/>
    </row>
    <row r="428" spans="31:31" x14ac:dyDescent="0.25">
      <c r="AE428" s="102"/>
    </row>
    <row r="429" spans="31:31" x14ac:dyDescent="0.25">
      <c r="AE429" s="102"/>
    </row>
    <row r="430" spans="31:31" x14ac:dyDescent="0.25">
      <c r="AE430" s="102"/>
    </row>
    <row r="431" spans="31:31" x14ac:dyDescent="0.25">
      <c r="AE431" s="102"/>
    </row>
    <row r="432" spans="31:31" x14ac:dyDescent="0.25">
      <c r="AE432" s="102"/>
    </row>
    <row r="433" spans="31:31" x14ac:dyDescent="0.25">
      <c r="AE433" s="102"/>
    </row>
    <row r="434" spans="31:31" x14ac:dyDescent="0.25">
      <c r="AE434" s="102"/>
    </row>
    <row r="435" spans="31:31" x14ac:dyDescent="0.25">
      <c r="AE435" s="102"/>
    </row>
    <row r="436" spans="31:31" x14ac:dyDescent="0.25">
      <c r="AE436" s="102"/>
    </row>
    <row r="437" spans="31:31" x14ac:dyDescent="0.25">
      <c r="AE437" s="102"/>
    </row>
    <row r="438" spans="31:31" x14ac:dyDescent="0.25">
      <c r="AE438" s="102"/>
    </row>
    <row r="439" spans="31:31" x14ac:dyDescent="0.25">
      <c r="AE439" s="102"/>
    </row>
    <row r="440" spans="31:31" x14ac:dyDescent="0.25">
      <c r="AE440" s="102"/>
    </row>
    <row r="441" spans="31:31" x14ac:dyDescent="0.25">
      <c r="AE441" s="102"/>
    </row>
    <row r="442" spans="31:31" x14ac:dyDescent="0.25">
      <c r="AE442" s="102"/>
    </row>
    <row r="443" spans="31:31" x14ac:dyDescent="0.25">
      <c r="AE443" s="102"/>
    </row>
    <row r="444" spans="31:31" x14ac:dyDescent="0.25">
      <c r="AE444" s="102"/>
    </row>
    <row r="445" spans="31:31" x14ac:dyDescent="0.25">
      <c r="AE445" s="102"/>
    </row>
    <row r="446" spans="31:31" x14ac:dyDescent="0.25">
      <c r="AE446" s="102"/>
    </row>
    <row r="447" spans="31:31" x14ac:dyDescent="0.25">
      <c r="AE447" s="102"/>
    </row>
    <row r="448" spans="31:31" x14ac:dyDescent="0.25">
      <c r="AE448" s="102"/>
    </row>
    <row r="449" spans="31:31" x14ac:dyDescent="0.25">
      <c r="AE449" s="102"/>
    </row>
    <row r="450" spans="31:31" x14ac:dyDescent="0.25">
      <c r="AE450" s="102"/>
    </row>
    <row r="451" spans="31:31" x14ac:dyDescent="0.25">
      <c r="AE451" s="102"/>
    </row>
    <row r="452" spans="31:31" x14ac:dyDescent="0.25">
      <c r="AE452" s="102"/>
    </row>
    <row r="453" spans="31:31" x14ac:dyDescent="0.25">
      <c r="AE453" s="102"/>
    </row>
    <row r="454" spans="31:31" x14ac:dyDescent="0.25">
      <c r="AE454" s="102"/>
    </row>
    <row r="455" spans="31:31" x14ac:dyDescent="0.25">
      <c r="AE455" s="102"/>
    </row>
    <row r="456" spans="31:31" x14ac:dyDescent="0.25">
      <c r="AE456" s="102"/>
    </row>
    <row r="457" spans="31:31" x14ac:dyDescent="0.25">
      <c r="AE457" s="102"/>
    </row>
    <row r="458" spans="31:31" x14ac:dyDescent="0.25">
      <c r="AE458" s="102"/>
    </row>
    <row r="459" spans="31:31" x14ac:dyDescent="0.25">
      <c r="AE459" s="102"/>
    </row>
    <row r="460" spans="31:31" x14ac:dyDescent="0.25">
      <c r="AE460" s="102"/>
    </row>
    <row r="461" spans="31:31" x14ac:dyDescent="0.25">
      <c r="AE461" s="102"/>
    </row>
    <row r="462" spans="31:31" x14ac:dyDescent="0.25">
      <c r="AE462" s="102"/>
    </row>
    <row r="463" spans="31:31" x14ac:dyDescent="0.25">
      <c r="AE463" s="102"/>
    </row>
    <row r="464" spans="31:31" x14ac:dyDescent="0.25">
      <c r="AE464" s="102"/>
    </row>
    <row r="465" spans="31:31" x14ac:dyDescent="0.25">
      <c r="AE465" s="102"/>
    </row>
    <row r="466" spans="31:31" x14ac:dyDescent="0.25">
      <c r="AE466" s="102"/>
    </row>
    <row r="467" spans="31:31" x14ac:dyDescent="0.25">
      <c r="AE467" s="102"/>
    </row>
    <row r="468" spans="31:31" x14ac:dyDescent="0.25">
      <c r="AE468" s="102"/>
    </row>
    <row r="469" spans="31:31" x14ac:dyDescent="0.25">
      <c r="AE469" s="102"/>
    </row>
    <row r="470" spans="31:31" x14ac:dyDescent="0.25">
      <c r="AE470" s="102"/>
    </row>
    <row r="471" spans="31:31" x14ac:dyDescent="0.25">
      <c r="AE471" s="102"/>
    </row>
    <row r="472" spans="31:31" x14ac:dyDescent="0.25">
      <c r="AE472" s="102"/>
    </row>
    <row r="473" spans="31:31" x14ac:dyDescent="0.25">
      <c r="AE473" s="102"/>
    </row>
    <row r="474" spans="31:31" x14ac:dyDescent="0.25">
      <c r="AE474" s="102"/>
    </row>
    <row r="475" spans="31:31" x14ac:dyDescent="0.25">
      <c r="AE475" s="102"/>
    </row>
    <row r="476" spans="31:31" x14ac:dyDescent="0.25">
      <c r="AE476" s="102"/>
    </row>
    <row r="477" spans="31:31" x14ac:dyDescent="0.25">
      <c r="AE477" s="102"/>
    </row>
    <row r="478" spans="31:31" x14ac:dyDescent="0.25">
      <c r="AE478" s="102"/>
    </row>
    <row r="479" spans="31:31" x14ac:dyDescent="0.25">
      <c r="AE479" s="102"/>
    </row>
    <row r="480" spans="31:31" x14ac:dyDescent="0.25">
      <c r="AE480" s="102"/>
    </row>
    <row r="481" spans="31:31" x14ac:dyDescent="0.25">
      <c r="AE481" s="102"/>
    </row>
    <row r="482" spans="31:31" x14ac:dyDescent="0.25">
      <c r="AE482" s="102"/>
    </row>
    <row r="483" spans="31:31" x14ac:dyDescent="0.25">
      <c r="AE483" s="102"/>
    </row>
    <row r="484" spans="31:31" x14ac:dyDescent="0.25">
      <c r="AE484" s="102"/>
    </row>
    <row r="485" spans="31:31" x14ac:dyDescent="0.25">
      <c r="AE485" s="102"/>
    </row>
    <row r="486" spans="31:31" x14ac:dyDescent="0.25">
      <c r="AE486" s="102"/>
    </row>
    <row r="487" spans="31:31" x14ac:dyDescent="0.25">
      <c r="AE487" s="102"/>
    </row>
    <row r="488" spans="31:31" x14ac:dyDescent="0.25">
      <c r="AE488" s="102"/>
    </row>
    <row r="489" spans="31:31" x14ac:dyDescent="0.25">
      <c r="AE489" s="102"/>
    </row>
    <row r="490" spans="31:31" x14ac:dyDescent="0.25">
      <c r="AE490" s="102"/>
    </row>
    <row r="491" spans="31:31" x14ac:dyDescent="0.25">
      <c r="AE491" s="102"/>
    </row>
    <row r="492" spans="31:31" x14ac:dyDescent="0.25">
      <c r="AE492" s="102"/>
    </row>
    <row r="493" spans="31:31" x14ac:dyDescent="0.25">
      <c r="AE493" s="102"/>
    </row>
    <row r="494" spans="31:31" x14ac:dyDescent="0.25">
      <c r="AE494" s="102"/>
    </row>
    <row r="495" spans="31:31" x14ac:dyDescent="0.25">
      <c r="AE495" s="102"/>
    </row>
    <row r="496" spans="31:31" x14ac:dyDescent="0.25">
      <c r="AE496" s="102"/>
    </row>
    <row r="497" spans="31:31" x14ac:dyDescent="0.25">
      <c r="AE497" s="102"/>
    </row>
    <row r="498" spans="31:31" x14ac:dyDescent="0.25">
      <c r="AE498" s="102"/>
    </row>
    <row r="499" spans="31:31" x14ac:dyDescent="0.25">
      <c r="AE499" s="102"/>
    </row>
    <row r="500" spans="31:31" x14ac:dyDescent="0.25">
      <c r="AE500" s="102"/>
    </row>
    <row r="501" spans="31:31" x14ac:dyDescent="0.25">
      <c r="AE501" s="102"/>
    </row>
    <row r="502" spans="31:31" x14ac:dyDescent="0.25">
      <c r="AE502" s="102"/>
    </row>
    <row r="503" spans="31:31" x14ac:dyDescent="0.25">
      <c r="AE503" s="102"/>
    </row>
    <row r="504" spans="31:31" x14ac:dyDescent="0.25">
      <c r="AE504" s="102"/>
    </row>
    <row r="505" spans="31:31" x14ac:dyDescent="0.25">
      <c r="AE505" s="102"/>
    </row>
    <row r="506" spans="31:31" x14ac:dyDescent="0.25">
      <c r="AE506" s="102"/>
    </row>
    <row r="507" spans="31:31" x14ac:dyDescent="0.25">
      <c r="AE507" s="102"/>
    </row>
    <row r="508" spans="31:31" x14ac:dyDescent="0.25">
      <c r="AE508" s="102"/>
    </row>
    <row r="509" spans="31:31" x14ac:dyDescent="0.25">
      <c r="AE509" s="102"/>
    </row>
    <row r="510" spans="31:31" x14ac:dyDescent="0.25">
      <c r="AE510" s="102"/>
    </row>
    <row r="511" spans="31:31" x14ac:dyDescent="0.25">
      <c r="AE511" s="102"/>
    </row>
    <row r="512" spans="31:31" x14ac:dyDescent="0.25">
      <c r="AE512" s="102"/>
    </row>
    <row r="513" spans="31:31" x14ac:dyDescent="0.25">
      <c r="AE513" s="102"/>
    </row>
    <row r="514" spans="31:31" x14ac:dyDescent="0.25">
      <c r="AE514" s="102"/>
    </row>
    <row r="515" spans="31:31" x14ac:dyDescent="0.25">
      <c r="AE515" s="102"/>
    </row>
    <row r="516" spans="31:31" x14ac:dyDescent="0.25">
      <c r="AE516" s="102"/>
    </row>
    <row r="517" spans="31:31" x14ac:dyDescent="0.25">
      <c r="AE517" s="102"/>
    </row>
    <row r="518" spans="31:31" x14ac:dyDescent="0.25">
      <c r="AE518" s="102"/>
    </row>
    <row r="519" spans="31:31" x14ac:dyDescent="0.25">
      <c r="AE519" s="102"/>
    </row>
    <row r="520" spans="31:31" x14ac:dyDescent="0.25">
      <c r="AE520" s="102"/>
    </row>
    <row r="521" spans="31:31" x14ac:dyDescent="0.25">
      <c r="AE521" s="102"/>
    </row>
    <row r="522" spans="31:31" x14ac:dyDescent="0.25">
      <c r="AE522" s="102"/>
    </row>
    <row r="523" spans="31:31" x14ac:dyDescent="0.25">
      <c r="AE523" s="102"/>
    </row>
    <row r="524" spans="31:31" x14ac:dyDescent="0.25">
      <c r="AE524" s="102"/>
    </row>
    <row r="525" spans="31:31" x14ac:dyDescent="0.25">
      <c r="AE525" s="102"/>
    </row>
    <row r="526" spans="31:31" x14ac:dyDescent="0.25">
      <c r="AE526" s="102"/>
    </row>
    <row r="527" spans="31:31" x14ac:dyDescent="0.25">
      <c r="AE527" s="102"/>
    </row>
    <row r="528" spans="31:31" x14ac:dyDescent="0.25">
      <c r="AE528" s="102"/>
    </row>
    <row r="529" spans="31:31" x14ac:dyDescent="0.25">
      <c r="AE529" s="102"/>
    </row>
    <row r="530" spans="31:31" x14ac:dyDescent="0.25">
      <c r="AE530" s="102"/>
    </row>
    <row r="531" spans="31:31" x14ac:dyDescent="0.25">
      <c r="AE531" s="102"/>
    </row>
    <row r="532" spans="31:31" x14ac:dyDescent="0.25">
      <c r="AE532" s="102"/>
    </row>
    <row r="533" spans="31:31" x14ac:dyDescent="0.25">
      <c r="AE533" s="102"/>
    </row>
    <row r="534" spans="31:31" x14ac:dyDescent="0.25">
      <c r="AE534" s="102"/>
    </row>
    <row r="535" spans="31:31" x14ac:dyDescent="0.25">
      <c r="AE535" s="102"/>
    </row>
    <row r="536" spans="31:31" x14ac:dyDescent="0.25">
      <c r="AE536" s="102"/>
    </row>
    <row r="537" spans="31:31" x14ac:dyDescent="0.25">
      <c r="AE537" s="102"/>
    </row>
    <row r="538" spans="31:31" x14ac:dyDescent="0.25">
      <c r="AE538" s="102"/>
    </row>
    <row r="539" spans="31:31" x14ac:dyDescent="0.25">
      <c r="AE539" s="102"/>
    </row>
    <row r="540" spans="31:31" x14ac:dyDescent="0.25">
      <c r="AE540" s="102"/>
    </row>
    <row r="541" spans="31:31" x14ac:dyDescent="0.25">
      <c r="AE541" s="102"/>
    </row>
    <row r="542" spans="31:31" x14ac:dyDescent="0.25">
      <c r="AE542" s="102"/>
    </row>
    <row r="543" spans="31:31" x14ac:dyDescent="0.25">
      <c r="AE543" s="102"/>
    </row>
    <row r="544" spans="31:31" x14ac:dyDescent="0.25">
      <c r="AE544" s="102"/>
    </row>
    <row r="545" spans="31:31" x14ac:dyDescent="0.25">
      <c r="AE545" s="102"/>
    </row>
    <row r="546" spans="31:31" x14ac:dyDescent="0.25">
      <c r="AE546" s="102"/>
    </row>
    <row r="547" spans="31:31" x14ac:dyDescent="0.25">
      <c r="AE547" s="102"/>
    </row>
    <row r="548" spans="31:31" x14ac:dyDescent="0.25">
      <c r="AE548" s="102"/>
    </row>
    <row r="549" spans="31:31" x14ac:dyDescent="0.25">
      <c r="AE549" s="102"/>
    </row>
    <row r="550" spans="31:31" x14ac:dyDescent="0.25">
      <c r="AE550" s="102"/>
    </row>
    <row r="551" spans="31:31" x14ac:dyDescent="0.25">
      <c r="AE551" s="102"/>
    </row>
    <row r="552" spans="31:31" x14ac:dyDescent="0.25">
      <c r="AE552" s="102"/>
    </row>
    <row r="553" spans="31:31" x14ac:dyDescent="0.25">
      <c r="AE553" s="102"/>
    </row>
    <row r="554" spans="31:31" x14ac:dyDescent="0.25">
      <c r="AE554" s="102"/>
    </row>
    <row r="555" spans="31:31" x14ac:dyDescent="0.25">
      <c r="AE555" s="102"/>
    </row>
    <row r="556" spans="31:31" x14ac:dyDescent="0.25">
      <c r="AE556" s="102"/>
    </row>
    <row r="557" spans="31:31" x14ac:dyDescent="0.25">
      <c r="AE557" s="102"/>
    </row>
    <row r="558" spans="31:31" x14ac:dyDescent="0.25">
      <c r="AE558" s="102"/>
    </row>
    <row r="559" spans="31:31" x14ac:dyDescent="0.25">
      <c r="AE559" s="102"/>
    </row>
    <row r="560" spans="31:31" x14ac:dyDescent="0.25">
      <c r="AE560" s="102"/>
    </row>
    <row r="561" spans="31:31" x14ac:dyDescent="0.25">
      <c r="AE561" s="102"/>
    </row>
    <row r="562" spans="31:31" x14ac:dyDescent="0.25">
      <c r="AE562" s="102"/>
    </row>
    <row r="563" spans="31:31" x14ac:dyDescent="0.25">
      <c r="AE563" s="102"/>
    </row>
    <row r="564" spans="31:31" x14ac:dyDescent="0.25">
      <c r="AE564" s="102"/>
    </row>
    <row r="565" spans="31:31" x14ac:dyDescent="0.25">
      <c r="AE565" s="102"/>
    </row>
    <row r="566" spans="31:31" x14ac:dyDescent="0.25">
      <c r="AE566" s="102"/>
    </row>
    <row r="567" spans="31:31" x14ac:dyDescent="0.25">
      <c r="AE567" s="102"/>
    </row>
    <row r="568" spans="31:31" x14ac:dyDescent="0.25">
      <c r="AE568" s="102"/>
    </row>
    <row r="569" spans="31:31" x14ac:dyDescent="0.25">
      <c r="AE569" s="102"/>
    </row>
    <row r="570" spans="31:31" x14ac:dyDescent="0.25">
      <c r="AE570" s="102"/>
    </row>
    <row r="571" spans="31:31" x14ac:dyDescent="0.25">
      <c r="AE571" s="102"/>
    </row>
    <row r="572" spans="31:31" x14ac:dyDescent="0.25">
      <c r="AE572" s="102"/>
    </row>
    <row r="573" spans="31:31" x14ac:dyDescent="0.25">
      <c r="AE573" s="102"/>
    </row>
    <row r="574" spans="31:31" x14ac:dyDescent="0.25">
      <c r="AE574" s="102"/>
    </row>
    <row r="575" spans="31:31" x14ac:dyDescent="0.25">
      <c r="AE575" s="102"/>
    </row>
    <row r="576" spans="31:31" x14ac:dyDescent="0.25">
      <c r="AE576" s="102"/>
    </row>
    <row r="577" spans="31:31" x14ac:dyDescent="0.25">
      <c r="AE577" s="102"/>
    </row>
    <row r="578" spans="31:31" x14ac:dyDescent="0.25">
      <c r="AE578" s="102"/>
    </row>
    <row r="579" spans="31:31" x14ac:dyDescent="0.25">
      <c r="AE579" s="102"/>
    </row>
    <row r="580" spans="31:31" x14ac:dyDescent="0.25">
      <c r="AE580" s="102"/>
    </row>
    <row r="581" spans="31:31" x14ac:dyDescent="0.25">
      <c r="AE581" s="102"/>
    </row>
    <row r="582" spans="31:31" x14ac:dyDescent="0.25">
      <c r="AE582" s="102"/>
    </row>
    <row r="583" spans="31:31" x14ac:dyDescent="0.25">
      <c r="AE583" s="102"/>
    </row>
    <row r="584" spans="31:31" x14ac:dyDescent="0.25">
      <c r="AE584" s="102"/>
    </row>
    <row r="585" spans="31:31" x14ac:dyDescent="0.25">
      <c r="AE585" s="102"/>
    </row>
    <row r="586" spans="31:31" x14ac:dyDescent="0.25">
      <c r="AE586" s="102"/>
    </row>
    <row r="587" spans="31:31" x14ac:dyDescent="0.25">
      <c r="AE587" s="102"/>
    </row>
    <row r="588" spans="31:31" x14ac:dyDescent="0.25">
      <c r="AE588" s="102"/>
    </row>
    <row r="589" spans="31:31" x14ac:dyDescent="0.25">
      <c r="AE589" s="102"/>
    </row>
    <row r="590" spans="31:31" x14ac:dyDescent="0.25">
      <c r="AE590" s="102"/>
    </row>
    <row r="591" spans="31:31" x14ac:dyDescent="0.25">
      <c r="AE591" s="102"/>
    </row>
    <row r="592" spans="31:31" x14ac:dyDescent="0.25">
      <c r="AE592" s="102"/>
    </row>
    <row r="593" spans="31:31" x14ac:dyDescent="0.25">
      <c r="AE593" s="102"/>
    </row>
    <row r="594" spans="31:31" x14ac:dyDescent="0.25">
      <c r="AE594" s="102"/>
    </row>
    <row r="595" spans="31:31" x14ac:dyDescent="0.25">
      <c r="AE595" s="102"/>
    </row>
    <row r="596" spans="31:31" x14ac:dyDescent="0.25">
      <c r="AE596" s="102"/>
    </row>
    <row r="597" spans="31:31" x14ac:dyDescent="0.25">
      <c r="AE597" s="102"/>
    </row>
    <row r="598" spans="31:31" x14ac:dyDescent="0.25">
      <c r="AE598" s="102"/>
    </row>
    <row r="599" spans="31:31" x14ac:dyDescent="0.25">
      <c r="AE599" s="102"/>
    </row>
    <row r="600" spans="31:31" x14ac:dyDescent="0.25">
      <c r="AE600" s="102"/>
    </row>
    <row r="601" spans="31:31" x14ac:dyDescent="0.25">
      <c r="AE601" s="102"/>
    </row>
    <row r="602" spans="31:31" x14ac:dyDescent="0.25">
      <c r="AE602" s="102"/>
    </row>
    <row r="603" spans="31:31" x14ac:dyDescent="0.25">
      <c r="AE603" s="102"/>
    </row>
    <row r="604" spans="31:31" x14ac:dyDescent="0.25">
      <c r="AE604" s="102"/>
    </row>
    <row r="605" spans="31:31" x14ac:dyDescent="0.25">
      <c r="AE605" s="102"/>
    </row>
    <row r="606" spans="31:31" x14ac:dyDescent="0.25">
      <c r="AE606" s="102"/>
    </row>
    <row r="607" spans="31:31" x14ac:dyDescent="0.25">
      <c r="AE607" s="102"/>
    </row>
    <row r="608" spans="31:31" x14ac:dyDescent="0.25">
      <c r="AE608" s="102"/>
    </row>
    <row r="609" spans="31:31" x14ac:dyDescent="0.25">
      <c r="AE609" s="102"/>
    </row>
    <row r="610" spans="31:31" x14ac:dyDescent="0.25">
      <c r="AE610" s="102"/>
    </row>
    <row r="611" spans="31:31" x14ac:dyDescent="0.25">
      <c r="AE611" s="102"/>
    </row>
    <row r="612" spans="31:31" x14ac:dyDescent="0.25">
      <c r="AE612" s="102"/>
    </row>
    <row r="613" spans="31:31" x14ac:dyDescent="0.25">
      <c r="AE613" s="102"/>
    </row>
    <row r="614" spans="31:31" x14ac:dyDescent="0.25">
      <c r="AE614" s="102"/>
    </row>
    <row r="615" spans="31:31" x14ac:dyDescent="0.25">
      <c r="AE615" s="102"/>
    </row>
    <row r="616" spans="31:31" x14ac:dyDescent="0.25">
      <c r="AE616" s="102"/>
    </row>
    <row r="617" spans="31:31" x14ac:dyDescent="0.25">
      <c r="AE617" s="102"/>
    </row>
    <row r="618" spans="31:31" x14ac:dyDescent="0.25">
      <c r="AE618" s="102"/>
    </row>
    <row r="619" spans="31:31" x14ac:dyDescent="0.25">
      <c r="AE619" s="102"/>
    </row>
    <row r="620" spans="31:31" x14ac:dyDescent="0.25">
      <c r="AE620" s="102"/>
    </row>
    <row r="621" spans="31:31" x14ac:dyDescent="0.25">
      <c r="AE621" s="102"/>
    </row>
    <row r="622" spans="31:31" x14ac:dyDescent="0.25">
      <c r="AE622" s="102"/>
    </row>
    <row r="623" spans="31:31" x14ac:dyDescent="0.25">
      <c r="AE623" s="102"/>
    </row>
    <row r="624" spans="31:31" x14ac:dyDescent="0.25">
      <c r="AE624" s="102"/>
    </row>
    <row r="625" spans="31:31" x14ac:dyDescent="0.25">
      <c r="AE625" s="102"/>
    </row>
    <row r="626" spans="31:31" x14ac:dyDescent="0.25">
      <c r="AE626" s="102"/>
    </row>
    <row r="627" spans="31:31" x14ac:dyDescent="0.25">
      <c r="AE627" s="102"/>
    </row>
    <row r="628" spans="31:31" x14ac:dyDescent="0.25">
      <c r="AE628" s="102"/>
    </row>
    <row r="629" spans="31:31" x14ac:dyDescent="0.25">
      <c r="AE629" s="102"/>
    </row>
    <row r="630" spans="31:31" x14ac:dyDescent="0.25">
      <c r="AE630" s="102"/>
    </row>
    <row r="631" spans="31:31" x14ac:dyDescent="0.25">
      <c r="AE631" s="102"/>
    </row>
    <row r="632" spans="31:31" x14ac:dyDescent="0.25">
      <c r="AE632" s="102"/>
    </row>
    <row r="633" spans="31:31" x14ac:dyDescent="0.25">
      <c r="AE633" s="102"/>
    </row>
    <row r="634" spans="31:31" x14ac:dyDescent="0.25">
      <c r="AE634" s="102"/>
    </row>
    <row r="635" spans="31:31" x14ac:dyDescent="0.25">
      <c r="AE635" s="102"/>
    </row>
    <row r="636" spans="31:31" x14ac:dyDescent="0.25">
      <c r="AE636" s="102"/>
    </row>
    <row r="637" spans="31:31" x14ac:dyDescent="0.25">
      <c r="AE637" s="102"/>
    </row>
    <row r="638" spans="31:31" x14ac:dyDescent="0.25">
      <c r="AE638" s="102"/>
    </row>
    <row r="639" spans="31:31" x14ac:dyDescent="0.25">
      <c r="AE639" s="102"/>
    </row>
    <row r="640" spans="31:31" x14ac:dyDescent="0.25">
      <c r="AE640" s="102"/>
    </row>
    <row r="641" spans="31:31" x14ac:dyDescent="0.25">
      <c r="AE641" s="102"/>
    </row>
    <row r="642" spans="31:31" x14ac:dyDescent="0.25">
      <c r="AE642" s="102"/>
    </row>
    <row r="643" spans="31:31" x14ac:dyDescent="0.25">
      <c r="AE643" s="102"/>
    </row>
    <row r="644" spans="31:31" x14ac:dyDescent="0.25">
      <c r="AE644" s="102"/>
    </row>
    <row r="645" spans="31:31" x14ac:dyDescent="0.25">
      <c r="AE645" s="102"/>
    </row>
    <row r="646" spans="31:31" x14ac:dyDescent="0.25">
      <c r="AE646" s="102"/>
    </row>
    <row r="647" spans="31:31" x14ac:dyDescent="0.25">
      <c r="AE647" s="102"/>
    </row>
    <row r="648" spans="31:31" x14ac:dyDescent="0.25">
      <c r="AE648" s="102"/>
    </row>
    <row r="649" spans="31:31" x14ac:dyDescent="0.25">
      <c r="AE649" s="102"/>
    </row>
    <row r="650" spans="31:31" x14ac:dyDescent="0.25">
      <c r="AE650" s="102"/>
    </row>
    <row r="651" spans="31:31" x14ac:dyDescent="0.25">
      <c r="AE651" s="102"/>
    </row>
    <row r="652" spans="31:31" x14ac:dyDescent="0.25">
      <c r="AE652" s="102"/>
    </row>
    <row r="653" spans="31:31" x14ac:dyDescent="0.25">
      <c r="AE653" s="102"/>
    </row>
    <row r="654" spans="31:31" x14ac:dyDescent="0.25">
      <c r="AE654" s="102"/>
    </row>
    <row r="655" spans="31:31" x14ac:dyDescent="0.25">
      <c r="AE655" s="102"/>
    </row>
    <row r="656" spans="31:31" x14ac:dyDescent="0.25">
      <c r="AE656" s="102"/>
    </row>
    <row r="657" spans="31:31" x14ac:dyDescent="0.25">
      <c r="AE657" s="102"/>
    </row>
    <row r="658" spans="31:31" x14ac:dyDescent="0.25">
      <c r="AE658" s="102"/>
    </row>
    <row r="659" spans="31:31" x14ac:dyDescent="0.25">
      <c r="AE659" s="102"/>
    </row>
    <row r="660" spans="31:31" x14ac:dyDescent="0.25">
      <c r="AE660" s="102"/>
    </row>
    <row r="661" spans="31:31" x14ac:dyDescent="0.25">
      <c r="AE661" s="102"/>
    </row>
    <row r="662" spans="31:31" x14ac:dyDescent="0.25">
      <c r="AE662" s="102"/>
    </row>
    <row r="663" spans="31:31" x14ac:dyDescent="0.25">
      <c r="AE663" s="102"/>
    </row>
    <row r="664" spans="31:31" x14ac:dyDescent="0.25">
      <c r="AE664" s="102"/>
    </row>
    <row r="665" spans="31:31" x14ac:dyDescent="0.25">
      <c r="AE665" s="102"/>
    </row>
    <row r="666" spans="31:31" x14ac:dyDescent="0.25">
      <c r="AE666" s="102"/>
    </row>
    <row r="667" spans="31:31" x14ac:dyDescent="0.25">
      <c r="AE667" s="102"/>
    </row>
    <row r="668" spans="31:31" x14ac:dyDescent="0.25">
      <c r="AE668" s="102"/>
    </row>
    <row r="669" spans="31:31" x14ac:dyDescent="0.25">
      <c r="AE669" s="102"/>
    </row>
    <row r="670" spans="31:31" x14ac:dyDescent="0.25">
      <c r="AE670" s="102"/>
    </row>
    <row r="671" spans="31:31" x14ac:dyDescent="0.25">
      <c r="AE671" s="102"/>
    </row>
    <row r="672" spans="31:31" x14ac:dyDescent="0.25">
      <c r="AE672" s="102"/>
    </row>
    <row r="673" spans="31:31" x14ac:dyDescent="0.25">
      <c r="AE673" s="102"/>
    </row>
    <row r="674" spans="31:31" x14ac:dyDescent="0.25">
      <c r="AE674" s="102"/>
    </row>
    <row r="675" spans="31:31" x14ac:dyDescent="0.25">
      <c r="AE675" s="102"/>
    </row>
    <row r="676" spans="31:31" x14ac:dyDescent="0.25">
      <c r="AE676" s="102"/>
    </row>
    <row r="677" spans="31:31" x14ac:dyDescent="0.25">
      <c r="AE677" s="102"/>
    </row>
    <row r="678" spans="31:31" x14ac:dyDescent="0.25">
      <c r="AE678" s="102"/>
    </row>
    <row r="679" spans="31:31" x14ac:dyDescent="0.25">
      <c r="AE679" s="102"/>
    </row>
    <row r="680" spans="31:31" x14ac:dyDescent="0.25">
      <c r="AE680" s="102"/>
    </row>
    <row r="681" spans="31:31" x14ac:dyDescent="0.25">
      <c r="AE681" s="102"/>
    </row>
    <row r="682" spans="31:31" x14ac:dyDescent="0.25">
      <c r="AE682" s="102"/>
    </row>
    <row r="683" spans="31:31" x14ac:dyDescent="0.25">
      <c r="AE683" s="102"/>
    </row>
    <row r="684" spans="31:31" x14ac:dyDescent="0.25">
      <c r="AE684" s="102"/>
    </row>
    <row r="685" spans="31:31" x14ac:dyDescent="0.25">
      <c r="AE685" s="102"/>
    </row>
    <row r="686" spans="31:31" x14ac:dyDescent="0.25">
      <c r="AE686" s="102"/>
    </row>
    <row r="687" spans="31:31" x14ac:dyDescent="0.25">
      <c r="AE687" s="102"/>
    </row>
    <row r="688" spans="31:31" x14ac:dyDescent="0.25">
      <c r="AE688" s="102"/>
    </row>
    <row r="689" spans="31:31" x14ac:dyDescent="0.25">
      <c r="AE689" s="102"/>
    </row>
    <row r="690" spans="31:31" x14ac:dyDescent="0.25">
      <c r="AE690" s="102"/>
    </row>
    <row r="691" spans="31:31" x14ac:dyDescent="0.25">
      <c r="AE691" s="102"/>
    </row>
    <row r="692" spans="31:31" x14ac:dyDescent="0.25">
      <c r="AE692" s="102"/>
    </row>
    <row r="693" spans="31:31" x14ac:dyDescent="0.25">
      <c r="AE693" s="102"/>
    </row>
    <row r="694" spans="31:31" x14ac:dyDescent="0.25">
      <c r="AE694" s="102"/>
    </row>
    <row r="695" spans="31:31" x14ac:dyDescent="0.25">
      <c r="AE695" s="102"/>
    </row>
    <row r="696" spans="31:31" x14ac:dyDescent="0.25">
      <c r="AE696" s="102"/>
    </row>
    <row r="697" spans="31:31" x14ac:dyDescent="0.25">
      <c r="AE697" s="102"/>
    </row>
    <row r="698" spans="31:31" x14ac:dyDescent="0.25">
      <c r="AE698" s="102"/>
    </row>
    <row r="699" spans="31:31" x14ac:dyDescent="0.25">
      <c r="AE699" s="102"/>
    </row>
    <row r="700" spans="31:31" x14ac:dyDescent="0.25">
      <c r="AE700" s="102"/>
    </row>
    <row r="701" spans="31:31" x14ac:dyDescent="0.25">
      <c r="AE701" s="102"/>
    </row>
    <row r="702" spans="31:31" x14ac:dyDescent="0.25">
      <c r="AE702" s="102"/>
    </row>
    <row r="703" spans="31:31" x14ac:dyDescent="0.25">
      <c r="AE703" s="102"/>
    </row>
    <row r="704" spans="31:31" x14ac:dyDescent="0.25">
      <c r="AE704" s="102"/>
    </row>
    <row r="705" spans="31:31" x14ac:dyDescent="0.25">
      <c r="AE705" s="102"/>
    </row>
    <row r="706" spans="31:31" x14ac:dyDescent="0.25">
      <c r="AE706" s="102"/>
    </row>
    <row r="707" spans="31:31" x14ac:dyDescent="0.25">
      <c r="AE707" s="102"/>
    </row>
    <row r="708" spans="31:31" x14ac:dyDescent="0.25">
      <c r="AE708" s="102"/>
    </row>
    <row r="709" spans="31:31" x14ac:dyDescent="0.25">
      <c r="AE709" s="102"/>
    </row>
    <row r="710" spans="31:31" x14ac:dyDescent="0.25">
      <c r="AE710" s="102"/>
    </row>
    <row r="711" spans="31:31" x14ac:dyDescent="0.25">
      <c r="AE711" s="102"/>
    </row>
    <row r="712" spans="31:31" x14ac:dyDescent="0.25">
      <c r="AE712" s="102"/>
    </row>
    <row r="713" spans="31:31" x14ac:dyDescent="0.25">
      <c r="AE713" s="102"/>
    </row>
    <row r="714" spans="31:31" x14ac:dyDescent="0.25">
      <c r="AE714" s="102"/>
    </row>
    <row r="715" spans="31:31" x14ac:dyDescent="0.25">
      <c r="AE715" s="102"/>
    </row>
    <row r="716" spans="31:31" x14ac:dyDescent="0.25">
      <c r="AE716" s="102"/>
    </row>
    <row r="717" spans="31:31" x14ac:dyDescent="0.25">
      <c r="AE717" s="102"/>
    </row>
    <row r="718" spans="31:31" x14ac:dyDescent="0.25">
      <c r="AE718" s="102"/>
    </row>
    <row r="719" spans="31:31" x14ac:dyDescent="0.25">
      <c r="AE719" s="102"/>
    </row>
    <row r="720" spans="31:31" x14ac:dyDescent="0.25">
      <c r="AE720" s="102"/>
    </row>
    <row r="721" spans="31:31" x14ac:dyDescent="0.25">
      <c r="AE721" s="102"/>
    </row>
    <row r="722" spans="31:31" x14ac:dyDescent="0.25">
      <c r="AE722" s="102"/>
    </row>
    <row r="723" spans="31:31" x14ac:dyDescent="0.25">
      <c r="AE723" s="102"/>
    </row>
    <row r="724" spans="31:31" x14ac:dyDescent="0.25">
      <c r="AE724" s="102"/>
    </row>
    <row r="725" spans="31:31" x14ac:dyDescent="0.25">
      <c r="AE725" s="102"/>
    </row>
    <row r="726" spans="31:31" x14ac:dyDescent="0.25">
      <c r="AE726" s="102"/>
    </row>
    <row r="727" spans="31:31" x14ac:dyDescent="0.25">
      <c r="AE727" s="102"/>
    </row>
    <row r="728" spans="31:31" x14ac:dyDescent="0.25">
      <c r="AE728" s="102"/>
    </row>
    <row r="729" spans="31:31" x14ac:dyDescent="0.25">
      <c r="AE729" s="102"/>
    </row>
    <row r="730" spans="31:31" x14ac:dyDescent="0.25">
      <c r="AE730" s="102"/>
    </row>
    <row r="731" spans="31:31" x14ac:dyDescent="0.25">
      <c r="AE731" s="102"/>
    </row>
    <row r="732" spans="31:31" x14ac:dyDescent="0.25">
      <c r="AE732" s="102"/>
    </row>
    <row r="733" spans="31:31" x14ac:dyDescent="0.25">
      <c r="AE733" s="102"/>
    </row>
    <row r="734" spans="31:31" x14ac:dyDescent="0.25">
      <c r="AE734" s="102"/>
    </row>
    <row r="735" spans="31:31" x14ac:dyDescent="0.25">
      <c r="AE735" s="102"/>
    </row>
    <row r="736" spans="31:31" x14ac:dyDescent="0.25">
      <c r="AE736" s="102"/>
    </row>
    <row r="737" spans="31:31" x14ac:dyDescent="0.25">
      <c r="AE737" s="102"/>
    </row>
    <row r="738" spans="31:31" x14ac:dyDescent="0.25">
      <c r="AE738" s="102"/>
    </row>
    <row r="739" spans="31:31" x14ac:dyDescent="0.25">
      <c r="AE739" s="102"/>
    </row>
    <row r="740" spans="31:31" x14ac:dyDescent="0.25">
      <c r="AE740" s="102"/>
    </row>
    <row r="741" spans="31:31" x14ac:dyDescent="0.25">
      <c r="AE741" s="102"/>
    </row>
    <row r="742" spans="31:31" x14ac:dyDescent="0.25">
      <c r="AE742" s="102"/>
    </row>
    <row r="743" spans="31:31" x14ac:dyDescent="0.25">
      <c r="AE743" s="102"/>
    </row>
    <row r="744" spans="31:31" x14ac:dyDescent="0.25">
      <c r="AE744" s="102"/>
    </row>
    <row r="745" spans="31:31" x14ac:dyDescent="0.25">
      <c r="AE745" s="102"/>
    </row>
    <row r="746" spans="31:31" x14ac:dyDescent="0.25">
      <c r="AE746" s="102"/>
    </row>
    <row r="747" spans="31:31" x14ac:dyDescent="0.25">
      <c r="AE747" s="102"/>
    </row>
    <row r="748" spans="31:31" x14ac:dyDescent="0.25">
      <c r="AE748" s="102"/>
    </row>
    <row r="749" spans="31:31" x14ac:dyDescent="0.25">
      <c r="AE749" s="102"/>
    </row>
    <row r="750" spans="31:31" x14ac:dyDescent="0.25">
      <c r="AE750" s="102"/>
    </row>
    <row r="751" spans="31:31" x14ac:dyDescent="0.25">
      <c r="AE751" s="102"/>
    </row>
    <row r="752" spans="31:31" x14ac:dyDescent="0.25">
      <c r="AE752" s="102"/>
    </row>
    <row r="753" spans="31:31" x14ac:dyDescent="0.25">
      <c r="AE753" s="102"/>
    </row>
    <row r="754" spans="31:31" x14ac:dyDescent="0.25">
      <c r="AE754" s="102"/>
    </row>
    <row r="755" spans="31:31" x14ac:dyDescent="0.25">
      <c r="AE755" s="102"/>
    </row>
    <row r="756" spans="31:31" x14ac:dyDescent="0.25">
      <c r="AE756" s="102"/>
    </row>
    <row r="757" spans="31:31" x14ac:dyDescent="0.25">
      <c r="AE757" s="102"/>
    </row>
    <row r="758" spans="31:31" x14ac:dyDescent="0.25">
      <c r="AE758" s="102"/>
    </row>
    <row r="759" spans="31:31" x14ac:dyDescent="0.25">
      <c r="AE759" s="102"/>
    </row>
    <row r="760" spans="31:31" x14ac:dyDescent="0.25">
      <c r="AE760" s="102"/>
    </row>
    <row r="761" spans="31:31" x14ac:dyDescent="0.25">
      <c r="AE761" s="102"/>
    </row>
    <row r="762" spans="31:31" x14ac:dyDescent="0.25">
      <c r="AE762" s="102"/>
    </row>
    <row r="763" spans="31:31" x14ac:dyDescent="0.25">
      <c r="AE763" s="102"/>
    </row>
    <row r="764" spans="31:31" x14ac:dyDescent="0.25">
      <c r="AE764" s="102"/>
    </row>
    <row r="765" spans="31:31" x14ac:dyDescent="0.25">
      <c r="AE765" s="102"/>
    </row>
    <row r="766" spans="31:31" x14ac:dyDescent="0.25">
      <c r="AE766" s="102"/>
    </row>
    <row r="767" spans="31:31" x14ac:dyDescent="0.25">
      <c r="AE767" s="102"/>
    </row>
    <row r="768" spans="31:31" x14ac:dyDescent="0.25">
      <c r="AE768" s="102"/>
    </row>
    <row r="769" spans="31:31" x14ac:dyDescent="0.25">
      <c r="AE769" s="102"/>
    </row>
    <row r="770" spans="31:31" x14ac:dyDescent="0.25">
      <c r="AE770" s="102"/>
    </row>
    <row r="771" spans="31:31" x14ac:dyDescent="0.25">
      <c r="AE771" s="102"/>
    </row>
    <row r="772" spans="31:31" x14ac:dyDescent="0.25">
      <c r="AE772" s="102"/>
    </row>
    <row r="773" spans="31:31" x14ac:dyDescent="0.25">
      <c r="AE773" s="102"/>
    </row>
    <row r="774" spans="31:31" x14ac:dyDescent="0.25">
      <c r="AE774" s="102"/>
    </row>
    <row r="775" spans="31:31" x14ac:dyDescent="0.25">
      <c r="AE775" s="102"/>
    </row>
    <row r="776" spans="31:31" x14ac:dyDescent="0.25">
      <c r="AE776" s="102"/>
    </row>
    <row r="777" spans="31:31" x14ac:dyDescent="0.25">
      <c r="AE777" s="102"/>
    </row>
    <row r="778" spans="31:31" x14ac:dyDescent="0.25">
      <c r="AE778" s="102"/>
    </row>
    <row r="779" spans="31:31" x14ac:dyDescent="0.25">
      <c r="AE779" s="102"/>
    </row>
    <row r="780" spans="31:31" x14ac:dyDescent="0.25">
      <c r="AE780" s="102"/>
    </row>
    <row r="781" spans="31:31" x14ac:dyDescent="0.25">
      <c r="AE781" s="102"/>
    </row>
    <row r="782" spans="31:31" x14ac:dyDescent="0.25">
      <c r="AE782" s="102"/>
    </row>
    <row r="783" spans="31:31" x14ac:dyDescent="0.25">
      <c r="AE783" s="102"/>
    </row>
    <row r="784" spans="31:31" x14ac:dyDescent="0.25">
      <c r="AE784" s="102"/>
    </row>
    <row r="785" spans="31:31" x14ac:dyDescent="0.25">
      <c r="AE785" s="102"/>
    </row>
    <row r="786" spans="31:31" x14ac:dyDescent="0.25">
      <c r="AE786" s="102"/>
    </row>
    <row r="787" spans="31:31" x14ac:dyDescent="0.25">
      <c r="AE787" s="102"/>
    </row>
    <row r="788" spans="31:31" x14ac:dyDescent="0.25">
      <c r="AE788" s="102"/>
    </row>
    <row r="789" spans="31:31" x14ac:dyDescent="0.25">
      <c r="AE789" s="102"/>
    </row>
    <row r="790" spans="31:31" x14ac:dyDescent="0.25">
      <c r="AE790" s="102"/>
    </row>
    <row r="791" spans="31:31" x14ac:dyDescent="0.25">
      <c r="AE791" s="102"/>
    </row>
    <row r="792" spans="31:31" x14ac:dyDescent="0.25">
      <c r="AE792" s="102"/>
    </row>
    <row r="793" spans="31:31" x14ac:dyDescent="0.25">
      <c r="AE793" s="102"/>
    </row>
    <row r="794" spans="31:31" x14ac:dyDescent="0.25">
      <c r="AE794" s="102"/>
    </row>
    <row r="795" spans="31:31" x14ac:dyDescent="0.25">
      <c r="AE795" s="102"/>
    </row>
    <row r="796" spans="31:31" x14ac:dyDescent="0.25">
      <c r="AE796" s="102"/>
    </row>
    <row r="797" spans="31:31" x14ac:dyDescent="0.25">
      <c r="AE797" s="102"/>
    </row>
    <row r="798" spans="31:31" x14ac:dyDescent="0.25">
      <c r="AE798" s="102"/>
    </row>
    <row r="799" spans="31:31" x14ac:dyDescent="0.25">
      <c r="AE799" s="102"/>
    </row>
    <row r="800" spans="31:31" x14ac:dyDescent="0.25">
      <c r="AE800" s="102"/>
    </row>
    <row r="801" spans="31:31" x14ac:dyDescent="0.25">
      <c r="AE801" s="102"/>
    </row>
    <row r="802" spans="31:31" x14ac:dyDescent="0.25">
      <c r="AE802" s="102"/>
    </row>
    <row r="803" spans="31:31" x14ac:dyDescent="0.25">
      <c r="AE803" s="102"/>
    </row>
    <row r="804" spans="31:31" x14ac:dyDescent="0.25">
      <c r="AE804" s="102"/>
    </row>
    <row r="805" spans="31:31" x14ac:dyDescent="0.25">
      <c r="AE805" s="102"/>
    </row>
    <row r="806" spans="31:31" x14ac:dyDescent="0.25">
      <c r="AE806" s="102"/>
    </row>
    <row r="807" spans="31:31" x14ac:dyDescent="0.25">
      <c r="AE807" s="102"/>
    </row>
    <row r="808" spans="31:31" x14ac:dyDescent="0.25">
      <c r="AE808" s="102"/>
    </row>
    <row r="809" spans="31:31" x14ac:dyDescent="0.25">
      <c r="AE809" s="102"/>
    </row>
    <row r="810" spans="31:31" x14ac:dyDescent="0.25">
      <c r="AE810" s="102"/>
    </row>
    <row r="811" spans="31:31" x14ac:dyDescent="0.25">
      <c r="AE811" s="102"/>
    </row>
    <row r="812" spans="31:31" x14ac:dyDescent="0.25">
      <c r="AE812" s="102"/>
    </row>
    <row r="813" spans="31:31" x14ac:dyDescent="0.25">
      <c r="AE813" s="102"/>
    </row>
    <row r="814" spans="31:31" x14ac:dyDescent="0.25">
      <c r="AE814" s="102"/>
    </row>
    <row r="815" spans="31:31" x14ac:dyDescent="0.25">
      <c r="AE815" s="102"/>
    </row>
    <row r="816" spans="31:31" x14ac:dyDescent="0.25">
      <c r="AE816" s="102"/>
    </row>
    <row r="817" spans="31:31" x14ac:dyDescent="0.25">
      <c r="AE817" s="102"/>
    </row>
    <row r="818" spans="31:31" x14ac:dyDescent="0.25">
      <c r="AE818" s="102"/>
    </row>
    <row r="819" spans="31:31" x14ac:dyDescent="0.25">
      <c r="AE819" s="102"/>
    </row>
    <row r="820" spans="31:31" x14ac:dyDescent="0.25">
      <c r="AE820" s="102"/>
    </row>
    <row r="821" spans="31:31" x14ac:dyDescent="0.25">
      <c r="AE821" s="102"/>
    </row>
    <row r="822" spans="31:31" x14ac:dyDescent="0.25">
      <c r="AE822" s="102"/>
    </row>
    <row r="823" spans="31:31" x14ac:dyDescent="0.25">
      <c r="AE823" s="102"/>
    </row>
    <row r="824" spans="31:31" x14ac:dyDescent="0.25">
      <c r="AE824" s="102"/>
    </row>
    <row r="825" spans="31:31" x14ac:dyDescent="0.25">
      <c r="AE825" s="102"/>
    </row>
    <row r="826" spans="31:31" x14ac:dyDescent="0.25">
      <c r="AE826" s="102"/>
    </row>
    <row r="827" spans="31:31" x14ac:dyDescent="0.25">
      <c r="AE827" s="102"/>
    </row>
    <row r="828" spans="31:31" x14ac:dyDescent="0.25">
      <c r="AE828" s="102"/>
    </row>
    <row r="829" spans="31:31" x14ac:dyDescent="0.25">
      <c r="AE829" s="102"/>
    </row>
    <row r="830" spans="31:31" x14ac:dyDescent="0.25">
      <c r="AE830" s="102"/>
    </row>
    <row r="831" spans="31:31" x14ac:dyDescent="0.25">
      <c r="AE831" s="102"/>
    </row>
    <row r="832" spans="31:31" x14ac:dyDescent="0.25">
      <c r="AE832" s="102"/>
    </row>
    <row r="833" spans="31:31" x14ac:dyDescent="0.25">
      <c r="AE833" s="102"/>
    </row>
    <row r="834" spans="31:31" x14ac:dyDescent="0.25">
      <c r="AE834" s="102"/>
    </row>
    <row r="835" spans="31:31" x14ac:dyDescent="0.25">
      <c r="AE835" s="102"/>
    </row>
    <row r="836" spans="31:31" x14ac:dyDescent="0.25">
      <c r="AE836" s="102"/>
    </row>
    <row r="837" spans="31:31" x14ac:dyDescent="0.25">
      <c r="AE837" s="102"/>
    </row>
    <row r="838" spans="31:31" x14ac:dyDescent="0.25">
      <c r="AE838" s="102"/>
    </row>
    <row r="839" spans="31:31" x14ac:dyDescent="0.25">
      <c r="AE839" s="102"/>
    </row>
    <row r="840" spans="31:31" x14ac:dyDescent="0.25">
      <c r="AE840" s="102"/>
    </row>
    <row r="841" spans="31:31" x14ac:dyDescent="0.25">
      <c r="AE841" s="102"/>
    </row>
    <row r="842" spans="31:31" x14ac:dyDescent="0.25">
      <c r="AE842" s="102"/>
    </row>
    <row r="843" spans="31:31" x14ac:dyDescent="0.25">
      <c r="AE843" s="102"/>
    </row>
    <row r="844" spans="31:31" x14ac:dyDescent="0.25">
      <c r="AE844" s="102"/>
    </row>
    <row r="845" spans="31:31" x14ac:dyDescent="0.25">
      <c r="AE845" s="102"/>
    </row>
    <row r="846" spans="31:31" x14ac:dyDescent="0.25">
      <c r="AE846" s="102"/>
    </row>
    <row r="847" spans="31:31" x14ac:dyDescent="0.25">
      <c r="AE847" s="102"/>
    </row>
    <row r="848" spans="31:31" x14ac:dyDescent="0.25">
      <c r="AE848" s="102"/>
    </row>
    <row r="849" spans="31:31" x14ac:dyDescent="0.25">
      <c r="AE849" s="102"/>
    </row>
    <row r="850" spans="31:31" x14ac:dyDescent="0.25">
      <c r="AE850" s="102"/>
    </row>
    <row r="851" spans="31:31" x14ac:dyDescent="0.25">
      <c r="AE851" s="102"/>
    </row>
    <row r="852" spans="31:31" x14ac:dyDescent="0.25">
      <c r="AE852" s="102"/>
    </row>
    <row r="853" spans="31:31" x14ac:dyDescent="0.25">
      <c r="AE853" s="102"/>
    </row>
    <row r="854" spans="31:31" x14ac:dyDescent="0.25">
      <c r="AE854" s="102"/>
    </row>
    <row r="855" spans="31:31" x14ac:dyDescent="0.25">
      <c r="AE855" s="102"/>
    </row>
    <row r="856" spans="31:31" x14ac:dyDescent="0.25">
      <c r="AE856" s="102"/>
    </row>
    <row r="857" spans="31:31" x14ac:dyDescent="0.25">
      <c r="AE857" s="102"/>
    </row>
    <row r="858" spans="31:31" x14ac:dyDescent="0.25">
      <c r="AE858" s="102"/>
    </row>
    <row r="859" spans="31:31" x14ac:dyDescent="0.25">
      <c r="AE859" s="102"/>
    </row>
    <row r="860" spans="31:31" x14ac:dyDescent="0.25">
      <c r="AE860" s="102"/>
    </row>
    <row r="861" spans="31:31" x14ac:dyDescent="0.25">
      <c r="AE861" s="102"/>
    </row>
    <row r="862" spans="31:31" x14ac:dyDescent="0.25">
      <c r="AE862" s="102"/>
    </row>
    <row r="863" spans="31:31" x14ac:dyDescent="0.25">
      <c r="AE863" s="102"/>
    </row>
    <row r="864" spans="31:31" x14ac:dyDescent="0.25">
      <c r="AE864" s="102"/>
    </row>
    <row r="865" spans="31:31" x14ac:dyDescent="0.25">
      <c r="AE865" s="102"/>
    </row>
    <row r="866" spans="31:31" x14ac:dyDescent="0.25">
      <c r="AE866" s="102"/>
    </row>
    <row r="867" spans="31:31" x14ac:dyDescent="0.25">
      <c r="AE867" s="102"/>
    </row>
    <row r="868" spans="31:31" x14ac:dyDescent="0.25">
      <c r="AE868" s="102"/>
    </row>
    <row r="869" spans="31:31" x14ac:dyDescent="0.25">
      <c r="AE869" s="102"/>
    </row>
    <row r="870" spans="31:31" x14ac:dyDescent="0.25">
      <c r="AE870" s="102"/>
    </row>
    <row r="871" spans="31:31" x14ac:dyDescent="0.25">
      <c r="AE871" s="102"/>
    </row>
    <row r="872" spans="31:31" x14ac:dyDescent="0.25">
      <c r="AE872" s="102"/>
    </row>
    <row r="873" spans="31:31" x14ac:dyDescent="0.25">
      <c r="AE873" s="102"/>
    </row>
    <row r="874" spans="31:31" x14ac:dyDescent="0.25">
      <c r="AE874" s="102"/>
    </row>
    <row r="875" spans="31:31" x14ac:dyDescent="0.25">
      <c r="AE875" s="102"/>
    </row>
    <row r="876" spans="31:31" x14ac:dyDescent="0.25">
      <c r="AE876" s="102"/>
    </row>
    <row r="877" spans="31:31" x14ac:dyDescent="0.25">
      <c r="AE877" s="102"/>
    </row>
    <row r="878" spans="31:31" x14ac:dyDescent="0.25">
      <c r="AE878" s="102"/>
    </row>
    <row r="879" spans="31:31" x14ac:dyDescent="0.25">
      <c r="AE879" s="102"/>
    </row>
    <row r="880" spans="31:31" x14ac:dyDescent="0.25">
      <c r="AE880" s="102"/>
    </row>
    <row r="881" spans="31:31" x14ac:dyDescent="0.25">
      <c r="AE881" s="102"/>
    </row>
    <row r="882" spans="31:31" x14ac:dyDescent="0.25">
      <c r="AE882" s="102"/>
    </row>
    <row r="883" spans="31:31" x14ac:dyDescent="0.25">
      <c r="AE883" s="102"/>
    </row>
    <row r="884" spans="31:31" x14ac:dyDescent="0.25">
      <c r="AE884" s="102"/>
    </row>
    <row r="885" spans="31:31" x14ac:dyDescent="0.25">
      <c r="AE885" s="102"/>
    </row>
    <row r="886" spans="31:31" x14ac:dyDescent="0.25">
      <c r="AE886" s="102"/>
    </row>
    <row r="887" spans="31:31" x14ac:dyDescent="0.25">
      <c r="AE887" s="102"/>
    </row>
    <row r="888" spans="31:31" x14ac:dyDescent="0.25">
      <c r="AE888" s="102"/>
    </row>
    <row r="889" spans="31:31" x14ac:dyDescent="0.25">
      <c r="AE889" s="102"/>
    </row>
    <row r="890" spans="31:31" x14ac:dyDescent="0.25">
      <c r="AE890" s="102"/>
    </row>
    <row r="891" spans="31:31" x14ac:dyDescent="0.25">
      <c r="AE891" s="102"/>
    </row>
    <row r="892" spans="31:31" x14ac:dyDescent="0.25">
      <c r="AE892" s="102"/>
    </row>
    <row r="893" spans="31:31" x14ac:dyDescent="0.25">
      <c r="AE893" s="102"/>
    </row>
    <row r="894" spans="31:31" x14ac:dyDescent="0.25">
      <c r="AE894" s="102"/>
    </row>
    <row r="895" spans="31:31" x14ac:dyDescent="0.25">
      <c r="AE895" s="102"/>
    </row>
    <row r="896" spans="31:31" x14ac:dyDescent="0.25">
      <c r="AE896" s="102"/>
    </row>
    <row r="897" spans="31:31" x14ac:dyDescent="0.25">
      <c r="AE897" s="102"/>
    </row>
    <row r="898" spans="31:31" x14ac:dyDescent="0.25">
      <c r="AE898" s="102"/>
    </row>
    <row r="899" spans="31:31" x14ac:dyDescent="0.25">
      <c r="AE899" s="102"/>
    </row>
    <row r="900" spans="31:31" x14ac:dyDescent="0.25">
      <c r="AE900" s="102"/>
    </row>
    <row r="901" spans="31:31" x14ac:dyDescent="0.25">
      <c r="AE901" s="102"/>
    </row>
    <row r="902" spans="31:31" x14ac:dyDescent="0.25">
      <c r="AE902" s="102"/>
    </row>
    <row r="903" spans="31:31" x14ac:dyDescent="0.25">
      <c r="AE903" s="102"/>
    </row>
    <row r="904" spans="31:31" x14ac:dyDescent="0.25">
      <c r="AE904" s="102"/>
    </row>
    <row r="905" spans="31:31" x14ac:dyDescent="0.25">
      <c r="AE905" s="102"/>
    </row>
    <row r="906" spans="31:31" x14ac:dyDescent="0.25">
      <c r="AE906" s="102"/>
    </row>
    <row r="907" spans="31:31" x14ac:dyDescent="0.25">
      <c r="AE907" s="102"/>
    </row>
    <row r="908" spans="31:31" x14ac:dyDescent="0.25">
      <c r="AE908" s="102"/>
    </row>
    <row r="909" spans="31:31" x14ac:dyDescent="0.25">
      <c r="AE909" s="102"/>
    </row>
    <row r="910" spans="31:31" x14ac:dyDescent="0.25">
      <c r="AE910" s="102"/>
    </row>
    <row r="911" spans="31:31" x14ac:dyDescent="0.25">
      <c r="AE911" s="102"/>
    </row>
    <row r="912" spans="31:31" x14ac:dyDescent="0.25">
      <c r="AE912" s="102"/>
    </row>
    <row r="913" spans="31:31" x14ac:dyDescent="0.25">
      <c r="AE913" s="102"/>
    </row>
    <row r="914" spans="31:31" x14ac:dyDescent="0.25">
      <c r="AE914" s="102"/>
    </row>
    <row r="915" spans="31:31" x14ac:dyDescent="0.25">
      <c r="AE915" s="102"/>
    </row>
    <row r="916" spans="31:31" x14ac:dyDescent="0.25">
      <c r="AE916" s="102"/>
    </row>
    <row r="917" spans="31:31" x14ac:dyDescent="0.25">
      <c r="AE917" s="102"/>
    </row>
    <row r="918" spans="31:31" x14ac:dyDescent="0.25">
      <c r="AE918" s="102"/>
    </row>
    <row r="919" spans="31:31" x14ac:dyDescent="0.25">
      <c r="AE919" s="102"/>
    </row>
    <row r="920" spans="31:31" x14ac:dyDescent="0.25">
      <c r="AE920" s="102"/>
    </row>
    <row r="921" spans="31:31" x14ac:dyDescent="0.25">
      <c r="AE921" s="102"/>
    </row>
    <row r="922" spans="31:31" x14ac:dyDescent="0.25">
      <c r="AE922" s="102"/>
    </row>
    <row r="923" spans="31:31" x14ac:dyDescent="0.25">
      <c r="AE923" s="102"/>
    </row>
    <row r="924" spans="31:31" x14ac:dyDescent="0.25">
      <c r="AE924" s="102"/>
    </row>
    <row r="925" spans="31:31" x14ac:dyDescent="0.25">
      <c r="AE925" s="102"/>
    </row>
    <row r="926" spans="31:31" x14ac:dyDescent="0.25">
      <c r="AE926" s="102"/>
    </row>
    <row r="927" spans="31:31" x14ac:dyDescent="0.25">
      <c r="AE927" s="102"/>
    </row>
    <row r="928" spans="31:31" x14ac:dyDescent="0.25">
      <c r="AE928" s="102"/>
    </row>
    <row r="929" spans="31:31" x14ac:dyDescent="0.25">
      <c r="AE929" s="102"/>
    </row>
    <row r="930" spans="31:31" x14ac:dyDescent="0.25">
      <c r="AE930" s="102"/>
    </row>
    <row r="931" spans="31:31" x14ac:dyDescent="0.25">
      <c r="AE931" s="102"/>
    </row>
    <row r="932" spans="31:31" x14ac:dyDescent="0.25">
      <c r="AE932" s="102"/>
    </row>
    <row r="933" spans="31:31" x14ac:dyDescent="0.25">
      <c r="AE933" s="102"/>
    </row>
    <row r="934" spans="31:31" x14ac:dyDescent="0.25">
      <c r="AE934" s="102"/>
    </row>
    <row r="935" spans="31:31" x14ac:dyDescent="0.25">
      <c r="AE935" s="102"/>
    </row>
    <row r="936" spans="31:31" x14ac:dyDescent="0.25">
      <c r="AE936" s="102"/>
    </row>
    <row r="937" spans="31:31" x14ac:dyDescent="0.25">
      <c r="AE937" s="102"/>
    </row>
    <row r="938" spans="31:31" x14ac:dyDescent="0.25">
      <c r="AE938" s="102"/>
    </row>
    <row r="939" spans="31:31" x14ac:dyDescent="0.25">
      <c r="AE939" s="102"/>
    </row>
    <row r="940" spans="31:31" x14ac:dyDescent="0.25">
      <c r="AE940" s="102"/>
    </row>
    <row r="941" spans="31:31" x14ac:dyDescent="0.25">
      <c r="AE941" s="102"/>
    </row>
    <row r="942" spans="31:31" x14ac:dyDescent="0.25">
      <c r="AE942" s="102"/>
    </row>
    <row r="943" spans="31:31" x14ac:dyDescent="0.25">
      <c r="AE943" s="102"/>
    </row>
    <row r="944" spans="31:31" x14ac:dyDescent="0.25">
      <c r="AE944" s="102"/>
    </row>
    <row r="945" spans="31:31" x14ac:dyDescent="0.25">
      <c r="AE945" s="102"/>
    </row>
    <row r="946" spans="31:31" x14ac:dyDescent="0.25">
      <c r="AE946" s="102"/>
    </row>
    <row r="947" spans="31:31" x14ac:dyDescent="0.25">
      <c r="AE947" s="102"/>
    </row>
    <row r="948" spans="31:31" x14ac:dyDescent="0.25">
      <c r="AE948" s="102"/>
    </row>
    <row r="949" spans="31:31" x14ac:dyDescent="0.25">
      <c r="AE949" s="102"/>
    </row>
    <row r="950" spans="31:31" x14ac:dyDescent="0.25">
      <c r="AE950" s="102"/>
    </row>
    <row r="951" spans="31:31" x14ac:dyDescent="0.25">
      <c r="AE951" s="102"/>
    </row>
    <row r="952" spans="31:31" x14ac:dyDescent="0.25">
      <c r="AE952" s="102"/>
    </row>
    <row r="953" spans="31:31" x14ac:dyDescent="0.25">
      <c r="AE953" s="102"/>
    </row>
    <row r="954" spans="31:31" x14ac:dyDescent="0.25">
      <c r="AE954" s="102"/>
    </row>
    <row r="955" spans="31:31" x14ac:dyDescent="0.25">
      <c r="AE955" s="102"/>
    </row>
    <row r="956" spans="31:31" x14ac:dyDescent="0.25">
      <c r="AE956" s="102"/>
    </row>
    <row r="957" spans="31:31" x14ac:dyDescent="0.25">
      <c r="AE957" s="102"/>
    </row>
    <row r="958" spans="31:31" x14ac:dyDescent="0.25">
      <c r="AE958" s="102"/>
    </row>
    <row r="959" spans="31:31" x14ac:dyDescent="0.25">
      <c r="AE959" s="102"/>
    </row>
    <row r="960" spans="31:31" x14ac:dyDescent="0.25">
      <c r="AE960" s="102"/>
    </row>
    <row r="961" spans="31:31" x14ac:dyDescent="0.25">
      <c r="AE961" s="102"/>
    </row>
    <row r="962" spans="31:31" x14ac:dyDescent="0.25">
      <c r="AE962" s="102"/>
    </row>
    <row r="963" spans="31:31" x14ac:dyDescent="0.25">
      <c r="AE963" s="102"/>
    </row>
    <row r="964" spans="31:31" x14ac:dyDescent="0.25">
      <c r="AE964" s="102"/>
    </row>
    <row r="965" spans="31:31" x14ac:dyDescent="0.25">
      <c r="AE965" s="102"/>
    </row>
    <row r="966" spans="31:31" x14ac:dyDescent="0.25">
      <c r="AE966" s="102"/>
    </row>
    <row r="967" spans="31:31" x14ac:dyDescent="0.25">
      <c r="AE967" s="102"/>
    </row>
    <row r="968" spans="31:31" x14ac:dyDescent="0.25">
      <c r="AE968" s="102"/>
    </row>
    <row r="969" spans="31:31" x14ac:dyDescent="0.25">
      <c r="AE969" s="102"/>
    </row>
    <row r="970" spans="31:31" x14ac:dyDescent="0.25">
      <c r="AE970" s="102"/>
    </row>
    <row r="971" spans="31:31" x14ac:dyDescent="0.25">
      <c r="AE971" s="102"/>
    </row>
    <row r="972" spans="31:31" x14ac:dyDescent="0.25">
      <c r="AE972" s="102"/>
    </row>
    <row r="973" spans="31:31" x14ac:dyDescent="0.25">
      <c r="AE973" s="102"/>
    </row>
    <row r="974" spans="31:31" x14ac:dyDescent="0.25">
      <c r="AE974" s="102"/>
    </row>
    <row r="975" spans="31:31" x14ac:dyDescent="0.25">
      <c r="AE975" s="102"/>
    </row>
    <row r="976" spans="31:31" x14ac:dyDescent="0.25">
      <c r="AE976" s="102"/>
    </row>
    <row r="977" spans="31:31" x14ac:dyDescent="0.25">
      <c r="AE977" s="102"/>
    </row>
    <row r="978" spans="31:31" x14ac:dyDescent="0.25">
      <c r="AE978" s="102"/>
    </row>
    <row r="979" spans="31:31" x14ac:dyDescent="0.25">
      <c r="AE979" s="102"/>
    </row>
    <row r="980" spans="31:31" x14ac:dyDescent="0.25">
      <c r="AE980" s="102"/>
    </row>
    <row r="981" spans="31:31" x14ac:dyDescent="0.25">
      <c r="AE981" s="102"/>
    </row>
    <row r="982" spans="31:31" x14ac:dyDescent="0.25">
      <c r="AE982" s="102"/>
    </row>
    <row r="983" spans="31:31" x14ac:dyDescent="0.25">
      <c r="AE983" s="102"/>
    </row>
    <row r="984" spans="31:31" x14ac:dyDescent="0.25">
      <c r="AE984" s="102"/>
    </row>
    <row r="985" spans="31:31" x14ac:dyDescent="0.25">
      <c r="AE985" s="102"/>
    </row>
    <row r="986" spans="31:31" x14ac:dyDescent="0.25">
      <c r="AE986" s="102"/>
    </row>
    <row r="987" spans="31:31" x14ac:dyDescent="0.25">
      <c r="AE987" s="102"/>
    </row>
    <row r="988" spans="31:31" x14ac:dyDescent="0.25">
      <c r="AE988" s="102"/>
    </row>
    <row r="989" spans="31:31" x14ac:dyDescent="0.25">
      <c r="AE989" s="102"/>
    </row>
    <row r="990" spans="31:31" x14ac:dyDescent="0.25">
      <c r="AE990" s="102"/>
    </row>
    <row r="991" spans="31:31" x14ac:dyDescent="0.25">
      <c r="AE991" s="102"/>
    </row>
    <row r="992" spans="31:31" x14ac:dyDescent="0.25">
      <c r="AE992" s="102"/>
    </row>
    <row r="993" spans="31:31" x14ac:dyDescent="0.25">
      <c r="AE993" s="102"/>
    </row>
    <row r="994" spans="31:31" x14ac:dyDescent="0.25">
      <c r="AE994" s="102"/>
    </row>
    <row r="995" spans="31:31" x14ac:dyDescent="0.25">
      <c r="AE995" s="102"/>
    </row>
    <row r="996" spans="31:31" x14ac:dyDescent="0.25">
      <c r="AE996" s="102"/>
    </row>
    <row r="997" spans="31:31" x14ac:dyDescent="0.25">
      <c r="AE997" s="102"/>
    </row>
    <row r="998" spans="31:31" x14ac:dyDescent="0.25">
      <c r="AE998" s="102"/>
    </row>
    <row r="999" spans="31:31" x14ac:dyDescent="0.25">
      <c r="AE999" s="102"/>
    </row>
    <row r="1000" spans="31:31" x14ac:dyDescent="0.25">
      <c r="AE1000" s="102"/>
    </row>
    <row r="1001" spans="31:31" x14ac:dyDescent="0.25">
      <c r="AE1001" s="102"/>
    </row>
    <row r="1002" spans="31:31" x14ac:dyDescent="0.25">
      <c r="AE1002" s="102"/>
    </row>
    <row r="1003" spans="31:31" x14ac:dyDescent="0.25">
      <c r="AE1003" s="102"/>
    </row>
    <row r="1004" spans="31:31" x14ac:dyDescent="0.25">
      <c r="AE1004" s="102"/>
    </row>
    <row r="1005" spans="31:31" x14ac:dyDescent="0.25">
      <c r="AE1005" s="102"/>
    </row>
    <row r="1006" spans="31:31" x14ac:dyDescent="0.25">
      <c r="AE1006" s="102"/>
    </row>
    <row r="1007" spans="31:31" x14ac:dyDescent="0.25">
      <c r="AE1007" s="102"/>
    </row>
    <row r="1008" spans="31:31" x14ac:dyDescent="0.25">
      <c r="AE1008" s="102"/>
    </row>
    <row r="1009" spans="31:31" x14ac:dyDescent="0.25">
      <c r="AE1009" s="102"/>
    </row>
    <row r="1010" spans="31:31" x14ac:dyDescent="0.25">
      <c r="AE1010" s="102"/>
    </row>
    <row r="1011" spans="31:31" x14ac:dyDescent="0.25">
      <c r="AE1011" s="102"/>
    </row>
    <row r="1012" spans="31:31" x14ac:dyDescent="0.25">
      <c r="AE1012" s="102"/>
    </row>
    <row r="1013" spans="31:31" x14ac:dyDescent="0.25">
      <c r="AE1013" s="102"/>
    </row>
    <row r="1014" spans="31:31" x14ac:dyDescent="0.25">
      <c r="AE1014" s="102"/>
    </row>
    <row r="1015" spans="31:31" x14ac:dyDescent="0.25">
      <c r="AE1015" s="102"/>
    </row>
    <row r="1016" spans="31:31" x14ac:dyDescent="0.25">
      <c r="AE1016" s="102"/>
    </row>
    <row r="1017" spans="31:31" x14ac:dyDescent="0.25">
      <c r="AE1017" s="102"/>
    </row>
    <row r="1018" spans="31:31" x14ac:dyDescent="0.25">
      <c r="AE1018" s="102"/>
    </row>
    <row r="1019" spans="31:31" x14ac:dyDescent="0.25">
      <c r="AE1019" s="102"/>
    </row>
    <row r="1020" spans="31:31" x14ac:dyDescent="0.25">
      <c r="AE1020" s="102"/>
    </row>
    <row r="1021" spans="31:31" x14ac:dyDescent="0.25">
      <c r="AE1021" s="102"/>
    </row>
    <row r="1022" spans="31:31" x14ac:dyDescent="0.25">
      <c r="AE1022" s="102"/>
    </row>
    <row r="1023" spans="31:31" x14ac:dyDescent="0.25">
      <c r="AE1023" s="102"/>
    </row>
    <row r="1024" spans="31:31" x14ac:dyDescent="0.25">
      <c r="AE1024" s="102"/>
    </row>
    <row r="1025" spans="31:31" x14ac:dyDescent="0.25">
      <c r="AE1025" s="102"/>
    </row>
    <row r="1026" spans="31:31" x14ac:dyDescent="0.25">
      <c r="AE1026" s="102"/>
    </row>
    <row r="1027" spans="31:31" x14ac:dyDescent="0.25">
      <c r="AE1027" s="102"/>
    </row>
    <row r="1028" spans="31:31" x14ac:dyDescent="0.25">
      <c r="AE1028" s="102"/>
    </row>
    <row r="1029" spans="31:31" x14ac:dyDescent="0.25">
      <c r="AE1029" s="102"/>
    </row>
    <row r="1030" spans="31:31" x14ac:dyDescent="0.25">
      <c r="AE1030" s="102"/>
    </row>
    <row r="1031" spans="31:31" x14ac:dyDescent="0.25">
      <c r="AE1031" s="102"/>
    </row>
    <row r="1032" spans="31:31" x14ac:dyDescent="0.25">
      <c r="AE1032" s="102"/>
    </row>
    <row r="1033" spans="31:31" x14ac:dyDescent="0.25">
      <c r="AE1033" s="102"/>
    </row>
    <row r="1034" spans="31:31" x14ac:dyDescent="0.25">
      <c r="AE1034" s="102"/>
    </row>
    <row r="1035" spans="31:31" x14ac:dyDescent="0.25">
      <c r="AE1035" s="102"/>
    </row>
    <row r="1036" spans="31:31" x14ac:dyDescent="0.25">
      <c r="AE1036" s="102"/>
    </row>
    <row r="1037" spans="31:31" x14ac:dyDescent="0.25">
      <c r="AE1037" s="102"/>
    </row>
    <row r="1038" spans="31:31" x14ac:dyDescent="0.25">
      <c r="AE1038" s="102"/>
    </row>
    <row r="1039" spans="31:31" x14ac:dyDescent="0.25">
      <c r="AE1039" s="102"/>
    </row>
    <row r="1040" spans="31:31" x14ac:dyDescent="0.25">
      <c r="AE1040" s="102"/>
    </row>
    <row r="1041" spans="31:31" x14ac:dyDescent="0.25">
      <c r="AE1041" s="102"/>
    </row>
    <row r="1042" spans="31:31" x14ac:dyDescent="0.25">
      <c r="AE1042" s="102"/>
    </row>
    <row r="1043" spans="31:31" x14ac:dyDescent="0.25">
      <c r="AE1043" s="102"/>
    </row>
    <row r="1044" spans="31:31" x14ac:dyDescent="0.25">
      <c r="AE1044" s="102"/>
    </row>
    <row r="1045" spans="31:31" x14ac:dyDescent="0.25">
      <c r="AE1045" s="102"/>
    </row>
    <row r="1046" spans="31:31" x14ac:dyDescent="0.25">
      <c r="AE1046" s="102"/>
    </row>
    <row r="1047" spans="31:31" x14ac:dyDescent="0.25">
      <c r="AE1047" s="102"/>
    </row>
    <row r="1048" spans="31:31" x14ac:dyDescent="0.25">
      <c r="AE1048" s="102"/>
    </row>
    <row r="1049" spans="31:31" x14ac:dyDescent="0.25">
      <c r="AE1049" s="102"/>
    </row>
    <row r="1050" spans="31:31" x14ac:dyDescent="0.25">
      <c r="AE1050" s="102"/>
    </row>
    <row r="1051" spans="31:31" x14ac:dyDescent="0.25">
      <c r="AE1051" s="102"/>
    </row>
    <row r="1052" spans="31:31" x14ac:dyDescent="0.25">
      <c r="AE1052" s="102"/>
    </row>
    <row r="1053" spans="31:31" x14ac:dyDescent="0.25">
      <c r="AE1053" s="102"/>
    </row>
    <row r="1054" spans="31:31" x14ac:dyDescent="0.25">
      <c r="AE1054" s="102"/>
    </row>
    <row r="1055" spans="31:31" x14ac:dyDescent="0.25">
      <c r="AE1055" s="102"/>
    </row>
    <row r="1056" spans="31:31" x14ac:dyDescent="0.25">
      <c r="AE1056" s="102"/>
    </row>
    <row r="1057" spans="31:31" x14ac:dyDescent="0.25">
      <c r="AE1057" s="102"/>
    </row>
    <row r="1058" spans="31:31" x14ac:dyDescent="0.25">
      <c r="AE1058" s="102"/>
    </row>
    <row r="1059" spans="31:31" x14ac:dyDescent="0.25">
      <c r="AE1059" s="102"/>
    </row>
    <row r="1060" spans="31:31" x14ac:dyDescent="0.25">
      <c r="AE1060" s="102"/>
    </row>
    <row r="1061" spans="31:31" x14ac:dyDescent="0.25">
      <c r="AE1061" s="102"/>
    </row>
    <row r="1062" spans="31:31" x14ac:dyDescent="0.25">
      <c r="AE1062" s="102"/>
    </row>
    <row r="1063" spans="31:31" x14ac:dyDescent="0.25">
      <c r="AE1063" s="102"/>
    </row>
  </sheetData>
  <customSheetViews>
    <customSheetView guid="{CFED1871-9B9D-472F-82C9-C68C06036B2E}" scale="70" showGridLines="0">
      <pane xSplit="3" ySplit="7" topLeftCell="AH8" activePane="bottomRight" state="frozen"/>
      <selection pane="bottomRight" activeCell="F14" sqref="F13:F14"/>
      <pageMargins left="0.7" right="0.7" top="0.75" bottom="0.75" header="0.3" footer="0.3"/>
      <pageSetup orientation="portrait" r:id="rId1"/>
    </customSheetView>
  </customSheetViews>
  <mergeCells count="2">
    <mergeCell ref="B4:C4"/>
    <mergeCell ref="AF6:AI6"/>
  </mergeCell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CT116"/>
  <sheetViews>
    <sheetView showGridLines="0" zoomScale="70" zoomScaleNormal="70" workbookViewId="0">
      <pane xSplit="3" ySplit="7" topLeftCell="D8" activePane="bottomRight" state="frozen"/>
      <selection activeCell="E5" sqref="E5"/>
      <selection pane="topRight" activeCell="E5" sqref="E5"/>
      <selection pane="bottomLeft" activeCell="E5" sqref="E5"/>
      <selection pane="bottomRight" activeCell="E5" sqref="E5"/>
    </sheetView>
  </sheetViews>
  <sheetFormatPr defaultColWidth="11.44140625" defaultRowHeight="13.8" x14ac:dyDescent="0.25"/>
  <cols>
    <col min="1" max="1" width="2.77734375" style="60" customWidth="1"/>
    <col min="2" max="2" width="15.44140625" style="84" customWidth="1"/>
    <col min="3" max="3" width="53.44140625" style="84" customWidth="1"/>
    <col min="4" max="4" width="23.44140625" style="119" bestFit="1" customWidth="1"/>
    <col min="5" max="5" width="23.44140625" style="84" bestFit="1" customWidth="1"/>
    <col min="6" max="6" width="24.5546875" style="84" bestFit="1" customWidth="1"/>
    <col min="7" max="7" width="25" style="84" bestFit="1" customWidth="1"/>
    <col min="8" max="8" width="27.44140625" style="84" bestFit="1" customWidth="1"/>
    <col min="9" max="9" width="23" style="84" bestFit="1" customWidth="1"/>
    <col min="10" max="10" width="24.21875" style="84" bestFit="1" customWidth="1"/>
    <col min="11" max="11" width="20.77734375" style="84" bestFit="1" customWidth="1"/>
    <col min="12" max="12" width="23" style="84" bestFit="1" customWidth="1"/>
    <col min="13" max="13" width="33.21875" style="84" bestFit="1" customWidth="1"/>
    <col min="14" max="14" width="27.21875" style="84" bestFit="1" customWidth="1"/>
    <col min="15" max="17" width="20.77734375" style="84" bestFit="1" customWidth="1"/>
    <col min="18" max="18" width="27.44140625" style="84" bestFit="1" customWidth="1"/>
    <col min="19" max="19" width="21.21875" style="84" bestFit="1" customWidth="1"/>
    <col min="20" max="20" width="21" style="84" bestFit="1" customWidth="1"/>
    <col min="21" max="21" width="36.44140625" style="84" bestFit="1" customWidth="1"/>
    <col min="22" max="22" width="19.21875" style="84" bestFit="1" customWidth="1"/>
    <col min="23" max="23" width="27.44140625" style="84" bestFit="1" customWidth="1"/>
    <col min="24" max="26" width="19.21875" style="84" bestFit="1" customWidth="1"/>
    <col min="27" max="27" width="22.21875" style="84" bestFit="1" customWidth="1"/>
    <col min="28" max="28" width="26.77734375" style="84" bestFit="1" customWidth="1"/>
    <col min="29" max="29" width="20.77734375" style="84" bestFit="1" customWidth="1"/>
    <col min="30" max="30" width="27.44140625" style="84" bestFit="1" customWidth="1"/>
    <col min="31" max="31" width="24.5546875" style="84" bestFit="1" customWidth="1"/>
    <col min="32" max="33" width="25.44140625" style="84" bestFit="1" customWidth="1"/>
    <col min="34" max="34" width="14" style="84" bestFit="1" customWidth="1"/>
    <col min="35" max="36" width="29.21875" style="84" bestFit="1" customWidth="1"/>
    <col min="37" max="37" width="11.44140625" style="84"/>
    <col min="38" max="38" width="14.77734375" style="60" bestFit="1" customWidth="1"/>
    <col min="39" max="16384" width="11.44140625" style="84"/>
  </cols>
  <sheetData>
    <row r="1" spans="1:98" s="7" customFormat="1" x14ac:dyDescent="0.25">
      <c r="A1" s="75"/>
      <c r="B1" s="20"/>
      <c r="C1" s="20"/>
      <c r="D1" s="107"/>
      <c r="H1" s="75"/>
      <c r="AJ1" s="512"/>
      <c r="AL1" s="327"/>
    </row>
    <row r="2" spans="1:98" s="7" customFormat="1" x14ac:dyDescent="0.25">
      <c r="A2" s="75"/>
      <c r="B2" s="10" t="s">
        <v>553</v>
      </c>
      <c r="C2" s="20"/>
      <c r="D2" s="107"/>
      <c r="AJ2" s="512"/>
      <c r="AL2" s="327"/>
    </row>
    <row r="3" spans="1:98" s="7" customFormat="1" x14ac:dyDescent="0.25">
      <c r="A3" s="75"/>
      <c r="B3" s="10" t="s">
        <v>1166</v>
      </c>
      <c r="C3" s="20"/>
      <c r="D3" s="107"/>
      <c r="H3" s="77"/>
      <c r="AJ3" s="512"/>
      <c r="AL3" s="327"/>
    </row>
    <row r="4" spans="1:98" s="7" customFormat="1" x14ac:dyDescent="0.25">
      <c r="A4" s="75"/>
      <c r="B4" s="23">
        <v>44469</v>
      </c>
      <c r="C4" s="20"/>
      <c r="D4" s="107"/>
      <c r="AJ4" s="512"/>
      <c r="AL4" s="327"/>
    </row>
    <row r="5" spans="1:98" s="7" customFormat="1" x14ac:dyDescent="0.25">
      <c r="A5" s="75"/>
      <c r="B5" s="10" t="s">
        <v>566</v>
      </c>
      <c r="C5" s="20"/>
      <c r="D5" s="107"/>
      <c r="N5" s="24"/>
      <c r="AF5" s="512"/>
      <c r="AG5" s="512"/>
      <c r="AH5" s="512"/>
      <c r="AI5" s="512"/>
      <c r="AJ5" s="512"/>
      <c r="AK5" s="512"/>
      <c r="AL5" s="327"/>
      <c r="AM5" s="512"/>
    </row>
    <row r="6" spans="1:98" s="1" customFormat="1" ht="15" customHeight="1" x14ac:dyDescent="0.25">
      <c r="A6" s="190"/>
      <c r="B6" s="112"/>
      <c r="C6" s="58"/>
      <c r="D6" s="103"/>
      <c r="E6" s="103"/>
      <c r="F6" s="103"/>
      <c r="G6" s="103"/>
      <c r="H6" s="103"/>
      <c r="I6" s="103"/>
      <c r="J6" s="103"/>
      <c r="K6" s="102"/>
      <c r="L6" s="102"/>
      <c r="M6" s="102"/>
      <c r="N6" s="102"/>
      <c r="O6" s="103"/>
      <c r="P6" s="113"/>
      <c r="Q6" s="113"/>
      <c r="R6" s="113"/>
      <c r="S6" s="113"/>
      <c r="T6" s="113"/>
      <c r="U6" s="113"/>
      <c r="V6" s="93"/>
      <c r="W6" s="113"/>
      <c r="X6" s="113"/>
      <c r="Y6" s="93"/>
      <c r="Z6" s="113"/>
      <c r="AA6" s="93"/>
      <c r="AB6" s="113"/>
      <c r="AC6" s="93"/>
      <c r="AD6" s="113"/>
      <c r="AE6" s="113"/>
      <c r="AF6" s="514" t="s">
        <v>1229</v>
      </c>
      <c r="AG6" s="515"/>
      <c r="AH6" s="515"/>
      <c r="AI6" s="515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</row>
    <row r="7" spans="1:98" s="341" customFormat="1" ht="48.75" customHeight="1" x14ac:dyDescent="0.3">
      <c r="A7" s="191">
        <v>1</v>
      </c>
      <c r="B7" s="516" t="s">
        <v>10</v>
      </c>
      <c r="C7" s="517" t="s">
        <v>11</v>
      </c>
      <c r="D7" s="518" t="s">
        <v>1139</v>
      </c>
      <c r="E7" s="518" t="s">
        <v>1140</v>
      </c>
      <c r="F7" s="518" t="s">
        <v>1141</v>
      </c>
      <c r="G7" s="518" t="s">
        <v>1142</v>
      </c>
      <c r="H7" s="519" t="s">
        <v>1143</v>
      </c>
      <c r="I7" s="518" t="s">
        <v>1144</v>
      </c>
      <c r="J7" s="518" t="s">
        <v>1145</v>
      </c>
      <c r="K7" s="520" t="s">
        <v>1150</v>
      </c>
      <c r="L7" s="521" t="s">
        <v>1213</v>
      </c>
      <c r="M7" s="521" t="s">
        <v>1147</v>
      </c>
      <c r="N7" s="520" t="s">
        <v>1148</v>
      </c>
      <c r="O7" s="518" t="s">
        <v>1151</v>
      </c>
      <c r="P7" s="518" t="s">
        <v>1149</v>
      </c>
      <c r="Q7" s="518" t="s">
        <v>1146</v>
      </c>
      <c r="R7" s="519" t="s">
        <v>1153</v>
      </c>
      <c r="S7" s="518" t="s">
        <v>1152</v>
      </c>
      <c r="T7" s="518" t="s">
        <v>1154</v>
      </c>
      <c r="U7" s="518" t="s">
        <v>1155</v>
      </c>
      <c r="V7" s="521" t="s">
        <v>1156</v>
      </c>
      <c r="W7" s="518" t="s">
        <v>1157</v>
      </c>
      <c r="X7" s="518" t="s">
        <v>1158</v>
      </c>
      <c r="Y7" s="522" t="s">
        <v>1292</v>
      </c>
      <c r="Z7" s="518" t="s">
        <v>1159</v>
      </c>
      <c r="AA7" s="522" t="s">
        <v>1293</v>
      </c>
      <c r="AB7" s="518" t="s">
        <v>1160</v>
      </c>
      <c r="AC7" s="522" t="s">
        <v>1294</v>
      </c>
      <c r="AD7" s="519" t="s">
        <v>1161</v>
      </c>
      <c r="AE7" s="519" t="s">
        <v>1162</v>
      </c>
      <c r="AF7" s="520" t="s">
        <v>1163</v>
      </c>
      <c r="AG7" s="521" t="s">
        <v>1164</v>
      </c>
      <c r="AH7" s="523" t="s">
        <v>1165</v>
      </c>
      <c r="AI7" s="522" t="s">
        <v>1862</v>
      </c>
      <c r="AJ7" s="524" t="s">
        <v>1230</v>
      </c>
      <c r="AK7" s="525"/>
    </row>
    <row r="8" spans="1:98" s="14" customFormat="1" x14ac:dyDescent="0.25">
      <c r="A8" s="64">
        <v>2</v>
      </c>
      <c r="B8" s="13"/>
      <c r="C8" s="14" t="s">
        <v>0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AK8" s="25"/>
      <c r="AL8" s="64"/>
    </row>
    <row r="9" spans="1:98" x14ac:dyDescent="0.25">
      <c r="A9" s="191">
        <v>3</v>
      </c>
      <c r="B9" s="85">
        <v>11</v>
      </c>
      <c r="C9" s="84" t="s">
        <v>12</v>
      </c>
      <c r="D9" s="268">
        <v>0.14503628919861883</v>
      </c>
      <c r="E9" s="268">
        <v>0.18382431010974734</v>
      </c>
      <c r="F9" s="268">
        <v>0.12741255564324713</v>
      </c>
      <c r="G9" s="268">
        <v>0.17318884709446822</v>
      </c>
      <c r="H9" s="268">
        <v>0.15139450797456866</v>
      </c>
      <c r="I9" s="268">
        <v>0.18752445414959615</v>
      </c>
      <c r="J9" s="268">
        <v>0.23392214900624264</v>
      </c>
      <c r="K9" s="268">
        <v>0.50297329699413595</v>
      </c>
      <c r="L9" s="268">
        <v>3.7626893831520389E-2</v>
      </c>
      <c r="M9" s="268">
        <v>0.1427257198968179</v>
      </c>
      <c r="N9" s="268">
        <v>0.18932720826565719</v>
      </c>
      <c r="O9" s="268">
        <v>0.23299493338314087</v>
      </c>
      <c r="P9" s="268">
        <v>0.17368628417631105</v>
      </c>
      <c r="Q9" s="268">
        <v>9.1366459403103159E-2</v>
      </c>
      <c r="R9" s="268">
        <v>0.18632076445465037</v>
      </c>
      <c r="S9" s="268">
        <v>0.10451806534607118</v>
      </c>
      <c r="T9" s="268">
        <v>0.11101015601837182</v>
      </c>
      <c r="U9" s="268">
        <v>0.16906474532835492</v>
      </c>
      <c r="V9" s="268">
        <v>8.2991384539226623E-2</v>
      </c>
      <c r="W9" s="268">
        <v>0.30457669014093292</v>
      </c>
      <c r="X9" s="268">
        <v>8.8071136697974117E-2</v>
      </c>
      <c r="Y9" s="268">
        <v>8.221517621257618E-2</v>
      </c>
      <c r="Z9" s="268">
        <v>0.31598803491335087</v>
      </c>
      <c r="AA9" s="268">
        <v>5.781543810219348E-2</v>
      </c>
      <c r="AB9" s="268">
        <v>0.11459603078185365</v>
      </c>
      <c r="AC9" s="268">
        <v>3.9800935224932082E-2</v>
      </c>
      <c r="AD9" s="268">
        <v>0.1278251331652851</v>
      </c>
      <c r="AE9" s="268">
        <v>0.16231986355303873</v>
      </c>
      <c r="AF9" s="268">
        <v>0.23392492480092783</v>
      </c>
      <c r="AG9" s="268">
        <v>6.9092552632503926E-2</v>
      </c>
      <c r="AH9" s="268" t="e">
        <v>#DIV/0!</v>
      </c>
      <c r="AI9" s="268">
        <v>6.0172287224652593E-2</v>
      </c>
      <c r="AJ9" s="268">
        <v>0.16182592537686719</v>
      </c>
      <c r="AK9" s="86"/>
    </row>
    <row r="10" spans="1:98" x14ac:dyDescent="0.25">
      <c r="A10" s="64">
        <v>3</v>
      </c>
      <c r="B10" s="85">
        <v>12</v>
      </c>
      <c r="C10" s="84" t="s">
        <v>27</v>
      </c>
      <c r="D10" s="268">
        <v>0</v>
      </c>
      <c r="E10" s="268">
        <v>0</v>
      </c>
      <c r="F10" s="268">
        <v>0</v>
      </c>
      <c r="G10" s="268">
        <v>0</v>
      </c>
      <c r="H10" s="268">
        <v>0</v>
      </c>
      <c r="I10" s="268">
        <v>0</v>
      </c>
      <c r="J10" s="268">
        <v>0</v>
      </c>
      <c r="K10" s="268">
        <v>0</v>
      </c>
      <c r="L10" s="268">
        <v>0</v>
      </c>
      <c r="M10" s="268">
        <v>0</v>
      </c>
      <c r="N10" s="268">
        <v>0</v>
      </c>
      <c r="O10" s="268">
        <v>0</v>
      </c>
      <c r="P10" s="268">
        <v>0</v>
      </c>
      <c r="Q10" s="268">
        <v>0</v>
      </c>
      <c r="R10" s="268">
        <v>0</v>
      </c>
      <c r="S10" s="268">
        <v>0</v>
      </c>
      <c r="T10" s="268">
        <v>0</v>
      </c>
      <c r="U10" s="268">
        <v>0</v>
      </c>
      <c r="V10" s="268">
        <v>0</v>
      </c>
      <c r="W10" s="268">
        <v>0</v>
      </c>
      <c r="X10" s="268">
        <v>0</v>
      </c>
      <c r="Y10" s="268">
        <v>0</v>
      </c>
      <c r="Z10" s="268">
        <v>0</v>
      </c>
      <c r="AA10" s="268">
        <v>0</v>
      </c>
      <c r="AB10" s="268">
        <v>0</v>
      </c>
      <c r="AC10" s="268">
        <v>0</v>
      </c>
      <c r="AD10" s="268">
        <v>0</v>
      </c>
      <c r="AE10" s="268">
        <v>0</v>
      </c>
      <c r="AF10" s="268">
        <v>0</v>
      </c>
      <c r="AG10" s="268">
        <v>0</v>
      </c>
      <c r="AH10" s="268" t="e">
        <v>#DIV/0!</v>
      </c>
      <c r="AI10" s="268">
        <v>0</v>
      </c>
      <c r="AJ10" s="268">
        <v>0</v>
      </c>
      <c r="AK10" s="86"/>
    </row>
    <row r="11" spans="1:98" x14ac:dyDescent="0.25">
      <c r="A11" s="191">
        <v>3</v>
      </c>
      <c r="B11" s="87">
        <v>13</v>
      </c>
      <c r="C11" s="84" t="s">
        <v>33</v>
      </c>
      <c r="D11" s="268">
        <v>0.1752909280096194</v>
      </c>
      <c r="E11" s="268">
        <v>0.13875776077224311</v>
      </c>
      <c r="F11" s="268">
        <v>0.21294958630565272</v>
      </c>
      <c r="G11" s="268">
        <v>0.13434679886820375</v>
      </c>
      <c r="H11" s="268">
        <v>0.17530239331351144</v>
      </c>
      <c r="I11" s="268">
        <v>0.19209649151984159</v>
      </c>
      <c r="J11" s="268">
        <v>0.13985910721714687</v>
      </c>
      <c r="K11" s="268">
        <v>0.21790863013381306</v>
      </c>
      <c r="L11" s="268">
        <v>9.177175579057352E-2</v>
      </c>
      <c r="M11" s="268">
        <v>0.16876419593016753</v>
      </c>
      <c r="N11" s="268">
        <v>0.1711267994385334</v>
      </c>
      <c r="O11" s="268">
        <v>0.12310434275224219</v>
      </c>
      <c r="P11" s="268">
        <v>0.19276342777381958</v>
      </c>
      <c r="Q11" s="268">
        <v>0.15013803680008211</v>
      </c>
      <c r="R11" s="268">
        <v>0.15595386316785217</v>
      </c>
      <c r="S11" s="268">
        <v>5.4332726683190585E-2</v>
      </c>
      <c r="T11" s="268">
        <v>0.23826140656994599</v>
      </c>
      <c r="U11" s="268">
        <v>0.15024444223368991</v>
      </c>
      <c r="V11" s="268">
        <v>0.13921180721771179</v>
      </c>
      <c r="W11" s="268">
        <v>0.20694257896507248</v>
      </c>
      <c r="X11" s="268">
        <v>0.14575407152672631</v>
      </c>
      <c r="Y11" s="268">
        <v>9.5817818106933184E-2</v>
      </c>
      <c r="Z11" s="268">
        <v>0.1553386603690102</v>
      </c>
      <c r="AA11" s="268">
        <v>0.18981366988329815</v>
      </c>
      <c r="AB11" s="268">
        <v>0.10772526864989554</v>
      </c>
      <c r="AC11" s="268">
        <v>1.6213663384359367E-2</v>
      </c>
      <c r="AD11" s="268">
        <v>0.12545975624658406</v>
      </c>
      <c r="AE11" s="268">
        <v>0.16714454906112849</v>
      </c>
      <c r="AF11" s="268">
        <v>0.17777876450147176</v>
      </c>
      <c r="AG11" s="268">
        <v>0.11499348378049933</v>
      </c>
      <c r="AH11" s="268" t="e">
        <v>#DIV/0!</v>
      </c>
      <c r="AI11" s="268">
        <v>0.10904600187145924</v>
      </c>
      <c r="AJ11" s="268">
        <v>0.17035043751029044</v>
      </c>
      <c r="AK11" s="86"/>
    </row>
    <row r="12" spans="1:98" x14ac:dyDescent="0.25">
      <c r="A12" s="64">
        <v>3</v>
      </c>
      <c r="B12" s="87">
        <v>0</v>
      </c>
      <c r="C12" s="84" t="s">
        <v>546</v>
      </c>
      <c r="D12" s="268">
        <v>3.1030244892294834E-2</v>
      </c>
      <c r="E12" s="268">
        <v>3.8599279674903265E-2</v>
      </c>
      <c r="F12" s="268">
        <v>4.0175338052910799E-2</v>
      </c>
      <c r="G12" s="268">
        <v>5.4154156393848948E-2</v>
      </c>
      <c r="H12" s="268">
        <v>4.0596274001868125E-2</v>
      </c>
      <c r="I12" s="268">
        <v>9.5123296923262324E-2</v>
      </c>
      <c r="J12" s="268">
        <v>5.0990612281651727E-2</v>
      </c>
      <c r="K12" s="268">
        <v>1.1375258119696766E-2</v>
      </c>
      <c r="L12" s="268">
        <v>6.5044921029185736E-3</v>
      </c>
      <c r="M12" s="268">
        <v>6.1305768361746824E-2</v>
      </c>
      <c r="N12" s="268">
        <v>5.8224020609177231E-2</v>
      </c>
      <c r="O12" s="268">
        <v>6.7256334723501621E-2</v>
      </c>
      <c r="P12" s="268">
        <v>3.9303394395400697E-2</v>
      </c>
      <c r="Q12" s="268">
        <v>9.6136685544649186E-2</v>
      </c>
      <c r="R12" s="268">
        <v>5.3743882056240297E-2</v>
      </c>
      <c r="S12" s="268">
        <v>1.2685274552933678E-2</v>
      </c>
      <c r="T12" s="268">
        <v>9.3978492579501E-2</v>
      </c>
      <c r="U12" s="268">
        <v>8.4665601647871819E-2</v>
      </c>
      <c r="V12" s="268">
        <v>6.1431567248212887E-2</v>
      </c>
      <c r="W12" s="268">
        <v>0.13470125586659695</v>
      </c>
      <c r="X12" s="268">
        <v>4.680887807085217E-2</v>
      </c>
      <c r="Y12" s="268">
        <v>4.8586981967743706E-2</v>
      </c>
      <c r="Z12" s="268">
        <v>0.1035624184676355</v>
      </c>
      <c r="AA12" s="268">
        <v>0.15529332506727103</v>
      </c>
      <c r="AB12" s="268">
        <v>4.5243049532573056E-2</v>
      </c>
      <c r="AC12" s="268">
        <v>2.0091691923673212E-3</v>
      </c>
      <c r="AD12" s="268">
        <v>6.0645038752557334E-2</v>
      </c>
      <c r="AE12" s="268">
        <v>4.5677061059051165E-2</v>
      </c>
      <c r="AF12" s="268">
        <v>5.1562538433505001E-2</v>
      </c>
      <c r="AG12" s="268">
        <v>2.328763070837802E-2</v>
      </c>
      <c r="AH12" s="268" t="e">
        <v>#DIV/0!</v>
      </c>
      <c r="AI12" s="268">
        <v>7.652291040193937E-2</v>
      </c>
      <c r="AJ12" s="268">
        <v>4.6504978187672068E-2</v>
      </c>
      <c r="AK12" s="86"/>
    </row>
    <row r="13" spans="1:98" x14ac:dyDescent="0.25">
      <c r="A13" s="191">
        <v>3</v>
      </c>
      <c r="B13" s="87">
        <v>0</v>
      </c>
      <c r="C13" s="84" t="s">
        <v>547</v>
      </c>
      <c r="D13" s="268">
        <v>0.14513212863412575</v>
      </c>
      <c r="E13" s="268">
        <v>8.7043199408737046E-2</v>
      </c>
      <c r="F13" s="268">
        <v>0.16330284821169611</v>
      </c>
      <c r="G13" s="268">
        <v>7.6944940338937826E-2</v>
      </c>
      <c r="H13" s="268">
        <v>0.12755107705225219</v>
      </c>
      <c r="I13" s="268">
        <v>8.3818856788370491E-2</v>
      </c>
      <c r="J13" s="268">
        <v>7.7118343178490381E-2</v>
      </c>
      <c r="K13" s="268">
        <v>0.20653337201411631</v>
      </c>
      <c r="L13" s="268">
        <v>6.4869799785258392E-2</v>
      </c>
      <c r="M13" s="268">
        <v>0.1144236245498533</v>
      </c>
      <c r="N13" s="268">
        <v>8.4405950300316696E-2</v>
      </c>
      <c r="O13" s="268">
        <v>5.5693093711667224E-2</v>
      </c>
      <c r="P13" s="268">
        <v>0.15201162389299455</v>
      </c>
      <c r="Q13" s="268">
        <v>5.40013512554329E-2</v>
      </c>
      <c r="R13" s="268">
        <v>8.8001170596657866E-2</v>
      </c>
      <c r="S13" s="268">
        <v>4.0831584817454913E-2</v>
      </c>
      <c r="T13" s="268">
        <v>0.13810077152974198</v>
      </c>
      <c r="U13" s="268">
        <v>6.6277599850229477E-2</v>
      </c>
      <c r="V13" s="268">
        <v>7.7780239969498885E-2</v>
      </c>
      <c r="W13" s="268">
        <v>7.2810326229365868E-2</v>
      </c>
      <c r="X13" s="268">
        <v>8.8117931347885009E-2</v>
      </c>
      <c r="Y13" s="268">
        <v>4.7230836139189498E-2</v>
      </c>
      <c r="Z13" s="268">
        <v>5.0300181275502669E-2</v>
      </c>
      <c r="AA13" s="268">
        <v>3.4520344816027101E-2</v>
      </c>
      <c r="AB13" s="268">
        <v>6.2482219117322484E-2</v>
      </c>
      <c r="AC13" s="268">
        <v>1.4204494191992049E-2</v>
      </c>
      <c r="AD13" s="268">
        <v>6.3467542355965759E-2</v>
      </c>
      <c r="AE13" s="268">
        <v>0.11214101234917498</v>
      </c>
      <c r="AF13" s="268">
        <v>0.10177139603839691</v>
      </c>
      <c r="AG13" s="268">
        <v>7.9603801275585293E-2</v>
      </c>
      <c r="AH13" s="268" t="e">
        <v>#DIV/0!</v>
      </c>
      <c r="AI13" s="268">
        <v>3.2523091469519864E-2</v>
      </c>
      <c r="AJ13" s="268">
        <v>0.11645497493230134</v>
      </c>
      <c r="AK13" s="86"/>
    </row>
    <row r="14" spans="1:98" x14ac:dyDescent="0.25">
      <c r="A14" s="64">
        <v>3</v>
      </c>
      <c r="B14" s="87">
        <v>1307</v>
      </c>
      <c r="C14" s="84" t="s">
        <v>48</v>
      </c>
      <c r="D14" s="268">
        <v>0</v>
      </c>
      <c r="E14" s="268">
        <v>1.3624806813002401E-2</v>
      </c>
      <c r="F14" s="268">
        <v>1.974817098902799E-2</v>
      </c>
      <c r="G14" s="268">
        <v>3.2712919425315042E-3</v>
      </c>
      <c r="H14" s="268">
        <v>1.163744606768069E-2</v>
      </c>
      <c r="I14" s="268">
        <v>1.3379080039765004E-2</v>
      </c>
      <c r="J14" s="268">
        <v>1.2032207027686006E-2</v>
      </c>
      <c r="K14" s="268">
        <v>0</v>
      </c>
      <c r="L14" s="268">
        <v>2.0397463902396541E-2</v>
      </c>
      <c r="M14" s="268">
        <v>6.2351176786933061E-4</v>
      </c>
      <c r="N14" s="268">
        <v>2.8497375169829406E-2</v>
      </c>
      <c r="O14" s="268">
        <v>1.6306770218249824E-4</v>
      </c>
      <c r="P14" s="268">
        <v>1.4484094854243278E-3</v>
      </c>
      <c r="Q14" s="268">
        <v>0</v>
      </c>
      <c r="R14" s="268">
        <v>1.4738416616647708E-2</v>
      </c>
      <c r="S14" s="268">
        <v>8.1586731280198794E-4</v>
      </c>
      <c r="T14" s="268">
        <v>6.1821424607030094E-3</v>
      </c>
      <c r="U14" s="268">
        <v>8.1886132781790752E-4</v>
      </c>
      <c r="V14" s="268">
        <v>0</v>
      </c>
      <c r="W14" s="268">
        <v>0</v>
      </c>
      <c r="X14" s="268">
        <v>1.0827262107989122E-2</v>
      </c>
      <c r="Y14" s="268">
        <v>0</v>
      </c>
      <c r="Z14" s="268">
        <v>1.553748027233709E-3</v>
      </c>
      <c r="AA14" s="268">
        <v>0</v>
      </c>
      <c r="AB14" s="268">
        <v>0</v>
      </c>
      <c r="AC14" s="268">
        <v>0</v>
      </c>
      <c r="AD14" s="268">
        <v>1.4699345292293012E-3</v>
      </c>
      <c r="AE14" s="268">
        <v>1.2337183305615404E-2</v>
      </c>
      <c r="AF14" s="268">
        <v>2.4445298942844994E-2</v>
      </c>
      <c r="AG14" s="268">
        <v>1.4334648567472408E-2</v>
      </c>
      <c r="AH14" s="268" t="e">
        <v>#DIV/0!</v>
      </c>
      <c r="AI14" s="268">
        <v>0</v>
      </c>
      <c r="AJ14" s="268">
        <v>1.083844066221314E-2</v>
      </c>
      <c r="AK14" s="86"/>
    </row>
    <row r="15" spans="1:98" x14ac:dyDescent="0.25">
      <c r="A15" s="191">
        <v>3</v>
      </c>
      <c r="B15" s="87">
        <v>1399</v>
      </c>
      <c r="C15" s="84" t="s">
        <v>54</v>
      </c>
      <c r="D15" s="268">
        <v>-8.7144551680118658E-4</v>
      </c>
      <c r="E15" s="268">
        <v>-5.0952512439959863E-4</v>
      </c>
      <c r="F15" s="268">
        <v>-1.027677094798217E-2</v>
      </c>
      <c r="G15" s="268">
        <v>-2.3589807114553693E-5</v>
      </c>
      <c r="H15" s="268">
        <v>-4.4824038082895371E-3</v>
      </c>
      <c r="I15" s="268">
        <v>-2.2474223155622284E-4</v>
      </c>
      <c r="J15" s="268">
        <v>-2.8205527068126757E-4</v>
      </c>
      <c r="K15" s="268">
        <v>0</v>
      </c>
      <c r="L15" s="268">
        <v>0</v>
      </c>
      <c r="M15" s="268">
        <v>-7.5887087493019412E-3</v>
      </c>
      <c r="N15" s="268">
        <v>-5.4664078992219974E-7</v>
      </c>
      <c r="O15" s="268">
        <v>-8.1533851091249126E-6</v>
      </c>
      <c r="P15" s="268">
        <v>0</v>
      </c>
      <c r="Q15" s="268">
        <v>0</v>
      </c>
      <c r="R15" s="268">
        <v>-5.296061016937043E-4</v>
      </c>
      <c r="S15" s="268">
        <v>0</v>
      </c>
      <c r="T15" s="268">
        <v>0</v>
      </c>
      <c r="U15" s="268">
        <v>-1.5176205922292937E-3</v>
      </c>
      <c r="V15" s="268">
        <v>0</v>
      </c>
      <c r="W15" s="268">
        <v>-5.6900313089033492E-4</v>
      </c>
      <c r="X15" s="268">
        <v>0</v>
      </c>
      <c r="Y15" s="268">
        <v>0</v>
      </c>
      <c r="Z15" s="268">
        <v>-7.768740136168544E-5</v>
      </c>
      <c r="AA15" s="268">
        <v>0</v>
      </c>
      <c r="AB15" s="268">
        <v>0</v>
      </c>
      <c r="AC15" s="268">
        <v>0</v>
      </c>
      <c r="AD15" s="268">
        <v>-1.2275939116832978E-4</v>
      </c>
      <c r="AE15" s="268">
        <v>-3.0107076527130542E-3</v>
      </c>
      <c r="AF15" s="268">
        <v>-4.6891327514782811E-7</v>
      </c>
      <c r="AG15" s="268">
        <v>-2.2325967709363962E-3</v>
      </c>
      <c r="AH15" s="268" t="e">
        <v>#DIV/0!</v>
      </c>
      <c r="AI15" s="268">
        <v>0</v>
      </c>
      <c r="AJ15" s="268">
        <v>-3.447956271896065E-3</v>
      </c>
      <c r="AK15" s="86"/>
    </row>
    <row r="16" spans="1:98" s="14" customFormat="1" x14ac:dyDescent="0.25">
      <c r="A16" s="64">
        <v>3</v>
      </c>
      <c r="B16" s="13">
        <v>14</v>
      </c>
      <c r="C16" s="14" t="s">
        <v>737</v>
      </c>
      <c r="D16" s="268">
        <v>0.61839999063895501</v>
      </c>
      <c r="E16" s="268">
        <v>0.59535097351778399</v>
      </c>
      <c r="F16" s="268">
        <v>0.55544170835327655</v>
      </c>
      <c r="G16" s="268">
        <v>0.62893648831296833</v>
      </c>
      <c r="H16" s="268">
        <v>0.58953994441820756</v>
      </c>
      <c r="I16" s="268">
        <v>0.53802922042547097</v>
      </c>
      <c r="J16" s="268">
        <v>0.58363033019673416</v>
      </c>
      <c r="K16" s="268">
        <v>0.25438090952065096</v>
      </c>
      <c r="L16" s="268">
        <v>0.80628829922550871</v>
      </c>
      <c r="M16" s="268">
        <v>0.64578614068650086</v>
      </c>
      <c r="N16" s="268">
        <v>0.58958790325337229</v>
      </c>
      <c r="O16" s="268">
        <v>0.5900091125861866</v>
      </c>
      <c r="P16" s="268">
        <v>0.57766404727063625</v>
      </c>
      <c r="Q16" s="268">
        <v>0.69986767184509668</v>
      </c>
      <c r="R16" s="268">
        <v>0.60390510431546562</v>
      </c>
      <c r="S16" s="268">
        <v>0.80413931998822741</v>
      </c>
      <c r="T16" s="268">
        <v>0.50553896884955996</v>
      </c>
      <c r="U16" s="268">
        <v>0.51662473517187368</v>
      </c>
      <c r="V16" s="268">
        <v>0.6941024947486153</v>
      </c>
      <c r="W16" s="268">
        <v>0.45328462431215516</v>
      </c>
      <c r="X16" s="268">
        <v>0.4618796356130479</v>
      </c>
      <c r="Y16" s="268">
        <v>0.73994769622343937</v>
      </c>
      <c r="Z16" s="268">
        <v>0.46258824732941328</v>
      </c>
      <c r="AA16" s="268">
        <v>0.65546400477308053</v>
      </c>
      <c r="AB16" s="268">
        <v>0.71579001579651591</v>
      </c>
      <c r="AC16" s="268">
        <v>0.9105085969993395</v>
      </c>
      <c r="AD16" s="268">
        <v>0.67254892118137088</v>
      </c>
      <c r="AE16" s="268">
        <v>0.5971365155546482</v>
      </c>
      <c r="AF16" s="268">
        <v>0.54192441556973092</v>
      </c>
      <c r="AG16" s="268">
        <v>0.75771932391895847</v>
      </c>
      <c r="AH16" s="268" t="e">
        <v>#DIV/0!</v>
      </c>
      <c r="AI16" s="268">
        <v>0.75726847032248201</v>
      </c>
      <c r="AJ16" s="268">
        <v>0.59005100565122803</v>
      </c>
      <c r="AK16" s="25"/>
      <c r="AL16" s="64"/>
    </row>
    <row r="17" spans="1:38" x14ac:dyDescent="0.25">
      <c r="A17" s="191">
        <v>3</v>
      </c>
      <c r="B17" s="560" t="s">
        <v>1880</v>
      </c>
      <c r="C17" s="42" t="s">
        <v>1011</v>
      </c>
      <c r="D17" s="268">
        <v>0.33257109790051059</v>
      </c>
      <c r="E17" s="268">
        <v>0.2203861240816383</v>
      </c>
      <c r="F17" s="268">
        <v>0.23308333699787567</v>
      </c>
      <c r="G17" s="268">
        <v>0.41423596390785383</v>
      </c>
      <c r="H17" s="268">
        <v>0.2821483222337407</v>
      </c>
      <c r="I17" s="268">
        <v>0.29782174692884522</v>
      </c>
      <c r="J17" s="268">
        <v>0.43483011130013921</v>
      </c>
      <c r="K17" s="268">
        <v>0.28163697791546033</v>
      </c>
      <c r="L17" s="268">
        <v>4.81406401986074E-2</v>
      </c>
      <c r="M17" s="268">
        <v>6.8917440796684354E-2</v>
      </c>
      <c r="N17" s="268">
        <v>0.51181220934457061</v>
      </c>
      <c r="O17" s="268">
        <v>0.20241303327665822</v>
      </c>
      <c r="P17" s="268">
        <v>0.38217761965614178</v>
      </c>
      <c r="Q17" s="268">
        <v>4.2307679051598954E-5</v>
      </c>
      <c r="R17" s="268">
        <v>0.32542211954225125</v>
      </c>
      <c r="S17" s="268">
        <v>0.63603153122667733</v>
      </c>
      <c r="T17" s="268">
        <v>0.25796135123617819</v>
      </c>
      <c r="U17" s="268">
        <v>0.2774992000531406</v>
      </c>
      <c r="V17" s="268">
        <v>0.14271890019733571</v>
      </c>
      <c r="W17" s="268">
        <v>0.41576665195746654</v>
      </c>
      <c r="X17" s="268">
        <v>2.9170680616294943E-2</v>
      </c>
      <c r="Y17" s="268">
        <v>0</v>
      </c>
      <c r="Z17" s="268">
        <v>0.296813399557045</v>
      </c>
      <c r="AA17" s="268">
        <v>0</v>
      </c>
      <c r="AB17" s="268">
        <v>8.9584078213726423E-2</v>
      </c>
      <c r="AC17" s="268">
        <v>0</v>
      </c>
      <c r="AD17" s="268">
        <v>0.32830101540604428</v>
      </c>
      <c r="AE17" s="268">
        <v>0.29820719604111268</v>
      </c>
      <c r="AF17" s="268">
        <v>0.47908331491986655</v>
      </c>
      <c r="AG17" s="268">
        <v>5.5390672421538466E-2</v>
      </c>
      <c r="AH17" s="268" t="e">
        <v>#DIV/0!</v>
      </c>
      <c r="AI17" s="268">
        <v>0</v>
      </c>
      <c r="AJ17" s="268">
        <v>0.29781127480938435</v>
      </c>
      <c r="AK17" s="86"/>
    </row>
    <row r="18" spans="1:38" x14ac:dyDescent="0.25">
      <c r="A18" s="64">
        <v>3</v>
      </c>
      <c r="B18" s="560" t="s">
        <v>1881</v>
      </c>
      <c r="C18" s="42" t="s">
        <v>1822</v>
      </c>
      <c r="D18" s="268">
        <v>0.24318459396582878</v>
      </c>
      <c r="E18" s="268">
        <v>0.27396556160160135</v>
      </c>
      <c r="F18" s="268">
        <v>0.22581863728891452</v>
      </c>
      <c r="G18" s="268">
        <v>0.19468727865687749</v>
      </c>
      <c r="H18" s="268">
        <v>0.23405876362033368</v>
      </c>
      <c r="I18" s="268">
        <v>0.24825041190163097</v>
      </c>
      <c r="J18" s="268">
        <v>0.1533037328134588</v>
      </c>
      <c r="K18" s="268">
        <v>0</v>
      </c>
      <c r="L18" s="268">
        <v>0.85998928207088832</v>
      </c>
      <c r="M18" s="268">
        <v>0.53549140617649416</v>
      </c>
      <c r="N18" s="268">
        <v>7.8639713452467133E-2</v>
      </c>
      <c r="O18" s="268">
        <v>0.27612254656310525</v>
      </c>
      <c r="P18" s="268">
        <v>0.18310289836146779</v>
      </c>
      <c r="Q18" s="268">
        <v>0.34570562439597013</v>
      </c>
      <c r="R18" s="268">
        <v>0.27206181550809616</v>
      </c>
      <c r="S18" s="268">
        <v>8.1607652837656745E-3</v>
      </c>
      <c r="T18" s="268">
        <v>0.25364712393018923</v>
      </c>
      <c r="U18" s="268">
        <v>0.15622760401473706</v>
      </c>
      <c r="V18" s="268">
        <v>0.56248394494497489</v>
      </c>
      <c r="W18" s="268">
        <v>4.62593147917203E-3</v>
      </c>
      <c r="X18" s="268">
        <v>0.45918992951547627</v>
      </c>
      <c r="Y18" s="268">
        <v>5.5162946808909478E-2</v>
      </c>
      <c r="Z18" s="268">
        <v>0.13534007274461199</v>
      </c>
      <c r="AA18" s="268">
        <v>0</v>
      </c>
      <c r="AB18" s="268">
        <v>0.26913684289987094</v>
      </c>
      <c r="AC18" s="268">
        <v>7.9709907455149606E-4</v>
      </c>
      <c r="AD18" s="268">
        <v>0.10989130920876825</v>
      </c>
      <c r="AE18" s="268">
        <v>0.24264883788050007</v>
      </c>
      <c r="AF18" s="268">
        <v>6.7457837526049461E-2</v>
      </c>
      <c r="AG18" s="268">
        <v>0.76094394120406972</v>
      </c>
      <c r="AH18" s="268" t="e">
        <v>#DIV/0!</v>
      </c>
      <c r="AI18" s="268">
        <v>1.7578709950752908E-2</v>
      </c>
      <c r="AJ18" s="268">
        <v>0.22464379271735804</v>
      </c>
      <c r="AK18" s="86"/>
    </row>
    <row r="19" spans="1:38" x14ac:dyDescent="0.25">
      <c r="A19" s="191">
        <v>3</v>
      </c>
      <c r="B19" s="560" t="s">
        <v>1882</v>
      </c>
      <c r="C19" s="42" t="s">
        <v>1010</v>
      </c>
      <c r="D19" s="268">
        <v>3.46536983720852E-2</v>
      </c>
      <c r="E19" s="268">
        <v>7.6270422716746569E-2</v>
      </c>
      <c r="F19" s="268">
        <v>6.0046820035932327E-2</v>
      </c>
      <c r="G19" s="268">
        <v>4.512349406274381E-2</v>
      </c>
      <c r="H19" s="268">
        <v>5.6014578083032514E-2</v>
      </c>
      <c r="I19" s="268">
        <v>2.2592219731305662E-2</v>
      </c>
      <c r="J19" s="268">
        <v>1.7701601971423665E-2</v>
      </c>
      <c r="K19" s="268">
        <v>0</v>
      </c>
      <c r="L19" s="268">
        <v>0</v>
      </c>
      <c r="M19" s="268">
        <v>9.9745452291844797E-2</v>
      </c>
      <c r="N19" s="268">
        <v>2.6885682537817528E-2</v>
      </c>
      <c r="O19" s="268">
        <v>5.9574074350575899E-2</v>
      </c>
      <c r="P19" s="268">
        <v>2.0599146546888603E-2</v>
      </c>
      <c r="Q19" s="268">
        <v>7.9476000976784174E-5</v>
      </c>
      <c r="R19" s="268">
        <v>2.3084155607015822E-2</v>
      </c>
      <c r="S19" s="268">
        <v>4.496103180677407E-2</v>
      </c>
      <c r="T19" s="268">
        <v>6.7772508593494487E-3</v>
      </c>
      <c r="U19" s="268">
        <v>3.7449902229783516E-4</v>
      </c>
      <c r="V19" s="268">
        <v>2.5192568381895162E-3</v>
      </c>
      <c r="W19" s="268">
        <v>8.2600923251812124E-4</v>
      </c>
      <c r="X19" s="268">
        <v>3.1206211220121284E-8</v>
      </c>
      <c r="Y19" s="268">
        <v>0</v>
      </c>
      <c r="Z19" s="268">
        <v>5.828933206706971E-2</v>
      </c>
      <c r="AA19" s="268">
        <v>0</v>
      </c>
      <c r="AB19" s="268">
        <v>5.412275250548744E-2</v>
      </c>
      <c r="AC19" s="268">
        <v>0</v>
      </c>
      <c r="AD19" s="268">
        <v>2.4209334689975975E-2</v>
      </c>
      <c r="AE19" s="268">
        <v>4.3905115301895191E-2</v>
      </c>
      <c r="AF19" s="268">
        <v>2.3062774834616859E-2</v>
      </c>
      <c r="AG19" s="268">
        <v>2.9375393737113779E-2</v>
      </c>
      <c r="AH19" s="268" t="e">
        <v>#DIV/0!</v>
      </c>
      <c r="AI19" s="268">
        <v>0</v>
      </c>
      <c r="AJ19" s="268">
        <v>4.7805338553154289E-2</v>
      </c>
      <c r="AK19" s="86"/>
    </row>
    <row r="20" spans="1:38" x14ac:dyDescent="0.25">
      <c r="A20" s="64">
        <v>3</v>
      </c>
      <c r="B20" s="560" t="s">
        <v>1883</v>
      </c>
      <c r="C20" s="42" t="s">
        <v>1823</v>
      </c>
      <c r="D20" s="268">
        <v>3.6701598357240954E-2</v>
      </c>
      <c r="E20" s="268">
        <v>1.4878221370705903E-3</v>
      </c>
      <c r="F20" s="268">
        <v>0.10551657213855499</v>
      </c>
      <c r="G20" s="268">
        <v>3.5759855180631022E-3</v>
      </c>
      <c r="H20" s="268">
        <v>5.1143934379282406E-2</v>
      </c>
      <c r="I20" s="268">
        <v>2.8418352914168772E-3</v>
      </c>
      <c r="J20" s="268">
        <v>0</v>
      </c>
      <c r="K20" s="268">
        <v>0</v>
      </c>
      <c r="L20" s="268">
        <v>0</v>
      </c>
      <c r="M20" s="268">
        <v>1.68516694018738E-8</v>
      </c>
      <c r="N20" s="268">
        <v>7.0684258401105279E-4</v>
      </c>
      <c r="O20" s="268">
        <v>0.10981345473204208</v>
      </c>
      <c r="P20" s="268">
        <v>5.8875694722520609E-3</v>
      </c>
      <c r="Q20" s="268">
        <v>0.4503595075240957</v>
      </c>
      <c r="R20" s="268">
        <v>2.5824251171331681E-2</v>
      </c>
      <c r="S20" s="268">
        <v>0.13253922299710896</v>
      </c>
      <c r="T20" s="268">
        <v>6.76089734283323E-4</v>
      </c>
      <c r="U20" s="268">
        <v>0.1218294363105048</v>
      </c>
      <c r="V20" s="268">
        <v>4.0634334806841289E-2</v>
      </c>
      <c r="W20" s="268">
        <v>4.605640564417203E-2</v>
      </c>
      <c r="X20" s="268">
        <v>2.5418611172107034E-2</v>
      </c>
      <c r="Y20" s="268">
        <v>0.75234578655913853</v>
      </c>
      <c r="Z20" s="268">
        <v>3.6057591190816491E-3</v>
      </c>
      <c r="AA20" s="268">
        <v>0.71685532653137951</v>
      </c>
      <c r="AB20" s="268">
        <v>0.35994285109943769</v>
      </c>
      <c r="AC20" s="268">
        <v>0.97989829189519673</v>
      </c>
      <c r="AD20" s="268">
        <v>0.24285229978641304</v>
      </c>
      <c r="AE20" s="268">
        <v>4.9068607878694541E-2</v>
      </c>
      <c r="AF20" s="268">
        <v>6.06335782461001E-4</v>
      </c>
      <c r="AG20" s="268">
        <v>4.8871772484140267E-4</v>
      </c>
      <c r="AH20" s="268" t="e">
        <v>#DIV/0!</v>
      </c>
      <c r="AI20" s="268">
        <v>0.80561568392949479</v>
      </c>
      <c r="AJ20" s="268">
        <v>5.3246353381380278E-2</v>
      </c>
      <c r="AK20" s="86"/>
    </row>
    <row r="21" spans="1:38" x14ac:dyDescent="0.25">
      <c r="A21" s="64">
        <v>3</v>
      </c>
      <c r="B21" s="560" t="s">
        <v>1884</v>
      </c>
      <c r="C21" s="84" t="s">
        <v>1824</v>
      </c>
      <c r="D21" s="268">
        <v>0</v>
      </c>
      <c r="E21" s="268">
        <v>8.0167523659157077E-3</v>
      </c>
      <c r="F21" s="268">
        <v>6.7172221758933558E-4</v>
      </c>
      <c r="G21" s="268">
        <v>0</v>
      </c>
      <c r="H21" s="268">
        <v>2.0263834396156144E-3</v>
      </c>
      <c r="I21" s="268">
        <v>0</v>
      </c>
      <c r="J21" s="268">
        <v>0</v>
      </c>
      <c r="K21" s="268">
        <v>0</v>
      </c>
      <c r="L21" s="268">
        <v>0</v>
      </c>
      <c r="M21" s="268">
        <v>3.2640365409590589E-3</v>
      </c>
      <c r="N21" s="268">
        <v>9.7728468942679918E-5</v>
      </c>
      <c r="O21" s="268">
        <v>0</v>
      </c>
      <c r="P21" s="268">
        <v>0</v>
      </c>
      <c r="Q21" s="268">
        <v>0</v>
      </c>
      <c r="R21" s="268">
        <v>2.0953956361697122E-4</v>
      </c>
      <c r="S21" s="268">
        <v>0</v>
      </c>
      <c r="T21" s="268">
        <v>0</v>
      </c>
      <c r="U21" s="268">
        <v>0</v>
      </c>
      <c r="V21" s="268">
        <v>0</v>
      </c>
      <c r="W21" s="268">
        <v>0</v>
      </c>
      <c r="X21" s="268">
        <v>0</v>
      </c>
      <c r="Y21" s="268">
        <v>0</v>
      </c>
      <c r="Z21" s="268">
        <v>0</v>
      </c>
      <c r="AA21" s="268">
        <v>0</v>
      </c>
      <c r="AB21" s="268">
        <v>0</v>
      </c>
      <c r="AC21" s="268">
        <v>0</v>
      </c>
      <c r="AD21" s="268">
        <v>0</v>
      </c>
      <c r="AE21" s="268">
        <v>1.3491860712695901E-3</v>
      </c>
      <c r="AF21" s="268">
        <v>8.383233979596916E-5</v>
      </c>
      <c r="AG21" s="268">
        <v>9.6027897265578031E-4</v>
      </c>
      <c r="AH21" s="268" t="e">
        <v>#DIV/0!</v>
      </c>
      <c r="AI21" s="268">
        <v>0</v>
      </c>
      <c r="AJ21" s="268">
        <v>1.5383773832015344E-3</v>
      </c>
      <c r="AK21" s="86"/>
    </row>
    <row r="22" spans="1:38" x14ac:dyDescent="0.25">
      <c r="A22" s="191">
        <v>3</v>
      </c>
      <c r="B22" s="560" t="s">
        <v>1885</v>
      </c>
      <c r="C22" s="84" t="s">
        <v>1012</v>
      </c>
      <c r="D22" s="268">
        <v>4.3024284423468119E-4</v>
      </c>
      <c r="E22" s="268">
        <v>4.9416884026328087E-2</v>
      </c>
      <c r="F22" s="268">
        <v>1.3591228099195235E-3</v>
      </c>
      <c r="G22" s="268">
        <v>1.4351658101690139E-4</v>
      </c>
      <c r="H22" s="268">
        <v>1.1463126679857775E-2</v>
      </c>
      <c r="I22" s="268">
        <v>0</v>
      </c>
      <c r="J22" s="268">
        <v>8.464783606888513E-4</v>
      </c>
      <c r="K22" s="268">
        <v>0</v>
      </c>
      <c r="L22" s="268">
        <v>0</v>
      </c>
      <c r="M22" s="268">
        <v>0</v>
      </c>
      <c r="N22" s="268">
        <v>0</v>
      </c>
      <c r="O22" s="268">
        <v>4.4364645861274453E-4</v>
      </c>
      <c r="P22" s="268">
        <v>3.1334813377055463E-3</v>
      </c>
      <c r="Q22" s="268">
        <v>0</v>
      </c>
      <c r="R22" s="268">
        <v>3.9696961028035013E-4</v>
      </c>
      <c r="S22" s="268">
        <v>3.6970690054466128E-4</v>
      </c>
      <c r="T22" s="268">
        <v>0</v>
      </c>
      <c r="U22" s="268">
        <v>0</v>
      </c>
      <c r="V22" s="268">
        <v>0</v>
      </c>
      <c r="W22" s="268">
        <v>0</v>
      </c>
      <c r="X22" s="268">
        <v>0</v>
      </c>
      <c r="Y22" s="268">
        <v>0</v>
      </c>
      <c r="Z22" s="268">
        <v>0</v>
      </c>
      <c r="AA22" s="268">
        <v>0</v>
      </c>
      <c r="AB22" s="268">
        <v>0</v>
      </c>
      <c r="AC22" s="268">
        <v>0</v>
      </c>
      <c r="AD22" s="268">
        <v>1.219706265326094E-4</v>
      </c>
      <c r="AE22" s="268">
        <v>7.3719215950836968E-3</v>
      </c>
      <c r="AF22" s="268">
        <v>0</v>
      </c>
      <c r="AG22" s="268">
        <v>0</v>
      </c>
      <c r="AH22" s="268" t="e">
        <v>#DIV/0!</v>
      </c>
      <c r="AI22" s="268">
        <v>0</v>
      </c>
      <c r="AJ22" s="268">
        <v>8.8675738725743948E-3</v>
      </c>
      <c r="AK22" s="86"/>
    </row>
    <row r="23" spans="1:38" x14ac:dyDescent="0.25">
      <c r="A23" s="64">
        <v>3</v>
      </c>
      <c r="B23" s="560" t="s">
        <v>1886</v>
      </c>
      <c r="C23" s="84" t="s">
        <v>1013</v>
      </c>
      <c r="D23" s="268">
        <v>0</v>
      </c>
      <c r="E23" s="268">
        <v>0</v>
      </c>
      <c r="F23" s="268">
        <v>0</v>
      </c>
      <c r="G23" s="268">
        <v>0</v>
      </c>
      <c r="H23" s="268">
        <v>0</v>
      </c>
      <c r="I23" s="268">
        <v>0</v>
      </c>
      <c r="J23" s="268">
        <v>0</v>
      </c>
      <c r="K23" s="268">
        <v>0</v>
      </c>
      <c r="L23" s="268">
        <v>0</v>
      </c>
      <c r="M23" s="268">
        <v>0</v>
      </c>
      <c r="N23" s="268">
        <v>0</v>
      </c>
      <c r="O23" s="268">
        <v>0</v>
      </c>
      <c r="P23" s="268">
        <v>0</v>
      </c>
      <c r="Q23" s="268">
        <v>0</v>
      </c>
      <c r="R23" s="268">
        <v>0</v>
      </c>
      <c r="S23" s="268">
        <v>0</v>
      </c>
      <c r="T23" s="268">
        <v>0</v>
      </c>
      <c r="U23" s="268">
        <v>0</v>
      </c>
      <c r="V23" s="268">
        <v>0</v>
      </c>
      <c r="W23" s="268">
        <v>0</v>
      </c>
      <c r="X23" s="268">
        <v>0</v>
      </c>
      <c r="Y23" s="268">
        <v>0</v>
      </c>
      <c r="Z23" s="268">
        <v>0</v>
      </c>
      <c r="AA23" s="268">
        <v>0</v>
      </c>
      <c r="AB23" s="268">
        <v>0</v>
      </c>
      <c r="AC23" s="268">
        <v>0</v>
      </c>
      <c r="AD23" s="268">
        <v>0</v>
      </c>
      <c r="AE23" s="268">
        <v>0</v>
      </c>
      <c r="AF23" s="268">
        <v>0</v>
      </c>
      <c r="AG23" s="268">
        <v>0</v>
      </c>
      <c r="AH23" s="268" t="e">
        <v>#DIV/0!</v>
      </c>
      <c r="AI23" s="268">
        <v>0</v>
      </c>
      <c r="AJ23" s="268">
        <v>0</v>
      </c>
      <c r="AK23" s="86"/>
    </row>
    <row r="24" spans="1:38" x14ac:dyDescent="0.25">
      <c r="A24" s="191">
        <v>3</v>
      </c>
      <c r="B24" s="85">
        <v>1499</v>
      </c>
      <c r="C24" s="84" t="s">
        <v>1525</v>
      </c>
      <c r="D24" s="268">
        <v>-2.9141240800945139E-2</v>
      </c>
      <c r="E24" s="268">
        <v>-3.4192593411516703E-2</v>
      </c>
      <c r="F24" s="268">
        <v>-7.1054503135509803E-2</v>
      </c>
      <c r="G24" s="268">
        <v>-2.8829750413586763E-2</v>
      </c>
      <c r="H24" s="268">
        <v>-4.7315164017655217E-2</v>
      </c>
      <c r="I24" s="268">
        <v>-3.3476993427727766E-2</v>
      </c>
      <c r="J24" s="268">
        <v>-2.3051594248976424E-2</v>
      </c>
      <c r="K24" s="268">
        <v>-2.7256068394809391E-2</v>
      </c>
      <c r="L24" s="268">
        <v>-0.10184162304398713</v>
      </c>
      <c r="M24" s="268">
        <v>-6.1632211971150888E-2</v>
      </c>
      <c r="N24" s="268">
        <v>-2.8554273134436828E-2</v>
      </c>
      <c r="O24" s="268">
        <v>-5.835764279480754E-2</v>
      </c>
      <c r="P24" s="268">
        <v>-1.7236668103819488E-2</v>
      </c>
      <c r="Q24" s="268">
        <v>-9.6319243754997119E-2</v>
      </c>
      <c r="R24" s="268">
        <v>-4.3093746687126594E-2</v>
      </c>
      <c r="S24" s="268">
        <v>-1.7922938226643467E-2</v>
      </c>
      <c r="T24" s="268">
        <v>-1.3522846910440235E-2</v>
      </c>
      <c r="U24" s="268">
        <v>-3.9306004228806576E-2</v>
      </c>
      <c r="V24" s="268">
        <v>-5.4253942038725932E-2</v>
      </c>
      <c r="W24" s="268">
        <v>-1.3990374001173493E-2</v>
      </c>
      <c r="X24" s="268">
        <v>-5.1899616897041576E-2</v>
      </c>
      <c r="Y24" s="268">
        <v>-6.7561037144608579E-2</v>
      </c>
      <c r="Z24" s="268">
        <v>-3.1460316158394994E-2</v>
      </c>
      <c r="AA24" s="268">
        <v>-6.1391321758298915E-2</v>
      </c>
      <c r="AB24" s="268">
        <v>-5.6996508922006535E-2</v>
      </c>
      <c r="AC24" s="268">
        <v>-7.0186793970408917E-2</v>
      </c>
      <c r="AD24" s="268">
        <v>-3.2827008536363271E-2</v>
      </c>
      <c r="AE24" s="268">
        <v>-4.541434921390762E-2</v>
      </c>
      <c r="AF24" s="268">
        <v>-2.836967983305895E-2</v>
      </c>
      <c r="AG24" s="268">
        <v>-8.9439680141260539E-2</v>
      </c>
      <c r="AH24" s="268" t="e">
        <v>#DIV/0!</v>
      </c>
      <c r="AI24" s="268">
        <v>-6.5925923557765817E-2</v>
      </c>
      <c r="AJ24" s="268">
        <v>-4.3861705065824992E-2</v>
      </c>
      <c r="AK24" s="86"/>
    </row>
    <row r="25" spans="1:38" x14ac:dyDescent="0.25">
      <c r="A25" s="64">
        <v>3</v>
      </c>
      <c r="B25" s="85">
        <v>149905</v>
      </c>
      <c r="C25" s="84" t="s">
        <v>1526</v>
      </c>
      <c r="D25" s="268">
        <v>-5.9878718750096104E-3</v>
      </c>
      <c r="E25" s="268">
        <v>-3.3191340133638093E-3</v>
      </c>
      <c r="F25" s="268">
        <v>-1.5498448754879154E-2</v>
      </c>
      <c r="G25" s="268">
        <v>-6.2607663177424756E-3</v>
      </c>
      <c r="H25" s="268">
        <v>-9.3400841048817476E-3</v>
      </c>
      <c r="I25" s="268">
        <v>-6.4289208737358947E-3</v>
      </c>
      <c r="J25" s="268">
        <v>-6.6020251995197081E-3</v>
      </c>
      <c r="K25" s="268">
        <v>-8.237905890636929E-3</v>
      </c>
      <c r="L25" s="268">
        <v>-1.297075386457805E-3</v>
      </c>
      <c r="M25" s="268">
        <v>-4.1700027838467045E-3</v>
      </c>
      <c r="N25" s="268">
        <v>-1.4827025950663857E-2</v>
      </c>
      <c r="O25" s="268">
        <v>-1.0774708515599337E-2</v>
      </c>
      <c r="P25" s="268">
        <v>-4.0794266945631437E-3</v>
      </c>
      <c r="Q25" s="268">
        <v>-4.4847281665597121E-7</v>
      </c>
      <c r="R25" s="268">
        <v>-7.5722391515943279E-3</v>
      </c>
      <c r="S25" s="268">
        <v>-9.9422695784999477E-3</v>
      </c>
      <c r="T25" s="268">
        <v>-3.5801385190827139E-3</v>
      </c>
      <c r="U25" s="268">
        <v>-3.8970095356760286E-3</v>
      </c>
      <c r="V25" s="268">
        <v>-1.4839280072783594E-3</v>
      </c>
      <c r="W25" s="268">
        <v>-4.12933384768759E-3</v>
      </c>
      <c r="X25" s="268">
        <v>-1.4014544066037E-3</v>
      </c>
      <c r="Y25" s="268">
        <v>0</v>
      </c>
      <c r="Z25" s="268">
        <v>-5.1477887786939612E-3</v>
      </c>
      <c r="AA25" s="268">
        <v>0</v>
      </c>
      <c r="AB25" s="268">
        <v>-1.6699508168766684E-3</v>
      </c>
      <c r="AC25" s="268">
        <v>0</v>
      </c>
      <c r="AD25" s="268">
        <v>-4.8190730223303712E-3</v>
      </c>
      <c r="AE25" s="268">
        <v>-8.5958203069947565E-3</v>
      </c>
      <c r="AF25" s="268">
        <v>-1.3890111003484843E-2</v>
      </c>
      <c r="AG25" s="268">
        <v>-2.1445374114244069E-3</v>
      </c>
      <c r="AH25" s="268" t="e">
        <v>#DIV/0!</v>
      </c>
      <c r="AI25" s="268">
        <v>0</v>
      </c>
      <c r="AJ25" s="268">
        <v>-8.5323098171829204E-3</v>
      </c>
      <c r="AK25" s="86"/>
    </row>
    <row r="26" spans="1:38" s="28" customFormat="1" x14ac:dyDescent="0.25">
      <c r="A26" s="64">
        <v>3</v>
      </c>
      <c r="B26" s="85">
        <v>149910</v>
      </c>
      <c r="C26" s="84" t="s">
        <v>1527</v>
      </c>
      <c r="D26" s="268">
        <v>-4.5336687905751429E-3</v>
      </c>
      <c r="E26" s="268">
        <v>-8.1575646132894114E-3</v>
      </c>
      <c r="F26" s="268">
        <v>-6.4015681196118767E-3</v>
      </c>
      <c r="G26" s="268">
        <v>-4.0365394738905384E-3</v>
      </c>
      <c r="H26" s="268">
        <v>-5.9990900894363207E-3</v>
      </c>
      <c r="I26" s="268">
        <v>-1.051565103192147E-2</v>
      </c>
      <c r="J26" s="268">
        <v>-4.1608267486610518E-3</v>
      </c>
      <c r="K26" s="268">
        <v>0</v>
      </c>
      <c r="L26" s="268">
        <v>-2.2206492896370212E-2</v>
      </c>
      <c r="M26" s="268">
        <v>-1.303616896264893E-2</v>
      </c>
      <c r="N26" s="268">
        <v>-2.9795367125406303E-3</v>
      </c>
      <c r="O26" s="268">
        <v>-4.9277085501948344E-3</v>
      </c>
      <c r="P26" s="268">
        <v>-4.2567501733038254E-3</v>
      </c>
      <c r="Q26" s="268">
        <v>-2.1698787673422017E-2</v>
      </c>
      <c r="R26" s="268">
        <v>-8.3036830729842064E-3</v>
      </c>
      <c r="S26" s="268">
        <v>-2.1597507152685706E-4</v>
      </c>
      <c r="T26" s="268">
        <v>-5.0898303039341964E-3</v>
      </c>
      <c r="U26" s="268">
        <v>-1.1587757746898067E-2</v>
      </c>
      <c r="V26" s="268">
        <v>-2.3275292416041381E-2</v>
      </c>
      <c r="W26" s="268">
        <v>-3.1071952538829498E-5</v>
      </c>
      <c r="X26" s="268">
        <v>-2.1167983183851539E-2</v>
      </c>
      <c r="Y26" s="268">
        <v>-2.772995038130781E-3</v>
      </c>
      <c r="Z26" s="268">
        <v>-7.7630307336676715E-3</v>
      </c>
      <c r="AA26" s="268">
        <v>0</v>
      </c>
      <c r="AB26" s="268">
        <v>-4.5180804207036488E-3</v>
      </c>
      <c r="AC26" s="268">
        <v>-7.9706867466900631E-6</v>
      </c>
      <c r="AD26" s="268">
        <v>-3.1044796184783179E-3</v>
      </c>
      <c r="AE26" s="268">
        <v>-6.6751621200452655E-3</v>
      </c>
      <c r="AF26" s="268">
        <v>-2.5558727853065401E-3</v>
      </c>
      <c r="AG26" s="268">
        <v>-1.9521439765205682E-2</v>
      </c>
      <c r="AH26" s="268" t="e">
        <v>#DIV/0!</v>
      </c>
      <c r="AI26" s="268">
        <v>-8.7419732353826623E-4</v>
      </c>
      <c r="AJ26" s="268">
        <v>-6.204126308472154E-3</v>
      </c>
      <c r="AK26" s="407"/>
      <c r="AL26" s="60"/>
    </row>
    <row r="27" spans="1:38" x14ac:dyDescent="0.25">
      <c r="A27" s="191">
        <v>3</v>
      </c>
      <c r="B27" s="85">
        <v>149915</v>
      </c>
      <c r="C27" s="84" t="s">
        <v>1528</v>
      </c>
      <c r="D27" s="268">
        <v>-8.4596479007889819E-4</v>
      </c>
      <c r="E27" s="268">
        <v>-1.9513009523365284E-3</v>
      </c>
      <c r="F27" s="268">
        <v>-1.4831798138411096E-3</v>
      </c>
      <c r="G27" s="268">
        <v>-9.1081615750325615E-4</v>
      </c>
      <c r="H27" s="268">
        <v>-1.3595984475585658E-3</v>
      </c>
      <c r="I27" s="268">
        <v>-4.2492927045430955E-4</v>
      </c>
      <c r="J27" s="268">
        <v>-5.0424802850615566E-4</v>
      </c>
      <c r="K27" s="268">
        <v>0</v>
      </c>
      <c r="L27" s="268">
        <v>0</v>
      </c>
      <c r="M27" s="268">
        <v>-1.7055594507670955E-3</v>
      </c>
      <c r="N27" s="268">
        <v>-7.2727630669563331E-4</v>
      </c>
      <c r="O27" s="268">
        <v>-1.0022789985591029E-3</v>
      </c>
      <c r="P27" s="268">
        <v>-4.2929387221272568E-4</v>
      </c>
      <c r="Q27" s="268">
        <v>-4.2418293779558114E-5</v>
      </c>
      <c r="R27" s="268">
        <v>-5.2198049598939551E-4</v>
      </c>
      <c r="S27" s="268">
        <v>-6.7842019534771142E-4</v>
      </c>
      <c r="T27" s="268">
        <v>-7.0541408710857585E-5</v>
      </c>
      <c r="U27" s="268">
        <v>-3.7449803966424183E-6</v>
      </c>
      <c r="V27" s="268">
        <v>-3.6971649880772707E-5</v>
      </c>
      <c r="W27" s="268">
        <v>-5.9329591751567574E-6</v>
      </c>
      <c r="X27" s="268">
        <v>-3.1206211220121284E-8</v>
      </c>
      <c r="Y27" s="268">
        <v>0</v>
      </c>
      <c r="Z27" s="268">
        <v>-9.8146285285403674E-4</v>
      </c>
      <c r="AA27" s="268">
        <v>0</v>
      </c>
      <c r="AB27" s="268">
        <v>-1.2260540562274581E-3</v>
      </c>
      <c r="AC27" s="268">
        <v>0</v>
      </c>
      <c r="AD27" s="268">
        <v>-4.1504686389285403E-4</v>
      </c>
      <c r="AE27" s="268">
        <v>-1.0470449731722247E-3</v>
      </c>
      <c r="AF27" s="268">
        <v>-6.2386400941393807E-4</v>
      </c>
      <c r="AG27" s="268">
        <v>-5.0221994988157263E-4</v>
      </c>
      <c r="AH27" s="268" t="e">
        <v>#DIV/0!</v>
      </c>
      <c r="AI27" s="268">
        <v>0</v>
      </c>
      <c r="AJ27" s="268">
        <v>-1.1467457541518098E-3</v>
      </c>
      <c r="AK27" s="86"/>
    </row>
    <row r="28" spans="1:38" x14ac:dyDescent="0.25">
      <c r="A28" s="64">
        <v>3</v>
      </c>
      <c r="B28" s="85">
        <v>149920</v>
      </c>
      <c r="C28" s="84" t="s">
        <v>1529</v>
      </c>
      <c r="D28" s="268">
        <v>-8.1570888105272682E-4</v>
      </c>
      <c r="E28" s="268">
        <v>-1.7218733796475384E-4</v>
      </c>
      <c r="F28" s="268">
        <v>-1.6501442350194946E-3</v>
      </c>
      <c r="G28" s="268">
        <v>-1.014789434287556E-4</v>
      </c>
      <c r="H28" s="268">
        <v>-8.8708178769410912E-4</v>
      </c>
      <c r="I28" s="268">
        <v>-2.7059989736431236E-4</v>
      </c>
      <c r="J28" s="268">
        <v>0</v>
      </c>
      <c r="K28" s="268">
        <v>0</v>
      </c>
      <c r="L28" s="268">
        <v>0</v>
      </c>
      <c r="M28" s="268">
        <v>-1.4745210726639577E-8</v>
      </c>
      <c r="N28" s="268">
        <v>-2.5159703257153684E-5</v>
      </c>
      <c r="O28" s="268">
        <v>-2.0302229781631559E-3</v>
      </c>
      <c r="P28" s="268">
        <v>-2.6511707688595311E-4</v>
      </c>
      <c r="Q28" s="268">
        <v>-3.3935520506880014E-2</v>
      </c>
      <c r="R28" s="268">
        <v>-1.7079257596839415E-3</v>
      </c>
      <c r="S28" s="268">
        <v>-2.7401386149992404E-3</v>
      </c>
      <c r="T28" s="268">
        <v>-5.0389527542171034E-5</v>
      </c>
      <c r="U28" s="268">
        <v>-1.3733464630235561E-2</v>
      </c>
      <c r="V28" s="268">
        <v>-7.8664898712584811E-4</v>
      </c>
      <c r="W28" s="268">
        <v>-7.301731788889041E-4</v>
      </c>
      <c r="X28" s="268">
        <v>-4.4890684069461943E-3</v>
      </c>
      <c r="Y28" s="268">
        <v>-1.5618293570791669E-2</v>
      </c>
      <c r="Z28" s="268">
        <v>-4.9653374305991987E-4</v>
      </c>
      <c r="AA28" s="268">
        <v>-4.3827950675702769E-2</v>
      </c>
      <c r="AB28" s="268">
        <v>-1.0888090234456199E-2</v>
      </c>
      <c r="AC28" s="268">
        <v>-5.1121187075840319E-2</v>
      </c>
      <c r="AD28" s="268">
        <v>-9.5170624815150637E-3</v>
      </c>
      <c r="AE28" s="268">
        <v>-1.45125749831228E-3</v>
      </c>
      <c r="AF28" s="268">
        <v>-2.1582214634474159E-5</v>
      </c>
      <c r="AG28" s="268">
        <v>-9.4654355326356912E-6</v>
      </c>
      <c r="AH28" s="268" t="e">
        <v>#DIV/0!</v>
      </c>
      <c r="AI28" s="268">
        <v>-3.7110292922991492E-2</v>
      </c>
      <c r="AJ28" s="268">
        <v>-1.4813203338191016E-3</v>
      </c>
      <c r="AK28" s="86"/>
    </row>
    <row r="29" spans="1:38" x14ac:dyDescent="0.25">
      <c r="A29" s="64">
        <v>3</v>
      </c>
      <c r="B29" s="85">
        <v>149940</v>
      </c>
      <c r="C29" s="84" t="s">
        <v>1531</v>
      </c>
      <c r="D29" s="268">
        <v>0</v>
      </c>
      <c r="E29" s="268">
        <v>-5.4771895649363949E-4</v>
      </c>
      <c r="F29" s="268">
        <v>-7.1465754944928594E-6</v>
      </c>
      <c r="G29" s="268">
        <v>0</v>
      </c>
      <c r="H29" s="268">
        <v>-1.2261377693770857E-4</v>
      </c>
      <c r="I29" s="268">
        <v>0</v>
      </c>
      <c r="J29" s="268">
        <v>0</v>
      </c>
      <c r="K29" s="268">
        <v>0</v>
      </c>
      <c r="L29" s="268">
        <v>0</v>
      </c>
      <c r="M29" s="268">
        <v>-8.1895500716478643E-5</v>
      </c>
      <c r="N29" s="268">
        <v>-1.2026786621023515E-6</v>
      </c>
      <c r="O29" s="268">
        <v>0</v>
      </c>
      <c r="P29" s="268">
        <v>0</v>
      </c>
      <c r="Q29" s="268">
        <v>0</v>
      </c>
      <c r="R29" s="268">
        <v>-4.943612270818074E-6</v>
      </c>
      <c r="S29" s="268">
        <v>0</v>
      </c>
      <c r="T29" s="268">
        <v>0</v>
      </c>
      <c r="U29" s="268">
        <v>0</v>
      </c>
      <c r="V29" s="268">
        <v>0</v>
      </c>
      <c r="W29" s="268">
        <v>0</v>
      </c>
      <c r="X29" s="268">
        <v>0</v>
      </c>
      <c r="Y29" s="268">
        <v>0</v>
      </c>
      <c r="Z29" s="268">
        <v>0</v>
      </c>
      <c r="AA29" s="268">
        <v>0</v>
      </c>
      <c r="AB29" s="268">
        <v>0</v>
      </c>
      <c r="AC29" s="268">
        <v>0</v>
      </c>
      <c r="AD29" s="268">
        <v>0</v>
      </c>
      <c r="AE29" s="268">
        <v>-7.9043023619484876E-5</v>
      </c>
      <c r="AF29" s="268">
        <v>-1.031668329172958E-6</v>
      </c>
      <c r="AG29" s="268">
        <v>-2.4093641816290332E-5</v>
      </c>
      <c r="AH29" s="268" t="e">
        <v>#DIV/0!</v>
      </c>
      <c r="AI29" s="268">
        <v>0</v>
      </c>
      <c r="AJ29" s="268">
        <v>-9.3085177080636512E-5</v>
      </c>
      <c r="AK29" s="86"/>
      <c r="AL29" s="325"/>
    </row>
    <row r="30" spans="1:38" x14ac:dyDescent="0.25">
      <c r="A30" s="191">
        <v>3</v>
      </c>
      <c r="B30" s="85">
        <v>149945</v>
      </c>
      <c r="C30" s="84" t="s">
        <v>1532</v>
      </c>
      <c r="D30" s="268">
        <v>-8.9178197361770265E-4</v>
      </c>
      <c r="E30" s="268">
        <v>-3.086061718554892E-3</v>
      </c>
      <c r="F30" s="268">
        <v>-2.522496514811976E-3</v>
      </c>
      <c r="G30" s="268">
        <v>-5.9338109119320124E-4</v>
      </c>
      <c r="H30" s="268">
        <v>-1.9837526828580749E-3</v>
      </c>
      <c r="I30" s="268">
        <v>-3.0904495710161899E-3</v>
      </c>
      <c r="J30" s="268">
        <v>-1.7406262557525101E-5</v>
      </c>
      <c r="K30" s="268">
        <v>0</v>
      </c>
      <c r="L30" s="268">
        <v>-4.7943562216703085E-3</v>
      </c>
      <c r="M30" s="268">
        <v>-1.0239868252853218E-3</v>
      </c>
      <c r="N30" s="268">
        <v>-1.3403867937441731E-3</v>
      </c>
      <c r="O30" s="268">
        <v>-4.329327915399318E-3</v>
      </c>
      <c r="P30" s="268">
        <v>-1.3906778488458776E-4</v>
      </c>
      <c r="Q30" s="268">
        <v>-1.3739437240991165E-3</v>
      </c>
      <c r="R30" s="268">
        <v>-1.6830170970028166E-3</v>
      </c>
      <c r="S30" s="268">
        <v>-2.330494266147148E-3</v>
      </c>
      <c r="T30" s="268">
        <v>-8.7376751552647157E-4</v>
      </c>
      <c r="U30" s="268">
        <v>-1.4797308959575656E-3</v>
      </c>
      <c r="V30" s="268">
        <v>-1.2160871545658588E-2</v>
      </c>
      <c r="W30" s="268">
        <v>0</v>
      </c>
      <c r="X30" s="268">
        <v>-2.3046027273885962E-3</v>
      </c>
      <c r="Y30" s="268">
        <v>-2.8860576084501367E-2</v>
      </c>
      <c r="Z30" s="268">
        <v>-6.1891324590183745E-3</v>
      </c>
      <c r="AA30" s="268">
        <v>-3.5285148406133905E-3</v>
      </c>
      <c r="AB30" s="268">
        <v>-1.9625731520345423E-2</v>
      </c>
      <c r="AC30" s="268">
        <v>-6.9766611783929396E-3</v>
      </c>
      <c r="AD30" s="268">
        <v>-6.1477135881148346E-3</v>
      </c>
      <c r="AE30" s="268">
        <v>-2.0222628373213736E-3</v>
      </c>
      <c r="AF30" s="268">
        <v>-1.1497955750959072E-3</v>
      </c>
      <c r="AG30" s="268">
        <v>-3.7737119490549951E-3</v>
      </c>
      <c r="AH30" s="268" t="e">
        <v>#DIV/0!</v>
      </c>
      <c r="AI30" s="268">
        <v>-1.2510322104523457E-2</v>
      </c>
      <c r="AJ30" s="268">
        <v>-1.915408273343169E-3</v>
      </c>
      <c r="AK30" s="86"/>
      <c r="AL30" s="328"/>
    </row>
    <row r="31" spans="1:38" x14ac:dyDescent="0.25">
      <c r="A31" s="64">
        <v>3</v>
      </c>
      <c r="B31" s="85">
        <v>149950</v>
      </c>
      <c r="C31" s="84" t="s">
        <v>1533</v>
      </c>
      <c r="D31" s="268">
        <v>-2.586154577270515E-3</v>
      </c>
      <c r="E31" s="268">
        <v>-6.3701057455147064E-3</v>
      </c>
      <c r="F31" s="268">
        <v>-9.9934397468407574E-3</v>
      </c>
      <c r="G31" s="268">
        <v>-7.8282599531512998E-3</v>
      </c>
      <c r="H31" s="268">
        <v>-7.3862687572845758E-3</v>
      </c>
      <c r="I31" s="268">
        <v>-9.4669081370557066E-3</v>
      </c>
      <c r="J31" s="268">
        <v>-1.5317869890572136E-3</v>
      </c>
      <c r="K31" s="268">
        <v>-1.9658554169065933E-3</v>
      </c>
      <c r="L31" s="268">
        <v>-2.0556021309459032E-2</v>
      </c>
      <c r="M31" s="268">
        <v>-2.1203863293262914E-2</v>
      </c>
      <c r="N31" s="268">
        <v>-2.6158923191693623E-3</v>
      </c>
      <c r="O31" s="268">
        <v>-1.9048933102761557E-2</v>
      </c>
      <c r="P31" s="268">
        <v>-2.7906137949445524E-3</v>
      </c>
      <c r="Q31" s="268">
        <v>-2.8883499439389935E-3</v>
      </c>
      <c r="R31" s="268">
        <v>-7.3148794365196449E-3</v>
      </c>
      <c r="S31" s="268">
        <v>-1.4283565272563967E-3</v>
      </c>
      <c r="T31" s="268">
        <v>-3.6283964209094669E-3</v>
      </c>
      <c r="U31" s="268">
        <v>-7.0758953742604332E-5</v>
      </c>
      <c r="V31" s="268">
        <v>-1.3585641666926988E-2</v>
      </c>
      <c r="W31" s="268">
        <v>0</v>
      </c>
      <c r="X31" s="268">
        <v>-2.9672525798528225E-3</v>
      </c>
      <c r="Y31" s="268">
        <v>-2.023106124439435E-2</v>
      </c>
      <c r="Z31" s="268">
        <v>-8.3919525096368564E-3</v>
      </c>
      <c r="AA31" s="268">
        <v>-1.567188476703832E-3</v>
      </c>
      <c r="AB31" s="268">
        <v>-3.2607108564200789E-3</v>
      </c>
      <c r="AC31" s="268">
        <v>-1.0200297670149513E-3</v>
      </c>
      <c r="AD31" s="268">
        <v>-3.252020457394185E-3</v>
      </c>
      <c r="AE31" s="268">
        <v>-7.2239423699972608E-3</v>
      </c>
      <c r="AF31" s="268">
        <v>-2.5234627861816989E-3</v>
      </c>
      <c r="AG31" s="268">
        <v>-2.0662782929096502E-2</v>
      </c>
      <c r="AH31" s="268" t="e">
        <v>#DIV/0!</v>
      </c>
      <c r="AI31" s="268">
        <v>-7.2737984088760786E-3</v>
      </c>
      <c r="AJ31" s="268">
        <v>-6.7343415225083652E-3</v>
      </c>
      <c r="AK31" s="86"/>
      <c r="AL31" s="325"/>
    </row>
    <row r="32" spans="1:38" x14ac:dyDescent="0.25">
      <c r="A32" s="191">
        <v>3</v>
      </c>
      <c r="B32" s="85">
        <v>149955</v>
      </c>
      <c r="C32" s="84" t="s">
        <v>1534</v>
      </c>
      <c r="D32" s="268">
        <v>-1.7319083147358415E-5</v>
      </c>
      <c r="E32" s="268">
        <v>-1.4182916552444955E-3</v>
      </c>
      <c r="F32" s="268">
        <v>-1.491175260026835E-5</v>
      </c>
      <c r="G32" s="268">
        <v>-3.7158985980128322E-6</v>
      </c>
      <c r="H32" s="268">
        <v>-3.2003528236433936E-4</v>
      </c>
      <c r="I32" s="268">
        <v>0</v>
      </c>
      <c r="J32" s="268">
        <v>-2.2100286270111689E-5</v>
      </c>
      <c r="K32" s="268">
        <v>0</v>
      </c>
      <c r="L32" s="268">
        <v>0</v>
      </c>
      <c r="M32" s="268">
        <v>0</v>
      </c>
      <c r="N32" s="268">
        <v>0</v>
      </c>
      <c r="O32" s="268">
        <v>-4.1289720598821646E-6</v>
      </c>
      <c r="P32" s="268">
        <v>-4.2771000052465547E-5</v>
      </c>
      <c r="Q32" s="268">
        <v>0</v>
      </c>
      <c r="R32" s="268">
        <v>-7.9284620864573117E-6</v>
      </c>
      <c r="S32" s="268">
        <v>-3.6970392716156576E-6</v>
      </c>
      <c r="T32" s="268">
        <v>0</v>
      </c>
      <c r="U32" s="268">
        <v>0</v>
      </c>
      <c r="V32" s="268">
        <v>0</v>
      </c>
      <c r="W32" s="268">
        <v>0</v>
      </c>
      <c r="X32" s="268">
        <v>0</v>
      </c>
      <c r="Y32" s="268">
        <v>0</v>
      </c>
      <c r="Z32" s="268">
        <v>0</v>
      </c>
      <c r="AA32" s="268">
        <v>0</v>
      </c>
      <c r="AB32" s="268">
        <v>0</v>
      </c>
      <c r="AC32" s="268">
        <v>0</v>
      </c>
      <c r="AD32" s="268">
        <v>-1.2196964557878208E-6</v>
      </c>
      <c r="AE32" s="268">
        <v>-2.0468312358896444E-4</v>
      </c>
      <c r="AF32" s="268">
        <v>0</v>
      </c>
      <c r="AG32" s="268">
        <v>0</v>
      </c>
      <c r="AH32" s="268" t="e">
        <v>#DIV/0!</v>
      </c>
      <c r="AI32" s="268">
        <v>0</v>
      </c>
      <c r="AJ32" s="268">
        <v>-2.462102581374253E-4</v>
      </c>
      <c r="AK32" s="86"/>
      <c r="AL32" s="326"/>
    </row>
    <row r="33" spans="1:38" x14ac:dyDescent="0.25">
      <c r="A33" s="64">
        <v>3</v>
      </c>
      <c r="B33" s="85">
        <v>149960</v>
      </c>
      <c r="C33" s="84" t="s">
        <v>1535</v>
      </c>
      <c r="D33" s="268">
        <v>0</v>
      </c>
      <c r="E33" s="268">
        <v>0</v>
      </c>
      <c r="F33" s="268">
        <v>0</v>
      </c>
      <c r="G33" s="268">
        <v>0</v>
      </c>
      <c r="H33" s="268">
        <v>0</v>
      </c>
      <c r="I33" s="268">
        <v>0</v>
      </c>
      <c r="J33" s="268">
        <v>0</v>
      </c>
      <c r="K33" s="268">
        <v>0</v>
      </c>
      <c r="L33" s="268">
        <v>0</v>
      </c>
      <c r="M33" s="268">
        <v>0</v>
      </c>
      <c r="N33" s="268">
        <v>0</v>
      </c>
      <c r="O33" s="268">
        <v>0</v>
      </c>
      <c r="P33" s="268">
        <v>0</v>
      </c>
      <c r="Q33" s="268">
        <v>0</v>
      </c>
      <c r="R33" s="268">
        <v>0</v>
      </c>
      <c r="S33" s="268">
        <v>0</v>
      </c>
      <c r="T33" s="268">
        <v>0</v>
      </c>
      <c r="U33" s="268">
        <v>0</v>
      </c>
      <c r="V33" s="268">
        <v>0</v>
      </c>
      <c r="W33" s="268">
        <v>0</v>
      </c>
      <c r="X33" s="268">
        <v>0</v>
      </c>
      <c r="Y33" s="268">
        <v>0</v>
      </c>
      <c r="Z33" s="268">
        <v>0</v>
      </c>
      <c r="AA33" s="268">
        <v>0</v>
      </c>
      <c r="AB33" s="268">
        <v>0</v>
      </c>
      <c r="AC33" s="268">
        <v>0</v>
      </c>
      <c r="AD33" s="268">
        <v>0</v>
      </c>
      <c r="AE33" s="268">
        <v>0</v>
      </c>
      <c r="AF33" s="268">
        <v>0</v>
      </c>
      <c r="AG33" s="268">
        <v>0</v>
      </c>
      <c r="AH33" s="268" t="e">
        <v>#DIV/0!</v>
      </c>
      <c r="AI33" s="268">
        <v>0</v>
      </c>
      <c r="AJ33" s="268">
        <v>0</v>
      </c>
      <c r="AK33" s="86"/>
    </row>
    <row r="34" spans="1:38" x14ac:dyDescent="0.25">
      <c r="A34" s="191">
        <v>3</v>
      </c>
      <c r="B34" s="85">
        <v>149980</v>
      </c>
      <c r="C34" s="84" t="s">
        <v>1536</v>
      </c>
      <c r="D34" s="268">
        <v>0</v>
      </c>
      <c r="E34" s="268">
        <v>0</v>
      </c>
      <c r="F34" s="268">
        <v>0</v>
      </c>
      <c r="G34" s="268">
        <v>0</v>
      </c>
      <c r="H34" s="268">
        <v>0</v>
      </c>
      <c r="I34" s="268">
        <v>0</v>
      </c>
      <c r="J34" s="268">
        <v>0</v>
      </c>
      <c r="K34" s="268">
        <v>0</v>
      </c>
      <c r="L34" s="268">
        <v>0</v>
      </c>
      <c r="M34" s="268">
        <v>0</v>
      </c>
      <c r="N34" s="268">
        <v>0</v>
      </c>
      <c r="O34" s="268">
        <v>-6.8105241144884397E-3</v>
      </c>
      <c r="P34" s="268">
        <v>0</v>
      </c>
      <c r="Q34" s="268">
        <v>0</v>
      </c>
      <c r="R34" s="268">
        <v>-2.4930915390981043E-4</v>
      </c>
      <c r="S34" s="268">
        <v>0</v>
      </c>
      <c r="T34" s="268">
        <v>0</v>
      </c>
      <c r="U34" s="268">
        <v>-2.6838125974384284E-3</v>
      </c>
      <c r="V34" s="268">
        <v>-2.1696768316261258E-3</v>
      </c>
      <c r="W34" s="268">
        <v>0</v>
      </c>
      <c r="X34" s="268">
        <v>-6.9266788719214156E-3</v>
      </c>
      <c r="Y34" s="268">
        <v>0</v>
      </c>
      <c r="Z34" s="268">
        <v>0</v>
      </c>
      <c r="AA34" s="268">
        <v>0</v>
      </c>
      <c r="AB34" s="268">
        <v>-7.3254816497457685E-3</v>
      </c>
      <c r="AC34" s="268">
        <v>0</v>
      </c>
      <c r="AD34" s="268">
        <v>-1.2371554779883305E-3</v>
      </c>
      <c r="AE34" s="268">
        <v>-1.250286650916834E-4</v>
      </c>
      <c r="AF34" s="268">
        <v>0</v>
      </c>
      <c r="AG34" s="268">
        <v>-2.6094896670534241E-5</v>
      </c>
      <c r="AH34" s="268" t="e">
        <v>#DIV/0!</v>
      </c>
      <c r="AI34" s="268">
        <v>0</v>
      </c>
      <c r="AJ34" s="268">
        <v>-1.4836693998916808E-4</v>
      </c>
      <c r="AK34" s="86"/>
    </row>
    <row r="35" spans="1:38" x14ac:dyDescent="0.25">
      <c r="A35" s="64">
        <v>3</v>
      </c>
      <c r="B35" s="85">
        <v>149985</v>
      </c>
      <c r="C35" s="84" t="s">
        <v>1537</v>
      </c>
      <c r="D35" s="268">
        <v>-2.0374538972304403E-4</v>
      </c>
      <c r="E35" s="268">
        <v>-1.2400632377946453E-3</v>
      </c>
      <c r="F35" s="268">
        <v>-1.3323161782495091E-2</v>
      </c>
      <c r="G35" s="268">
        <v>-7.0894736341657735E-4</v>
      </c>
      <c r="H35" s="268">
        <v>-5.8821891357099965E-3</v>
      </c>
      <c r="I35" s="268">
        <v>0</v>
      </c>
      <c r="J35" s="268">
        <v>-5.7094756584417168E-4</v>
      </c>
      <c r="K35" s="268">
        <v>0</v>
      </c>
      <c r="L35" s="268">
        <v>0</v>
      </c>
      <c r="M35" s="268">
        <v>-1.0615254776574154E-3</v>
      </c>
      <c r="N35" s="268">
        <v>0</v>
      </c>
      <c r="O35" s="268">
        <v>0</v>
      </c>
      <c r="P35" s="268">
        <v>-9.7506770704593572E-4</v>
      </c>
      <c r="Q35" s="268">
        <v>0</v>
      </c>
      <c r="R35" s="268">
        <v>-2.5388898621215097E-4</v>
      </c>
      <c r="S35" s="268">
        <v>0</v>
      </c>
      <c r="T35" s="268">
        <v>-1.4973696111848854E-4</v>
      </c>
      <c r="U35" s="268">
        <v>0</v>
      </c>
      <c r="V35" s="268">
        <v>-6.724347639554529E-4</v>
      </c>
      <c r="W35" s="268">
        <v>0</v>
      </c>
      <c r="X35" s="268">
        <v>-9.1688279846709577E-4</v>
      </c>
      <c r="Y35" s="268">
        <v>0</v>
      </c>
      <c r="Z35" s="268">
        <v>-1.7772503304568016E-3</v>
      </c>
      <c r="AA35" s="268">
        <v>0</v>
      </c>
      <c r="AB35" s="268">
        <v>0</v>
      </c>
      <c r="AC35" s="268">
        <v>0</v>
      </c>
      <c r="AD35" s="268">
        <v>-9.0003548445551505E-5</v>
      </c>
      <c r="AE35" s="268">
        <v>-3.8005787690921435E-3</v>
      </c>
      <c r="AF35" s="268">
        <v>0</v>
      </c>
      <c r="AG35" s="268">
        <v>-3.2038804050035514E-4</v>
      </c>
      <c r="AH35" s="268" t="e">
        <v>#DIV/0!</v>
      </c>
      <c r="AI35" s="268">
        <v>0</v>
      </c>
      <c r="AJ35" s="268">
        <v>-4.5467577583186061E-3</v>
      </c>
      <c r="AK35" s="86"/>
    </row>
    <row r="36" spans="1:38" x14ac:dyDescent="0.25">
      <c r="A36" s="191">
        <v>3</v>
      </c>
      <c r="B36" s="85">
        <v>149987</v>
      </c>
      <c r="C36" s="84" t="s">
        <v>1538</v>
      </c>
      <c r="D36" s="268">
        <v>-2.363623231228205E-3</v>
      </c>
      <c r="E36" s="268">
        <v>-3.3504432125976326E-4</v>
      </c>
      <c r="F36" s="268">
        <v>-3.8508000982766916E-3</v>
      </c>
      <c r="G36" s="268">
        <v>0</v>
      </c>
      <c r="H36" s="268">
        <v>-2.1012287488655591E-3</v>
      </c>
      <c r="I36" s="268">
        <v>-1.664417384297256E-4</v>
      </c>
      <c r="J36" s="268">
        <v>0</v>
      </c>
      <c r="K36" s="268">
        <v>-3.841337718707742E-3</v>
      </c>
      <c r="L36" s="268">
        <v>-4.7777420540690702E-3</v>
      </c>
      <c r="M36" s="268">
        <v>-8.2949388111785895E-3</v>
      </c>
      <c r="N36" s="268">
        <v>-3.2114241004412188E-3</v>
      </c>
      <c r="O36" s="268">
        <v>0</v>
      </c>
      <c r="P36" s="268">
        <v>-8.2295270546279436E-4</v>
      </c>
      <c r="Q36" s="268">
        <v>-2.1468733274789382E-2</v>
      </c>
      <c r="R36" s="268">
        <v>-3.1403367725550261E-3</v>
      </c>
      <c r="S36" s="268">
        <v>0</v>
      </c>
      <c r="T36" s="268">
        <v>0</v>
      </c>
      <c r="U36" s="268">
        <v>0</v>
      </c>
      <c r="V36" s="268">
        <v>0</v>
      </c>
      <c r="W36" s="268">
        <v>-4.713647690881167E-3</v>
      </c>
      <c r="X36" s="268">
        <v>-1.1725662715798991E-2</v>
      </c>
      <c r="Y36" s="268">
        <v>0</v>
      </c>
      <c r="Z36" s="268">
        <v>-6.4422961228309647E-4</v>
      </c>
      <c r="AA36" s="268">
        <v>-2.4914407135386415E-3</v>
      </c>
      <c r="AB36" s="268">
        <v>-7.020358695736138E-3</v>
      </c>
      <c r="AC36" s="268">
        <v>-1.9732896730437605E-3</v>
      </c>
      <c r="AD36" s="268">
        <v>-1.9704804494439458E-3</v>
      </c>
      <c r="AE36" s="268">
        <v>-2.4453693852089418E-3</v>
      </c>
      <c r="AF36" s="268">
        <v>-3.3009922793496341E-3</v>
      </c>
      <c r="AG36" s="268">
        <v>-5.7550383879123651E-3</v>
      </c>
      <c r="AH36" s="268" t="e">
        <v>#DIV/0!</v>
      </c>
      <c r="AI36" s="268">
        <v>-1.555254219520259E-3</v>
      </c>
      <c r="AJ36" s="268">
        <v>-2.0933234907681976E-3</v>
      </c>
      <c r="AK36" s="86"/>
    </row>
    <row r="37" spans="1:38" s="14" customFormat="1" x14ac:dyDescent="0.25">
      <c r="A37" s="64">
        <v>3</v>
      </c>
      <c r="B37" s="13">
        <v>149989</v>
      </c>
      <c r="C37" s="14" t="s">
        <v>1539</v>
      </c>
      <c r="D37" s="268">
        <v>-1.0895402209241935E-2</v>
      </c>
      <c r="E37" s="268">
        <v>-7.5951208597000589E-3</v>
      </c>
      <c r="F37" s="268">
        <v>-1.63092057416389E-2</v>
      </c>
      <c r="G37" s="268">
        <v>-8.3858452146626482E-3</v>
      </c>
      <c r="H37" s="268">
        <v>-1.1933221204064216E-2</v>
      </c>
      <c r="I37" s="268">
        <v>-3.1130929077501546E-3</v>
      </c>
      <c r="J37" s="268">
        <v>-9.6422531685604867E-3</v>
      </c>
      <c r="K37" s="268">
        <v>-1.3210969368558126E-2</v>
      </c>
      <c r="L37" s="268">
        <v>-4.8209935175960686E-2</v>
      </c>
      <c r="M37" s="268">
        <v>-1.1054256120576708E-2</v>
      </c>
      <c r="N37" s="268">
        <v>-2.8263685692626974E-3</v>
      </c>
      <c r="O37" s="268">
        <v>-9.4298096475819194E-3</v>
      </c>
      <c r="P37" s="268">
        <v>-3.4356072944635072E-3</v>
      </c>
      <c r="Q37" s="268">
        <v>-1.4911041865271387E-2</v>
      </c>
      <c r="R37" s="268">
        <v>-1.2333614686318002E-2</v>
      </c>
      <c r="S37" s="268">
        <v>-5.8358693359455125E-4</v>
      </c>
      <c r="T37" s="268">
        <v>-8.0046253615869353E-5</v>
      </c>
      <c r="U37" s="268">
        <v>-5.8497248884616824E-3</v>
      </c>
      <c r="V37" s="268">
        <v>-8.2476170232411678E-5</v>
      </c>
      <c r="W37" s="268">
        <v>-4.3802143720018463E-3</v>
      </c>
      <c r="X37" s="268">
        <v>0</v>
      </c>
      <c r="Y37" s="268">
        <v>-7.8111206790418947E-5</v>
      </c>
      <c r="Z37" s="268">
        <v>-6.8935138724277958E-5</v>
      </c>
      <c r="AA37" s="268">
        <v>-9.9762270517402898E-3</v>
      </c>
      <c r="AB37" s="268">
        <v>-1.4620506714951502E-3</v>
      </c>
      <c r="AC37" s="268">
        <v>-9.0876555893702523E-3</v>
      </c>
      <c r="AD37" s="268">
        <v>-2.2727533323040248E-3</v>
      </c>
      <c r="AE37" s="268">
        <v>-1.1744156141463244E-2</v>
      </c>
      <c r="AF37" s="268">
        <v>-4.3029675112627383E-3</v>
      </c>
      <c r="AG37" s="268">
        <v>-3.6699907734165191E-2</v>
      </c>
      <c r="AH37" s="268" t="e">
        <v>#DIV/0!</v>
      </c>
      <c r="AI37" s="268">
        <v>-6.6020585783162699E-3</v>
      </c>
      <c r="AJ37" s="268">
        <v>-1.0719709432053444E-2</v>
      </c>
      <c r="AK37" s="25"/>
      <c r="AL37" s="64"/>
    </row>
    <row r="38" spans="1:38" x14ac:dyDescent="0.25">
      <c r="A38" s="191">
        <v>3</v>
      </c>
      <c r="B38" s="85">
        <v>15</v>
      </c>
      <c r="C38" s="14" t="s">
        <v>94</v>
      </c>
      <c r="D38" s="268">
        <v>0</v>
      </c>
      <c r="E38" s="268">
        <v>5.5943761338235086E-4</v>
      </c>
      <c r="F38" s="268">
        <v>0</v>
      </c>
      <c r="G38" s="268">
        <v>0</v>
      </c>
      <c r="H38" s="268">
        <v>1.2225448645040516E-4</v>
      </c>
      <c r="I38" s="268">
        <v>2.863768723221848E-5</v>
      </c>
      <c r="J38" s="268">
        <v>4.3036361466993293E-5</v>
      </c>
      <c r="K38" s="268">
        <v>2.6276022646714046E-4</v>
      </c>
      <c r="L38" s="268">
        <v>0</v>
      </c>
      <c r="M38" s="268">
        <v>0</v>
      </c>
      <c r="N38" s="268">
        <v>0</v>
      </c>
      <c r="O38" s="268">
        <v>0</v>
      </c>
      <c r="P38" s="268">
        <v>0</v>
      </c>
      <c r="Q38" s="268">
        <v>0</v>
      </c>
      <c r="R38" s="268">
        <v>2.5299435366215341E-5</v>
      </c>
      <c r="S38" s="268">
        <v>0</v>
      </c>
      <c r="T38" s="268">
        <v>0</v>
      </c>
      <c r="U38" s="268">
        <v>0</v>
      </c>
      <c r="V38" s="268">
        <v>0</v>
      </c>
      <c r="W38" s="268">
        <v>0</v>
      </c>
      <c r="X38" s="268">
        <v>0</v>
      </c>
      <c r="Y38" s="268">
        <v>0</v>
      </c>
      <c r="Z38" s="268">
        <v>0</v>
      </c>
      <c r="AA38" s="268">
        <v>0</v>
      </c>
      <c r="AB38" s="268">
        <v>0</v>
      </c>
      <c r="AC38" s="268">
        <v>0</v>
      </c>
      <c r="AD38" s="268">
        <v>0</v>
      </c>
      <c r="AE38" s="268">
        <v>8.5643613228853378E-5</v>
      </c>
      <c r="AF38" s="268">
        <v>3.7362194262430861E-5</v>
      </c>
      <c r="AG38" s="268">
        <v>0</v>
      </c>
      <c r="AH38" s="268" t="e">
        <v>#DIV/0!</v>
      </c>
      <c r="AI38" s="268">
        <v>0</v>
      </c>
      <c r="AJ38" s="268">
        <v>9.8605941110925771E-5</v>
      </c>
      <c r="AK38" s="86"/>
    </row>
    <row r="39" spans="1:38" s="14" customFormat="1" x14ac:dyDescent="0.25">
      <c r="A39" s="64">
        <v>3</v>
      </c>
      <c r="B39" s="13">
        <v>16</v>
      </c>
      <c r="C39" s="14" t="s">
        <v>97</v>
      </c>
      <c r="D39" s="268">
        <v>1.105528053193662E-2</v>
      </c>
      <c r="E39" s="268">
        <v>2.0985642597171734E-2</v>
      </c>
      <c r="F39" s="268">
        <v>2.1426272990181724E-2</v>
      </c>
      <c r="G39" s="268">
        <v>1.1785101260260814E-2</v>
      </c>
      <c r="H39" s="268">
        <v>1.7594864646857777E-2</v>
      </c>
      <c r="I39" s="268">
        <v>1.7716964680822383E-2</v>
      </c>
      <c r="J39" s="268">
        <v>8.4921799112017138E-3</v>
      </c>
      <c r="K39" s="268">
        <v>4.2248234079507565E-3</v>
      </c>
      <c r="L39" s="268">
        <v>1.515493066428244E-2</v>
      </c>
      <c r="M39" s="268">
        <v>8.740812023720481E-3</v>
      </c>
      <c r="N39" s="268">
        <v>1.1907223515016734E-2</v>
      </c>
      <c r="O39" s="268">
        <v>1.7763618667611746E-2</v>
      </c>
      <c r="P39" s="268">
        <v>1.3835547380540984E-2</v>
      </c>
      <c r="Q39" s="268">
        <v>1.2349447647820609E-2</v>
      </c>
      <c r="R39" s="268">
        <v>1.2125067138315569E-2</v>
      </c>
      <c r="S39" s="268">
        <v>8.4722526906057145E-3</v>
      </c>
      <c r="T39" s="268">
        <v>2.180145150226136E-2</v>
      </c>
      <c r="U39" s="268">
        <v>5.2778674627913386E-2</v>
      </c>
      <c r="V39" s="268">
        <v>9.0269380986881861E-3</v>
      </c>
      <c r="W39" s="268">
        <v>4.3746585845759025E-3</v>
      </c>
      <c r="X39" s="268">
        <v>1.364163951588203E-2</v>
      </c>
      <c r="Y39" s="268">
        <v>4.5478512762583516E-2</v>
      </c>
      <c r="Z39" s="268">
        <v>2.7639803580482E-2</v>
      </c>
      <c r="AA39" s="268">
        <v>3.9280284794894371E-2</v>
      </c>
      <c r="AB39" s="268">
        <v>1.7538026797126783E-2</v>
      </c>
      <c r="AC39" s="268">
        <v>1.5177834148646019E-2</v>
      </c>
      <c r="AD39" s="268">
        <v>1.7774263586057281E-2</v>
      </c>
      <c r="AE39" s="268">
        <v>1.5766298183774671E-2</v>
      </c>
      <c r="AF39" s="268">
        <v>1.0814853756240425E-2</v>
      </c>
      <c r="AG39" s="268">
        <v>1.3194196182580975E-2</v>
      </c>
      <c r="AH39" s="268" t="e">
        <v>#DIV/0!</v>
      </c>
      <c r="AI39" s="268">
        <v>3.411842925965828E-2</v>
      </c>
      <c r="AJ39" s="268">
        <v>1.6421990196744219E-2</v>
      </c>
      <c r="AK39" s="25"/>
      <c r="AL39" s="64"/>
    </row>
    <row r="40" spans="1:38" x14ac:dyDescent="0.25">
      <c r="A40" s="191">
        <v>3</v>
      </c>
      <c r="B40" s="85">
        <v>17</v>
      </c>
      <c r="C40" s="14" t="s">
        <v>823</v>
      </c>
      <c r="D40" s="268">
        <v>4.0216137054587672E-3</v>
      </c>
      <c r="E40" s="268">
        <v>8.7683076781950317E-4</v>
      </c>
      <c r="F40" s="268">
        <v>1.7927190294158809E-3</v>
      </c>
      <c r="G40" s="268">
        <v>2.527794084487724E-3</v>
      </c>
      <c r="H40" s="268">
        <v>2.153908530568985E-3</v>
      </c>
      <c r="I40" s="268">
        <v>5.8858390009070101E-3</v>
      </c>
      <c r="J40" s="268">
        <v>9.0449633520278135E-5</v>
      </c>
      <c r="K40" s="268">
        <v>0</v>
      </c>
      <c r="L40" s="268">
        <v>0</v>
      </c>
      <c r="M40" s="268">
        <v>5.3447585672930324E-4</v>
      </c>
      <c r="N40" s="268">
        <v>3.2501094342080802E-3</v>
      </c>
      <c r="O40" s="268">
        <v>1.2085364535927127E-3</v>
      </c>
      <c r="P40" s="268">
        <v>2.8799799734956482E-3</v>
      </c>
      <c r="Q40" s="268">
        <v>5.2406230594280847E-4</v>
      </c>
      <c r="R40" s="268">
        <v>1.8839749060246107E-3</v>
      </c>
      <c r="S40" s="268">
        <v>2.5475034948189432E-3</v>
      </c>
      <c r="T40" s="268">
        <v>2.8650805647281525E-2</v>
      </c>
      <c r="U40" s="268">
        <v>2.1120016830915037E-2</v>
      </c>
      <c r="V40" s="268">
        <v>2.7373716410916069E-4</v>
      </c>
      <c r="W40" s="268">
        <v>1.3596328158620974E-4</v>
      </c>
      <c r="X40" s="268">
        <v>7.1668184688130536E-4</v>
      </c>
      <c r="Y40" s="268">
        <v>0</v>
      </c>
      <c r="Z40" s="268">
        <v>1.0406769981208876E-2</v>
      </c>
      <c r="AA40" s="268">
        <v>0</v>
      </c>
      <c r="AB40" s="268">
        <v>7.3607054889685268E-4</v>
      </c>
      <c r="AC40" s="268">
        <v>0</v>
      </c>
      <c r="AD40" s="268">
        <v>6.2699200861915131E-3</v>
      </c>
      <c r="AE40" s="268">
        <v>2.2011446996306029E-3</v>
      </c>
      <c r="AF40" s="268">
        <v>2.7879724445741974E-3</v>
      </c>
      <c r="AG40" s="268">
        <v>1.6053496372923139E-4</v>
      </c>
      <c r="AH40" s="268" t="e">
        <v>#DIV/0!</v>
      </c>
      <c r="AI40" s="268">
        <v>0</v>
      </c>
      <c r="AJ40" s="268">
        <v>2.3059124812761047E-3</v>
      </c>
      <c r="AK40" s="86"/>
    </row>
    <row r="41" spans="1:38" s="14" customFormat="1" x14ac:dyDescent="0.25">
      <c r="A41" s="64">
        <v>3</v>
      </c>
      <c r="B41" s="13">
        <v>18</v>
      </c>
      <c r="C41" s="14" t="s">
        <v>180</v>
      </c>
      <c r="D41" s="268">
        <v>2.0029616986758574E-2</v>
      </c>
      <c r="E41" s="268">
        <v>1.7440007141325358E-2</v>
      </c>
      <c r="F41" s="268">
        <v>1.6611774677856482E-2</v>
      </c>
      <c r="G41" s="268">
        <v>1.1327389684834821E-2</v>
      </c>
      <c r="H41" s="268">
        <v>1.6495894519139482E-2</v>
      </c>
      <c r="I41" s="268">
        <v>1.5112623189543609E-2</v>
      </c>
      <c r="J41" s="268">
        <v>1.1049630127373096E-2</v>
      </c>
      <c r="K41" s="268">
        <v>8.5170531444329618E-4</v>
      </c>
      <c r="L41" s="268">
        <v>4.2286195795869577E-3</v>
      </c>
      <c r="M41" s="268">
        <v>5.7471254984390119E-3</v>
      </c>
      <c r="N41" s="268">
        <v>8.9836952422930778E-3</v>
      </c>
      <c r="O41" s="268">
        <v>1.16577991129125E-2</v>
      </c>
      <c r="P41" s="268">
        <v>1.3093164276764159E-2</v>
      </c>
      <c r="Q41" s="268">
        <v>1.2024472743921235E-2</v>
      </c>
      <c r="R41" s="268">
        <v>9.6181143906415925E-3</v>
      </c>
      <c r="S41" s="268">
        <v>1.0501612053984198E-2</v>
      </c>
      <c r="T41" s="268">
        <v>4.5026293936761393E-2</v>
      </c>
      <c r="U41" s="268">
        <v>5.6124907225529562E-2</v>
      </c>
      <c r="V41" s="268">
        <v>8.0130215684323467E-3</v>
      </c>
      <c r="W41" s="268">
        <v>1.194876208821802E-2</v>
      </c>
      <c r="X41" s="268">
        <v>0.20674037510720314</v>
      </c>
      <c r="Y41" s="268">
        <v>1.3189650321747643E-2</v>
      </c>
      <c r="Z41" s="268">
        <v>2.7701089928417813E-3</v>
      </c>
      <c r="AA41" s="268">
        <v>1.2789292105855301E-2</v>
      </c>
      <c r="AB41" s="268">
        <v>2.2887145694874048E-2</v>
      </c>
      <c r="AC41" s="268">
        <v>5.9050828411725117E-3</v>
      </c>
      <c r="AD41" s="268">
        <v>2.2786133506889624E-2</v>
      </c>
      <c r="AE41" s="268">
        <v>1.439963363223939E-2</v>
      </c>
      <c r="AF41" s="268">
        <v>7.8273977633728804E-3</v>
      </c>
      <c r="AG41" s="268">
        <v>4.7208790922379611E-3</v>
      </c>
      <c r="AH41" s="268" t="e">
        <v>#DIV/0!</v>
      </c>
      <c r="AI41" s="268">
        <v>1.0884213461882428E-2</v>
      </c>
      <c r="AJ41" s="268">
        <v>1.5952982316398405E-2</v>
      </c>
      <c r="AK41" s="25"/>
      <c r="AL41" s="64"/>
    </row>
    <row r="42" spans="1:38" x14ac:dyDescent="0.25">
      <c r="A42" s="191">
        <v>3</v>
      </c>
      <c r="B42" s="85">
        <v>19</v>
      </c>
      <c r="C42" s="84" t="s">
        <v>192</v>
      </c>
      <c r="D42" s="268">
        <v>2.6166280928652707E-2</v>
      </c>
      <c r="E42" s="268">
        <v>4.2205037480526578E-2</v>
      </c>
      <c r="F42" s="268">
        <v>6.4365383000369439E-2</v>
      </c>
      <c r="G42" s="268">
        <v>3.7887580694776268E-2</v>
      </c>
      <c r="H42" s="268">
        <v>4.7396232110695637E-2</v>
      </c>
      <c r="I42" s="268">
        <v>4.3605769346586089E-2</v>
      </c>
      <c r="J42" s="268">
        <v>2.2913117546314331E-2</v>
      </c>
      <c r="K42" s="268">
        <v>1.9397874402538789E-2</v>
      </c>
      <c r="L42" s="268">
        <v>4.4929500908527896E-2</v>
      </c>
      <c r="M42" s="268">
        <v>2.7701530107624935E-2</v>
      </c>
      <c r="N42" s="268">
        <v>2.5817060850919157E-2</v>
      </c>
      <c r="O42" s="268">
        <v>2.3261657044313284E-2</v>
      </c>
      <c r="P42" s="268">
        <v>2.6077549148432303E-2</v>
      </c>
      <c r="Q42" s="268">
        <v>3.372984925403337E-2</v>
      </c>
      <c r="R42" s="268">
        <v>3.0167812191683709E-2</v>
      </c>
      <c r="S42" s="268">
        <v>1.5488519743101996E-2</v>
      </c>
      <c r="T42" s="268">
        <v>4.9710917475817851E-2</v>
      </c>
      <c r="U42" s="268">
        <v>3.4042478581723497E-2</v>
      </c>
      <c r="V42" s="268">
        <v>6.6380616663216638E-2</v>
      </c>
      <c r="W42" s="268">
        <v>1.873672262745937E-2</v>
      </c>
      <c r="X42" s="268">
        <v>8.319645969228523E-2</v>
      </c>
      <c r="Y42" s="268">
        <v>2.3351146372720108E-2</v>
      </c>
      <c r="Z42" s="268">
        <v>2.5268374833692986E-2</v>
      </c>
      <c r="AA42" s="268">
        <v>4.4837310340678123E-2</v>
      </c>
      <c r="AB42" s="268">
        <v>2.0727441730837098E-2</v>
      </c>
      <c r="AC42" s="268">
        <v>1.2393887401550596E-2</v>
      </c>
      <c r="AD42" s="268">
        <v>2.7335872227621585E-2</v>
      </c>
      <c r="AE42" s="268">
        <v>4.0946351702311035E-2</v>
      </c>
      <c r="AF42" s="268">
        <v>2.4904308969419531E-2</v>
      </c>
      <c r="AG42" s="268">
        <v>4.0119029429489986E-2</v>
      </c>
      <c r="AH42" s="268" t="e">
        <v>#DIV/0!</v>
      </c>
      <c r="AI42" s="268">
        <v>2.85105978598655E-2</v>
      </c>
      <c r="AJ42" s="268">
        <v>4.299314052608464E-2</v>
      </c>
      <c r="AK42" s="86"/>
    </row>
    <row r="43" spans="1:38" s="14" customFormat="1" x14ac:dyDescent="0.25">
      <c r="A43" s="64">
        <v>3</v>
      </c>
      <c r="B43" s="13">
        <v>0</v>
      </c>
      <c r="C43" s="14" t="s">
        <v>1009</v>
      </c>
      <c r="D43" s="268">
        <v>1</v>
      </c>
      <c r="E43" s="268">
        <v>1</v>
      </c>
      <c r="F43" s="268">
        <v>1</v>
      </c>
      <c r="G43" s="268">
        <v>1</v>
      </c>
      <c r="H43" s="268">
        <v>1</v>
      </c>
      <c r="I43" s="268">
        <v>1</v>
      </c>
      <c r="J43" s="268">
        <v>1</v>
      </c>
      <c r="K43" s="268">
        <v>1</v>
      </c>
      <c r="L43" s="268">
        <v>1</v>
      </c>
      <c r="M43" s="268">
        <v>1</v>
      </c>
      <c r="N43" s="268">
        <v>1</v>
      </c>
      <c r="O43" s="268">
        <v>1</v>
      </c>
      <c r="P43" s="268">
        <v>1</v>
      </c>
      <c r="Q43" s="268">
        <v>1</v>
      </c>
      <c r="R43" s="268">
        <v>1</v>
      </c>
      <c r="S43" s="268">
        <v>1</v>
      </c>
      <c r="T43" s="268">
        <v>1</v>
      </c>
      <c r="U43" s="268">
        <v>1</v>
      </c>
      <c r="V43" s="268">
        <v>1</v>
      </c>
      <c r="W43" s="268">
        <v>1</v>
      </c>
      <c r="X43" s="268">
        <v>1</v>
      </c>
      <c r="Y43" s="268">
        <v>1</v>
      </c>
      <c r="Z43" s="268">
        <v>1</v>
      </c>
      <c r="AA43" s="268">
        <v>1</v>
      </c>
      <c r="AB43" s="268">
        <v>1</v>
      </c>
      <c r="AC43" s="268">
        <v>1</v>
      </c>
      <c r="AD43" s="268">
        <v>1</v>
      </c>
      <c r="AE43" s="268">
        <v>1</v>
      </c>
      <c r="AF43" s="268">
        <v>1</v>
      </c>
      <c r="AG43" s="268">
        <v>1</v>
      </c>
      <c r="AH43" s="268" t="e">
        <v>#DIV/0!</v>
      </c>
      <c r="AI43" s="268">
        <v>1</v>
      </c>
      <c r="AJ43" s="268">
        <v>1</v>
      </c>
      <c r="AK43" s="25"/>
      <c r="AL43" s="64"/>
    </row>
    <row r="44" spans="1:38" x14ac:dyDescent="0.25">
      <c r="A44" s="191"/>
      <c r="B44" s="85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  <c r="AG44" s="89"/>
      <c r="AH44" s="89"/>
      <c r="AI44" s="89"/>
      <c r="AJ44" s="89"/>
      <c r="AK44" s="86"/>
    </row>
    <row r="45" spans="1:38" x14ac:dyDescent="0.25">
      <c r="A45" s="64">
        <v>3</v>
      </c>
      <c r="B45" s="85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9"/>
      <c r="AE45" s="89"/>
      <c r="AF45" s="89"/>
      <c r="AG45" s="89"/>
      <c r="AH45" s="89"/>
      <c r="AI45" s="89"/>
      <c r="AJ45" s="89"/>
      <c r="AK45" s="86"/>
    </row>
    <row r="46" spans="1:38" x14ac:dyDescent="0.25">
      <c r="A46" s="191"/>
      <c r="B46" s="85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89"/>
      <c r="AG46" s="89"/>
      <c r="AH46" s="89"/>
      <c r="AI46" s="89"/>
      <c r="AJ46" s="89"/>
      <c r="AK46" s="86"/>
    </row>
    <row r="47" spans="1:38" x14ac:dyDescent="0.25">
      <c r="A47" s="64">
        <v>3</v>
      </c>
      <c r="B47" s="85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89"/>
      <c r="AJ47" s="89"/>
      <c r="AK47" s="86"/>
    </row>
    <row r="48" spans="1:38" x14ac:dyDescent="0.25">
      <c r="A48" s="191"/>
      <c r="B48" s="85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89"/>
      <c r="AJ48" s="89"/>
      <c r="AK48" s="86"/>
    </row>
    <row r="49" spans="1:37" x14ac:dyDescent="0.25">
      <c r="A49" s="64">
        <v>3</v>
      </c>
      <c r="B49" s="85"/>
      <c r="C49" s="84" t="s">
        <v>1</v>
      </c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  <c r="AE49" s="89"/>
      <c r="AF49" s="89"/>
      <c r="AG49" s="89"/>
      <c r="AH49" s="89"/>
      <c r="AI49" s="89"/>
      <c r="AJ49" s="89"/>
      <c r="AK49" s="86"/>
    </row>
    <row r="50" spans="1:37" x14ac:dyDescent="0.25">
      <c r="A50" s="191">
        <v>3</v>
      </c>
      <c r="B50" s="85">
        <v>21</v>
      </c>
      <c r="C50" s="84" t="s">
        <v>830</v>
      </c>
      <c r="D50" s="268">
        <v>0.8647859036910559</v>
      </c>
      <c r="E50" s="268">
        <v>0.86744537915949149</v>
      </c>
      <c r="F50" s="268">
        <v>0.90754984646494041</v>
      </c>
      <c r="G50" s="268">
        <v>0.85695121297780186</v>
      </c>
      <c r="H50" s="268">
        <v>0.88134770529610473</v>
      </c>
      <c r="I50" s="268">
        <v>0.97529178610433642</v>
      </c>
      <c r="J50" s="268">
        <v>0.88646726996615877</v>
      </c>
      <c r="K50" s="268">
        <v>0.93068059660324487</v>
      </c>
      <c r="L50" s="268">
        <v>0.63929950687030046</v>
      </c>
      <c r="M50" s="268">
        <v>0.91824276366180291</v>
      </c>
      <c r="N50" s="268">
        <v>0.93198623753257004</v>
      </c>
      <c r="O50" s="268">
        <v>0.95620218261191481</v>
      </c>
      <c r="P50" s="268">
        <v>0.93010631849008718</v>
      </c>
      <c r="Q50" s="268">
        <v>0.61337092926996406</v>
      </c>
      <c r="R50" s="268">
        <v>0.87809852349909623</v>
      </c>
      <c r="S50" s="268">
        <v>0.60187189280891151</v>
      </c>
      <c r="T50" s="268">
        <v>0.9047981362031261</v>
      </c>
      <c r="U50" s="268">
        <v>0.97629404200355729</v>
      </c>
      <c r="V50" s="268">
        <v>0.9529438606318078</v>
      </c>
      <c r="W50" s="268">
        <v>0.97538855029572691</v>
      </c>
      <c r="X50" s="268">
        <v>0.92151352447099344</v>
      </c>
      <c r="Y50" s="268">
        <v>0.82920160849598556</v>
      </c>
      <c r="Z50" s="268">
        <v>0.88400224093548641</v>
      </c>
      <c r="AA50" s="268">
        <v>0.43656621483459496</v>
      </c>
      <c r="AB50" s="268">
        <v>0.83149998520061585</v>
      </c>
      <c r="AC50" s="268">
        <v>0.21634882081399417</v>
      </c>
      <c r="AD50" s="268">
        <v>0.73544964006364055</v>
      </c>
      <c r="AE50" s="268">
        <v>0.8755520832748217</v>
      </c>
      <c r="AF50" s="268">
        <v>0.93180465021785819</v>
      </c>
      <c r="AG50" s="268">
        <v>0.73283815071536462</v>
      </c>
      <c r="AH50" s="268" t="e">
        <v>#DIV/0!</v>
      </c>
      <c r="AI50" s="268">
        <v>0.5080626949019259</v>
      </c>
      <c r="AJ50" s="268">
        <v>0.88147173009922652</v>
      </c>
      <c r="AK50" s="86"/>
    </row>
    <row r="51" spans="1:37" x14ac:dyDescent="0.25">
      <c r="A51" s="64">
        <v>3</v>
      </c>
      <c r="B51" s="85">
        <v>2101</v>
      </c>
      <c r="C51" s="84" t="s">
        <v>243</v>
      </c>
      <c r="D51" s="268">
        <v>0.52056822464255192</v>
      </c>
      <c r="E51" s="268">
        <v>0.45116102889073806</v>
      </c>
      <c r="F51" s="268">
        <v>0.64073215186741017</v>
      </c>
      <c r="G51" s="268">
        <v>0.5338840637850315</v>
      </c>
      <c r="H51" s="268">
        <v>0.55708568653285528</v>
      </c>
      <c r="I51" s="268">
        <v>0.47654234441481064</v>
      </c>
      <c r="J51" s="268">
        <v>0.56779259575305718</v>
      </c>
      <c r="K51" s="268">
        <v>0.92983327051416154</v>
      </c>
      <c r="L51" s="268">
        <v>6.1686092048048998E-3</v>
      </c>
      <c r="M51" s="268">
        <v>0.39571041785156141</v>
      </c>
      <c r="N51" s="268">
        <v>0.5837776459102817</v>
      </c>
      <c r="O51" s="268">
        <v>0.53474169443225927</v>
      </c>
      <c r="P51" s="268">
        <v>0.51129614777617061</v>
      </c>
      <c r="Q51" s="268">
        <v>0.12406053383193341</v>
      </c>
      <c r="R51" s="268">
        <v>0.47413918709872349</v>
      </c>
      <c r="S51" s="268">
        <v>0.34820433374687287</v>
      </c>
      <c r="T51" s="268">
        <v>0.29504326738000802</v>
      </c>
      <c r="U51" s="268">
        <v>0.72754791361238069</v>
      </c>
      <c r="V51" s="268">
        <v>0.36929266034494795</v>
      </c>
      <c r="W51" s="268">
        <v>0.70357320873419016</v>
      </c>
      <c r="X51" s="268">
        <v>0.10112795253516953</v>
      </c>
      <c r="Y51" s="268">
        <v>8.2642187545545823E-2</v>
      </c>
      <c r="Z51" s="268">
        <v>0.45968930705919187</v>
      </c>
      <c r="AA51" s="268">
        <v>6.4733218121617642E-2</v>
      </c>
      <c r="AB51" s="268">
        <v>0.33501853052632713</v>
      </c>
      <c r="AC51" s="268">
        <v>6.7751194993601896E-2</v>
      </c>
      <c r="AD51" s="268">
        <v>0.34138379844455352</v>
      </c>
      <c r="AE51" s="268">
        <v>0.52254957936106372</v>
      </c>
      <c r="AF51" s="268">
        <v>0.63190673730236935</v>
      </c>
      <c r="AG51" s="268">
        <v>0.13602498425792223</v>
      </c>
      <c r="AH51" s="268" t="e">
        <v>#DIV/0!</v>
      </c>
      <c r="AI51" s="268">
        <v>7.162470048442876E-2</v>
      </c>
      <c r="AJ51" s="268">
        <v>0.54010639469805521</v>
      </c>
      <c r="AK51" s="86"/>
    </row>
    <row r="52" spans="1:37" x14ac:dyDescent="0.25">
      <c r="A52" s="191">
        <v>3</v>
      </c>
      <c r="B52" s="85">
        <v>2102</v>
      </c>
      <c r="C52" s="84" t="s">
        <v>254</v>
      </c>
      <c r="D52" s="268">
        <v>0</v>
      </c>
      <c r="E52" s="268">
        <v>0</v>
      </c>
      <c r="F52" s="268">
        <v>0</v>
      </c>
      <c r="G52" s="268">
        <v>0</v>
      </c>
      <c r="H52" s="268">
        <v>0</v>
      </c>
      <c r="I52" s="268">
        <v>0</v>
      </c>
      <c r="J52" s="268">
        <v>0</v>
      </c>
      <c r="K52" s="268">
        <v>0</v>
      </c>
      <c r="L52" s="268">
        <v>0</v>
      </c>
      <c r="M52" s="268">
        <v>0</v>
      </c>
      <c r="N52" s="268">
        <v>0</v>
      </c>
      <c r="O52" s="268">
        <v>0</v>
      </c>
      <c r="P52" s="268">
        <v>0</v>
      </c>
      <c r="Q52" s="268">
        <v>0</v>
      </c>
      <c r="R52" s="268">
        <v>0</v>
      </c>
      <c r="S52" s="268">
        <v>0</v>
      </c>
      <c r="T52" s="268">
        <v>0</v>
      </c>
      <c r="U52" s="268">
        <v>0</v>
      </c>
      <c r="V52" s="268">
        <v>0</v>
      </c>
      <c r="W52" s="268">
        <v>0</v>
      </c>
      <c r="X52" s="268">
        <v>0</v>
      </c>
      <c r="Y52" s="268">
        <v>0</v>
      </c>
      <c r="Z52" s="268">
        <v>0</v>
      </c>
      <c r="AA52" s="268">
        <v>0</v>
      </c>
      <c r="AB52" s="268">
        <v>0</v>
      </c>
      <c r="AC52" s="268">
        <v>0</v>
      </c>
      <c r="AD52" s="268">
        <v>0</v>
      </c>
      <c r="AE52" s="268">
        <v>0</v>
      </c>
      <c r="AF52" s="268">
        <v>0</v>
      </c>
      <c r="AG52" s="268">
        <v>0</v>
      </c>
      <c r="AH52" s="268" t="e">
        <v>#DIV/0!</v>
      </c>
      <c r="AI52" s="268">
        <v>0</v>
      </c>
      <c r="AJ52" s="268">
        <v>0</v>
      </c>
      <c r="AK52" s="86"/>
    </row>
    <row r="53" spans="1:37" x14ac:dyDescent="0.25">
      <c r="A53" s="64">
        <v>3</v>
      </c>
      <c r="B53" s="85">
        <v>2103</v>
      </c>
      <c r="C53" s="84" t="s">
        <v>258</v>
      </c>
      <c r="D53" s="268">
        <v>0.31240229498388938</v>
      </c>
      <c r="E53" s="268">
        <v>0.36150890891713416</v>
      </c>
      <c r="F53" s="268">
        <v>0.23515297301735449</v>
      </c>
      <c r="G53" s="268">
        <v>0.29740392319292858</v>
      </c>
      <c r="H53" s="268">
        <v>0.28870616147427935</v>
      </c>
      <c r="I53" s="268">
        <v>0.47693673042050932</v>
      </c>
      <c r="J53" s="268">
        <v>0.2812004254913375</v>
      </c>
      <c r="K53" s="268">
        <v>0</v>
      </c>
      <c r="L53" s="268">
        <v>0.62828185889781873</v>
      </c>
      <c r="M53" s="268">
        <v>0.52251683741010746</v>
      </c>
      <c r="N53" s="268">
        <v>0.3276408784694238</v>
      </c>
      <c r="O53" s="268">
        <v>0.42142333554230221</v>
      </c>
      <c r="P53" s="268">
        <v>0.38370906521126907</v>
      </c>
      <c r="Q53" s="268">
        <v>0.48481380735768687</v>
      </c>
      <c r="R53" s="268">
        <v>0.38345969146573156</v>
      </c>
      <c r="S53" s="268">
        <v>0.24313576049190949</v>
      </c>
      <c r="T53" s="268">
        <v>0.56291985909137865</v>
      </c>
      <c r="U53" s="268">
        <v>0.21591238529581194</v>
      </c>
      <c r="V53" s="268">
        <v>0.57913566497597579</v>
      </c>
      <c r="W53" s="268">
        <v>0.23136658380503386</v>
      </c>
      <c r="X53" s="268">
        <v>0.81734501810440341</v>
      </c>
      <c r="Y53" s="268">
        <v>0.7465594209504397</v>
      </c>
      <c r="Z53" s="268">
        <v>0.39161805939766475</v>
      </c>
      <c r="AA53" s="268">
        <v>0.37183299671297732</v>
      </c>
      <c r="AB53" s="268">
        <v>0.48040695229193714</v>
      </c>
      <c r="AC53" s="268">
        <v>0.14845678800528955</v>
      </c>
      <c r="AD53" s="268">
        <v>0.37465199661717236</v>
      </c>
      <c r="AE53" s="268">
        <v>0.32297173540116347</v>
      </c>
      <c r="AF53" s="268">
        <v>0.2820728926819101</v>
      </c>
      <c r="AG53" s="268">
        <v>0.59353253928381811</v>
      </c>
      <c r="AH53" s="268" t="e">
        <v>#DIV/0!</v>
      </c>
      <c r="AI53" s="268">
        <v>0.43639885258321931</v>
      </c>
      <c r="AJ53" s="268">
        <v>0.30779027186309826</v>
      </c>
      <c r="AK53" s="86"/>
    </row>
    <row r="54" spans="1:37" x14ac:dyDescent="0.25">
      <c r="A54" s="191">
        <v>3</v>
      </c>
      <c r="B54" s="85">
        <v>2104</v>
      </c>
      <c r="C54" s="84" t="s">
        <v>260</v>
      </c>
      <c r="D54" s="268">
        <v>0</v>
      </c>
      <c r="E54" s="268">
        <v>0</v>
      </c>
      <c r="F54" s="268">
        <v>2.7264124380075343E-5</v>
      </c>
      <c r="G54" s="268">
        <v>0</v>
      </c>
      <c r="H54" s="268">
        <v>1.1113617553404498E-5</v>
      </c>
      <c r="I54" s="268">
        <v>1.2147936214461142E-4</v>
      </c>
      <c r="J54" s="268">
        <v>1.2241920096645644E-4</v>
      </c>
      <c r="K54" s="268">
        <v>0</v>
      </c>
      <c r="L54" s="268">
        <v>0</v>
      </c>
      <c r="M54" s="268">
        <v>0</v>
      </c>
      <c r="N54" s="268">
        <v>2.2188926914071602E-5</v>
      </c>
      <c r="O54" s="268">
        <v>0</v>
      </c>
      <c r="P54" s="268">
        <v>0</v>
      </c>
      <c r="Q54" s="268">
        <v>0</v>
      </c>
      <c r="R54" s="268">
        <v>5.3038036951354834E-5</v>
      </c>
      <c r="S54" s="268">
        <v>0</v>
      </c>
      <c r="T54" s="268">
        <v>1.103981768127637E-4</v>
      </c>
      <c r="U54" s="268">
        <v>6.2077448828744165E-6</v>
      </c>
      <c r="V54" s="268">
        <v>3.6601219805924375E-5</v>
      </c>
      <c r="W54" s="268">
        <v>0</v>
      </c>
      <c r="X54" s="268">
        <v>0</v>
      </c>
      <c r="Y54" s="268">
        <v>0</v>
      </c>
      <c r="Z54" s="268">
        <v>0</v>
      </c>
      <c r="AA54" s="268">
        <v>0</v>
      </c>
      <c r="AB54" s="268">
        <v>0</v>
      </c>
      <c r="AC54" s="268">
        <v>0</v>
      </c>
      <c r="AD54" s="268">
        <v>1.8379680639312467E-5</v>
      </c>
      <c r="AE54" s="268">
        <v>2.5280377831849238E-5</v>
      </c>
      <c r="AF54" s="268">
        <v>1.9102911789878382E-5</v>
      </c>
      <c r="AG54" s="268">
        <v>3.761523337629638E-7</v>
      </c>
      <c r="AH54" s="268" t="e">
        <v>#DIV/0!</v>
      </c>
      <c r="AI54" s="268">
        <v>0</v>
      </c>
      <c r="AJ54" s="268">
        <v>2.7949870487945983E-5</v>
      </c>
      <c r="AK54" s="86"/>
    </row>
    <row r="55" spans="1:37" x14ac:dyDescent="0.25">
      <c r="A55" s="64">
        <v>3</v>
      </c>
      <c r="B55" s="85">
        <v>2105</v>
      </c>
      <c r="C55" s="84" t="s">
        <v>261</v>
      </c>
      <c r="D55" s="268">
        <v>3.1815384064614607E-2</v>
      </c>
      <c r="E55" s="268">
        <v>5.47754413516192E-2</v>
      </c>
      <c r="F55" s="268">
        <v>3.1637457455795673E-2</v>
      </c>
      <c r="G55" s="268">
        <v>2.566322599984161E-2</v>
      </c>
      <c r="H55" s="268">
        <v>3.5544743671416593E-2</v>
      </c>
      <c r="I55" s="268">
        <v>2.1691231906871951E-2</v>
      </c>
      <c r="J55" s="268">
        <v>3.7351829520797471E-2</v>
      </c>
      <c r="K55" s="268">
        <v>8.473260890832355E-4</v>
      </c>
      <c r="L55" s="268">
        <v>4.8490387676767745E-3</v>
      </c>
      <c r="M55" s="268">
        <v>1.5508400134000157E-5</v>
      </c>
      <c r="N55" s="268">
        <v>2.0545524225950393E-2</v>
      </c>
      <c r="O55" s="268">
        <v>3.7152637353268875E-5</v>
      </c>
      <c r="P55" s="268">
        <v>3.5101105502647507E-2</v>
      </c>
      <c r="Q55" s="268">
        <v>4.4965880803438151E-3</v>
      </c>
      <c r="R55" s="268">
        <v>2.0446606897689842E-2</v>
      </c>
      <c r="S55" s="268">
        <v>1.0531798570129163E-2</v>
      </c>
      <c r="T55" s="268">
        <v>4.6724611554926729E-2</v>
      </c>
      <c r="U55" s="268">
        <v>3.2827535350481753E-2</v>
      </c>
      <c r="V55" s="268">
        <v>4.4789340910781385E-3</v>
      </c>
      <c r="W55" s="268">
        <v>4.0448757756503036E-2</v>
      </c>
      <c r="X55" s="268">
        <v>3.0405538314205297E-3</v>
      </c>
      <c r="Y55" s="268">
        <v>0</v>
      </c>
      <c r="Z55" s="268">
        <v>3.2694874478629815E-2</v>
      </c>
      <c r="AA55" s="268">
        <v>0</v>
      </c>
      <c r="AB55" s="268">
        <v>1.607450238235161E-2</v>
      </c>
      <c r="AC55" s="268">
        <v>1.4083781510272408E-4</v>
      </c>
      <c r="AD55" s="268">
        <v>1.9395465321275483E-2</v>
      </c>
      <c r="AE55" s="268">
        <v>3.0005488134762635E-2</v>
      </c>
      <c r="AF55" s="268">
        <v>1.7805917321788836E-2</v>
      </c>
      <c r="AG55" s="268">
        <v>3.280251021290476E-3</v>
      </c>
      <c r="AH55" s="268" t="e">
        <v>#DIV/0!</v>
      </c>
      <c r="AI55" s="268">
        <v>3.9141834277889153E-5</v>
      </c>
      <c r="AJ55" s="268">
        <v>3.3547113667585254E-2</v>
      </c>
      <c r="AK55" s="86"/>
    </row>
    <row r="56" spans="1:37" x14ac:dyDescent="0.25">
      <c r="A56" s="191">
        <v>3</v>
      </c>
      <c r="B56" s="85">
        <v>22</v>
      </c>
      <c r="C56" s="84" t="s">
        <v>27</v>
      </c>
      <c r="D56" s="268">
        <v>0</v>
      </c>
      <c r="E56" s="268">
        <v>0</v>
      </c>
      <c r="F56" s="268">
        <v>0</v>
      </c>
      <c r="G56" s="268">
        <v>0</v>
      </c>
      <c r="H56" s="268">
        <v>0</v>
      </c>
      <c r="I56" s="268">
        <v>0</v>
      </c>
      <c r="J56" s="268">
        <v>0</v>
      </c>
      <c r="K56" s="268">
        <v>0</v>
      </c>
      <c r="L56" s="268">
        <v>0</v>
      </c>
      <c r="M56" s="268">
        <v>0</v>
      </c>
      <c r="N56" s="268">
        <v>0</v>
      </c>
      <c r="O56" s="268">
        <v>0</v>
      </c>
      <c r="P56" s="268">
        <v>0</v>
      </c>
      <c r="Q56" s="268">
        <v>0</v>
      </c>
      <c r="R56" s="268">
        <v>0</v>
      </c>
      <c r="S56" s="268">
        <v>0</v>
      </c>
      <c r="T56" s="268">
        <v>0</v>
      </c>
      <c r="U56" s="268">
        <v>0</v>
      </c>
      <c r="V56" s="268">
        <v>0</v>
      </c>
      <c r="W56" s="268">
        <v>0</v>
      </c>
      <c r="X56" s="268">
        <v>0</v>
      </c>
      <c r="Y56" s="268">
        <v>0</v>
      </c>
      <c r="Z56" s="268">
        <v>0</v>
      </c>
      <c r="AA56" s="268">
        <v>0</v>
      </c>
      <c r="AB56" s="268">
        <v>0</v>
      </c>
      <c r="AC56" s="268">
        <v>0</v>
      </c>
      <c r="AD56" s="268">
        <v>0</v>
      </c>
      <c r="AE56" s="268">
        <v>0</v>
      </c>
      <c r="AF56" s="268">
        <v>0</v>
      </c>
      <c r="AG56" s="268">
        <v>0</v>
      </c>
      <c r="AH56" s="268" t="e">
        <v>#DIV/0!</v>
      </c>
      <c r="AI56" s="268">
        <v>0</v>
      </c>
      <c r="AJ56" s="268">
        <v>0</v>
      </c>
      <c r="AK56" s="86"/>
    </row>
    <row r="57" spans="1:37" x14ac:dyDescent="0.25">
      <c r="A57" s="64">
        <v>3</v>
      </c>
      <c r="B57" s="85">
        <v>23</v>
      </c>
      <c r="C57" s="84" t="s">
        <v>264</v>
      </c>
      <c r="D57" s="268">
        <v>7.7039130255254877E-3</v>
      </c>
      <c r="E57" s="268">
        <v>6.4624821087941866E-3</v>
      </c>
      <c r="F57" s="268">
        <v>3.0877239405136007E-3</v>
      </c>
      <c r="G57" s="268">
        <v>5.9850584139263347E-3</v>
      </c>
      <c r="H57" s="268">
        <v>5.2392183334515428E-3</v>
      </c>
      <c r="I57" s="268">
        <v>5.7514336260847674E-4</v>
      </c>
      <c r="J57" s="268">
        <v>9.2923620341735999E-3</v>
      </c>
      <c r="K57" s="268">
        <v>2.3614777600423961E-2</v>
      </c>
      <c r="L57" s="268">
        <v>0</v>
      </c>
      <c r="M57" s="268">
        <v>2.1342491692318763E-3</v>
      </c>
      <c r="N57" s="268">
        <v>2.3843100745078298E-3</v>
      </c>
      <c r="O57" s="268">
        <v>7.303476493535392E-3</v>
      </c>
      <c r="P57" s="268">
        <v>1.3140865064642745E-3</v>
      </c>
      <c r="Q57" s="268">
        <v>1.6527117025549461E-4</v>
      </c>
      <c r="R57" s="268">
        <v>4.4748758518112662E-3</v>
      </c>
      <c r="S57" s="268">
        <v>2.1331576901919363E-5</v>
      </c>
      <c r="T57" s="268">
        <v>2.3813318137673239E-3</v>
      </c>
      <c r="U57" s="268">
        <v>8.7312345627287526E-5</v>
      </c>
      <c r="V57" s="268">
        <v>1.6736321350042727E-3</v>
      </c>
      <c r="W57" s="268">
        <v>2.6467159673690573E-3</v>
      </c>
      <c r="X57" s="268">
        <v>4.1679929597598144E-4</v>
      </c>
      <c r="Y57" s="268">
        <v>0</v>
      </c>
      <c r="Z57" s="268">
        <v>4.686931178450536E-2</v>
      </c>
      <c r="AA57" s="268">
        <v>0</v>
      </c>
      <c r="AB57" s="268">
        <v>1.5154437580882989E-3</v>
      </c>
      <c r="AC57" s="268">
        <v>0</v>
      </c>
      <c r="AD57" s="268">
        <v>1.5929943791616293E-3</v>
      </c>
      <c r="AE57" s="268">
        <v>4.8673622976756594E-3</v>
      </c>
      <c r="AF57" s="268">
        <v>5.3370235668002723E-3</v>
      </c>
      <c r="AG57" s="268">
        <v>7.0821999016124201E-4</v>
      </c>
      <c r="AH57" s="268" t="e">
        <v>#DIV/0!</v>
      </c>
      <c r="AI57" s="268">
        <v>0</v>
      </c>
      <c r="AJ57" s="268">
        <v>5.1399505242036786E-3</v>
      </c>
      <c r="AK57" s="86"/>
    </row>
    <row r="58" spans="1:37" x14ac:dyDescent="0.25">
      <c r="A58" s="191">
        <v>3</v>
      </c>
      <c r="B58" s="85">
        <v>24</v>
      </c>
      <c r="C58" s="84" t="s">
        <v>832</v>
      </c>
      <c r="D58" s="268">
        <v>0</v>
      </c>
      <c r="E58" s="268">
        <v>6.3243530347982697E-4</v>
      </c>
      <c r="F58" s="268">
        <v>0</v>
      </c>
      <c r="G58" s="268">
        <v>0</v>
      </c>
      <c r="H58" s="268">
        <v>1.3590124031758738E-4</v>
      </c>
      <c r="I58" s="268">
        <v>3.1552091081080434E-5</v>
      </c>
      <c r="J58" s="268">
        <v>4.7424403578808819E-5</v>
      </c>
      <c r="K58" s="268">
        <v>2.9873216445824115E-4</v>
      </c>
      <c r="L58" s="268">
        <v>0</v>
      </c>
      <c r="M58" s="268">
        <v>0</v>
      </c>
      <c r="N58" s="268">
        <v>0</v>
      </c>
      <c r="O58" s="268">
        <v>0</v>
      </c>
      <c r="P58" s="268">
        <v>0</v>
      </c>
      <c r="Q58" s="268">
        <v>0</v>
      </c>
      <c r="R58" s="268">
        <v>2.8575711323965537E-5</v>
      </c>
      <c r="S58" s="268">
        <v>0</v>
      </c>
      <c r="T58" s="268">
        <v>0</v>
      </c>
      <c r="U58" s="268">
        <v>0</v>
      </c>
      <c r="V58" s="268">
        <v>0</v>
      </c>
      <c r="W58" s="268">
        <v>0</v>
      </c>
      <c r="X58" s="268">
        <v>0</v>
      </c>
      <c r="Y58" s="268">
        <v>0</v>
      </c>
      <c r="Z58" s="268">
        <v>0</v>
      </c>
      <c r="AA58" s="268">
        <v>0</v>
      </c>
      <c r="AB58" s="268">
        <v>0</v>
      </c>
      <c r="AC58" s="268">
        <v>0</v>
      </c>
      <c r="AD58" s="268">
        <v>0</v>
      </c>
      <c r="AE58" s="268">
        <v>9.5843150427570814E-5</v>
      </c>
      <c r="AF58" s="268">
        <v>4.1547388982405877E-5</v>
      </c>
      <c r="AG58" s="268">
        <v>0</v>
      </c>
      <c r="AH58" s="268" t="e">
        <v>#DIV/0!</v>
      </c>
      <c r="AI58" s="268">
        <v>0</v>
      </c>
      <c r="AJ58" s="268">
        <v>1.0971469186429148E-4</v>
      </c>
      <c r="AK58" s="86"/>
    </row>
    <row r="59" spans="1:37" x14ac:dyDescent="0.25">
      <c r="A59" s="64">
        <v>3</v>
      </c>
      <c r="B59" s="85">
        <v>25</v>
      </c>
      <c r="C59" s="84" t="s">
        <v>273</v>
      </c>
      <c r="D59" s="268">
        <v>3.1034785979528176E-2</v>
      </c>
      <c r="E59" s="268">
        <v>3.2378448922157216E-2</v>
      </c>
      <c r="F59" s="268">
        <v>2.9070823391040113E-2</v>
      </c>
      <c r="G59" s="268">
        <v>2.8995923448976033E-2</v>
      </c>
      <c r="H59" s="268">
        <v>3.0147835915142761E-2</v>
      </c>
      <c r="I59" s="268">
        <v>2.1861220148803272E-2</v>
      </c>
      <c r="J59" s="268">
        <v>2.7788406408798424E-2</v>
      </c>
      <c r="K59" s="268">
        <v>4.4465120418159566E-2</v>
      </c>
      <c r="L59" s="268">
        <v>0.29612566708616972</v>
      </c>
      <c r="M59" s="268">
        <v>2.7779884761443122E-2</v>
      </c>
      <c r="N59" s="268">
        <v>3.3043563954593583E-2</v>
      </c>
      <c r="O59" s="268">
        <v>2.0405181224479579E-2</v>
      </c>
      <c r="P59" s="268">
        <v>1.8788766037703155E-2</v>
      </c>
      <c r="Q59" s="268">
        <v>5.366157311909843E-2</v>
      </c>
      <c r="R59" s="268">
        <v>6.1333408858146345E-2</v>
      </c>
      <c r="S59" s="268">
        <v>2.1912818038034264E-2</v>
      </c>
      <c r="T59" s="268">
        <v>3.0304755329706088E-2</v>
      </c>
      <c r="U59" s="268">
        <v>1.7574220121139694E-2</v>
      </c>
      <c r="V59" s="268">
        <v>3.9922893601081207E-2</v>
      </c>
      <c r="W59" s="268">
        <v>2.1767590497630121E-2</v>
      </c>
      <c r="X59" s="268">
        <v>5.5364463354981922E-2</v>
      </c>
      <c r="Y59" s="268">
        <v>3.4682787108792523E-2</v>
      </c>
      <c r="Z59" s="268">
        <v>6.1879751946567897E-2</v>
      </c>
      <c r="AA59" s="268">
        <v>4.2896258005619754E-2</v>
      </c>
      <c r="AB59" s="268">
        <v>3.8911901181366275E-2</v>
      </c>
      <c r="AC59" s="268">
        <v>4.407539672180151E-2</v>
      </c>
      <c r="AD59" s="268">
        <v>2.9990211076436422E-2</v>
      </c>
      <c r="AE59" s="268">
        <v>4.0506014509756286E-2</v>
      </c>
      <c r="AF59" s="268">
        <v>3.463206330496274E-2</v>
      </c>
      <c r="AG59" s="268">
        <v>0.20660856741897277</v>
      </c>
      <c r="AH59" s="268" t="e">
        <v>#DIV/0!</v>
      </c>
      <c r="AI59" s="268">
        <v>4.0448046313077218E-2</v>
      </c>
      <c r="AJ59" s="268">
        <v>2.9367869037427059E-2</v>
      </c>
      <c r="AK59" s="86"/>
    </row>
    <row r="60" spans="1:37" x14ac:dyDescent="0.25">
      <c r="A60" s="191">
        <v>3</v>
      </c>
      <c r="B60" s="85">
        <v>26</v>
      </c>
      <c r="C60" s="84" t="s">
        <v>303</v>
      </c>
      <c r="D60" s="268">
        <v>8.3450735859244202E-2</v>
      </c>
      <c r="E60" s="268">
        <v>8.4053906704463957E-2</v>
      </c>
      <c r="F60" s="268">
        <v>2.3464450273816464E-2</v>
      </c>
      <c r="G60" s="268">
        <v>8.1398964148840888E-2</v>
      </c>
      <c r="H60" s="268">
        <v>5.8750772400610995E-2</v>
      </c>
      <c r="I60" s="268">
        <v>4.2845792438607944E-4</v>
      </c>
      <c r="J60" s="268">
        <v>6.6409447390059412E-2</v>
      </c>
      <c r="K60" s="268">
        <v>0</v>
      </c>
      <c r="L60" s="268">
        <v>1.7524124183759482E-2</v>
      </c>
      <c r="M60" s="268">
        <v>3.5441468184195801E-2</v>
      </c>
      <c r="N60" s="268">
        <v>3.2280794124548345E-2</v>
      </c>
      <c r="O60" s="268">
        <v>4.9728138362252015E-3</v>
      </c>
      <c r="P60" s="268">
        <v>2.80854758702077E-2</v>
      </c>
      <c r="Q60" s="268">
        <v>0.32984855250726342</v>
      </c>
      <c r="R60" s="268">
        <v>4.4826220434412846E-2</v>
      </c>
      <c r="S60" s="268">
        <v>0.3555318868450148</v>
      </c>
      <c r="T60" s="268">
        <v>5.9615158208867328E-2</v>
      </c>
      <c r="U60" s="268">
        <v>0</v>
      </c>
      <c r="V60" s="268">
        <v>0</v>
      </c>
      <c r="W60" s="268">
        <v>0</v>
      </c>
      <c r="X60" s="268">
        <v>0</v>
      </c>
      <c r="Y60" s="268">
        <v>0.13446394614636592</v>
      </c>
      <c r="Z60" s="268">
        <v>0</v>
      </c>
      <c r="AA60" s="268">
        <v>0.51708855657404507</v>
      </c>
      <c r="AB60" s="268">
        <v>0.12630984269517687</v>
      </c>
      <c r="AC60" s="268">
        <v>0.73569228295441202</v>
      </c>
      <c r="AD60" s="268">
        <v>0.22384571939950917</v>
      </c>
      <c r="AE60" s="268">
        <v>5.9459897204302996E-2</v>
      </c>
      <c r="AF60" s="268">
        <v>2.7791211582990277E-2</v>
      </c>
      <c r="AG60" s="268">
        <v>2.3145245220392883E-2</v>
      </c>
      <c r="AH60" s="268" t="e">
        <v>#DIV/0!</v>
      </c>
      <c r="AI60" s="268">
        <v>0.44852696377798756</v>
      </c>
      <c r="AJ60" s="268">
        <v>6.3247155829383825E-2</v>
      </c>
      <c r="AK60" s="86"/>
    </row>
    <row r="61" spans="1:37" x14ac:dyDescent="0.25">
      <c r="A61" s="64">
        <v>3</v>
      </c>
      <c r="B61" s="85">
        <v>2601</v>
      </c>
      <c r="C61" s="84" t="s">
        <v>304</v>
      </c>
      <c r="D61" s="268">
        <v>0</v>
      </c>
      <c r="E61" s="268">
        <v>0</v>
      </c>
      <c r="F61" s="268">
        <v>5.4649597619590713E-4</v>
      </c>
      <c r="G61" s="268">
        <v>7.075077153306637E-5</v>
      </c>
      <c r="H61" s="268">
        <v>2.3578400828125424E-4</v>
      </c>
      <c r="I61" s="268">
        <v>0</v>
      </c>
      <c r="J61" s="268">
        <v>0</v>
      </c>
      <c r="K61" s="268">
        <v>0</v>
      </c>
      <c r="L61" s="268">
        <v>0</v>
      </c>
      <c r="M61" s="268">
        <v>0</v>
      </c>
      <c r="N61" s="268">
        <v>0</v>
      </c>
      <c r="O61" s="268">
        <v>0</v>
      </c>
      <c r="P61" s="268">
        <v>0</v>
      </c>
      <c r="Q61" s="268">
        <v>0</v>
      </c>
      <c r="R61" s="268">
        <v>0</v>
      </c>
      <c r="S61" s="268">
        <v>0</v>
      </c>
      <c r="T61" s="268">
        <v>0</v>
      </c>
      <c r="U61" s="268">
        <v>0</v>
      </c>
      <c r="V61" s="268">
        <v>0</v>
      </c>
      <c r="W61" s="268">
        <v>0</v>
      </c>
      <c r="X61" s="268">
        <v>0</v>
      </c>
      <c r="Y61" s="268">
        <v>0</v>
      </c>
      <c r="Z61" s="268">
        <v>0</v>
      </c>
      <c r="AA61" s="268">
        <v>0</v>
      </c>
      <c r="AB61" s="268">
        <v>0</v>
      </c>
      <c r="AC61" s="268">
        <v>0</v>
      </c>
      <c r="AD61" s="268">
        <v>0</v>
      </c>
      <c r="AE61" s="268">
        <v>1.4980937157816804E-4</v>
      </c>
      <c r="AF61" s="268">
        <v>0</v>
      </c>
      <c r="AG61" s="268">
        <v>0</v>
      </c>
      <c r="AH61" s="268" t="e">
        <v>#DIV/0!</v>
      </c>
      <c r="AI61" s="268">
        <v>0</v>
      </c>
      <c r="AJ61" s="268">
        <v>1.7916727801273982E-4</v>
      </c>
      <c r="AK61" s="86"/>
    </row>
    <row r="62" spans="1:37" x14ac:dyDescent="0.25">
      <c r="A62" s="191">
        <v>3</v>
      </c>
      <c r="B62" s="85">
        <v>2602</v>
      </c>
      <c r="C62" s="84" t="s">
        <v>305</v>
      </c>
      <c r="D62" s="268">
        <v>1.3971734401127941E-3</v>
      </c>
      <c r="E62" s="268">
        <v>9.9147074654740517E-3</v>
      </c>
      <c r="F62" s="268">
        <v>0</v>
      </c>
      <c r="G62" s="268">
        <v>0</v>
      </c>
      <c r="H62" s="268">
        <v>2.4008845255978875E-3</v>
      </c>
      <c r="I62" s="268">
        <v>0</v>
      </c>
      <c r="J62" s="268">
        <v>0</v>
      </c>
      <c r="K62" s="268">
        <v>0</v>
      </c>
      <c r="L62" s="268">
        <v>1.4120970333408124E-2</v>
      </c>
      <c r="M62" s="268">
        <v>3.526513938246667E-2</v>
      </c>
      <c r="N62" s="268">
        <v>0</v>
      </c>
      <c r="O62" s="268">
        <v>0</v>
      </c>
      <c r="P62" s="268">
        <v>0</v>
      </c>
      <c r="Q62" s="268">
        <v>0</v>
      </c>
      <c r="R62" s="268">
        <v>3.732219081583978E-3</v>
      </c>
      <c r="S62" s="268">
        <v>0</v>
      </c>
      <c r="T62" s="268">
        <v>1.7512880359236305E-2</v>
      </c>
      <c r="U62" s="268">
        <v>0</v>
      </c>
      <c r="V62" s="268">
        <v>0</v>
      </c>
      <c r="W62" s="268">
        <v>0</v>
      </c>
      <c r="X62" s="268">
        <v>0</v>
      </c>
      <c r="Y62" s="268">
        <v>3.6393896242917098E-2</v>
      </c>
      <c r="Z62" s="268">
        <v>0</v>
      </c>
      <c r="AA62" s="268">
        <v>1.4710795279533428E-2</v>
      </c>
      <c r="AB62" s="268">
        <v>1.0538926509326937E-2</v>
      </c>
      <c r="AC62" s="268">
        <v>0</v>
      </c>
      <c r="AD62" s="268">
        <v>7.2044830464208908E-3</v>
      </c>
      <c r="AE62" s="268">
        <v>2.9985676270148057E-3</v>
      </c>
      <c r="AF62" s="268">
        <v>0</v>
      </c>
      <c r="AG62" s="268">
        <v>2.0821836264601275E-2</v>
      </c>
      <c r="AH62" s="268" t="e">
        <v>#DIV/0!</v>
      </c>
      <c r="AI62" s="268">
        <v>1.7950622624705339E-2</v>
      </c>
      <c r="AJ62" s="268">
        <v>1.9855699090268976E-3</v>
      </c>
      <c r="AK62" s="86"/>
    </row>
    <row r="63" spans="1:37" x14ac:dyDescent="0.25">
      <c r="A63" s="64">
        <v>3</v>
      </c>
      <c r="B63" s="85">
        <v>2603</v>
      </c>
      <c r="C63" s="84" t="s">
        <v>306</v>
      </c>
      <c r="D63" s="268">
        <v>7.2425215415799826E-2</v>
      </c>
      <c r="E63" s="268">
        <v>6.5987392247518817E-2</v>
      </c>
      <c r="F63" s="268">
        <v>2.2917954297620561E-2</v>
      </c>
      <c r="G63" s="268">
        <v>4.5959792827616579E-2</v>
      </c>
      <c r="H63" s="268">
        <v>4.5992066803916515E-2</v>
      </c>
      <c r="I63" s="268">
        <v>0</v>
      </c>
      <c r="J63" s="268">
        <v>3.7375390308635022E-2</v>
      </c>
      <c r="K63" s="268">
        <v>0</v>
      </c>
      <c r="L63" s="268">
        <v>3.4031538503513578E-3</v>
      </c>
      <c r="M63" s="268">
        <v>0</v>
      </c>
      <c r="N63" s="268">
        <v>2.0957279667852578E-2</v>
      </c>
      <c r="O63" s="268">
        <v>0</v>
      </c>
      <c r="P63" s="268">
        <v>4.874626525193217E-3</v>
      </c>
      <c r="Q63" s="268">
        <v>0.32984855250726342</v>
      </c>
      <c r="R63" s="268">
        <v>2.9310989529745882E-2</v>
      </c>
      <c r="S63" s="268">
        <v>5.1581101460884154E-2</v>
      </c>
      <c r="T63" s="268">
        <v>0</v>
      </c>
      <c r="U63" s="268">
        <v>0</v>
      </c>
      <c r="V63" s="268">
        <v>0</v>
      </c>
      <c r="W63" s="268">
        <v>0</v>
      </c>
      <c r="X63" s="268">
        <v>0</v>
      </c>
      <c r="Y63" s="268">
        <v>1.2131298747639033E-2</v>
      </c>
      <c r="Z63" s="268">
        <v>0</v>
      </c>
      <c r="AA63" s="268">
        <v>0.50237776129451162</v>
      </c>
      <c r="AB63" s="268">
        <v>8.1384684523092513E-2</v>
      </c>
      <c r="AC63" s="268">
        <v>0.72093978548641269</v>
      </c>
      <c r="AD63" s="268">
        <v>9.5655478638603145E-2</v>
      </c>
      <c r="AE63" s="268">
        <v>4.2054058797015549E-2</v>
      </c>
      <c r="AF63" s="268">
        <v>1.8042560886390221E-2</v>
      </c>
      <c r="AG63" s="268">
        <v>2.2663178109218569E-3</v>
      </c>
      <c r="AH63" s="268" t="e">
        <v>#DIV/0!</v>
      </c>
      <c r="AI63" s="268">
        <v>0.39743145420502063</v>
      </c>
      <c r="AJ63" s="268">
        <v>4.5403875560275198E-2</v>
      </c>
      <c r="AK63" s="86"/>
    </row>
    <row r="64" spans="1:37" x14ac:dyDescent="0.25">
      <c r="A64" s="191">
        <v>3</v>
      </c>
      <c r="B64" s="85">
        <v>2604</v>
      </c>
      <c r="C64" s="84" t="s">
        <v>307</v>
      </c>
      <c r="D64" s="268">
        <v>0</v>
      </c>
      <c r="E64" s="268">
        <v>0</v>
      </c>
      <c r="F64" s="268">
        <v>0</v>
      </c>
      <c r="G64" s="268">
        <v>0</v>
      </c>
      <c r="H64" s="268">
        <v>0</v>
      </c>
      <c r="I64" s="268">
        <v>0</v>
      </c>
      <c r="J64" s="268">
        <v>0</v>
      </c>
      <c r="K64" s="268">
        <v>0</v>
      </c>
      <c r="L64" s="268">
        <v>0</v>
      </c>
      <c r="M64" s="268">
        <v>0</v>
      </c>
      <c r="N64" s="268">
        <v>0</v>
      </c>
      <c r="O64" s="268">
        <v>4.5405550148206976E-3</v>
      </c>
      <c r="P64" s="268">
        <v>0</v>
      </c>
      <c r="Q64" s="268">
        <v>0</v>
      </c>
      <c r="R64" s="268">
        <v>1.6855897095387161E-4</v>
      </c>
      <c r="S64" s="268">
        <v>0</v>
      </c>
      <c r="T64" s="268">
        <v>0</v>
      </c>
      <c r="U64" s="268">
        <v>0</v>
      </c>
      <c r="V64" s="268">
        <v>0</v>
      </c>
      <c r="W64" s="268">
        <v>0</v>
      </c>
      <c r="X64" s="268">
        <v>0</v>
      </c>
      <c r="Y64" s="268">
        <v>0</v>
      </c>
      <c r="Z64" s="268">
        <v>0</v>
      </c>
      <c r="AA64" s="268">
        <v>0</v>
      </c>
      <c r="AB64" s="268">
        <v>0</v>
      </c>
      <c r="AC64" s="268">
        <v>0</v>
      </c>
      <c r="AD64" s="268">
        <v>0</v>
      </c>
      <c r="AE64" s="268">
        <v>5.601380884566872E-5</v>
      </c>
      <c r="AF64" s="268">
        <v>0</v>
      </c>
      <c r="AG64" s="268">
        <v>0</v>
      </c>
      <c r="AH64" s="268" t="e">
        <v>#DIV/0!</v>
      </c>
      <c r="AI64" s="268">
        <v>0</v>
      </c>
      <c r="AJ64" s="268">
        <v>6.6990746682145036E-5</v>
      </c>
      <c r="AK64" s="86"/>
    </row>
    <row r="65" spans="1:38" x14ac:dyDescent="0.25">
      <c r="A65" s="64">
        <v>3</v>
      </c>
      <c r="B65" s="85">
        <v>2605</v>
      </c>
      <c r="C65" s="84" t="s">
        <v>308</v>
      </c>
      <c r="D65" s="268">
        <v>0</v>
      </c>
      <c r="E65" s="268">
        <v>0</v>
      </c>
      <c r="F65" s="268">
        <v>0</v>
      </c>
      <c r="G65" s="268">
        <v>0</v>
      </c>
      <c r="H65" s="268">
        <v>0</v>
      </c>
      <c r="I65" s="268">
        <v>0</v>
      </c>
      <c r="J65" s="268">
        <v>0</v>
      </c>
      <c r="K65" s="268">
        <v>0</v>
      </c>
      <c r="L65" s="268">
        <v>0</v>
      </c>
      <c r="M65" s="268">
        <v>0</v>
      </c>
      <c r="N65" s="268">
        <v>0</v>
      </c>
      <c r="O65" s="268">
        <v>0</v>
      </c>
      <c r="P65" s="268">
        <v>0</v>
      </c>
      <c r="Q65" s="268">
        <v>0</v>
      </c>
      <c r="R65" s="268">
        <v>0</v>
      </c>
      <c r="S65" s="268">
        <v>0</v>
      </c>
      <c r="T65" s="268">
        <v>0</v>
      </c>
      <c r="U65" s="268">
        <v>0</v>
      </c>
      <c r="V65" s="268">
        <v>0</v>
      </c>
      <c r="W65" s="268">
        <v>0</v>
      </c>
      <c r="X65" s="268">
        <v>0</v>
      </c>
      <c r="Y65" s="268">
        <v>0</v>
      </c>
      <c r="Z65" s="268">
        <v>0</v>
      </c>
      <c r="AA65" s="268">
        <v>0</v>
      </c>
      <c r="AB65" s="268">
        <v>0</v>
      </c>
      <c r="AC65" s="268">
        <v>0</v>
      </c>
      <c r="AD65" s="268">
        <v>0</v>
      </c>
      <c r="AE65" s="268">
        <v>0</v>
      </c>
      <c r="AF65" s="268">
        <v>0</v>
      </c>
      <c r="AG65" s="268">
        <v>0</v>
      </c>
      <c r="AH65" s="268" t="e">
        <v>#DIV/0!</v>
      </c>
      <c r="AI65" s="268">
        <v>0</v>
      </c>
      <c r="AJ65" s="268">
        <v>0</v>
      </c>
      <c r="AK65" s="86"/>
    </row>
    <row r="66" spans="1:38" x14ac:dyDescent="0.25">
      <c r="A66" s="191">
        <v>3</v>
      </c>
      <c r="B66" s="85">
        <v>2606</v>
      </c>
      <c r="C66" s="84" t="s">
        <v>309</v>
      </c>
      <c r="D66" s="268">
        <v>0</v>
      </c>
      <c r="E66" s="268">
        <v>2.9004308918800766E-3</v>
      </c>
      <c r="F66" s="268">
        <v>0</v>
      </c>
      <c r="G66" s="268">
        <v>3.6729432087217351E-5</v>
      </c>
      <c r="H66" s="268">
        <v>6.3001846100347431E-4</v>
      </c>
      <c r="I66" s="268">
        <v>4.2845792438607944E-4</v>
      </c>
      <c r="J66" s="268">
        <v>0</v>
      </c>
      <c r="K66" s="268">
        <v>0</v>
      </c>
      <c r="L66" s="268">
        <v>0</v>
      </c>
      <c r="M66" s="268">
        <v>1.7632880172912548E-4</v>
      </c>
      <c r="N66" s="268">
        <v>0</v>
      </c>
      <c r="O66" s="268">
        <v>4.322588214045038E-4</v>
      </c>
      <c r="P66" s="268">
        <v>2.3210849345014484E-2</v>
      </c>
      <c r="Q66" s="268">
        <v>0</v>
      </c>
      <c r="R66" s="268">
        <v>1.4334910058410263E-3</v>
      </c>
      <c r="S66" s="268">
        <v>2.784018344645665E-2</v>
      </c>
      <c r="T66" s="268">
        <v>4.2102277849631019E-2</v>
      </c>
      <c r="U66" s="268">
        <v>0</v>
      </c>
      <c r="V66" s="268">
        <v>0</v>
      </c>
      <c r="W66" s="268">
        <v>0</v>
      </c>
      <c r="X66" s="268">
        <v>0</v>
      </c>
      <c r="Y66" s="268">
        <v>3.5290578884416827E-2</v>
      </c>
      <c r="Z66" s="268">
        <v>0</v>
      </c>
      <c r="AA66" s="268">
        <v>0</v>
      </c>
      <c r="AB66" s="268">
        <v>0</v>
      </c>
      <c r="AC66" s="268">
        <v>1.4752497467999353E-2</v>
      </c>
      <c r="AD66" s="268">
        <v>1.8915719854928979E-2</v>
      </c>
      <c r="AE66" s="268">
        <v>1.4880720096531624E-3</v>
      </c>
      <c r="AF66" s="268">
        <v>0</v>
      </c>
      <c r="AG66" s="268">
        <v>5.7091144869747877E-5</v>
      </c>
      <c r="AH66" s="268" t="e">
        <v>#DIV/0!</v>
      </c>
      <c r="AI66" s="268">
        <v>1.6027245571264986E-2</v>
      </c>
      <c r="AJ66" s="268">
        <v>1.6708719584113602E-3</v>
      </c>
      <c r="AK66" s="86"/>
    </row>
    <row r="67" spans="1:38" x14ac:dyDescent="0.25">
      <c r="A67" s="64">
        <v>3</v>
      </c>
      <c r="B67" s="85">
        <v>2607</v>
      </c>
      <c r="C67" s="84" t="s">
        <v>310</v>
      </c>
      <c r="D67" s="268">
        <v>9.6283470033315804E-3</v>
      </c>
      <c r="E67" s="268">
        <v>5.2513760995909894E-3</v>
      </c>
      <c r="F67" s="268">
        <v>0</v>
      </c>
      <c r="G67" s="268">
        <v>3.2320086746860897E-2</v>
      </c>
      <c r="H67" s="268">
        <v>8.9379317762825344E-3</v>
      </c>
      <c r="I67" s="268">
        <v>0</v>
      </c>
      <c r="J67" s="268">
        <v>2.9034057081424397E-2</v>
      </c>
      <c r="K67" s="268">
        <v>0</v>
      </c>
      <c r="L67" s="268">
        <v>0</v>
      </c>
      <c r="M67" s="268">
        <v>0</v>
      </c>
      <c r="N67" s="268">
        <v>1.132351445669577E-2</v>
      </c>
      <c r="O67" s="268">
        <v>0</v>
      </c>
      <c r="P67" s="268">
        <v>0</v>
      </c>
      <c r="Q67" s="268">
        <v>0</v>
      </c>
      <c r="R67" s="268">
        <v>1.0180961846288082E-2</v>
      </c>
      <c r="S67" s="268">
        <v>0</v>
      </c>
      <c r="T67" s="268">
        <v>0</v>
      </c>
      <c r="U67" s="268">
        <v>0</v>
      </c>
      <c r="V67" s="268">
        <v>0</v>
      </c>
      <c r="W67" s="268">
        <v>0</v>
      </c>
      <c r="X67" s="268">
        <v>0</v>
      </c>
      <c r="Y67" s="268">
        <v>0</v>
      </c>
      <c r="Z67" s="268">
        <v>0</v>
      </c>
      <c r="AA67" s="268">
        <v>0</v>
      </c>
      <c r="AB67" s="268">
        <v>0</v>
      </c>
      <c r="AC67" s="268">
        <v>0</v>
      </c>
      <c r="AD67" s="268">
        <v>0</v>
      </c>
      <c r="AE67" s="268">
        <v>9.0621007103624165E-3</v>
      </c>
      <c r="AF67" s="268">
        <v>9.7486506966000582E-3</v>
      </c>
      <c r="AG67" s="268">
        <v>0</v>
      </c>
      <c r="AH67" s="268" t="e">
        <v>#DIV/0!</v>
      </c>
      <c r="AI67" s="268">
        <v>0</v>
      </c>
      <c r="AJ67" s="268">
        <v>9.6857454606517415E-3</v>
      </c>
      <c r="AK67" s="86"/>
    </row>
    <row r="68" spans="1:38" x14ac:dyDescent="0.25">
      <c r="A68" s="191">
        <v>3</v>
      </c>
      <c r="B68" s="85">
        <v>2608</v>
      </c>
      <c r="C68" s="84" t="s">
        <v>311</v>
      </c>
      <c r="D68" s="268">
        <v>0</v>
      </c>
      <c r="E68" s="268">
        <v>0</v>
      </c>
      <c r="F68" s="268">
        <v>0</v>
      </c>
      <c r="G68" s="268">
        <v>0</v>
      </c>
      <c r="H68" s="268">
        <v>0</v>
      </c>
      <c r="I68" s="268">
        <v>0</v>
      </c>
      <c r="J68" s="268">
        <v>0</v>
      </c>
      <c r="K68" s="268">
        <v>0</v>
      </c>
      <c r="L68" s="268">
        <v>0</v>
      </c>
      <c r="M68" s="268">
        <v>0</v>
      </c>
      <c r="N68" s="268">
        <v>0</v>
      </c>
      <c r="O68" s="268">
        <v>0</v>
      </c>
      <c r="P68" s="268">
        <v>0</v>
      </c>
      <c r="Q68" s="268">
        <v>0</v>
      </c>
      <c r="R68" s="268">
        <v>0</v>
      </c>
      <c r="S68" s="268">
        <v>0</v>
      </c>
      <c r="T68" s="268">
        <v>0</v>
      </c>
      <c r="U68" s="268">
        <v>0</v>
      </c>
      <c r="V68" s="268">
        <v>0</v>
      </c>
      <c r="W68" s="268">
        <v>0</v>
      </c>
      <c r="X68" s="268">
        <v>0</v>
      </c>
      <c r="Y68" s="268">
        <v>0</v>
      </c>
      <c r="Z68" s="268">
        <v>0</v>
      </c>
      <c r="AA68" s="268">
        <v>0</v>
      </c>
      <c r="AB68" s="268">
        <v>0</v>
      </c>
      <c r="AC68" s="268">
        <v>0</v>
      </c>
      <c r="AD68" s="268">
        <v>0</v>
      </c>
      <c r="AE68" s="268">
        <v>0</v>
      </c>
      <c r="AF68" s="268">
        <v>0</v>
      </c>
      <c r="AG68" s="268">
        <v>0</v>
      </c>
      <c r="AH68" s="268" t="e">
        <v>#DIV/0!</v>
      </c>
      <c r="AI68" s="268">
        <v>0</v>
      </c>
      <c r="AJ68" s="268">
        <v>0</v>
      </c>
      <c r="AK68" s="86"/>
    </row>
    <row r="69" spans="1:38" s="14" customFormat="1" x14ac:dyDescent="0.25">
      <c r="A69" s="64">
        <v>3</v>
      </c>
      <c r="B69" s="85">
        <v>2609</v>
      </c>
      <c r="C69" s="84" t="s">
        <v>312</v>
      </c>
      <c r="D69" s="268">
        <v>0</v>
      </c>
      <c r="E69" s="268">
        <v>0</v>
      </c>
      <c r="F69" s="268">
        <v>0</v>
      </c>
      <c r="G69" s="268">
        <v>0</v>
      </c>
      <c r="H69" s="268">
        <v>0</v>
      </c>
      <c r="I69" s="268">
        <v>0</v>
      </c>
      <c r="J69" s="268">
        <v>0</v>
      </c>
      <c r="K69" s="268">
        <v>0</v>
      </c>
      <c r="L69" s="268">
        <v>0</v>
      </c>
      <c r="M69" s="268">
        <v>0</v>
      </c>
      <c r="N69" s="268">
        <v>0</v>
      </c>
      <c r="O69" s="268">
        <v>0</v>
      </c>
      <c r="P69" s="268">
        <v>0</v>
      </c>
      <c r="Q69" s="268">
        <v>0</v>
      </c>
      <c r="R69" s="268">
        <v>0</v>
      </c>
      <c r="S69" s="268">
        <v>0</v>
      </c>
      <c r="T69" s="268">
        <v>0</v>
      </c>
      <c r="U69" s="268">
        <v>0</v>
      </c>
      <c r="V69" s="268">
        <v>0</v>
      </c>
      <c r="W69" s="268">
        <v>0</v>
      </c>
      <c r="X69" s="268">
        <v>0</v>
      </c>
      <c r="Y69" s="268">
        <v>0</v>
      </c>
      <c r="Z69" s="268">
        <v>0</v>
      </c>
      <c r="AA69" s="268">
        <v>0</v>
      </c>
      <c r="AB69" s="268">
        <v>0</v>
      </c>
      <c r="AC69" s="268">
        <v>0</v>
      </c>
      <c r="AD69" s="268">
        <v>0</v>
      </c>
      <c r="AE69" s="268">
        <v>0</v>
      </c>
      <c r="AF69" s="268">
        <v>0</v>
      </c>
      <c r="AG69" s="268">
        <v>0</v>
      </c>
      <c r="AH69" s="268" t="e">
        <v>#DIV/0!</v>
      </c>
      <c r="AI69" s="268">
        <v>0</v>
      </c>
      <c r="AJ69" s="268">
        <v>0</v>
      </c>
      <c r="AK69" s="86"/>
      <c r="AL69" s="64"/>
    </row>
    <row r="70" spans="1:38" s="14" customFormat="1" x14ac:dyDescent="0.25">
      <c r="A70" s="191">
        <v>3</v>
      </c>
      <c r="B70" s="85">
        <v>2610</v>
      </c>
      <c r="C70" s="84" t="s">
        <v>834</v>
      </c>
      <c r="D70" s="268">
        <v>0</v>
      </c>
      <c r="E70" s="268">
        <v>0</v>
      </c>
      <c r="F70" s="268">
        <v>0</v>
      </c>
      <c r="G70" s="268">
        <v>0</v>
      </c>
      <c r="H70" s="268">
        <v>0</v>
      </c>
      <c r="I70" s="268">
        <v>0</v>
      </c>
      <c r="J70" s="268">
        <v>0</v>
      </c>
      <c r="K70" s="268">
        <v>0</v>
      </c>
      <c r="L70" s="268">
        <v>0</v>
      </c>
      <c r="M70" s="268">
        <v>0</v>
      </c>
      <c r="N70" s="268">
        <v>0</v>
      </c>
      <c r="O70" s="268">
        <v>0</v>
      </c>
      <c r="P70" s="268">
        <v>0</v>
      </c>
      <c r="Q70" s="268">
        <v>0</v>
      </c>
      <c r="R70" s="268">
        <v>0</v>
      </c>
      <c r="S70" s="268">
        <v>0</v>
      </c>
      <c r="T70" s="268">
        <v>0</v>
      </c>
      <c r="U70" s="268">
        <v>0</v>
      </c>
      <c r="V70" s="268">
        <v>0</v>
      </c>
      <c r="W70" s="268">
        <v>0</v>
      </c>
      <c r="X70" s="268">
        <v>0</v>
      </c>
      <c r="Y70" s="268">
        <v>0</v>
      </c>
      <c r="Z70" s="268">
        <v>0</v>
      </c>
      <c r="AA70" s="268">
        <v>0</v>
      </c>
      <c r="AB70" s="268">
        <v>0</v>
      </c>
      <c r="AC70" s="268">
        <v>0</v>
      </c>
      <c r="AD70" s="268">
        <v>0</v>
      </c>
      <c r="AE70" s="268">
        <v>0</v>
      </c>
      <c r="AF70" s="268">
        <v>0</v>
      </c>
      <c r="AG70" s="268">
        <v>0</v>
      </c>
      <c r="AH70" s="268" t="e">
        <v>#DIV/0!</v>
      </c>
      <c r="AI70" s="268">
        <v>0</v>
      </c>
      <c r="AJ70" s="268">
        <v>0</v>
      </c>
      <c r="AK70" s="86"/>
      <c r="AL70" s="64"/>
    </row>
    <row r="71" spans="1:38" s="14" customFormat="1" x14ac:dyDescent="0.25">
      <c r="A71" s="64">
        <v>3</v>
      </c>
      <c r="B71" s="85">
        <v>2690</v>
      </c>
      <c r="C71" s="84" t="s">
        <v>313</v>
      </c>
      <c r="D71" s="268">
        <v>0</v>
      </c>
      <c r="E71" s="268">
        <v>0</v>
      </c>
      <c r="F71" s="268">
        <v>0</v>
      </c>
      <c r="G71" s="268">
        <v>3.0116043707431157E-3</v>
      </c>
      <c r="H71" s="268">
        <v>5.5408682552932412E-4</v>
      </c>
      <c r="I71" s="268">
        <v>0</v>
      </c>
      <c r="J71" s="268">
        <v>0</v>
      </c>
      <c r="K71" s="268">
        <v>0</v>
      </c>
      <c r="L71" s="268">
        <v>0</v>
      </c>
      <c r="M71" s="268">
        <v>0</v>
      </c>
      <c r="N71" s="268">
        <v>0</v>
      </c>
      <c r="O71" s="268">
        <v>0</v>
      </c>
      <c r="P71" s="268">
        <v>0</v>
      </c>
      <c r="Q71" s="268">
        <v>0</v>
      </c>
      <c r="R71" s="268">
        <v>0</v>
      </c>
      <c r="S71" s="268">
        <v>0.27611060193767401</v>
      </c>
      <c r="T71" s="268">
        <v>0</v>
      </c>
      <c r="U71" s="268">
        <v>0</v>
      </c>
      <c r="V71" s="268">
        <v>0</v>
      </c>
      <c r="W71" s="268">
        <v>0</v>
      </c>
      <c r="X71" s="268">
        <v>0</v>
      </c>
      <c r="Y71" s="268">
        <v>5.0648172271392962E-2</v>
      </c>
      <c r="Z71" s="268">
        <v>0</v>
      </c>
      <c r="AA71" s="268">
        <v>0</v>
      </c>
      <c r="AB71" s="268">
        <v>3.4386231662757422E-2</v>
      </c>
      <c r="AC71" s="268">
        <v>0</v>
      </c>
      <c r="AD71" s="268">
        <v>0.10207003785955615</v>
      </c>
      <c r="AE71" s="268">
        <v>3.6512748798332266E-3</v>
      </c>
      <c r="AF71" s="268">
        <v>0</v>
      </c>
      <c r="AG71" s="268">
        <v>0</v>
      </c>
      <c r="AH71" s="268" t="e">
        <v>#DIV/0!</v>
      </c>
      <c r="AI71" s="268">
        <v>1.71176413769966E-2</v>
      </c>
      <c r="AJ71" s="268">
        <v>4.2549349163237471E-3</v>
      </c>
      <c r="AK71" s="86"/>
      <c r="AL71" s="64"/>
    </row>
    <row r="72" spans="1:38" x14ac:dyDescent="0.25">
      <c r="A72" s="191">
        <v>3</v>
      </c>
      <c r="B72" s="85">
        <v>27</v>
      </c>
      <c r="C72" s="84" t="s">
        <v>837</v>
      </c>
      <c r="D72" s="268">
        <v>3.6455330893896938E-3</v>
      </c>
      <c r="E72" s="268">
        <v>0</v>
      </c>
      <c r="F72" s="268">
        <v>1.1354444171444879E-2</v>
      </c>
      <c r="G72" s="268">
        <v>0</v>
      </c>
      <c r="H72" s="268">
        <v>5.3338081694771578E-3</v>
      </c>
      <c r="I72" s="268">
        <v>0</v>
      </c>
      <c r="J72" s="268">
        <v>0</v>
      </c>
      <c r="K72" s="268">
        <v>0</v>
      </c>
      <c r="L72" s="268">
        <v>0</v>
      </c>
      <c r="M72" s="268">
        <v>0</v>
      </c>
      <c r="N72" s="268">
        <v>0</v>
      </c>
      <c r="O72" s="268">
        <v>0</v>
      </c>
      <c r="P72" s="268">
        <v>0</v>
      </c>
      <c r="Q72" s="268">
        <v>0</v>
      </c>
      <c r="R72" s="268">
        <v>0</v>
      </c>
      <c r="S72" s="268">
        <v>0</v>
      </c>
      <c r="T72" s="268">
        <v>0</v>
      </c>
      <c r="U72" s="268">
        <v>0</v>
      </c>
      <c r="V72" s="268">
        <v>0</v>
      </c>
      <c r="W72" s="268">
        <v>0</v>
      </c>
      <c r="X72" s="268">
        <v>0</v>
      </c>
      <c r="Y72" s="268">
        <v>0</v>
      </c>
      <c r="Z72" s="268">
        <v>0</v>
      </c>
      <c r="AA72" s="268">
        <v>0</v>
      </c>
      <c r="AB72" s="268">
        <v>0</v>
      </c>
      <c r="AC72" s="268">
        <v>0</v>
      </c>
      <c r="AD72" s="268">
        <v>0</v>
      </c>
      <c r="AE72" s="268">
        <v>3.3889255501786284E-3</v>
      </c>
      <c r="AF72" s="268">
        <v>0</v>
      </c>
      <c r="AG72" s="268">
        <v>0</v>
      </c>
      <c r="AH72" s="268" t="e">
        <v>#DIV/0!</v>
      </c>
      <c r="AI72" s="268">
        <v>0</v>
      </c>
      <c r="AJ72" s="268">
        <v>4.0530479489830368E-3</v>
      </c>
      <c r="AK72" s="86"/>
    </row>
    <row r="73" spans="1:38" x14ac:dyDescent="0.25">
      <c r="A73" s="64">
        <v>3</v>
      </c>
      <c r="B73" s="85">
        <v>28</v>
      </c>
      <c r="C73" s="84" t="s">
        <v>838</v>
      </c>
      <c r="D73" s="268">
        <v>9.1072705087044282E-3</v>
      </c>
      <c r="E73" s="268">
        <v>0</v>
      </c>
      <c r="F73" s="268">
        <v>2.0978687326288634E-2</v>
      </c>
      <c r="G73" s="268">
        <v>2.2712707365473782E-2</v>
      </c>
      <c r="H73" s="268">
        <v>1.4492551648762451E-2</v>
      </c>
      <c r="I73" s="268">
        <v>0</v>
      </c>
      <c r="J73" s="268">
        <v>8.0678538167440316E-3</v>
      </c>
      <c r="K73" s="268">
        <v>0</v>
      </c>
      <c r="L73" s="268">
        <v>0</v>
      </c>
      <c r="M73" s="268">
        <v>1.141610063062211E-2</v>
      </c>
      <c r="N73" s="268">
        <v>0</v>
      </c>
      <c r="O73" s="268">
        <v>0</v>
      </c>
      <c r="P73" s="268">
        <v>1.7408137008760864E-2</v>
      </c>
      <c r="Q73" s="268">
        <v>0</v>
      </c>
      <c r="R73" s="268">
        <v>3.6973121442821469E-3</v>
      </c>
      <c r="S73" s="268">
        <v>2.0227882925836924E-2</v>
      </c>
      <c r="T73" s="268">
        <v>0</v>
      </c>
      <c r="U73" s="268">
        <v>0</v>
      </c>
      <c r="V73" s="268">
        <v>3.6601219805924372E-8</v>
      </c>
      <c r="W73" s="268">
        <v>0</v>
      </c>
      <c r="X73" s="268">
        <v>0</v>
      </c>
      <c r="Y73" s="268">
        <v>0</v>
      </c>
      <c r="Z73" s="268">
        <v>0</v>
      </c>
      <c r="AA73" s="268">
        <v>0</v>
      </c>
      <c r="AB73" s="268">
        <v>2.1857192192028772E-5</v>
      </c>
      <c r="AC73" s="268">
        <v>0</v>
      </c>
      <c r="AD73" s="268">
        <v>6.9346217766330714E-3</v>
      </c>
      <c r="AE73" s="268">
        <v>1.0660890873994404E-2</v>
      </c>
      <c r="AF73" s="268">
        <v>0</v>
      </c>
      <c r="AG73" s="268">
        <v>3.6962669449667209E-3</v>
      </c>
      <c r="AH73" s="268" t="e">
        <v>#DIV/0!</v>
      </c>
      <c r="AI73" s="268">
        <v>0</v>
      </c>
      <c r="AJ73" s="268">
        <v>1.2486774597019063E-2</v>
      </c>
      <c r="AK73" s="86"/>
    </row>
    <row r="74" spans="1:38" x14ac:dyDescent="0.25">
      <c r="A74" s="191">
        <v>3</v>
      </c>
      <c r="B74" s="85">
        <v>29</v>
      </c>
      <c r="C74" s="84" t="s">
        <v>326</v>
      </c>
      <c r="D74" s="268">
        <v>2.7185784655212394E-4</v>
      </c>
      <c r="E74" s="268">
        <v>9.0273478016134005E-3</v>
      </c>
      <c r="F74" s="268">
        <v>4.4940244319559433E-3</v>
      </c>
      <c r="G74" s="268">
        <v>3.9561336449811611E-3</v>
      </c>
      <c r="H74" s="268">
        <v>4.5522069961328234E-3</v>
      </c>
      <c r="I74" s="268">
        <v>1.8118403687845742E-3</v>
      </c>
      <c r="J74" s="268">
        <v>1.9272359804870143E-3</v>
      </c>
      <c r="K74" s="268">
        <v>9.4077321371345015E-4</v>
      </c>
      <c r="L74" s="268">
        <v>4.7050701859770311E-2</v>
      </c>
      <c r="M74" s="268">
        <v>4.985533592704235E-3</v>
      </c>
      <c r="N74" s="268">
        <v>3.0509431378026734E-4</v>
      </c>
      <c r="O74" s="268">
        <v>1.111634583384509E-2</v>
      </c>
      <c r="P74" s="268">
        <v>4.2972160867767511E-3</v>
      </c>
      <c r="Q74" s="268">
        <v>2.9536739334186002E-3</v>
      </c>
      <c r="R74" s="268">
        <v>7.5410835009272342E-3</v>
      </c>
      <c r="S74" s="268">
        <v>4.3418780530051409E-4</v>
      </c>
      <c r="T74" s="268">
        <v>2.9006184445330907E-3</v>
      </c>
      <c r="U74" s="268">
        <v>6.0444255296757026E-3</v>
      </c>
      <c r="V74" s="268">
        <v>5.4595770308869425E-3</v>
      </c>
      <c r="W74" s="268">
        <v>1.971432392737545E-4</v>
      </c>
      <c r="X74" s="268">
        <v>2.270521287804865E-2</v>
      </c>
      <c r="Y74" s="268">
        <v>1.6516582488559201E-3</v>
      </c>
      <c r="Z74" s="268">
        <v>7.2486953334402237E-3</v>
      </c>
      <c r="AA74" s="268">
        <v>3.4489705857402644E-3</v>
      </c>
      <c r="AB74" s="268">
        <v>1.7409699725605631E-3</v>
      </c>
      <c r="AC74" s="268">
        <v>3.8834995097922122E-3</v>
      </c>
      <c r="AD74" s="268">
        <v>2.186813304618976E-3</v>
      </c>
      <c r="AE74" s="268">
        <v>5.4689831388426502E-3</v>
      </c>
      <c r="AF74" s="268">
        <v>3.9350393840615423E-4</v>
      </c>
      <c r="AG74" s="268">
        <v>3.3003549710141661E-2</v>
      </c>
      <c r="AH74" s="268" t="e">
        <v>#DIV/0!</v>
      </c>
      <c r="AI74" s="268">
        <v>2.9622950070091842E-3</v>
      </c>
      <c r="AJ74" s="268">
        <v>4.1237572718925732E-3</v>
      </c>
      <c r="AK74" s="86"/>
    </row>
    <row r="75" spans="1:38" x14ac:dyDescent="0.25">
      <c r="A75" s="60">
        <v>3</v>
      </c>
      <c r="B75" s="85"/>
      <c r="C75" s="84" t="s">
        <v>847</v>
      </c>
      <c r="D75" s="268">
        <v>1</v>
      </c>
      <c r="E75" s="268">
        <v>1</v>
      </c>
      <c r="F75" s="268">
        <v>1</v>
      </c>
      <c r="G75" s="268">
        <v>1</v>
      </c>
      <c r="H75" s="268">
        <v>1</v>
      </c>
      <c r="I75" s="268">
        <v>1</v>
      </c>
      <c r="J75" s="268">
        <v>1</v>
      </c>
      <c r="K75" s="268">
        <v>1</v>
      </c>
      <c r="L75" s="268">
        <v>1</v>
      </c>
      <c r="M75" s="268">
        <v>1</v>
      </c>
      <c r="N75" s="268">
        <v>1</v>
      </c>
      <c r="O75" s="268">
        <v>1</v>
      </c>
      <c r="P75" s="268">
        <v>1</v>
      </c>
      <c r="Q75" s="268">
        <v>1</v>
      </c>
      <c r="R75" s="268">
        <v>1</v>
      </c>
      <c r="S75" s="268">
        <v>1</v>
      </c>
      <c r="T75" s="268">
        <v>1</v>
      </c>
      <c r="U75" s="268">
        <v>1</v>
      </c>
      <c r="V75" s="268">
        <v>1</v>
      </c>
      <c r="W75" s="268">
        <v>1</v>
      </c>
      <c r="X75" s="268">
        <v>1</v>
      </c>
      <c r="Y75" s="268">
        <v>1</v>
      </c>
      <c r="Z75" s="268">
        <v>1</v>
      </c>
      <c r="AA75" s="268">
        <v>1</v>
      </c>
      <c r="AB75" s="268">
        <v>1</v>
      </c>
      <c r="AC75" s="268">
        <v>1</v>
      </c>
      <c r="AD75" s="268">
        <v>1</v>
      </c>
      <c r="AE75" s="268">
        <v>1</v>
      </c>
      <c r="AF75" s="268">
        <v>1</v>
      </c>
      <c r="AG75" s="268">
        <v>1</v>
      </c>
      <c r="AH75" s="268" t="e">
        <v>#DIV/0!</v>
      </c>
      <c r="AI75" s="268">
        <v>1</v>
      </c>
      <c r="AJ75" s="268">
        <v>1</v>
      </c>
      <c r="AK75" s="86"/>
    </row>
    <row r="76" spans="1:38" x14ac:dyDescent="0.25">
      <c r="A76" s="191"/>
      <c r="B76" s="85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6"/>
    </row>
    <row r="77" spans="1:38" x14ac:dyDescent="0.25">
      <c r="A77" s="64">
        <v>3</v>
      </c>
      <c r="B77" s="85"/>
      <c r="C77" s="84" t="s">
        <v>7</v>
      </c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89"/>
      <c r="AG77" s="89"/>
      <c r="AH77" s="89"/>
      <c r="AI77" s="89"/>
      <c r="AJ77" s="89"/>
      <c r="AK77" s="86"/>
    </row>
    <row r="78" spans="1:38" x14ac:dyDescent="0.25">
      <c r="A78" s="191">
        <v>3</v>
      </c>
      <c r="B78" s="85">
        <v>31</v>
      </c>
      <c r="C78" s="84" t="s">
        <v>338</v>
      </c>
      <c r="D78" s="268">
        <v>0.85228020145635941</v>
      </c>
      <c r="E78" s="268">
        <v>0.73694913097315273</v>
      </c>
      <c r="F78" s="268">
        <v>0.7365290696407979</v>
      </c>
      <c r="G78" s="268">
        <v>0.88654239168854465</v>
      </c>
      <c r="H78" s="268">
        <v>0.77910825008119244</v>
      </c>
      <c r="I78" s="268">
        <v>0.73345832815286738</v>
      </c>
      <c r="J78" s="268">
        <v>0.85304111074184585</v>
      </c>
      <c r="K78" s="268">
        <v>0.84856333966521924</v>
      </c>
      <c r="L78" s="268">
        <v>0.4994130793636099</v>
      </c>
      <c r="M78" s="268">
        <v>0.86631831585643371</v>
      </c>
      <c r="N78" s="268">
        <v>0.81676428748247476</v>
      </c>
      <c r="O78" s="268">
        <v>0.78597739103282827</v>
      </c>
      <c r="P78" s="268">
        <v>0.88034939275426116</v>
      </c>
      <c r="Q78" s="268">
        <v>0.63225585592787825</v>
      </c>
      <c r="R78" s="268">
        <v>0.72676914382671809</v>
      </c>
      <c r="S78" s="268">
        <v>0.89789283980435353</v>
      </c>
      <c r="T78" s="268">
        <v>0.87874174019446105</v>
      </c>
      <c r="U78" s="268">
        <v>0.86688629409558693</v>
      </c>
      <c r="V78" s="268">
        <v>0.98582473962778161</v>
      </c>
      <c r="W78" s="268">
        <v>0.71134540271336111</v>
      </c>
      <c r="X78" s="268">
        <v>1.9456884879378356</v>
      </c>
      <c r="Y78" s="268">
        <v>1.1866326146239901</v>
      </c>
      <c r="Z78" s="268">
        <v>0.98776338219498194</v>
      </c>
      <c r="AA78" s="268">
        <v>1.0531170226301412</v>
      </c>
      <c r="AB78" s="268">
        <v>0.77001303346303518</v>
      </c>
      <c r="AC78" s="268">
        <v>0.950623263010141</v>
      </c>
      <c r="AD78" s="268">
        <v>0.93358883491839562</v>
      </c>
      <c r="AE78" s="268">
        <v>0.76751617349835211</v>
      </c>
      <c r="AF78" s="268">
        <v>0.8223429668112926</v>
      </c>
      <c r="AG78" s="268">
        <v>0.56557361791686889</v>
      </c>
      <c r="AH78" s="268" t="e">
        <v>#DIV/0!</v>
      </c>
      <c r="AI78" s="268">
        <v>1.0587411569767311</v>
      </c>
      <c r="AJ78" s="268">
        <v>0.78421364414698336</v>
      </c>
      <c r="AK78" s="86"/>
    </row>
    <row r="79" spans="1:38" x14ac:dyDescent="0.25">
      <c r="A79" s="64">
        <v>3</v>
      </c>
      <c r="B79" s="85">
        <v>32</v>
      </c>
      <c r="C79" s="84" t="s">
        <v>848</v>
      </c>
      <c r="D79" s="268">
        <v>0</v>
      </c>
      <c r="E79" s="268">
        <v>0</v>
      </c>
      <c r="F79" s="268">
        <v>0</v>
      </c>
      <c r="G79" s="268">
        <v>2.4810749861784338E-3</v>
      </c>
      <c r="H79" s="268">
        <v>3.6683666055927465E-4</v>
      </c>
      <c r="I79" s="268">
        <v>0</v>
      </c>
      <c r="J79" s="268">
        <v>0</v>
      </c>
      <c r="K79" s="268">
        <v>0</v>
      </c>
      <c r="L79" s="268">
        <v>0</v>
      </c>
      <c r="M79" s="268">
        <v>0</v>
      </c>
      <c r="N79" s="268">
        <v>0</v>
      </c>
      <c r="O79" s="268">
        <v>0</v>
      </c>
      <c r="P79" s="268">
        <v>0</v>
      </c>
      <c r="Q79" s="268">
        <v>7.3386371104153724E-3</v>
      </c>
      <c r="R79" s="268">
        <v>6.1305082803291249E-4</v>
      </c>
      <c r="S79" s="268">
        <v>0</v>
      </c>
      <c r="T79" s="268">
        <v>0</v>
      </c>
      <c r="U79" s="268">
        <v>0</v>
      </c>
      <c r="V79" s="268">
        <v>0</v>
      </c>
      <c r="W79" s="268">
        <v>0</v>
      </c>
      <c r="X79" s="268">
        <v>0</v>
      </c>
      <c r="Y79" s="268">
        <v>0</v>
      </c>
      <c r="Z79" s="268">
        <v>0</v>
      </c>
      <c r="AA79" s="268">
        <v>0</v>
      </c>
      <c r="AB79" s="268">
        <v>0</v>
      </c>
      <c r="AC79" s="268">
        <v>0</v>
      </c>
      <c r="AD79" s="268">
        <v>0</v>
      </c>
      <c r="AE79" s="268">
        <v>4.3798111658372189E-4</v>
      </c>
      <c r="AF79" s="268">
        <v>0</v>
      </c>
      <c r="AG79" s="268">
        <v>0</v>
      </c>
      <c r="AH79" s="268" t="e">
        <v>#DIV/0!</v>
      </c>
      <c r="AI79" s="268">
        <v>0</v>
      </c>
      <c r="AJ79" s="268">
        <v>5.5243288997512425E-4</v>
      </c>
      <c r="AK79" s="86"/>
    </row>
    <row r="80" spans="1:38" x14ac:dyDescent="0.25">
      <c r="A80" s="191">
        <v>3</v>
      </c>
      <c r="B80" s="85">
        <v>33</v>
      </c>
      <c r="C80" s="84" t="s">
        <v>343</v>
      </c>
      <c r="D80" s="268">
        <v>0.13788088064459353</v>
      </c>
      <c r="E80" s="268">
        <v>0.18822417965249805</v>
      </c>
      <c r="F80" s="268">
        <v>0.17082131289717861</v>
      </c>
      <c r="G80" s="268">
        <v>0.13048180038231025</v>
      </c>
      <c r="H80" s="268">
        <v>0.16365049279482152</v>
      </c>
      <c r="I80" s="268">
        <v>0.17011834040615378</v>
      </c>
      <c r="J80" s="268">
        <v>0.13623095274658828</v>
      </c>
      <c r="K80" s="268">
        <v>0.14444429426874836</v>
      </c>
      <c r="L80" s="268">
        <v>0.44984460871565968</v>
      </c>
      <c r="M80" s="268">
        <v>0.12593393513439571</v>
      </c>
      <c r="N80" s="268">
        <v>0.13397327934198502</v>
      </c>
      <c r="O80" s="268">
        <v>0.15863900327311548</v>
      </c>
      <c r="P80" s="268">
        <v>7.1895029602760813E-2</v>
      </c>
      <c r="Q80" s="268">
        <v>0.13000840571447636</v>
      </c>
      <c r="R80" s="268">
        <v>0.21377383789613316</v>
      </c>
      <c r="S80" s="268">
        <v>0.10137075706501771</v>
      </c>
      <c r="T80" s="268">
        <v>6.8710262928532773E-2</v>
      </c>
      <c r="U80" s="268">
        <v>0.1162737090928839</v>
      </c>
      <c r="V80" s="268">
        <v>3.9933665108588062E-2</v>
      </c>
      <c r="W80" s="268">
        <v>0.248239014913505</v>
      </c>
      <c r="X80" s="268">
        <v>0</v>
      </c>
      <c r="Y80" s="268">
        <v>1.6899939397694742E-6</v>
      </c>
      <c r="Z80" s="268">
        <v>9.0010984838017026E-3</v>
      </c>
      <c r="AA80" s="268">
        <v>5.4350111137279687E-2</v>
      </c>
      <c r="AB80" s="268">
        <v>0.11586360756678417</v>
      </c>
      <c r="AC80" s="268">
        <v>4.833446829611026E-2</v>
      </c>
      <c r="AD80" s="268">
        <v>9.4180794476863977E-2</v>
      </c>
      <c r="AE80" s="268">
        <v>0.17837429918919329</v>
      </c>
      <c r="AF80" s="268">
        <v>0.13581026599768717</v>
      </c>
      <c r="AG80" s="268">
        <v>0.39184854710682043</v>
      </c>
      <c r="AH80" s="268" t="e">
        <v>#DIV/0!</v>
      </c>
      <c r="AI80" s="268">
        <v>3.6298666610866941E-2</v>
      </c>
      <c r="AJ80" s="268">
        <v>0.15675128297562671</v>
      </c>
      <c r="AK80" s="86"/>
    </row>
    <row r="81" spans="1:38" x14ac:dyDescent="0.25">
      <c r="A81" s="64">
        <v>3</v>
      </c>
      <c r="B81" s="85">
        <v>34</v>
      </c>
      <c r="C81" s="84" t="s">
        <v>352</v>
      </c>
      <c r="D81" s="268">
        <v>0</v>
      </c>
      <c r="E81" s="268">
        <v>0</v>
      </c>
      <c r="F81" s="268">
        <v>0</v>
      </c>
      <c r="G81" s="268">
        <v>0</v>
      </c>
      <c r="H81" s="268">
        <v>0</v>
      </c>
      <c r="I81" s="268">
        <v>0</v>
      </c>
      <c r="J81" s="268">
        <v>0</v>
      </c>
      <c r="K81" s="268">
        <v>0</v>
      </c>
      <c r="L81" s="268">
        <v>0</v>
      </c>
      <c r="M81" s="268">
        <v>0</v>
      </c>
      <c r="N81" s="268">
        <v>0</v>
      </c>
      <c r="O81" s="268">
        <v>0</v>
      </c>
      <c r="P81" s="268">
        <v>0</v>
      </c>
      <c r="Q81" s="268">
        <v>1.0324918958105569E-4</v>
      </c>
      <c r="R81" s="268">
        <v>8.625171161080983E-6</v>
      </c>
      <c r="S81" s="268">
        <v>9.0566776448913224E-4</v>
      </c>
      <c r="T81" s="268">
        <v>0</v>
      </c>
      <c r="U81" s="268">
        <v>0</v>
      </c>
      <c r="V81" s="268">
        <v>0</v>
      </c>
      <c r="W81" s="268">
        <v>1.0372371358290663E-4</v>
      </c>
      <c r="X81" s="268">
        <v>0</v>
      </c>
      <c r="Y81" s="268">
        <v>0</v>
      </c>
      <c r="Z81" s="268">
        <v>0</v>
      </c>
      <c r="AA81" s="268">
        <v>0</v>
      </c>
      <c r="AB81" s="268">
        <v>6.070778468876465E-2</v>
      </c>
      <c r="AC81" s="268">
        <v>1.0422686937486775E-3</v>
      </c>
      <c r="AD81" s="268">
        <v>6.8977934173851873E-3</v>
      </c>
      <c r="AE81" s="268">
        <v>3.2151014707440355E-4</v>
      </c>
      <c r="AF81" s="268">
        <v>0</v>
      </c>
      <c r="AG81" s="268">
        <v>0</v>
      </c>
      <c r="AH81" s="268" t="e">
        <v>#DIV/0!</v>
      </c>
      <c r="AI81" s="268">
        <v>3.4414702418673952E-4</v>
      </c>
      <c r="AJ81" s="268">
        <v>4.0095458023328066E-4</v>
      </c>
      <c r="AK81" s="86"/>
    </row>
    <row r="82" spans="1:38" x14ac:dyDescent="0.25">
      <c r="A82" s="191">
        <v>3</v>
      </c>
      <c r="B82" s="85">
        <v>35</v>
      </c>
      <c r="C82" s="84" t="s">
        <v>857</v>
      </c>
      <c r="D82" s="268">
        <v>9.8389177096094207E-3</v>
      </c>
      <c r="E82" s="268">
        <v>5.9471974343195975E-2</v>
      </c>
      <c r="F82" s="268">
        <v>7.7059692497296703E-2</v>
      </c>
      <c r="G82" s="268">
        <v>-1.9521357410677519E-2</v>
      </c>
      <c r="H82" s="268">
        <v>4.6381483014144215E-2</v>
      </c>
      <c r="I82" s="268">
        <v>9.6354272621854753E-2</v>
      </c>
      <c r="J82" s="268">
        <v>1.0485290389350598E-2</v>
      </c>
      <c r="K82" s="268">
        <v>6.9923660660323687E-3</v>
      </c>
      <c r="L82" s="268">
        <v>5.0742311920730414E-2</v>
      </c>
      <c r="M82" s="268">
        <v>3.9689435190592495E-3</v>
      </c>
      <c r="N82" s="268">
        <v>4.8155481163527462E-2</v>
      </c>
      <c r="O82" s="268">
        <v>3.5993459473824901E-2</v>
      </c>
      <c r="P82" s="268">
        <v>4.2386501671875368E-2</v>
      </c>
      <c r="Q82" s="268">
        <v>4.7328259683696722E-3</v>
      </c>
      <c r="R82" s="268">
        <v>3.870795947953494E-2</v>
      </c>
      <c r="S82" s="268">
        <v>1.9742052877191121E-2</v>
      </c>
      <c r="T82" s="268">
        <v>5.2547996877006127E-2</v>
      </c>
      <c r="U82" s="268">
        <v>1.5790887866100885E-2</v>
      </c>
      <c r="V82" s="268">
        <v>7.726634508104277E-3</v>
      </c>
      <c r="W82" s="268">
        <v>4.0311858659550871E-2</v>
      </c>
      <c r="X82" s="268">
        <v>6.4369921032968024E-3</v>
      </c>
      <c r="Y82" s="268">
        <v>2.4338087216982164E-3</v>
      </c>
      <c r="Z82" s="268">
        <v>3.235519321216327E-3</v>
      </c>
      <c r="AA82" s="268">
        <v>2.8444293714045311E-2</v>
      </c>
      <c r="AB82" s="268">
        <v>5.3415574281415981E-2</v>
      </c>
      <c r="AC82" s="268">
        <v>0</v>
      </c>
      <c r="AD82" s="268">
        <v>2.5538963523740459E-2</v>
      </c>
      <c r="AE82" s="268">
        <v>4.2674254856114549E-2</v>
      </c>
      <c r="AF82" s="268">
        <v>4.0934013744169662E-2</v>
      </c>
      <c r="AG82" s="268">
        <v>4.2709029936182016E-2</v>
      </c>
      <c r="AH82" s="268" t="e">
        <v>#DIV/0!</v>
      </c>
      <c r="AI82" s="268">
        <v>1.1363686557408709E-2</v>
      </c>
      <c r="AJ82" s="268">
        <v>4.3285633469723639E-2</v>
      </c>
      <c r="AK82" s="86"/>
    </row>
    <row r="83" spans="1:38" s="14" customFormat="1" x14ac:dyDescent="0.25">
      <c r="A83" s="64">
        <v>3</v>
      </c>
      <c r="B83" s="13">
        <v>36</v>
      </c>
      <c r="C83" s="14" t="s">
        <v>6</v>
      </c>
      <c r="D83" s="268">
        <v>1.8943769758976649E-10</v>
      </c>
      <c r="E83" s="268">
        <v>1.5354715031153293E-2</v>
      </c>
      <c r="F83" s="268">
        <v>1.5589924964726831E-2</v>
      </c>
      <c r="G83" s="268">
        <v>1.6090353644185706E-5</v>
      </c>
      <c r="H83" s="268">
        <v>1.049293744928256E-2</v>
      </c>
      <c r="I83" s="268">
        <v>6.9058819124105013E-5</v>
      </c>
      <c r="J83" s="268">
        <v>2.4264612221533348E-4</v>
      </c>
      <c r="K83" s="268">
        <v>0</v>
      </c>
      <c r="L83" s="268">
        <v>0</v>
      </c>
      <c r="M83" s="268">
        <v>3.7788054901112329E-3</v>
      </c>
      <c r="N83" s="268">
        <v>1.1069520120127706E-3</v>
      </c>
      <c r="O83" s="268">
        <v>1.9390146220231292E-2</v>
      </c>
      <c r="P83" s="268">
        <v>5.3690759711026454E-3</v>
      </c>
      <c r="Q83" s="268">
        <v>0.22556102608927928</v>
      </c>
      <c r="R83" s="268">
        <v>2.0127382798419829E-2</v>
      </c>
      <c r="S83" s="268">
        <v>-1.9911317511051418E-2</v>
      </c>
      <c r="T83" s="268">
        <v>0</v>
      </c>
      <c r="U83" s="268">
        <v>1.0491089454282758E-3</v>
      </c>
      <c r="V83" s="268">
        <v>-3.3485039244473949E-2</v>
      </c>
      <c r="W83" s="268">
        <v>0</v>
      </c>
      <c r="X83" s="268">
        <v>-0.9521254800411324</v>
      </c>
      <c r="Y83" s="268">
        <v>-0.18906811333962797</v>
      </c>
      <c r="Z83" s="268">
        <v>0</v>
      </c>
      <c r="AA83" s="268">
        <v>-0.13591142748146612</v>
      </c>
      <c r="AB83" s="268">
        <v>0</v>
      </c>
      <c r="AC83" s="268">
        <v>0</v>
      </c>
      <c r="AD83" s="268">
        <v>-6.0206386336385156E-2</v>
      </c>
      <c r="AE83" s="268">
        <v>1.0675781192681907E-2</v>
      </c>
      <c r="AF83" s="268">
        <v>9.1275344685050395E-4</v>
      </c>
      <c r="AG83" s="268">
        <v>-1.3119495987137268E-4</v>
      </c>
      <c r="AH83" s="268" t="e">
        <v>#DIV/0!</v>
      </c>
      <c r="AI83" s="268">
        <v>-0.10674765716919341</v>
      </c>
      <c r="AJ83" s="268">
        <v>1.4796051937457725E-2</v>
      </c>
      <c r="AK83" s="25"/>
      <c r="AL83" s="64"/>
    </row>
    <row r="84" spans="1:38" s="14" customFormat="1" x14ac:dyDescent="0.25">
      <c r="A84" s="64">
        <v>3</v>
      </c>
      <c r="B84" s="13">
        <v>3601</v>
      </c>
      <c r="C84" s="14" t="s">
        <v>1590</v>
      </c>
      <c r="D84" s="268">
        <v>1.8943769758976649E-10</v>
      </c>
      <c r="E84" s="268">
        <v>1.5354715031153293E-2</v>
      </c>
      <c r="F84" s="268">
        <v>1.5589924964726831E-2</v>
      </c>
      <c r="G84" s="268">
        <v>1.6090353644185706E-5</v>
      </c>
      <c r="H84" s="268">
        <v>1.049293744928256E-2</v>
      </c>
      <c r="I84" s="268">
        <v>6.9058819124105013E-5</v>
      </c>
      <c r="J84" s="268">
        <v>2.4264612221533348E-4</v>
      </c>
      <c r="K84" s="268">
        <v>0</v>
      </c>
      <c r="L84" s="268">
        <v>0</v>
      </c>
      <c r="M84" s="268">
        <v>3.7788054901112329E-3</v>
      </c>
      <c r="N84" s="268">
        <v>1.1069520120127706E-3</v>
      </c>
      <c r="O84" s="268">
        <v>1.9390146220231292E-2</v>
      </c>
      <c r="P84" s="268">
        <v>5.3690759711026454E-3</v>
      </c>
      <c r="Q84" s="268">
        <v>0.22556102608927928</v>
      </c>
      <c r="R84" s="268">
        <v>2.0127382798419829E-2</v>
      </c>
      <c r="S84" s="268">
        <v>6.9111683606885551E-3</v>
      </c>
      <c r="T84" s="268">
        <v>0</v>
      </c>
      <c r="U84" s="268">
        <v>1.0491089454282758E-3</v>
      </c>
      <c r="V84" s="268">
        <v>0</v>
      </c>
      <c r="W84" s="268">
        <v>0</v>
      </c>
      <c r="X84" s="268">
        <v>0</v>
      </c>
      <c r="Y84" s="268">
        <v>1.5213124528541841E-5</v>
      </c>
      <c r="Z84" s="268">
        <v>0</v>
      </c>
      <c r="AA84" s="268">
        <v>0</v>
      </c>
      <c r="AB84" s="268">
        <v>0</v>
      </c>
      <c r="AC84" s="268">
        <v>0</v>
      </c>
      <c r="AD84" s="268">
        <v>1.7659378568296417E-3</v>
      </c>
      <c r="AE84" s="268">
        <v>1.3536625808470225E-2</v>
      </c>
      <c r="AF84" s="268">
        <v>9.1275344685050395E-4</v>
      </c>
      <c r="AG84" s="268">
        <v>5.7564714122142657E-4</v>
      </c>
      <c r="AH84" s="268" t="e">
        <v>#DIV/0!</v>
      </c>
      <c r="AI84" s="268">
        <v>4.4969280230526471E-6</v>
      </c>
      <c r="AJ84" s="268">
        <v>1.6892373479089878E-2</v>
      </c>
      <c r="AK84" s="25"/>
      <c r="AL84" s="64"/>
    </row>
    <row r="85" spans="1:38" s="14" customFormat="1" x14ac:dyDescent="0.25">
      <c r="A85" s="61">
        <v>3</v>
      </c>
      <c r="B85" s="13">
        <v>3602</v>
      </c>
      <c r="C85" s="14" t="s">
        <v>358</v>
      </c>
      <c r="D85" s="268">
        <v>0</v>
      </c>
      <c r="E85" s="268">
        <v>0</v>
      </c>
      <c r="F85" s="268">
        <v>0</v>
      </c>
      <c r="G85" s="268">
        <v>0</v>
      </c>
      <c r="H85" s="268">
        <v>0</v>
      </c>
      <c r="I85" s="268">
        <v>0</v>
      </c>
      <c r="J85" s="268">
        <v>0</v>
      </c>
      <c r="K85" s="268">
        <v>0</v>
      </c>
      <c r="L85" s="268">
        <v>0</v>
      </c>
      <c r="M85" s="268">
        <v>0</v>
      </c>
      <c r="N85" s="268">
        <v>0</v>
      </c>
      <c r="O85" s="268">
        <v>0</v>
      </c>
      <c r="P85" s="268">
        <v>0</v>
      </c>
      <c r="Q85" s="268">
        <v>0</v>
      </c>
      <c r="R85" s="268">
        <v>0</v>
      </c>
      <c r="S85" s="268">
        <v>-2.6822485871739972E-2</v>
      </c>
      <c r="T85" s="268">
        <v>0</v>
      </c>
      <c r="U85" s="268">
        <v>0</v>
      </c>
      <c r="V85" s="268">
        <v>-3.3485039244473949E-2</v>
      </c>
      <c r="W85" s="268">
        <v>0</v>
      </c>
      <c r="X85" s="268">
        <v>-0.9521254800411324</v>
      </c>
      <c r="Y85" s="268">
        <v>-0.18908332646415649</v>
      </c>
      <c r="Z85" s="268">
        <v>0</v>
      </c>
      <c r="AA85" s="268">
        <v>-0.13591142748146612</v>
      </c>
      <c r="AB85" s="268">
        <v>0</v>
      </c>
      <c r="AC85" s="268">
        <v>0</v>
      </c>
      <c r="AD85" s="268">
        <v>-6.1972324193214801E-2</v>
      </c>
      <c r="AE85" s="268">
        <v>-2.860844615788317E-3</v>
      </c>
      <c r="AF85" s="268">
        <v>0</v>
      </c>
      <c r="AG85" s="268">
        <v>-7.0684210109279923E-4</v>
      </c>
      <c r="AH85" s="268" t="e">
        <v>#DIV/0!</v>
      </c>
      <c r="AI85" s="268">
        <v>-0.10675215409721643</v>
      </c>
      <c r="AJ85" s="268">
        <v>-2.0963215416321531E-3</v>
      </c>
      <c r="AK85" s="25"/>
      <c r="AL85" s="64"/>
    </row>
    <row r="86" spans="1:38" s="14" customFormat="1" x14ac:dyDescent="0.25">
      <c r="A86" s="64">
        <v>3</v>
      </c>
      <c r="B86" s="13">
        <v>3603</v>
      </c>
      <c r="C86" s="14" t="s">
        <v>860</v>
      </c>
      <c r="D86" s="268">
        <v>0</v>
      </c>
      <c r="E86" s="268">
        <v>0</v>
      </c>
      <c r="F86" s="268">
        <v>0</v>
      </c>
      <c r="G86" s="268">
        <v>0</v>
      </c>
      <c r="H86" s="268">
        <v>0</v>
      </c>
      <c r="I86" s="268">
        <v>0</v>
      </c>
      <c r="J86" s="268">
        <v>0</v>
      </c>
      <c r="K86" s="268">
        <v>0</v>
      </c>
      <c r="L86" s="268">
        <v>0</v>
      </c>
      <c r="M86" s="268">
        <v>0</v>
      </c>
      <c r="N86" s="268">
        <v>0</v>
      </c>
      <c r="O86" s="268">
        <v>0</v>
      </c>
      <c r="P86" s="268">
        <v>0</v>
      </c>
      <c r="Q86" s="268">
        <v>0</v>
      </c>
      <c r="R86" s="268">
        <v>0</v>
      </c>
      <c r="S86" s="268">
        <v>0</v>
      </c>
      <c r="T86" s="268">
        <v>0</v>
      </c>
      <c r="U86" s="268">
        <v>0</v>
      </c>
      <c r="V86" s="268">
        <v>0</v>
      </c>
      <c r="W86" s="268">
        <v>0</v>
      </c>
      <c r="X86" s="268">
        <v>0</v>
      </c>
      <c r="Y86" s="268">
        <v>0</v>
      </c>
      <c r="Z86" s="268">
        <v>0</v>
      </c>
      <c r="AA86" s="268">
        <v>0</v>
      </c>
      <c r="AB86" s="268">
        <v>0</v>
      </c>
      <c r="AC86" s="268">
        <v>0</v>
      </c>
      <c r="AD86" s="268">
        <v>0</v>
      </c>
      <c r="AE86" s="268">
        <v>0</v>
      </c>
      <c r="AF86" s="268">
        <v>0</v>
      </c>
      <c r="AG86" s="268">
        <v>0</v>
      </c>
      <c r="AH86" s="268" t="e">
        <v>#DIV/0!</v>
      </c>
      <c r="AI86" s="268">
        <v>0</v>
      </c>
      <c r="AJ86" s="268">
        <v>0</v>
      </c>
      <c r="AK86" s="25"/>
      <c r="AL86" s="64"/>
    </row>
    <row r="87" spans="1:38" s="14" customFormat="1" x14ac:dyDescent="0.25">
      <c r="A87" s="64">
        <v>3</v>
      </c>
      <c r="B87" s="13">
        <v>3604</v>
      </c>
      <c r="C87" s="14" t="s">
        <v>359</v>
      </c>
      <c r="D87" s="268">
        <v>0</v>
      </c>
      <c r="E87" s="268">
        <v>0</v>
      </c>
      <c r="F87" s="268">
        <v>0</v>
      </c>
      <c r="G87" s="268">
        <v>0</v>
      </c>
      <c r="H87" s="268">
        <v>0</v>
      </c>
      <c r="I87" s="268">
        <v>0</v>
      </c>
      <c r="J87" s="268">
        <v>0</v>
      </c>
      <c r="K87" s="268">
        <v>0</v>
      </c>
      <c r="L87" s="268">
        <v>0</v>
      </c>
      <c r="M87" s="268">
        <v>0</v>
      </c>
      <c r="N87" s="268">
        <v>0</v>
      </c>
      <c r="O87" s="268">
        <v>0</v>
      </c>
      <c r="P87" s="268">
        <v>0</v>
      </c>
      <c r="Q87" s="268">
        <v>0</v>
      </c>
      <c r="R87" s="268">
        <v>0</v>
      </c>
      <c r="S87" s="268">
        <v>0</v>
      </c>
      <c r="T87" s="268">
        <v>0</v>
      </c>
      <c r="U87" s="268">
        <v>0</v>
      </c>
      <c r="V87" s="268">
        <v>0</v>
      </c>
      <c r="W87" s="268">
        <v>0</v>
      </c>
      <c r="X87" s="268">
        <v>0</v>
      </c>
      <c r="Y87" s="268">
        <v>0</v>
      </c>
      <c r="Z87" s="268">
        <v>0</v>
      </c>
      <c r="AA87" s="268">
        <v>0</v>
      </c>
      <c r="AB87" s="268">
        <v>0</v>
      </c>
      <c r="AC87" s="268">
        <v>0</v>
      </c>
      <c r="AD87" s="268">
        <v>0</v>
      </c>
      <c r="AE87" s="268">
        <v>0</v>
      </c>
      <c r="AF87" s="268">
        <v>0</v>
      </c>
      <c r="AG87" s="268">
        <v>0</v>
      </c>
      <c r="AH87" s="268" t="e">
        <v>#DIV/0!</v>
      </c>
      <c r="AI87" s="268">
        <v>0</v>
      </c>
      <c r="AJ87" s="268">
        <v>0</v>
      </c>
      <c r="AK87" s="25"/>
      <c r="AL87" s="64"/>
    </row>
    <row r="88" spans="1:38" s="14" customFormat="1" x14ac:dyDescent="0.25">
      <c r="A88" s="64">
        <v>3</v>
      </c>
      <c r="B88" s="13">
        <v>37</v>
      </c>
      <c r="C88" s="14" t="s">
        <v>861</v>
      </c>
      <c r="D88" s="268">
        <v>0</v>
      </c>
      <c r="E88" s="268">
        <v>0</v>
      </c>
      <c r="F88" s="268">
        <v>0</v>
      </c>
      <c r="G88" s="268">
        <v>0</v>
      </c>
      <c r="H88" s="268">
        <v>0</v>
      </c>
      <c r="I88" s="268">
        <v>0</v>
      </c>
      <c r="J88" s="268">
        <v>0</v>
      </c>
      <c r="K88" s="268">
        <v>0</v>
      </c>
      <c r="L88" s="268">
        <v>0</v>
      </c>
      <c r="M88" s="268">
        <v>0</v>
      </c>
      <c r="N88" s="268">
        <v>0</v>
      </c>
      <c r="O88" s="268">
        <v>0</v>
      </c>
      <c r="P88" s="268">
        <v>0</v>
      </c>
      <c r="Q88" s="268">
        <v>0</v>
      </c>
      <c r="R88" s="268">
        <v>0</v>
      </c>
      <c r="S88" s="268">
        <v>0</v>
      </c>
      <c r="T88" s="268">
        <v>0</v>
      </c>
      <c r="U88" s="268">
        <v>0</v>
      </c>
      <c r="V88" s="268">
        <v>0</v>
      </c>
      <c r="W88" s="268">
        <v>0</v>
      </c>
      <c r="X88" s="268">
        <v>0</v>
      </c>
      <c r="Y88" s="268">
        <v>0</v>
      </c>
      <c r="Z88" s="268">
        <v>0</v>
      </c>
      <c r="AA88" s="268">
        <v>0</v>
      </c>
      <c r="AB88" s="268">
        <v>0</v>
      </c>
      <c r="AC88" s="268">
        <v>0</v>
      </c>
      <c r="AD88" s="268">
        <v>0</v>
      </c>
      <c r="AE88" s="268">
        <v>0</v>
      </c>
      <c r="AF88" s="268">
        <v>0</v>
      </c>
      <c r="AG88" s="268">
        <v>0</v>
      </c>
      <c r="AH88" s="268" t="e">
        <v>#DIV/0!</v>
      </c>
      <c r="AI88" s="268">
        <v>0</v>
      </c>
      <c r="AJ88" s="268">
        <v>0</v>
      </c>
      <c r="AK88" s="25"/>
      <c r="AL88" s="64"/>
    </row>
    <row r="89" spans="1:38" s="14" customFormat="1" x14ac:dyDescent="0.25">
      <c r="A89" s="64">
        <v>3</v>
      </c>
      <c r="B89" s="13">
        <v>0</v>
      </c>
      <c r="C89" s="14" t="s">
        <v>360</v>
      </c>
      <c r="D89" s="268">
        <v>1</v>
      </c>
      <c r="E89" s="268">
        <v>1</v>
      </c>
      <c r="F89" s="268">
        <v>1</v>
      </c>
      <c r="G89" s="268">
        <v>1</v>
      </c>
      <c r="H89" s="268">
        <v>1</v>
      </c>
      <c r="I89" s="268">
        <v>1</v>
      </c>
      <c r="J89" s="268">
        <v>1</v>
      </c>
      <c r="K89" s="268">
        <v>1</v>
      </c>
      <c r="L89" s="268">
        <v>1</v>
      </c>
      <c r="M89" s="268">
        <v>1</v>
      </c>
      <c r="N89" s="268">
        <v>1</v>
      </c>
      <c r="O89" s="268">
        <v>1</v>
      </c>
      <c r="P89" s="268">
        <v>1</v>
      </c>
      <c r="Q89" s="268">
        <v>1</v>
      </c>
      <c r="R89" s="268">
        <v>1</v>
      </c>
      <c r="S89" s="268">
        <v>1</v>
      </c>
      <c r="T89" s="268">
        <v>1</v>
      </c>
      <c r="U89" s="268">
        <v>1</v>
      </c>
      <c r="V89" s="268">
        <v>1</v>
      </c>
      <c r="W89" s="268">
        <v>1</v>
      </c>
      <c r="X89" s="268">
        <v>1</v>
      </c>
      <c r="Y89" s="268">
        <v>1</v>
      </c>
      <c r="Z89" s="268">
        <v>1</v>
      </c>
      <c r="AA89" s="268">
        <v>1</v>
      </c>
      <c r="AB89" s="268">
        <v>1</v>
      </c>
      <c r="AC89" s="268">
        <v>1</v>
      </c>
      <c r="AD89" s="268">
        <v>1</v>
      </c>
      <c r="AE89" s="268">
        <v>1</v>
      </c>
      <c r="AF89" s="268">
        <v>1</v>
      </c>
      <c r="AG89" s="268">
        <v>1</v>
      </c>
      <c r="AH89" s="268" t="e">
        <v>#DIV/0!</v>
      </c>
      <c r="AI89" s="268">
        <v>1</v>
      </c>
      <c r="AJ89" s="268">
        <v>1</v>
      </c>
      <c r="AK89" s="25"/>
      <c r="AL89" s="64"/>
    </row>
    <row r="90" spans="1:38" x14ac:dyDescent="0.25">
      <c r="A90" s="155"/>
      <c r="B90" s="85"/>
      <c r="C90" s="14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89"/>
      <c r="AH90" s="89"/>
      <c r="AI90" s="89"/>
      <c r="AJ90" s="89"/>
      <c r="AK90" s="86"/>
    </row>
    <row r="91" spans="1:38" x14ac:dyDescent="0.25">
      <c r="A91" s="60">
        <v>3</v>
      </c>
      <c r="B91" s="85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  <c r="AD91" s="89"/>
      <c r="AE91" s="89"/>
      <c r="AF91" s="89"/>
      <c r="AG91" s="89"/>
      <c r="AH91" s="89"/>
      <c r="AI91" s="89"/>
      <c r="AJ91" s="89"/>
      <c r="AK91" s="86"/>
    </row>
    <row r="92" spans="1:38" x14ac:dyDescent="0.25">
      <c r="B92" s="85"/>
      <c r="C92" s="14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  <c r="AA92" s="89"/>
      <c r="AB92" s="89"/>
      <c r="AC92" s="89"/>
      <c r="AD92" s="89"/>
      <c r="AE92" s="89"/>
      <c r="AF92" s="89"/>
      <c r="AG92" s="89"/>
      <c r="AH92" s="89"/>
      <c r="AI92" s="89"/>
      <c r="AJ92" s="89"/>
      <c r="AK92" s="86"/>
    </row>
    <row r="93" spans="1:38" x14ac:dyDescent="0.25">
      <c r="A93" s="60">
        <v>3</v>
      </c>
      <c r="B93" s="85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  <c r="AA93" s="89"/>
      <c r="AB93" s="89"/>
      <c r="AC93" s="89"/>
      <c r="AD93" s="89"/>
      <c r="AE93" s="89"/>
      <c r="AF93" s="89"/>
      <c r="AG93" s="89"/>
      <c r="AH93" s="89"/>
      <c r="AI93" s="89"/>
      <c r="AJ93" s="89"/>
      <c r="AK93" s="86"/>
    </row>
    <row r="94" spans="1:38" x14ac:dyDescent="0.25">
      <c r="A94" s="60">
        <v>3</v>
      </c>
      <c r="B94" s="85"/>
      <c r="C94" s="14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  <c r="AA94" s="89"/>
      <c r="AB94" s="89"/>
      <c r="AC94" s="89"/>
      <c r="AD94" s="89"/>
      <c r="AE94" s="89"/>
      <c r="AF94" s="89"/>
      <c r="AG94" s="89"/>
      <c r="AH94" s="89"/>
      <c r="AI94" s="89"/>
      <c r="AJ94" s="89"/>
      <c r="AK94" s="86"/>
    </row>
    <row r="95" spans="1:38" x14ac:dyDescent="0.25">
      <c r="A95" s="60">
        <v>3</v>
      </c>
      <c r="B95" s="85"/>
      <c r="D95" s="89"/>
      <c r="AK95" s="86"/>
    </row>
    <row r="96" spans="1:38" s="14" customFormat="1" x14ac:dyDescent="0.25">
      <c r="A96" s="60">
        <v>3</v>
      </c>
      <c r="B96" s="526"/>
      <c r="D96" s="26"/>
      <c r="AK96" s="25"/>
      <c r="AL96" s="64"/>
    </row>
    <row r="97" spans="1:38" s="14" customFormat="1" x14ac:dyDescent="0.25">
      <c r="A97" s="60">
        <v>3</v>
      </c>
      <c r="B97" s="526"/>
      <c r="D97" s="26"/>
      <c r="AK97" s="25"/>
      <c r="AL97" s="64"/>
    </row>
    <row r="98" spans="1:38" s="14" customFormat="1" x14ac:dyDescent="0.25">
      <c r="A98" s="60">
        <v>3</v>
      </c>
      <c r="B98" s="526"/>
      <c r="D98" s="26"/>
      <c r="AK98" s="25"/>
      <c r="AL98" s="64"/>
    </row>
    <row r="99" spans="1:38" x14ac:dyDescent="0.25">
      <c r="A99" s="60">
        <v>3</v>
      </c>
      <c r="B99" s="47"/>
      <c r="D99" s="89"/>
      <c r="AK99" s="86"/>
    </row>
    <row r="100" spans="1:38" x14ac:dyDescent="0.25">
      <c r="A100" s="60">
        <v>3</v>
      </c>
      <c r="B100" s="47"/>
      <c r="D100" s="89"/>
      <c r="AK100" s="86"/>
    </row>
    <row r="101" spans="1:38" x14ac:dyDescent="0.25">
      <c r="A101" s="60">
        <v>3</v>
      </c>
      <c r="B101" s="527"/>
      <c r="C101" s="321"/>
      <c r="D101" s="120"/>
      <c r="E101" s="321"/>
      <c r="F101" s="321"/>
      <c r="G101" s="321"/>
      <c r="H101" s="321"/>
      <c r="I101" s="321"/>
      <c r="J101" s="321"/>
      <c r="K101" s="321"/>
      <c r="L101" s="321"/>
      <c r="M101" s="321"/>
      <c r="N101" s="321"/>
      <c r="O101" s="321"/>
      <c r="P101" s="321"/>
      <c r="Q101" s="321"/>
      <c r="R101" s="321"/>
      <c r="S101" s="321"/>
      <c r="T101" s="321"/>
      <c r="U101" s="321"/>
      <c r="V101" s="321"/>
      <c r="W101" s="321"/>
      <c r="X101" s="321"/>
      <c r="Y101" s="321"/>
      <c r="Z101" s="321"/>
      <c r="AA101" s="321"/>
      <c r="AB101" s="321"/>
      <c r="AC101" s="321"/>
      <c r="AD101" s="321"/>
      <c r="AE101" s="321"/>
      <c r="AF101" s="321"/>
      <c r="AG101" s="321"/>
      <c r="AH101" s="321"/>
      <c r="AI101" s="321"/>
      <c r="AJ101" s="321"/>
      <c r="AK101" s="91"/>
    </row>
    <row r="102" spans="1:38" x14ac:dyDescent="0.25">
      <c r="A102" s="60">
        <v>3</v>
      </c>
      <c r="B102" s="42" t="s">
        <v>729</v>
      </c>
    </row>
    <row r="103" spans="1:38" x14ac:dyDescent="0.25">
      <c r="A103" s="60">
        <v>3</v>
      </c>
      <c r="B103" s="42" t="s">
        <v>1222</v>
      </c>
    </row>
    <row r="104" spans="1:38" x14ac:dyDescent="0.25">
      <c r="A104" s="60">
        <v>3</v>
      </c>
      <c r="B104" s="2" t="s">
        <v>1228</v>
      </c>
    </row>
    <row r="105" spans="1:38" x14ac:dyDescent="0.25">
      <c r="A105" s="60">
        <v>3</v>
      </c>
      <c r="B105" s="2" t="s">
        <v>1225</v>
      </c>
    </row>
    <row r="106" spans="1:38" x14ac:dyDescent="0.25">
      <c r="A106" s="60">
        <v>3</v>
      </c>
      <c r="B106" s="20" t="s">
        <v>1226</v>
      </c>
      <c r="E106" s="119"/>
      <c r="F106" s="119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  <c r="AA106" s="119"/>
      <c r="AB106" s="119"/>
      <c r="AC106" s="119"/>
      <c r="AD106" s="119"/>
      <c r="AE106" s="119"/>
      <c r="AF106" s="119"/>
      <c r="AG106" s="119"/>
      <c r="AH106" s="119"/>
      <c r="AI106" s="119"/>
      <c r="AJ106" s="89"/>
    </row>
    <row r="107" spans="1:38" x14ac:dyDescent="0.25">
      <c r="A107" s="60">
        <v>3</v>
      </c>
      <c r="B107" s="20" t="s">
        <v>1227</v>
      </c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  <c r="AA107" s="119"/>
      <c r="AB107" s="119"/>
      <c r="AC107" s="119"/>
      <c r="AD107" s="119"/>
      <c r="AE107" s="119"/>
      <c r="AF107" s="119"/>
      <c r="AG107" s="119"/>
      <c r="AH107" s="119"/>
      <c r="AI107" s="119"/>
      <c r="AJ107" s="89"/>
    </row>
    <row r="108" spans="1:38" x14ac:dyDescent="0.25">
      <c r="A108" s="60">
        <v>3</v>
      </c>
      <c r="B108" s="20" t="s">
        <v>1287</v>
      </c>
      <c r="E108" s="119"/>
      <c r="F108" s="119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  <c r="AA108" s="119"/>
      <c r="AB108" s="119"/>
      <c r="AC108" s="119"/>
      <c r="AD108" s="119"/>
      <c r="AE108" s="119"/>
      <c r="AF108" s="119"/>
      <c r="AG108" s="119"/>
      <c r="AH108" s="119"/>
      <c r="AI108" s="119"/>
      <c r="AJ108" s="89"/>
    </row>
    <row r="109" spans="1:38" x14ac:dyDescent="0.25">
      <c r="A109" s="60">
        <v>3</v>
      </c>
      <c r="B109" s="20" t="s">
        <v>1234</v>
      </c>
      <c r="E109" s="119"/>
      <c r="F109" s="119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  <c r="AA109" s="119"/>
      <c r="AB109" s="119"/>
      <c r="AC109" s="119"/>
      <c r="AD109" s="119"/>
      <c r="AE109" s="119"/>
      <c r="AF109" s="119"/>
      <c r="AG109" s="119"/>
      <c r="AH109" s="119"/>
      <c r="AI109" s="119"/>
      <c r="AJ109" s="89"/>
    </row>
    <row r="110" spans="1:38" x14ac:dyDescent="0.25">
      <c r="A110" s="60">
        <v>3</v>
      </c>
      <c r="B110" s="18"/>
      <c r="C110" s="28"/>
      <c r="D110" s="121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  <c r="AC110" s="121"/>
      <c r="AD110" s="121"/>
      <c r="AE110" s="121"/>
      <c r="AF110" s="121"/>
      <c r="AG110" s="121"/>
      <c r="AH110" s="121"/>
      <c r="AI110" s="121"/>
      <c r="AJ110" s="513"/>
    </row>
    <row r="111" spans="1:38" x14ac:dyDescent="0.25">
      <c r="A111" s="60">
        <v>3</v>
      </c>
    </row>
    <row r="112" spans="1:38" x14ac:dyDescent="0.25">
      <c r="B112" s="20" t="s">
        <v>548</v>
      </c>
      <c r="D112" s="119">
        <v>-5.8980598183211441E-17</v>
      </c>
      <c r="E112" s="119">
        <v>1.1796119636642288E-16</v>
      </c>
      <c r="F112" s="119">
        <v>0</v>
      </c>
      <c r="G112" s="119">
        <v>-3.8163916471489756E-17</v>
      </c>
      <c r="H112" s="119">
        <v>9.7144514654701197E-17</v>
      </c>
      <c r="I112" s="119">
        <v>0</v>
      </c>
      <c r="J112" s="119">
        <v>5.8980598183211441E-17</v>
      </c>
      <c r="K112" s="119">
        <v>0</v>
      </c>
      <c r="L112" s="119">
        <v>0</v>
      </c>
      <c r="M112" s="119">
        <v>0</v>
      </c>
      <c r="N112" s="119">
        <v>1.1102230246251565E-16</v>
      </c>
      <c r="O112" s="119">
        <v>-5.5511151231257827E-17</v>
      </c>
      <c r="P112" s="119">
        <v>-3.4694469519536142E-17</v>
      </c>
      <c r="Q112" s="119">
        <v>-3.8857805861880479E-16</v>
      </c>
      <c r="R112" s="119">
        <v>0</v>
      </c>
      <c r="S112" s="119">
        <v>1.8388068845354155E-16</v>
      </c>
      <c r="T112" s="119">
        <v>0</v>
      </c>
      <c r="U112" s="119">
        <v>0</v>
      </c>
      <c r="V112" s="119">
        <v>-1.5265566588595902E-16</v>
      </c>
      <c r="W112" s="119">
        <v>-6.0715321659188248E-17</v>
      </c>
      <c r="X112" s="119">
        <v>0</v>
      </c>
      <c r="Y112" s="119">
        <v>0</v>
      </c>
      <c r="Z112" s="119">
        <v>-6.9388939039072284E-17</v>
      </c>
      <c r="AA112" s="119">
        <v>-6.2450045135165055E-17</v>
      </c>
      <c r="AB112" s="119">
        <v>0</v>
      </c>
      <c r="AC112" s="119">
        <v>1.9428902930940239E-16</v>
      </c>
      <c r="AD112" s="119">
        <v>0</v>
      </c>
      <c r="AE112" s="119">
        <v>5.5511151231257827E-17</v>
      </c>
      <c r="AF112" s="119">
        <v>2.7755575615628914E-17</v>
      </c>
      <c r="AG112" s="119">
        <v>-1.9428902930940239E-16</v>
      </c>
      <c r="AH112" s="119" t="e">
        <v>#DIV/0!</v>
      </c>
      <c r="AI112" s="119">
        <v>0</v>
      </c>
      <c r="AJ112" s="119">
        <v>1.3183898417423734E-16</v>
      </c>
    </row>
    <row r="113" spans="2:36" x14ac:dyDescent="0.25">
      <c r="B113" s="20" t="s">
        <v>549</v>
      </c>
      <c r="D113" s="119">
        <v>2.927345865710862E-18</v>
      </c>
      <c r="E113" s="119">
        <v>3.5778671692021646E-18</v>
      </c>
      <c r="F113" s="119">
        <v>0</v>
      </c>
      <c r="G113" s="119">
        <v>2.3893105376149304E-17</v>
      </c>
      <c r="H113" s="119">
        <v>-3.2959746043559335E-17</v>
      </c>
      <c r="I113" s="119">
        <v>-1.0028870095490916E-18</v>
      </c>
      <c r="J113" s="119">
        <v>2.6454533008646308E-17</v>
      </c>
      <c r="K113" s="119">
        <v>0</v>
      </c>
      <c r="L113" s="119">
        <v>1.0408340855860843E-17</v>
      </c>
      <c r="M113" s="119">
        <v>1.5612511283791264E-17</v>
      </c>
      <c r="N113" s="119">
        <v>-2.968215205415882E-18</v>
      </c>
      <c r="O113" s="119">
        <v>-2.7528570785764761E-17</v>
      </c>
      <c r="P113" s="119">
        <v>-4.3368086899420177E-18</v>
      </c>
      <c r="Q113" s="119">
        <v>2.7755575615628914E-17</v>
      </c>
      <c r="R113" s="119">
        <v>8.9988780316296868E-18</v>
      </c>
      <c r="S113" s="119">
        <v>2.6020852139652106E-18</v>
      </c>
      <c r="T113" s="119">
        <v>-4.3368086899420177E-18</v>
      </c>
      <c r="U113" s="119">
        <v>-2.6020852139652106E-18</v>
      </c>
      <c r="V113" s="119">
        <v>1.3877787807814457E-17</v>
      </c>
      <c r="W113" s="119">
        <v>-3.7947076036992655E-18</v>
      </c>
      <c r="X113" s="119">
        <v>1.3877787807814457E-17</v>
      </c>
      <c r="Y113" s="119">
        <v>-2.0816681711721685E-17</v>
      </c>
      <c r="Z113" s="119">
        <v>5.5429836068321414E-18</v>
      </c>
      <c r="AA113" s="119">
        <v>1.3877787807814457E-17</v>
      </c>
      <c r="AB113" s="119">
        <v>0</v>
      </c>
      <c r="AC113" s="119"/>
      <c r="AD113" s="119">
        <v>0</v>
      </c>
      <c r="AE113" s="119">
        <v>-6.0715321659188248E-18</v>
      </c>
      <c r="AF113" s="119">
        <v>1.3517057651402532E-18</v>
      </c>
      <c r="AG113" s="119">
        <v>8.6736173798840355E-18</v>
      </c>
      <c r="AH113" s="119" t="e">
        <v>#DIV/0!</v>
      </c>
      <c r="AI113" s="119">
        <v>6.9388939039072284E-18</v>
      </c>
      <c r="AJ113" s="119">
        <v>-4.3368086899420177E-17</v>
      </c>
    </row>
    <row r="114" spans="2:36" x14ac:dyDescent="0.25">
      <c r="B114" s="20" t="s">
        <v>550</v>
      </c>
      <c r="D114" s="119">
        <v>0</v>
      </c>
      <c r="E114" s="119">
        <v>6.9388939039072284E-17</v>
      </c>
      <c r="F114" s="119">
        <v>0</v>
      </c>
      <c r="G114" s="119">
        <v>1.6653345369377348E-16</v>
      </c>
      <c r="H114" s="119">
        <v>9.7144514654701197E-17</v>
      </c>
      <c r="I114" s="119">
        <v>-1.0061396160665481E-16</v>
      </c>
      <c r="J114" s="119">
        <v>1.5265566588595902E-16</v>
      </c>
      <c r="K114" s="119">
        <v>9.790345617544105E-17</v>
      </c>
      <c r="L114" s="119">
        <v>6.4184768611141862E-17</v>
      </c>
      <c r="M114" s="119">
        <v>8.9782104277166819E-17</v>
      </c>
      <c r="N114" s="119">
        <v>7.6327832942979512E-17</v>
      </c>
      <c r="O114" s="119">
        <v>5.2651568001327309E-17</v>
      </c>
      <c r="P114" s="119">
        <v>0</v>
      </c>
      <c r="Q114" s="119">
        <v>0</v>
      </c>
      <c r="R114" s="119">
        <v>0</v>
      </c>
      <c r="S114" s="119">
        <v>-1.5612511283791264E-17</v>
      </c>
      <c r="T114" s="119">
        <v>-1.1796119636642288E-16</v>
      </c>
      <c r="U114" s="119">
        <v>0</v>
      </c>
      <c r="V114" s="119">
        <v>4.8572257327350599E-17</v>
      </c>
      <c r="W114" s="119">
        <v>-1.457167719820518E-16</v>
      </c>
      <c r="X114" s="119">
        <v>1.5178830414797062E-17</v>
      </c>
      <c r="Y114" s="119">
        <v>0</v>
      </c>
      <c r="Z114" s="119">
        <v>0</v>
      </c>
      <c r="AA114" s="119">
        <v>0</v>
      </c>
      <c r="AB114" s="119">
        <v>0</v>
      </c>
      <c r="AC114" s="119"/>
      <c r="AD114" s="119">
        <v>-1.1796119636642288E-16</v>
      </c>
      <c r="AE114" s="119">
        <v>0</v>
      </c>
      <c r="AF114" s="119">
        <v>0</v>
      </c>
      <c r="AG114" s="119">
        <v>7.8496237287950521E-17</v>
      </c>
      <c r="AH114" s="119" t="e">
        <v>#DIV/0!</v>
      </c>
      <c r="AI114" s="119">
        <v>-5.5355297168963036E-17</v>
      </c>
      <c r="AJ114" s="119">
        <v>-1.5265566588595902E-16</v>
      </c>
    </row>
    <row r="115" spans="2:36" x14ac:dyDescent="0.25">
      <c r="B115" s="20" t="s">
        <v>551</v>
      </c>
      <c r="D115" s="119">
        <v>0</v>
      </c>
      <c r="E115" s="119">
        <v>0</v>
      </c>
      <c r="F115" s="119">
        <v>0</v>
      </c>
      <c r="G115" s="119">
        <v>0</v>
      </c>
      <c r="H115" s="119">
        <v>0</v>
      </c>
      <c r="I115" s="119">
        <v>0</v>
      </c>
      <c r="J115" s="119">
        <v>0</v>
      </c>
      <c r="K115" s="119">
        <v>0</v>
      </c>
      <c r="L115" s="119">
        <v>0</v>
      </c>
      <c r="M115" s="119">
        <v>0</v>
      </c>
      <c r="N115" s="119">
        <v>0</v>
      </c>
      <c r="O115" s="119">
        <v>0</v>
      </c>
      <c r="P115" s="119">
        <v>0</v>
      </c>
      <c r="Q115" s="119">
        <v>0</v>
      </c>
      <c r="R115" s="119">
        <v>0</v>
      </c>
      <c r="S115" s="119">
        <v>0</v>
      </c>
      <c r="T115" s="119">
        <v>0</v>
      </c>
      <c r="U115" s="119">
        <v>0</v>
      </c>
      <c r="V115" s="119">
        <v>0</v>
      </c>
      <c r="W115" s="119">
        <v>0</v>
      </c>
      <c r="X115" s="119">
        <v>0</v>
      </c>
      <c r="Y115" s="119">
        <v>0</v>
      </c>
      <c r="Z115" s="119">
        <v>0</v>
      </c>
      <c r="AA115" s="119">
        <v>0</v>
      </c>
      <c r="AB115" s="119">
        <v>0</v>
      </c>
      <c r="AC115" s="119"/>
      <c r="AD115" s="119">
        <v>0</v>
      </c>
      <c r="AE115" s="119">
        <v>0</v>
      </c>
      <c r="AF115" s="119">
        <v>0</v>
      </c>
      <c r="AG115" s="119">
        <v>0</v>
      </c>
      <c r="AH115" s="119">
        <v>0</v>
      </c>
      <c r="AI115" s="119">
        <v>0</v>
      </c>
      <c r="AJ115" s="119">
        <v>0</v>
      </c>
    </row>
    <row r="116" spans="2:36" x14ac:dyDescent="0.25">
      <c r="B116" s="18" t="s">
        <v>552</v>
      </c>
      <c r="C116" s="28"/>
      <c r="D116" s="121">
        <v>-1</v>
      </c>
      <c r="E116" s="121">
        <v>-1</v>
      </c>
      <c r="F116" s="121">
        <v>-1</v>
      </c>
      <c r="G116" s="121">
        <v>-1</v>
      </c>
      <c r="H116" s="121">
        <v>-1</v>
      </c>
      <c r="I116" s="121">
        <v>-1</v>
      </c>
      <c r="J116" s="121">
        <v>-1</v>
      </c>
      <c r="K116" s="121">
        <v>-1</v>
      </c>
      <c r="L116" s="121">
        <v>-1</v>
      </c>
      <c r="M116" s="121">
        <v>-1</v>
      </c>
      <c r="N116" s="121">
        <v>-1</v>
      </c>
      <c r="O116" s="121">
        <v>-1</v>
      </c>
      <c r="P116" s="121">
        <v>-1</v>
      </c>
      <c r="Q116" s="121">
        <v>-1</v>
      </c>
      <c r="R116" s="121">
        <v>-1</v>
      </c>
      <c r="S116" s="121">
        <v>-1</v>
      </c>
      <c r="T116" s="121">
        <v>-1</v>
      </c>
      <c r="U116" s="121">
        <v>-1</v>
      </c>
      <c r="V116" s="121">
        <v>-1</v>
      </c>
      <c r="W116" s="121">
        <v>-1</v>
      </c>
      <c r="X116" s="121">
        <v>-1</v>
      </c>
      <c r="Y116" s="121">
        <v>-1</v>
      </c>
      <c r="Z116" s="121">
        <v>-1</v>
      </c>
      <c r="AA116" s="121">
        <v>-1</v>
      </c>
      <c r="AB116" s="121">
        <v>-1</v>
      </c>
      <c r="AC116" s="121"/>
      <c r="AD116" s="121">
        <v>-1</v>
      </c>
      <c r="AE116" s="121">
        <v>-1</v>
      </c>
      <c r="AF116" s="121">
        <v>-1</v>
      </c>
      <c r="AG116" s="121">
        <v>-1</v>
      </c>
      <c r="AH116" s="121" t="e">
        <v>#DIV/0!</v>
      </c>
      <c r="AI116" s="121">
        <v>-1</v>
      </c>
      <c r="AJ116" s="121">
        <v>-1</v>
      </c>
    </row>
  </sheetData>
  <customSheetViews>
    <customSheetView guid="{CFED1871-9B9D-472F-82C9-C68C06036B2E}" scale="75" showGridLines="0">
      <pane xSplit="3" ySplit="7" topLeftCell="AF8" activePane="bottomRight" state="frozen"/>
      <selection pane="bottomRight" activeCell="F14" sqref="F13:F14"/>
      <pageMargins left="0.7" right="0.7" top="0.75" bottom="0.75" header="0.3" footer="0.3"/>
      <pageSetup orientation="portrait" r:id="rId1"/>
    </customSheetView>
  </customSheetViews>
  <conditionalFormatting sqref="D106:AJ109">
    <cfRule type="cellIs" dxfId="22" priority="4" operator="notEqual">
      <formula>0</formula>
    </cfRule>
  </conditionalFormatting>
  <conditionalFormatting sqref="D112:AJ115">
    <cfRule type="cellIs" dxfId="21" priority="1" operator="notEqual">
      <formula>0</formula>
    </cfRule>
  </conditionalFormatting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1:CT1121"/>
  <sheetViews>
    <sheetView showGridLines="0" zoomScale="70" zoomScaleNormal="70" workbookViewId="0">
      <pane xSplit="3" ySplit="7" topLeftCell="D8" activePane="bottomRight" state="frozen"/>
      <selection activeCell="E5" sqref="E5"/>
      <selection pane="topRight" activeCell="E5" sqref="E5"/>
      <selection pane="bottomLeft" activeCell="E5" sqref="E5"/>
      <selection pane="bottomRight" activeCell="E5" sqref="E5"/>
    </sheetView>
  </sheetViews>
  <sheetFormatPr defaultColWidth="11.44140625" defaultRowHeight="13.8" x14ac:dyDescent="0.25"/>
  <cols>
    <col min="1" max="1" width="2.77734375" style="84" customWidth="1"/>
    <col min="2" max="2" width="11.5546875" style="84" customWidth="1"/>
    <col min="3" max="3" width="76.77734375" style="84" customWidth="1"/>
    <col min="4" max="4" width="22.77734375" style="252" customWidth="1"/>
    <col min="5" max="5" width="22.77734375" style="199" customWidth="1"/>
    <col min="6" max="6" width="19.77734375" style="199" bestFit="1" customWidth="1"/>
    <col min="7" max="16" width="22.77734375" style="199" customWidth="1"/>
    <col min="17" max="17" width="14.5546875" style="199" bestFit="1" customWidth="1"/>
    <col min="18" max="18" width="24.77734375" style="199" bestFit="1" customWidth="1"/>
    <col min="19" max="19" width="19.21875" style="199" bestFit="1" customWidth="1"/>
    <col min="20" max="20" width="18.77734375" style="199" bestFit="1" customWidth="1"/>
    <col min="21" max="21" width="20.77734375" style="199" bestFit="1" customWidth="1"/>
    <col min="22" max="22" width="14" style="199" customWidth="1"/>
    <col min="23" max="23" width="24.77734375" style="199" bestFit="1" customWidth="1"/>
    <col min="24" max="24" width="14.21875" style="199" bestFit="1" customWidth="1"/>
    <col min="25" max="25" width="11.44140625" style="199"/>
    <col min="26" max="26" width="14.44140625" style="199" bestFit="1" customWidth="1"/>
    <col min="27" max="27" width="17.21875" style="199" bestFit="1" customWidth="1"/>
    <col min="28" max="28" width="25.77734375" style="199" customWidth="1"/>
    <col min="29" max="29" width="20.21875" style="199" bestFit="1" customWidth="1"/>
    <col min="30" max="31" width="17.77734375" style="199" customWidth="1"/>
    <col min="32" max="32" width="24.77734375" style="199" bestFit="1" customWidth="1"/>
    <col min="33" max="33" width="19.21875" style="199" customWidth="1"/>
    <col min="34" max="34" width="13.77734375" style="199" customWidth="1"/>
    <col min="35" max="36" width="21.77734375" style="199" bestFit="1" customWidth="1"/>
    <col min="37" max="37" width="11.44140625" style="199"/>
    <col min="38" max="38" width="13.21875" style="84" bestFit="1" customWidth="1"/>
    <col min="39" max="16384" width="11.44140625" style="84"/>
  </cols>
  <sheetData>
    <row r="1" spans="1:98" x14ac:dyDescent="0.25">
      <c r="H1" s="259"/>
    </row>
    <row r="2" spans="1:98" s="2" customFormat="1" x14ac:dyDescent="0.25">
      <c r="A2" s="32"/>
      <c r="B2" s="33" t="s">
        <v>531</v>
      </c>
      <c r="D2" s="245"/>
      <c r="E2" s="285"/>
      <c r="F2" s="285"/>
      <c r="G2" s="285"/>
      <c r="H2" s="258"/>
      <c r="I2" s="285"/>
      <c r="J2" s="285"/>
      <c r="K2" s="285"/>
      <c r="L2" s="285"/>
      <c r="M2" s="285"/>
      <c r="N2" s="285"/>
      <c r="O2" s="285"/>
      <c r="P2" s="285"/>
      <c r="Q2" s="286"/>
      <c r="R2" s="286"/>
      <c r="S2" s="286"/>
      <c r="T2" s="285"/>
      <c r="U2" s="285"/>
      <c r="V2" s="285"/>
      <c r="W2" s="285"/>
      <c r="X2" s="285"/>
      <c r="Y2" s="285"/>
      <c r="Z2" s="285"/>
      <c r="AA2" s="285"/>
      <c r="AB2" s="285"/>
      <c r="AC2" s="285"/>
      <c r="AD2" s="285"/>
      <c r="AE2" s="285"/>
      <c r="AF2" s="285"/>
      <c r="AG2" s="285"/>
      <c r="AH2" s="285"/>
      <c r="AI2" s="285"/>
      <c r="AJ2" s="285"/>
      <c r="AK2" s="285"/>
    </row>
    <row r="3" spans="1:98" s="2" customFormat="1" x14ac:dyDescent="0.25">
      <c r="A3" s="32"/>
      <c r="B3" s="33" t="s">
        <v>1166</v>
      </c>
      <c r="D3" s="245"/>
      <c r="E3" s="285"/>
      <c r="F3" s="285"/>
      <c r="G3" s="285"/>
      <c r="H3" s="247"/>
      <c r="I3" s="285"/>
      <c r="J3" s="285"/>
      <c r="K3" s="285"/>
      <c r="L3" s="285"/>
      <c r="M3" s="285"/>
      <c r="N3" s="285"/>
      <c r="O3" s="285"/>
      <c r="P3" s="285"/>
      <c r="Q3" s="286"/>
      <c r="R3" s="286"/>
      <c r="S3" s="286"/>
      <c r="T3" s="285"/>
      <c r="U3" s="285"/>
      <c r="V3" s="285"/>
      <c r="W3" s="285"/>
      <c r="X3" s="285"/>
      <c r="Y3" s="285"/>
      <c r="Z3" s="285"/>
      <c r="AA3" s="285"/>
      <c r="AB3" s="285"/>
      <c r="AC3" s="285"/>
      <c r="AD3" s="285"/>
      <c r="AE3" s="285"/>
      <c r="AF3" s="285"/>
      <c r="AG3" s="285"/>
      <c r="AH3" s="285"/>
      <c r="AI3" s="285"/>
      <c r="AJ3" s="285"/>
      <c r="AK3" s="285"/>
    </row>
    <row r="4" spans="1:98" s="2" customFormat="1" x14ac:dyDescent="0.25">
      <c r="A4" s="32"/>
      <c r="B4" s="567">
        <v>44469</v>
      </c>
      <c r="C4" s="567"/>
      <c r="D4" s="245"/>
      <c r="E4" s="285"/>
      <c r="F4" s="285"/>
      <c r="G4" s="285"/>
      <c r="H4" s="258"/>
      <c r="I4" s="285"/>
      <c r="J4" s="285"/>
      <c r="K4" s="285"/>
      <c r="L4" s="285"/>
      <c r="M4" s="285"/>
      <c r="N4" s="285"/>
      <c r="O4" s="285"/>
      <c r="P4" s="285"/>
      <c r="Q4" s="286"/>
      <c r="R4" s="286"/>
      <c r="S4" s="286"/>
      <c r="T4" s="285"/>
      <c r="U4" s="285"/>
      <c r="V4" s="285"/>
      <c r="W4" s="285"/>
      <c r="X4" s="285"/>
      <c r="Y4" s="285"/>
      <c r="Z4" s="285"/>
      <c r="AA4" s="285"/>
      <c r="AB4" s="285"/>
      <c r="AC4" s="285"/>
      <c r="AD4" s="285"/>
      <c r="AE4" s="285"/>
      <c r="AF4" s="285"/>
      <c r="AG4" s="285"/>
      <c r="AH4" s="285"/>
      <c r="AI4" s="285"/>
      <c r="AJ4" s="285"/>
      <c r="AK4" s="285"/>
    </row>
    <row r="5" spans="1:98" s="2" customFormat="1" x14ac:dyDescent="0.25">
      <c r="A5" s="32"/>
      <c r="B5" s="19" t="s">
        <v>566</v>
      </c>
      <c r="D5" s="245"/>
      <c r="E5" s="285"/>
      <c r="F5" s="285"/>
      <c r="G5" s="285"/>
      <c r="H5" s="258"/>
      <c r="I5" s="285"/>
      <c r="J5" s="285"/>
      <c r="K5" s="285"/>
      <c r="L5" s="285"/>
      <c r="M5" s="285"/>
      <c r="N5" s="260"/>
      <c r="O5" s="285"/>
      <c r="P5" s="285"/>
      <c r="Q5" s="286"/>
      <c r="R5" s="286"/>
      <c r="S5" s="286"/>
      <c r="T5" s="285"/>
      <c r="U5" s="285"/>
      <c r="V5" s="285"/>
      <c r="W5" s="285"/>
      <c r="X5" s="285"/>
      <c r="Y5" s="285"/>
      <c r="Z5" s="285"/>
      <c r="AA5" s="285"/>
      <c r="AB5" s="285"/>
      <c r="AC5" s="285"/>
      <c r="AD5" s="285"/>
      <c r="AE5" s="285"/>
      <c r="AF5" s="285"/>
      <c r="AG5" s="285"/>
      <c r="AH5" s="285"/>
      <c r="AI5" s="285"/>
      <c r="AJ5" s="285"/>
      <c r="AK5" s="285"/>
    </row>
    <row r="6" spans="1:98" s="1" customFormat="1" ht="15" customHeight="1" x14ac:dyDescent="0.25">
      <c r="A6" s="190"/>
      <c r="B6" s="112"/>
      <c r="C6" s="58"/>
      <c r="D6" s="103"/>
      <c r="E6" s="103"/>
      <c r="F6" s="103"/>
      <c r="G6" s="103"/>
      <c r="H6" s="103"/>
      <c r="I6" s="103"/>
      <c r="J6" s="103"/>
      <c r="K6" s="102"/>
      <c r="L6" s="102"/>
      <c r="M6" s="102"/>
      <c r="N6" s="102"/>
      <c r="O6" s="103"/>
      <c r="P6" s="113"/>
      <c r="Q6" s="113"/>
      <c r="R6" s="113"/>
      <c r="S6" s="113"/>
      <c r="T6" s="113"/>
      <c r="U6" s="113"/>
      <c r="V6" s="93"/>
      <c r="W6" s="113"/>
      <c r="X6" s="113"/>
      <c r="Y6" s="93"/>
      <c r="Z6" s="113"/>
      <c r="AA6" s="93"/>
      <c r="AB6" s="113"/>
      <c r="AC6" s="93"/>
      <c r="AD6" s="113"/>
      <c r="AE6" s="113"/>
      <c r="AF6" s="568" t="s">
        <v>1229</v>
      </c>
      <c r="AG6" s="569"/>
      <c r="AH6" s="569"/>
      <c r="AI6" s="570"/>
      <c r="AJ6" s="3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</row>
    <row r="7" spans="1:98" s="341" customFormat="1" ht="48.75" customHeight="1" x14ac:dyDescent="0.3">
      <c r="A7" s="337"/>
      <c r="B7" s="343" t="s">
        <v>10</v>
      </c>
      <c r="C7" s="344" t="s">
        <v>11</v>
      </c>
      <c r="D7" s="345" t="s">
        <v>1139</v>
      </c>
      <c r="E7" s="322" t="s">
        <v>1140</v>
      </c>
      <c r="F7" s="322" t="s">
        <v>1141</v>
      </c>
      <c r="G7" s="322" t="s">
        <v>1142</v>
      </c>
      <c r="H7" s="346" t="s">
        <v>1143</v>
      </c>
      <c r="I7" s="322" t="s">
        <v>1144</v>
      </c>
      <c r="J7" s="322" t="s">
        <v>1145</v>
      </c>
      <c r="K7" s="338" t="s">
        <v>1150</v>
      </c>
      <c r="L7" s="339" t="s">
        <v>1213</v>
      </c>
      <c r="M7" s="339" t="s">
        <v>1147</v>
      </c>
      <c r="N7" s="338" t="s">
        <v>1148</v>
      </c>
      <c r="O7" s="322" t="s">
        <v>1151</v>
      </c>
      <c r="P7" s="322" t="s">
        <v>1149</v>
      </c>
      <c r="Q7" s="322" t="s">
        <v>1146</v>
      </c>
      <c r="R7" s="346" t="s">
        <v>1153</v>
      </c>
      <c r="S7" s="322" t="s">
        <v>1152</v>
      </c>
      <c r="T7" s="322" t="s">
        <v>1154</v>
      </c>
      <c r="U7" s="322" t="s">
        <v>1155</v>
      </c>
      <c r="V7" s="339" t="s">
        <v>1156</v>
      </c>
      <c r="W7" s="322" t="s">
        <v>1157</v>
      </c>
      <c r="X7" s="322" t="s">
        <v>1158</v>
      </c>
      <c r="Y7" s="342" t="s">
        <v>1292</v>
      </c>
      <c r="Z7" s="322" t="s">
        <v>1159</v>
      </c>
      <c r="AA7" s="342" t="s">
        <v>1293</v>
      </c>
      <c r="AB7" s="322" t="s">
        <v>1160</v>
      </c>
      <c r="AC7" s="342" t="s">
        <v>1294</v>
      </c>
      <c r="AD7" s="346" t="s">
        <v>1161</v>
      </c>
      <c r="AE7" s="346" t="s">
        <v>1162</v>
      </c>
      <c r="AF7" s="338" t="s">
        <v>1163</v>
      </c>
      <c r="AG7" s="339" t="s">
        <v>1164</v>
      </c>
      <c r="AH7" s="340" t="s">
        <v>1165</v>
      </c>
      <c r="AI7" s="342" t="s">
        <v>1862</v>
      </c>
      <c r="AJ7" s="336" t="s">
        <v>1230</v>
      </c>
    </row>
    <row r="8" spans="1:98" x14ac:dyDescent="0.25">
      <c r="B8" s="85"/>
      <c r="D8" s="243"/>
      <c r="E8" s="268"/>
      <c r="F8" s="268"/>
      <c r="G8" s="268"/>
      <c r="H8" s="268"/>
      <c r="I8" s="268"/>
      <c r="J8" s="268"/>
      <c r="K8" s="268"/>
      <c r="L8" s="268"/>
      <c r="M8" s="268"/>
      <c r="N8" s="268"/>
      <c r="O8" s="268"/>
      <c r="P8" s="296"/>
      <c r="Q8" s="268"/>
      <c r="R8" s="268"/>
      <c r="S8" s="268"/>
      <c r="T8" s="268"/>
      <c r="U8" s="268"/>
      <c r="V8" s="268"/>
      <c r="W8" s="268"/>
      <c r="X8" s="268"/>
      <c r="Y8" s="268"/>
      <c r="Z8" s="268"/>
      <c r="AA8" s="268"/>
      <c r="AB8" s="268"/>
      <c r="AC8" s="268"/>
      <c r="AD8" s="268"/>
      <c r="AE8" s="268"/>
      <c r="AF8" s="268"/>
      <c r="AG8" s="268"/>
      <c r="AH8" s="268"/>
      <c r="AI8" s="268"/>
      <c r="AJ8" s="372"/>
    </row>
    <row r="9" spans="1:98" s="14" customFormat="1" x14ac:dyDescent="0.25">
      <c r="B9" s="13"/>
      <c r="C9" s="14" t="s">
        <v>532</v>
      </c>
      <c r="D9" s="277">
        <v>1</v>
      </c>
      <c r="E9" s="277">
        <v>1</v>
      </c>
      <c r="F9" s="277">
        <v>1</v>
      </c>
      <c r="G9" s="277">
        <v>1</v>
      </c>
      <c r="H9" s="277">
        <v>1</v>
      </c>
      <c r="I9" s="277">
        <v>1</v>
      </c>
      <c r="J9" s="277">
        <v>1</v>
      </c>
      <c r="K9" s="277">
        <v>1</v>
      </c>
      <c r="L9" s="277">
        <v>1</v>
      </c>
      <c r="M9" s="277">
        <v>1</v>
      </c>
      <c r="N9" s="277">
        <v>1</v>
      </c>
      <c r="O9" s="277">
        <v>1</v>
      </c>
      <c r="P9" s="277">
        <v>1</v>
      </c>
      <c r="Q9" s="277">
        <v>1</v>
      </c>
      <c r="R9" s="277">
        <v>1</v>
      </c>
      <c r="S9" s="277">
        <v>1</v>
      </c>
      <c r="T9" s="277">
        <v>1</v>
      </c>
      <c r="U9" s="277">
        <v>1</v>
      </c>
      <c r="V9" s="277">
        <v>1</v>
      </c>
      <c r="W9" s="277">
        <v>1</v>
      </c>
      <c r="X9" s="277">
        <v>1</v>
      </c>
      <c r="Y9" s="277">
        <v>1</v>
      </c>
      <c r="Z9" s="277">
        <v>1</v>
      </c>
      <c r="AA9" s="277">
        <v>1</v>
      </c>
      <c r="AB9" s="277">
        <v>1</v>
      </c>
      <c r="AC9" s="277">
        <v>1</v>
      </c>
      <c r="AD9" s="277">
        <v>1</v>
      </c>
      <c r="AE9" s="277">
        <v>1</v>
      </c>
      <c r="AF9" s="277">
        <v>1</v>
      </c>
      <c r="AG9" s="277">
        <v>1</v>
      </c>
      <c r="AH9" s="93" t="e">
        <v>#DIV/0!</v>
      </c>
      <c r="AI9" s="277">
        <v>1</v>
      </c>
      <c r="AJ9" s="373">
        <v>1</v>
      </c>
      <c r="AK9" s="253"/>
    </row>
    <row r="10" spans="1:98" x14ac:dyDescent="0.25">
      <c r="B10" s="85"/>
      <c r="D10" s="277"/>
      <c r="E10" s="277"/>
      <c r="F10" s="277"/>
      <c r="G10" s="277"/>
      <c r="H10" s="277"/>
      <c r="I10" s="277"/>
      <c r="J10" s="277"/>
      <c r="K10" s="277"/>
      <c r="L10" s="277"/>
      <c r="M10" s="277"/>
      <c r="N10" s="277"/>
      <c r="O10" s="277"/>
      <c r="P10" s="277"/>
      <c r="Q10" s="277"/>
      <c r="R10" s="277"/>
      <c r="S10" s="277"/>
      <c r="T10" s="277"/>
      <c r="U10" s="277"/>
      <c r="V10" s="277"/>
      <c r="W10" s="277"/>
      <c r="X10" s="277"/>
      <c r="Y10" s="277"/>
      <c r="Z10" s="277"/>
      <c r="AA10" s="277"/>
      <c r="AB10" s="277"/>
      <c r="AC10" s="277"/>
      <c r="AD10" s="277"/>
      <c r="AE10" s="277"/>
      <c r="AF10" s="277"/>
      <c r="AG10" s="277"/>
      <c r="AH10" s="277"/>
      <c r="AI10" s="277"/>
      <c r="AJ10" s="373"/>
    </row>
    <row r="11" spans="1:98" s="14" customFormat="1" x14ac:dyDescent="0.25">
      <c r="B11" s="13">
        <v>51</v>
      </c>
      <c r="C11" s="14" t="s">
        <v>533</v>
      </c>
      <c r="D11" s="277">
        <v>0.68113837627054774</v>
      </c>
      <c r="E11" s="277">
        <v>0.64525968362466835</v>
      </c>
      <c r="F11" s="277">
        <v>0.67772893442023674</v>
      </c>
      <c r="G11" s="277">
        <v>0.70087215021561522</v>
      </c>
      <c r="H11" s="277">
        <v>0.67491920328962918</v>
      </c>
      <c r="I11" s="277">
        <v>0.71046751350246018</v>
      </c>
      <c r="J11" s="277">
        <v>0.76108023021575799</v>
      </c>
      <c r="K11" s="277">
        <v>0.48394225321378553</v>
      </c>
      <c r="L11" s="277">
        <v>0.49503548931141567</v>
      </c>
      <c r="M11" s="277">
        <v>0.82535229538025168</v>
      </c>
      <c r="N11" s="277">
        <v>0.78882052839586336</v>
      </c>
      <c r="O11" s="277">
        <v>0.87048371876889807</v>
      </c>
      <c r="P11" s="277">
        <v>0.87258744656124998</v>
      </c>
      <c r="Q11" s="277">
        <v>0.74290757845690392</v>
      </c>
      <c r="R11" s="277">
        <v>0.69517503100421363</v>
      </c>
      <c r="S11" s="277">
        <v>0.84449673744670717</v>
      </c>
      <c r="T11" s="277">
        <v>0.73124252840672055</v>
      </c>
      <c r="U11" s="277">
        <v>0.8267025032623474</v>
      </c>
      <c r="V11" s="277">
        <v>0.87578677169027419</v>
      </c>
      <c r="W11" s="277">
        <v>0.92156579830854368</v>
      </c>
      <c r="X11" s="277">
        <v>0.80375706978863304</v>
      </c>
      <c r="Y11" s="277">
        <v>0.74054521007354512</v>
      </c>
      <c r="Z11" s="277">
        <v>0.30776359506965362</v>
      </c>
      <c r="AA11" s="277">
        <v>0.8282653348413811</v>
      </c>
      <c r="AB11" s="277">
        <v>0.73475879541456046</v>
      </c>
      <c r="AC11" s="277">
        <v>0.89237835574010449</v>
      </c>
      <c r="AD11" s="277">
        <v>0.79060444191385748</v>
      </c>
      <c r="AE11" s="277">
        <v>0.68594985213062065</v>
      </c>
      <c r="AF11" s="277">
        <v>0.75570444015470206</v>
      </c>
      <c r="AG11" s="277">
        <v>0.56288046133345904</v>
      </c>
      <c r="AH11" s="277" t="e">
        <v>#DIV/0!</v>
      </c>
      <c r="AI11" s="277">
        <v>0.82341297230676713</v>
      </c>
      <c r="AJ11" s="373">
        <v>0.6949079413662077</v>
      </c>
      <c r="AK11" s="253"/>
    </row>
    <row r="12" spans="1:98" x14ac:dyDescent="0.25">
      <c r="B12" s="85">
        <v>5101</v>
      </c>
      <c r="C12" s="84" t="s">
        <v>950</v>
      </c>
      <c r="D12" s="243">
        <v>1.5952348003491722E-3</v>
      </c>
      <c r="E12" s="243">
        <v>6.6830094267390276E-5</v>
      </c>
      <c r="F12" s="243">
        <v>7.6881975092843652E-5</v>
      </c>
      <c r="G12" s="243">
        <v>3.1848883125079651E-3</v>
      </c>
      <c r="H12" s="243">
        <v>8.6109909869813706E-4</v>
      </c>
      <c r="I12" s="243">
        <v>1.7045710003119309E-2</v>
      </c>
      <c r="J12" s="243">
        <v>7.9487604273963727E-3</v>
      </c>
      <c r="K12" s="243">
        <v>5.9750504131357175E-3</v>
      </c>
      <c r="L12" s="243">
        <v>1.3469846941039685E-4</v>
      </c>
      <c r="M12" s="243">
        <v>9.7402722852050934E-3</v>
      </c>
      <c r="N12" s="243">
        <v>7.0990393799039812E-3</v>
      </c>
      <c r="O12" s="243">
        <v>2.9799958282102309E-3</v>
      </c>
      <c r="P12" s="243">
        <v>8.7460268585987724E-3</v>
      </c>
      <c r="Q12" s="243">
        <v>9.6528974100604085E-4</v>
      </c>
      <c r="R12" s="243">
        <v>6.2742455807634498E-3</v>
      </c>
      <c r="S12" s="243">
        <v>5.022487723086254E-3</v>
      </c>
      <c r="T12" s="243">
        <v>7.2048629062477151E-3</v>
      </c>
      <c r="U12" s="243">
        <v>3.625858324732151E-5</v>
      </c>
      <c r="V12" s="243">
        <v>5.0095299414480623E-5</v>
      </c>
      <c r="W12" s="243">
        <v>0.10985677969573496</v>
      </c>
      <c r="X12" s="243">
        <v>9.7521869275509398E-4</v>
      </c>
      <c r="Y12" s="243">
        <v>1.3914987617991967E-4</v>
      </c>
      <c r="Z12" s="243">
        <v>6.5514565943451224E-3</v>
      </c>
      <c r="AA12" s="243">
        <v>1.4676183361684299E-3</v>
      </c>
      <c r="AB12" s="243">
        <v>3.3574091102440739E-3</v>
      </c>
      <c r="AC12" s="243">
        <v>4.44652060195875E-3</v>
      </c>
      <c r="AD12" s="243">
        <v>1.0301444771709094E-2</v>
      </c>
      <c r="AE12" s="243">
        <v>3.0115157390006087E-3</v>
      </c>
      <c r="AF12" s="243">
        <v>6.9769509241641948E-3</v>
      </c>
      <c r="AG12" s="243">
        <v>2.0176931742977543E-3</v>
      </c>
      <c r="AH12" s="243" t="e">
        <v>#DIV/0!</v>
      </c>
      <c r="AI12" s="243">
        <v>2.0509447426048078E-3</v>
      </c>
      <c r="AJ12" s="374">
        <v>2.8268638832536839E-3</v>
      </c>
    </row>
    <row r="13" spans="1:98" x14ac:dyDescent="0.25">
      <c r="B13" s="85">
        <v>5102</v>
      </c>
      <c r="C13" s="84" t="s">
        <v>435</v>
      </c>
      <c r="D13" s="243">
        <v>0</v>
      </c>
      <c r="E13" s="243">
        <v>0</v>
      </c>
      <c r="F13" s="243">
        <v>4.0959620246817257E-6</v>
      </c>
      <c r="G13" s="243">
        <v>0</v>
      </c>
      <c r="H13" s="243">
        <v>1.7648014112119784E-6</v>
      </c>
      <c r="I13" s="243">
        <v>0</v>
      </c>
      <c r="J13" s="243">
        <v>0</v>
      </c>
      <c r="K13" s="243">
        <v>0</v>
      </c>
      <c r="L13" s="243">
        <v>0</v>
      </c>
      <c r="M13" s="243">
        <v>0</v>
      </c>
      <c r="N13" s="243">
        <v>0</v>
      </c>
      <c r="O13" s="243">
        <v>0</v>
      </c>
      <c r="P13" s="243">
        <v>0</v>
      </c>
      <c r="Q13" s="243">
        <v>0</v>
      </c>
      <c r="R13" s="243">
        <v>0</v>
      </c>
      <c r="S13" s="243">
        <v>0</v>
      </c>
      <c r="T13" s="243">
        <v>0</v>
      </c>
      <c r="U13" s="243">
        <v>0</v>
      </c>
      <c r="V13" s="243">
        <v>0</v>
      </c>
      <c r="W13" s="243">
        <v>0</v>
      </c>
      <c r="X13" s="243">
        <v>0</v>
      </c>
      <c r="Y13" s="243">
        <v>0</v>
      </c>
      <c r="Z13" s="243">
        <v>0</v>
      </c>
      <c r="AA13" s="243">
        <v>0</v>
      </c>
      <c r="AB13" s="243">
        <v>0</v>
      </c>
      <c r="AC13" s="243">
        <v>0</v>
      </c>
      <c r="AD13" s="243">
        <v>0</v>
      </c>
      <c r="AE13" s="243">
        <v>1.1124711885151094E-6</v>
      </c>
      <c r="AF13" s="243">
        <v>0</v>
      </c>
      <c r="AG13" s="243">
        <v>0</v>
      </c>
      <c r="AH13" s="243" t="e">
        <v>#DIV/0!</v>
      </c>
      <c r="AI13" s="243">
        <v>0</v>
      </c>
      <c r="AJ13" s="374">
        <v>1.3701187731901509E-6</v>
      </c>
    </row>
    <row r="14" spans="1:98" x14ac:dyDescent="0.25">
      <c r="B14" s="85">
        <v>5103</v>
      </c>
      <c r="C14" s="84" t="s">
        <v>951</v>
      </c>
      <c r="D14" s="243">
        <v>1.9839409350900779E-2</v>
      </c>
      <c r="E14" s="243">
        <v>2.6478529799229593E-2</v>
      </c>
      <c r="F14" s="243">
        <v>2.7433087407362701E-2</v>
      </c>
      <c r="G14" s="243">
        <v>1.6071534625141434E-2</v>
      </c>
      <c r="H14" s="243">
        <v>2.3971234493044724E-2</v>
      </c>
      <c r="I14" s="243">
        <v>8.0226275463887567E-2</v>
      </c>
      <c r="J14" s="243">
        <v>2.6737971983882117E-2</v>
      </c>
      <c r="K14" s="243">
        <v>0.1088203049323182</v>
      </c>
      <c r="L14" s="243">
        <v>4.4029629035676416E-3</v>
      </c>
      <c r="M14" s="243">
        <v>2.3656104388504497E-2</v>
      </c>
      <c r="N14" s="243">
        <v>5.6500809779250587E-2</v>
      </c>
      <c r="O14" s="243">
        <v>2.6926808090125636E-2</v>
      </c>
      <c r="P14" s="243">
        <v>6.4106589884621562E-2</v>
      </c>
      <c r="Q14" s="243">
        <v>1.7606485009957869E-2</v>
      </c>
      <c r="R14" s="243">
        <v>3.5661791284762198E-2</v>
      </c>
      <c r="S14" s="243">
        <v>9.5597527076539141E-3</v>
      </c>
      <c r="T14" s="243">
        <v>9.7220435800576377E-2</v>
      </c>
      <c r="U14" s="243">
        <v>4.5413539789647531E-2</v>
      </c>
      <c r="V14" s="243">
        <v>3.3769916439832556E-2</v>
      </c>
      <c r="W14" s="243">
        <v>0.14531330528262515</v>
      </c>
      <c r="X14" s="243">
        <v>2.233727034662155E-2</v>
      </c>
      <c r="Y14" s="243">
        <v>7.378145860082062E-3</v>
      </c>
      <c r="Z14" s="243">
        <v>2.3268500782327336E-2</v>
      </c>
      <c r="AA14" s="243">
        <v>5.1207669575407559E-2</v>
      </c>
      <c r="AB14" s="243">
        <v>1.0587745397121521E-2</v>
      </c>
      <c r="AC14" s="243">
        <v>2.9143103792602415E-3</v>
      </c>
      <c r="AD14" s="243">
        <v>3.4065354310759709E-2</v>
      </c>
      <c r="AE14" s="243">
        <v>2.8233181575736635E-2</v>
      </c>
      <c r="AF14" s="243">
        <v>6.2183789378853896E-2</v>
      </c>
      <c r="AG14" s="243">
        <v>8.4152627253517888E-3</v>
      </c>
      <c r="AH14" s="243" t="e">
        <v>#DIV/0!</v>
      </c>
      <c r="AI14" s="243">
        <v>2.2507542536493882E-2</v>
      </c>
      <c r="AJ14" s="374">
        <v>2.8144560090140273E-2</v>
      </c>
    </row>
    <row r="15" spans="1:98" x14ac:dyDescent="0.25">
      <c r="B15" s="85">
        <v>5104</v>
      </c>
      <c r="C15" s="84" t="s">
        <v>952</v>
      </c>
      <c r="D15" s="243">
        <v>0.65970373211929767</v>
      </c>
      <c r="E15" s="243">
        <v>0.61866921470822855</v>
      </c>
      <c r="F15" s="243">
        <v>0.64750607062773335</v>
      </c>
      <c r="G15" s="243">
        <v>0.68161572727796593</v>
      </c>
      <c r="H15" s="243">
        <v>0.64890795458289952</v>
      </c>
      <c r="I15" s="243">
        <v>0.61317363994233409</v>
      </c>
      <c r="J15" s="243">
        <v>0.72509506828719139</v>
      </c>
      <c r="K15" s="243">
        <v>0.36860264784576269</v>
      </c>
      <c r="L15" s="243">
        <v>0.49044287157315547</v>
      </c>
      <c r="M15" s="243">
        <v>0.79195591870654192</v>
      </c>
      <c r="N15" s="243">
        <v>0.72522067923670885</v>
      </c>
      <c r="O15" s="243">
        <v>0.84057691485056218</v>
      </c>
      <c r="P15" s="243">
        <v>0.79973482981802979</v>
      </c>
      <c r="Q15" s="243">
        <v>0.72433580266985187</v>
      </c>
      <c r="R15" s="243">
        <v>0.65297429706732657</v>
      </c>
      <c r="S15" s="243">
        <v>0.82991449701596687</v>
      </c>
      <c r="T15" s="243">
        <v>0.62655553381289875</v>
      </c>
      <c r="U15" s="243">
        <v>0.77955760877094049</v>
      </c>
      <c r="V15" s="243">
        <v>0.8419667599510271</v>
      </c>
      <c r="W15" s="243">
        <v>0.66639571333018366</v>
      </c>
      <c r="X15" s="243">
        <v>0.78044458074925638</v>
      </c>
      <c r="Y15" s="243">
        <v>0.7330279143372832</v>
      </c>
      <c r="Z15" s="243">
        <v>0.27794363769298114</v>
      </c>
      <c r="AA15" s="243">
        <v>0.77559004692980527</v>
      </c>
      <c r="AB15" s="243">
        <v>0.7208136409071948</v>
      </c>
      <c r="AC15" s="243">
        <v>0.8850175247588854</v>
      </c>
      <c r="AD15" s="243">
        <v>0.74616040352884094</v>
      </c>
      <c r="AE15" s="243">
        <v>0.65387112611123532</v>
      </c>
      <c r="AF15" s="243">
        <v>0.68648458303936977</v>
      </c>
      <c r="AG15" s="243">
        <v>0.5524037691210042</v>
      </c>
      <c r="AH15" s="243" t="e">
        <v>#DIV/0!</v>
      </c>
      <c r="AI15" s="243">
        <v>0.79885448502766854</v>
      </c>
      <c r="AJ15" s="374">
        <v>0.66292016637072182</v>
      </c>
    </row>
    <row r="16" spans="1:98" x14ac:dyDescent="0.25">
      <c r="B16" s="85">
        <v>5190</v>
      </c>
      <c r="C16" s="84" t="s">
        <v>955</v>
      </c>
      <c r="D16" s="243">
        <v>0</v>
      </c>
      <c r="E16" s="243">
        <v>4.5109022942858555E-5</v>
      </c>
      <c r="F16" s="243">
        <v>2.7087984480231582E-3</v>
      </c>
      <c r="G16" s="243">
        <v>0</v>
      </c>
      <c r="H16" s="243">
        <v>1.1771503135756096E-3</v>
      </c>
      <c r="I16" s="243">
        <v>2.1888093119231887E-5</v>
      </c>
      <c r="J16" s="243">
        <v>1.2984295172881609E-3</v>
      </c>
      <c r="K16" s="243">
        <v>5.442500225689128E-4</v>
      </c>
      <c r="L16" s="243">
        <v>5.49563652821372E-5</v>
      </c>
      <c r="M16" s="243">
        <v>0</v>
      </c>
      <c r="N16" s="243">
        <v>0</v>
      </c>
      <c r="O16" s="243">
        <v>0</v>
      </c>
      <c r="P16" s="243">
        <v>0</v>
      </c>
      <c r="Q16" s="243">
        <v>1.0360881901656151E-9</v>
      </c>
      <c r="R16" s="243">
        <v>2.6469707136145395E-4</v>
      </c>
      <c r="S16" s="243">
        <v>0</v>
      </c>
      <c r="T16" s="243">
        <v>2.6169588699763061E-4</v>
      </c>
      <c r="U16" s="243">
        <v>1.6950961185120469E-3</v>
      </c>
      <c r="V16" s="243">
        <v>0</v>
      </c>
      <c r="W16" s="243">
        <v>0</v>
      </c>
      <c r="X16" s="243">
        <v>0</v>
      </c>
      <c r="Y16" s="243">
        <v>0</v>
      </c>
      <c r="Z16" s="243">
        <v>0</v>
      </c>
      <c r="AA16" s="243">
        <v>0</v>
      </c>
      <c r="AB16" s="243">
        <v>0</v>
      </c>
      <c r="AC16" s="243">
        <v>0</v>
      </c>
      <c r="AD16" s="243">
        <v>7.7239302547855608E-5</v>
      </c>
      <c r="AE16" s="243">
        <v>8.3291623345964209E-4</v>
      </c>
      <c r="AF16" s="243">
        <v>5.9116812314298977E-5</v>
      </c>
      <c r="AG16" s="243">
        <v>4.37363128052277E-5</v>
      </c>
      <c r="AH16" s="243" t="e">
        <v>#DIV/0!</v>
      </c>
      <c r="AI16" s="243">
        <v>0</v>
      </c>
      <c r="AJ16" s="374">
        <v>1.014980903318724E-3</v>
      </c>
    </row>
    <row r="17" spans="2:37" s="14" customFormat="1" x14ac:dyDescent="0.25">
      <c r="B17" s="13">
        <v>41</v>
      </c>
      <c r="C17" s="14" t="s">
        <v>534</v>
      </c>
      <c r="D17" s="277">
        <v>0.24188297821072921</v>
      </c>
      <c r="E17" s="277">
        <v>0.26753353094587673</v>
      </c>
      <c r="F17" s="277">
        <v>0.14544654547676117</v>
      </c>
      <c r="G17" s="277">
        <v>0.20782622852102653</v>
      </c>
      <c r="H17" s="277">
        <v>0.20046755802559418</v>
      </c>
      <c r="I17" s="277">
        <v>0.30824094239243172</v>
      </c>
      <c r="J17" s="277">
        <v>0.28252600755089313</v>
      </c>
      <c r="K17" s="277">
        <v>2.2001574562426169E-3</v>
      </c>
      <c r="L17" s="277">
        <v>0.15853777664963831</v>
      </c>
      <c r="M17" s="277">
        <v>0.27414092734730378</v>
      </c>
      <c r="N17" s="277">
        <v>0.30039519700833328</v>
      </c>
      <c r="O17" s="277">
        <v>0.27874220726810778</v>
      </c>
      <c r="P17" s="277">
        <v>0.31942240697041868</v>
      </c>
      <c r="Q17" s="277">
        <v>0.23056965751303601</v>
      </c>
      <c r="R17" s="277">
        <v>0.24707573959050047</v>
      </c>
      <c r="S17" s="277">
        <v>0.36160498997306562</v>
      </c>
      <c r="T17" s="277">
        <v>0.45909906486259983</v>
      </c>
      <c r="U17" s="277">
        <v>0.1395000591750567</v>
      </c>
      <c r="V17" s="277">
        <v>0.18482060176500126</v>
      </c>
      <c r="W17" s="277">
        <v>0.1973684466682343</v>
      </c>
      <c r="X17" s="277">
        <v>0.47051298822674126</v>
      </c>
      <c r="Y17" s="277">
        <v>0.37985098729411476</v>
      </c>
      <c r="Z17" s="277">
        <v>7.6456929216177361E-2</v>
      </c>
      <c r="AA17" s="277">
        <v>0.34737010760658499</v>
      </c>
      <c r="AB17" s="277">
        <v>0.26667772800650713</v>
      </c>
      <c r="AC17" s="277">
        <v>0.21904716732570478</v>
      </c>
      <c r="AD17" s="277">
        <v>0.31274422005761154</v>
      </c>
      <c r="AE17" s="277">
        <v>0.22013386741969881</v>
      </c>
      <c r="AF17" s="277">
        <v>0.26800504642451073</v>
      </c>
      <c r="AG17" s="277">
        <v>0.18141969068754857</v>
      </c>
      <c r="AH17" s="277" t="e">
        <v>#DIV/0!</v>
      </c>
      <c r="AI17" s="277">
        <v>0.3149570048143584</v>
      </c>
      <c r="AJ17" s="373">
        <v>0.22010568219509025</v>
      </c>
      <c r="AK17" s="253"/>
    </row>
    <row r="18" spans="2:37" x14ac:dyDescent="0.25">
      <c r="B18" s="85">
        <v>4101</v>
      </c>
      <c r="C18" s="84" t="s">
        <v>454</v>
      </c>
      <c r="D18" s="243">
        <v>0.1907131255196978</v>
      </c>
      <c r="E18" s="243">
        <v>0.21152647730076971</v>
      </c>
      <c r="F18" s="243">
        <v>0.11917774984189959</v>
      </c>
      <c r="G18" s="243">
        <v>0.16719060406673814</v>
      </c>
      <c r="H18" s="243">
        <v>0.16067315167723517</v>
      </c>
      <c r="I18" s="243">
        <v>0.30620068647293563</v>
      </c>
      <c r="J18" s="243">
        <v>0.2411613783953872</v>
      </c>
      <c r="K18" s="243">
        <v>2.1251469748518621E-3</v>
      </c>
      <c r="L18" s="243">
        <v>0.15751651964002894</v>
      </c>
      <c r="M18" s="243">
        <v>0.24067445684992786</v>
      </c>
      <c r="N18" s="243">
        <v>0.28180438080477177</v>
      </c>
      <c r="O18" s="243">
        <v>0.27380090564864917</v>
      </c>
      <c r="P18" s="243">
        <v>0.2997080688854033</v>
      </c>
      <c r="Q18" s="243">
        <v>0.13621608554171888</v>
      </c>
      <c r="R18" s="243">
        <v>0.22477571774706645</v>
      </c>
      <c r="S18" s="243">
        <v>0.17834645112897235</v>
      </c>
      <c r="T18" s="243">
        <v>0.43577051375427711</v>
      </c>
      <c r="U18" s="243">
        <v>0.1395000591750567</v>
      </c>
      <c r="V18" s="243">
        <v>0.18482060176500126</v>
      </c>
      <c r="W18" s="243">
        <v>0.1973684466682343</v>
      </c>
      <c r="X18" s="243">
        <v>0.4670771722426213</v>
      </c>
      <c r="Y18" s="243">
        <v>0.32955058009474913</v>
      </c>
      <c r="Z18" s="243">
        <v>7.6456929216177361E-2</v>
      </c>
      <c r="AA18" s="243">
        <v>0.14075655833044073</v>
      </c>
      <c r="AB18" s="243">
        <v>0.23410661757085688</v>
      </c>
      <c r="AC18" s="243">
        <v>4.1205581623422714E-2</v>
      </c>
      <c r="AD18" s="243">
        <v>0.21468543459342454</v>
      </c>
      <c r="AE18" s="243">
        <v>0.18399296116368016</v>
      </c>
      <c r="AF18" s="243">
        <v>0.25142542979161531</v>
      </c>
      <c r="AG18" s="243">
        <v>0.17404407933852384</v>
      </c>
      <c r="AH18" s="243" t="e">
        <v>#DIV/0!</v>
      </c>
      <c r="AI18" s="243">
        <v>0.16377232056865992</v>
      </c>
      <c r="AJ18" s="374">
        <v>0.1799666792949694</v>
      </c>
    </row>
    <row r="19" spans="2:37" x14ac:dyDescent="0.25">
      <c r="B19" s="85">
        <v>4102</v>
      </c>
      <c r="C19" s="84" t="s">
        <v>960</v>
      </c>
      <c r="D19" s="243">
        <v>0</v>
      </c>
      <c r="E19" s="243">
        <v>0</v>
      </c>
      <c r="F19" s="243">
        <v>0</v>
      </c>
      <c r="G19" s="243">
        <v>0</v>
      </c>
      <c r="H19" s="243">
        <v>0</v>
      </c>
      <c r="I19" s="243">
        <v>0</v>
      </c>
      <c r="J19" s="243">
        <v>0</v>
      </c>
      <c r="K19" s="243">
        <v>7.5010481390754558E-5</v>
      </c>
      <c r="L19" s="243">
        <v>6.4233271936636476E-6</v>
      </c>
      <c r="M19" s="243">
        <v>0</v>
      </c>
      <c r="N19" s="243">
        <v>0</v>
      </c>
      <c r="O19" s="243">
        <v>0</v>
      </c>
      <c r="P19" s="243">
        <v>0</v>
      </c>
      <c r="Q19" s="243">
        <v>0</v>
      </c>
      <c r="R19" s="243">
        <v>3.3460054007021564E-6</v>
      </c>
      <c r="S19" s="243">
        <v>0</v>
      </c>
      <c r="T19" s="243">
        <v>0</v>
      </c>
      <c r="U19" s="243">
        <v>0</v>
      </c>
      <c r="V19" s="243">
        <v>0</v>
      </c>
      <c r="W19" s="243">
        <v>0</v>
      </c>
      <c r="X19" s="243">
        <v>0</v>
      </c>
      <c r="Y19" s="243">
        <v>0</v>
      </c>
      <c r="Z19" s="243">
        <v>0</v>
      </c>
      <c r="AA19" s="243">
        <v>0</v>
      </c>
      <c r="AB19" s="243">
        <v>0</v>
      </c>
      <c r="AC19" s="243">
        <v>0</v>
      </c>
      <c r="AD19" s="243">
        <v>0</v>
      </c>
      <c r="AE19" s="243">
        <v>1.1125553676920663E-6</v>
      </c>
      <c r="AF19" s="243">
        <v>8.1476901536021025E-6</v>
      </c>
      <c r="AG19" s="243">
        <v>5.1119219029521948E-6</v>
      </c>
      <c r="AH19" s="243" t="e">
        <v>#DIV/0!</v>
      </c>
      <c r="AI19" s="243">
        <v>0</v>
      </c>
      <c r="AJ19" s="374">
        <v>0</v>
      </c>
    </row>
    <row r="20" spans="2:37" x14ac:dyDescent="0.25">
      <c r="B20" s="85">
        <v>4103</v>
      </c>
      <c r="C20" s="84" t="s">
        <v>276</v>
      </c>
      <c r="D20" s="243">
        <v>4.349706305359257E-2</v>
      </c>
      <c r="E20" s="243">
        <v>5.6007053645106969E-2</v>
      </c>
      <c r="F20" s="243">
        <v>2.2101832780692637E-2</v>
      </c>
      <c r="G20" s="243">
        <v>4.0635624454288408E-2</v>
      </c>
      <c r="H20" s="243">
        <v>3.6591815389706253E-2</v>
      </c>
      <c r="I20" s="243">
        <v>2.0402559194960608E-3</v>
      </c>
      <c r="J20" s="243">
        <v>3.6733763014388778E-2</v>
      </c>
      <c r="K20" s="243">
        <v>0</v>
      </c>
      <c r="L20" s="243">
        <v>1.0148336824156983E-3</v>
      </c>
      <c r="M20" s="243">
        <v>2.5939392184170691E-2</v>
      </c>
      <c r="N20" s="243">
        <v>1.8590816203561469E-2</v>
      </c>
      <c r="O20" s="243">
        <v>4.9413016194585638E-3</v>
      </c>
      <c r="P20" s="243">
        <v>1.2200295821335798E-2</v>
      </c>
      <c r="Q20" s="243">
        <v>9.4353571971317135E-2</v>
      </c>
      <c r="R20" s="243">
        <v>2.0638918561548859E-2</v>
      </c>
      <c r="S20" s="243">
        <v>0.18325853884409329</v>
      </c>
      <c r="T20" s="243">
        <v>2.3277879879539529E-2</v>
      </c>
      <c r="U20" s="243">
        <v>0</v>
      </c>
      <c r="V20" s="243">
        <v>0</v>
      </c>
      <c r="W20" s="243">
        <v>0</v>
      </c>
      <c r="X20" s="243">
        <v>3.4358159841199154E-3</v>
      </c>
      <c r="Y20" s="243">
        <v>5.030040719936564E-2</v>
      </c>
      <c r="Z20" s="243">
        <v>0</v>
      </c>
      <c r="AA20" s="243">
        <v>0.20661354927614423</v>
      </c>
      <c r="AB20" s="243">
        <v>3.2571110435650252E-2</v>
      </c>
      <c r="AC20" s="243">
        <v>0.17784158570228209</v>
      </c>
      <c r="AD20" s="243">
        <v>9.8053031084210651E-2</v>
      </c>
      <c r="AE20" s="243">
        <v>3.3569566346435022E-2</v>
      </c>
      <c r="AF20" s="243">
        <v>1.6571468942741811E-2</v>
      </c>
      <c r="AG20" s="243">
        <v>5.8944208602129565E-3</v>
      </c>
      <c r="AH20" s="243" t="e">
        <v>#DIV/0!</v>
      </c>
      <c r="AI20" s="243">
        <v>0.1511846842456985</v>
      </c>
      <c r="AJ20" s="374">
        <v>3.7172585043811511E-2</v>
      </c>
    </row>
    <row r="21" spans="2:37" x14ac:dyDescent="0.25">
      <c r="B21" s="85">
        <v>4104</v>
      </c>
      <c r="C21" s="84" t="s">
        <v>956</v>
      </c>
      <c r="D21" s="243">
        <v>7.6727896374388285E-3</v>
      </c>
      <c r="E21" s="243">
        <v>0</v>
      </c>
      <c r="F21" s="243">
        <v>4.1549959019796722E-3</v>
      </c>
      <c r="G21" s="243">
        <v>0</v>
      </c>
      <c r="H21" s="243">
        <v>3.1974348331846943E-3</v>
      </c>
      <c r="I21" s="243">
        <v>0</v>
      </c>
      <c r="J21" s="243">
        <v>4.63086614111717E-3</v>
      </c>
      <c r="K21" s="243">
        <v>0</v>
      </c>
      <c r="L21" s="243">
        <v>0</v>
      </c>
      <c r="M21" s="243">
        <v>7.5270783132052209E-3</v>
      </c>
      <c r="N21" s="243">
        <v>0</v>
      </c>
      <c r="O21" s="243">
        <v>0</v>
      </c>
      <c r="P21" s="243">
        <v>7.5140422636795368E-3</v>
      </c>
      <c r="Q21" s="243">
        <v>0</v>
      </c>
      <c r="R21" s="243">
        <v>1.6577572764844071E-3</v>
      </c>
      <c r="S21" s="243">
        <v>0</v>
      </c>
      <c r="T21" s="243">
        <v>0</v>
      </c>
      <c r="U21" s="243">
        <v>0</v>
      </c>
      <c r="V21" s="243">
        <v>0</v>
      </c>
      <c r="W21" s="243">
        <v>0</v>
      </c>
      <c r="X21" s="243">
        <v>0</v>
      </c>
      <c r="Y21" s="243">
        <v>0</v>
      </c>
      <c r="Z21" s="243">
        <v>0</v>
      </c>
      <c r="AA21" s="243">
        <v>0</v>
      </c>
      <c r="AB21" s="243">
        <v>0</v>
      </c>
      <c r="AC21" s="243">
        <v>0</v>
      </c>
      <c r="AD21" s="243">
        <v>0</v>
      </c>
      <c r="AE21" s="243">
        <v>2.566763439754496E-3</v>
      </c>
      <c r="AF21" s="243">
        <v>0</v>
      </c>
      <c r="AG21" s="243">
        <v>1.4760785669088216E-3</v>
      </c>
      <c r="AH21" s="243" t="e">
        <v>#DIV/0!</v>
      </c>
      <c r="AI21" s="243">
        <v>0</v>
      </c>
      <c r="AJ21" s="374">
        <v>2.9621517015708805E-3</v>
      </c>
    </row>
    <row r="22" spans="2:37" x14ac:dyDescent="0.25">
      <c r="B22" s="85">
        <v>4105</v>
      </c>
      <c r="C22" s="84" t="s">
        <v>957</v>
      </c>
      <c r="D22" s="243">
        <v>0</v>
      </c>
      <c r="E22" s="243">
        <v>0</v>
      </c>
      <c r="F22" s="243">
        <v>1.1966952189296766E-5</v>
      </c>
      <c r="G22" s="243">
        <v>0</v>
      </c>
      <c r="H22" s="243">
        <v>5.1561254680378227E-6</v>
      </c>
      <c r="I22" s="243">
        <v>0</v>
      </c>
      <c r="J22" s="243">
        <v>0</v>
      </c>
      <c r="K22" s="243">
        <v>0</v>
      </c>
      <c r="L22" s="243">
        <v>0</v>
      </c>
      <c r="M22" s="243">
        <v>0</v>
      </c>
      <c r="N22" s="243">
        <v>0</v>
      </c>
      <c r="O22" s="243">
        <v>0</v>
      </c>
      <c r="P22" s="243">
        <v>0</v>
      </c>
      <c r="Q22" s="243">
        <v>0</v>
      </c>
      <c r="R22" s="243">
        <v>0</v>
      </c>
      <c r="S22" s="243">
        <v>0</v>
      </c>
      <c r="T22" s="243">
        <v>5.0671228783196181E-5</v>
      </c>
      <c r="U22" s="243">
        <v>0</v>
      </c>
      <c r="V22" s="243">
        <v>0</v>
      </c>
      <c r="W22" s="243">
        <v>0</v>
      </c>
      <c r="X22" s="243">
        <v>0</v>
      </c>
      <c r="Y22" s="243">
        <v>0</v>
      </c>
      <c r="Z22" s="243">
        <v>0</v>
      </c>
      <c r="AA22" s="243">
        <v>0</v>
      </c>
      <c r="AB22" s="243">
        <v>0</v>
      </c>
      <c r="AC22" s="243">
        <v>0</v>
      </c>
      <c r="AD22" s="243">
        <v>5.7543799763886548E-6</v>
      </c>
      <c r="AE22" s="243">
        <v>3.4639144614382475E-6</v>
      </c>
      <c r="AF22" s="243">
        <v>0</v>
      </c>
      <c r="AG22" s="243">
        <v>0</v>
      </c>
      <c r="AH22" s="243" t="e">
        <v>#DIV/0!</v>
      </c>
      <c r="AI22" s="243">
        <v>0</v>
      </c>
      <c r="AJ22" s="374">
        <v>4.2661547385116255E-6</v>
      </c>
    </row>
    <row r="23" spans="2:37" s="14" customFormat="1" x14ac:dyDescent="0.25">
      <c r="B23" s="13"/>
      <c r="C23" s="14" t="s">
        <v>535</v>
      </c>
      <c r="D23" s="277">
        <v>0.4392553980598185</v>
      </c>
      <c r="E23" s="277">
        <v>0.37772615267879162</v>
      </c>
      <c r="F23" s="277">
        <v>0.53228238894347546</v>
      </c>
      <c r="G23" s="277">
        <v>0.49304592169458866</v>
      </c>
      <c r="H23" s="277">
        <v>0.47445164526403499</v>
      </c>
      <c r="I23" s="277">
        <v>0.40222657111002846</v>
      </c>
      <c r="J23" s="277">
        <v>0.47855422266486486</v>
      </c>
      <c r="K23" s="277">
        <v>0.4817420957575429</v>
      </c>
      <c r="L23" s="277">
        <v>0.3364977126617773</v>
      </c>
      <c r="M23" s="277">
        <v>0.55121136803294779</v>
      </c>
      <c r="N23" s="277">
        <v>0.48842533138753014</v>
      </c>
      <c r="O23" s="277">
        <v>0.59174151150079024</v>
      </c>
      <c r="P23" s="277">
        <v>0.55316503959083141</v>
      </c>
      <c r="Q23" s="277">
        <v>0.51233792094386787</v>
      </c>
      <c r="R23" s="277">
        <v>0.44809929141371319</v>
      </c>
      <c r="S23" s="277">
        <v>0.4828917474736415</v>
      </c>
      <c r="T23" s="277">
        <v>0.27214346354412072</v>
      </c>
      <c r="U23" s="277">
        <v>0.68720244408729059</v>
      </c>
      <c r="V23" s="277">
        <v>0.69096616992527282</v>
      </c>
      <c r="W23" s="277">
        <v>0.72419735164030941</v>
      </c>
      <c r="X23" s="277">
        <v>0.33324408156189184</v>
      </c>
      <c r="Y23" s="277">
        <v>0.36069422277943036</v>
      </c>
      <c r="Z23" s="277">
        <v>0.23130666585347626</v>
      </c>
      <c r="AA23" s="277">
        <v>0.48089522723479616</v>
      </c>
      <c r="AB23" s="277">
        <v>0.46808106740805328</v>
      </c>
      <c r="AC23" s="277">
        <v>0.67333118841439965</v>
      </c>
      <c r="AD23" s="277">
        <v>0.47786022185624588</v>
      </c>
      <c r="AE23" s="277">
        <v>0.46581598471092178</v>
      </c>
      <c r="AF23" s="277">
        <v>0.4876993937301915</v>
      </c>
      <c r="AG23" s="277">
        <v>0.3814607706459105</v>
      </c>
      <c r="AH23" s="277" t="e">
        <v>#DIV/0!</v>
      </c>
      <c r="AI23" s="277">
        <v>0.50845596749240873</v>
      </c>
      <c r="AJ23" s="373">
        <v>0.47480225917111762</v>
      </c>
      <c r="AK23" s="253"/>
    </row>
    <row r="24" spans="2:37" x14ac:dyDescent="0.25">
      <c r="B24" s="85"/>
      <c r="D24" s="243"/>
      <c r="E24" s="243"/>
      <c r="F24" s="243"/>
      <c r="G24" s="243"/>
      <c r="H24" s="243"/>
      <c r="I24" s="243"/>
      <c r="J24" s="243"/>
      <c r="K24" s="243"/>
      <c r="L24" s="243"/>
      <c r="M24" s="243"/>
      <c r="N24" s="243"/>
      <c r="O24" s="243"/>
      <c r="P24" s="243"/>
      <c r="Q24" s="243"/>
      <c r="R24" s="243"/>
      <c r="S24" s="243"/>
      <c r="T24" s="243"/>
      <c r="U24" s="243"/>
      <c r="V24" s="243"/>
      <c r="W24" s="243"/>
      <c r="X24" s="243"/>
      <c r="Y24" s="243"/>
      <c r="Z24" s="243"/>
      <c r="AA24" s="243"/>
      <c r="AB24" s="243"/>
      <c r="AC24" s="243"/>
      <c r="AD24" s="243"/>
      <c r="AE24" s="243"/>
      <c r="AF24" s="243"/>
      <c r="AG24" s="243"/>
      <c r="AH24" s="243"/>
      <c r="AI24" s="243"/>
      <c r="AJ24" s="374"/>
    </row>
    <row r="25" spans="2:37" s="14" customFormat="1" x14ac:dyDescent="0.25">
      <c r="B25" s="13">
        <v>52</v>
      </c>
      <c r="C25" s="14" t="s">
        <v>536</v>
      </c>
      <c r="D25" s="277">
        <v>6.2045044924642336E-2</v>
      </c>
      <c r="E25" s="277">
        <v>6.1268790366770132E-2</v>
      </c>
      <c r="F25" s="277">
        <v>3.2091887098586014E-2</v>
      </c>
      <c r="G25" s="277">
        <v>4.2416301939761827E-2</v>
      </c>
      <c r="H25" s="277">
        <v>4.5758567058948874E-2</v>
      </c>
      <c r="I25" s="277">
        <v>5.0112319866830894E-2</v>
      </c>
      <c r="J25" s="277">
        <v>8.109908410358968E-2</v>
      </c>
      <c r="K25" s="277">
        <v>6.0858838512368049E-2</v>
      </c>
      <c r="L25" s="277">
        <v>0.13079880309003425</v>
      </c>
      <c r="M25" s="277">
        <v>3.9437376382194397E-2</v>
      </c>
      <c r="N25" s="277">
        <v>6.7873907102975542E-2</v>
      </c>
      <c r="O25" s="277">
        <v>2.0002911854748767E-2</v>
      </c>
      <c r="P25" s="277">
        <v>1.4489475878264445E-2</v>
      </c>
      <c r="Q25" s="277">
        <v>2.7477037704668965E-2</v>
      </c>
      <c r="R25" s="277">
        <v>7.5197992385196685E-2</v>
      </c>
      <c r="S25" s="277">
        <v>1.7420777716942862E-3</v>
      </c>
      <c r="T25" s="277">
        <v>1.1973672702681248E-2</v>
      </c>
      <c r="U25" s="277">
        <v>3.5939225409474052E-3</v>
      </c>
      <c r="V25" s="277">
        <v>7.7067690636088316E-5</v>
      </c>
      <c r="W25" s="277">
        <v>0</v>
      </c>
      <c r="X25" s="277">
        <v>0</v>
      </c>
      <c r="Y25" s="277">
        <v>0</v>
      </c>
      <c r="Z25" s="277">
        <v>1.0479443997123814E-2</v>
      </c>
      <c r="AA25" s="277">
        <v>0</v>
      </c>
      <c r="AB25" s="277">
        <v>2.0080029337873444E-3</v>
      </c>
      <c r="AC25" s="277">
        <v>0</v>
      </c>
      <c r="AD25" s="277">
        <v>2.6408042466657565E-3</v>
      </c>
      <c r="AE25" s="277">
        <v>5.3946236192524602E-2</v>
      </c>
      <c r="AF25" s="277">
        <v>6.7111925520897855E-2</v>
      </c>
      <c r="AG25" s="277">
        <v>0.11182892409402467</v>
      </c>
      <c r="AH25" s="277" t="e">
        <v>#DIV/0!</v>
      </c>
      <c r="AI25" s="277">
        <v>0</v>
      </c>
      <c r="AJ25" s="373">
        <v>4.5750563454296379E-2</v>
      </c>
      <c r="AK25" s="253"/>
    </row>
    <row r="26" spans="2:37" x14ac:dyDescent="0.25">
      <c r="B26" s="85">
        <v>5201</v>
      </c>
      <c r="C26" s="84" t="s">
        <v>115</v>
      </c>
      <c r="D26" s="243">
        <v>4.8000022575785907E-5</v>
      </c>
      <c r="E26" s="243">
        <v>0</v>
      </c>
      <c r="F26" s="243">
        <v>0</v>
      </c>
      <c r="G26" s="243">
        <v>0</v>
      </c>
      <c r="H26" s="243">
        <v>8.8032557315453305E-6</v>
      </c>
      <c r="I26" s="243">
        <v>0</v>
      </c>
      <c r="J26" s="243">
        <v>0</v>
      </c>
      <c r="K26" s="243">
        <v>0</v>
      </c>
      <c r="L26" s="243">
        <v>0</v>
      </c>
      <c r="M26" s="243">
        <v>0</v>
      </c>
      <c r="N26" s="243">
        <v>0</v>
      </c>
      <c r="O26" s="243">
        <v>0</v>
      </c>
      <c r="P26" s="243">
        <v>9.7544238054191094E-7</v>
      </c>
      <c r="Q26" s="243">
        <v>0</v>
      </c>
      <c r="R26" s="243">
        <v>4.3092348498192147E-8</v>
      </c>
      <c r="S26" s="243">
        <v>0</v>
      </c>
      <c r="T26" s="243">
        <v>0</v>
      </c>
      <c r="U26" s="243">
        <v>0</v>
      </c>
      <c r="V26" s="243">
        <v>0</v>
      </c>
      <c r="W26" s="243">
        <v>0</v>
      </c>
      <c r="X26" s="243">
        <v>0</v>
      </c>
      <c r="Y26" s="243">
        <v>0</v>
      </c>
      <c r="Z26" s="243">
        <v>0</v>
      </c>
      <c r="AA26" s="243">
        <v>0</v>
      </c>
      <c r="AB26" s="243">
        <v>0</v>
      </c>
      <c r="AC26" s="243">
        <v>0</v>
      </c>
      <c r="AD26" s="243">
        <v>0</v>
      </c>
      <c r="AE26" s="243">
        <v>5.5636033249249991E-6</v>
      </c>
      <c r="AF26" s="243">
        <v>0</v>
      </c>
      <c r="AG26" s="243">
        <v>0</v>
      </c>
      <c r="AH26" s="243" t="e">
        <v>#DIV/0!</v>
      </c>
      <c r="AI26" s="243">
        <v>0</v>
      </c>
      <c r="AJ26" s="374">
        <v>6.8521301412197E-6</v>
      </c>
    </row>
    <row r="27" spans="2:37" x14ac:dyDescent="0.25">
      <c r="B27" s="85">
        <v>5202</v>
      </c>
      <c r="C27" s="84" t="s">
        <v>116</v>
      </c>
      <c r="D27" s="243">
        <v>0</v>
      </c>
      <c r="E27" s="243">
        <v>0</v>
      </c>
      <c r="F27" s="243">
        <v>0</v>
      </c>
      <c r="G27" s="243">
        <v>0</v>
      </c>
      <c r="H27" s="243">
        <v>0</v>
      </c>
      <c r="I27" s="243">
        <v>0</v>
      </c>
      <c r="J27" s="243">
        <v>3.7319028868615044E-6</v>
      </c>
      <c r="K27" s="243">
        <v>8.221037992756902E-5</v>
      </c>
      <c r="L27" s="243">
        <v>0</v>
      </c>
      <c r="M27" s="243">
        <v>0</v>
      </c>
      <c r="N27" s="243">
        <v>0</v>
      </c>
      <c r="O27" s="243">
        <v>0</v>
      </c>
      <c r="P27" s="243">
        <v>0</v>
      </c>
      <c r="Q27" s="243">
        <v>0</v>
      </c>
      <c r="R27" s="243">
        <v>2.498727127515609E-6</v>
      </c>
      <c r="S27" s="243">
        <v>0</v>
      </c>
      <c r="T27" s="243">
        <v>0</v>
      </c>
      <c r="U27" s="243">
        <v>0</v>
      </c>
      <c r="V27" s="243">
        <v>0</v>
      </c>
      <c r="W27" s="243">
        <v>0</v>
      </c>
      <c r="X27" s="243">
        <v>0</v>
      </c>
      <c r="Y27" s="243">
        <v>0</v>
      </c>
      <c r="Z27" s="243">
        <v>0</v>
      </c>
      <c r="AA27" s="243">
        <v>0</v>
      </c>
      <c r="AB27" s="243">
        <v>0</v>
      </c>
      <c r="AC27" s="243">
        <v>0</v>
      </c>
      <c r="AD27" s="243">
        <v>0</v>
      </c>
      <c r="AE27" s="243">
        <v>8.3083317125904639E-7</v>
      </c>
      <c r="AF27" s="243">
        <v>8.9297480917420384E-6</v>
      </c>
      <c r="AG27" s="243">
        <v>0</v>
      </c>
      <c r="AH27" s="243" t="e">
        <v>#DIV/0!</v>
      </c>
      <c r="AI27" s="243">
        <v>0</v>
      </c>
      <c r="AJ27" s="374">
        <v>2.7710761517789947E-7</v>
      </c>
    </row>
    <row r="28" spans="2:37" x14ac:dyDescent="0.25">
      <c r="B28" s="85">
        <v>5203</v>
      </c>
      <c r="C28" s="84" t="s">
        <v>378</v>
      </c>
      <c r="D28" s="243">
        <v>0</v>
      </c>
      <c r="E28" s="243">
        <v>4.8000600137926714E-5</v>
      </c>
      <c r="F28" s="243">
        <v>1.6049948657847375E-3</v>
      </c>
      <c r="G28" s="243">
        <v>1.3397551462934836E-3</v>
      </c>
      <c r="H28" s="243">
        <v>9.2117870329835091E-4</v>
      </c>
      <c r="I28" s="243">
        <v>4.1946046905664332E-3</v>
      </c>
      <c r="J28" s="243">
        <v>3.7367073458476571E-3</v>
      </c>
      <c r="K28" s="243">
        <v>0</v>
      </c>
      <c r="L28" s="243">
        <v>0</v>
      </c>
      <c r="M28" s="243">
        <v>3.3360182202712318E-4</v>
      </c>
      <c r="N28" s="243">
        <v>2.7509902449031095E-3</v>
      </c>
      <c r="O28" s="243">
        <v>1.6227584150048466E-3</v>
      </c>
      <c r="P28" s="243">
        <v>9.0302659405695876E-5</v>
      </c>
      <c r="Q28" s="243">
        <v>0</v>
      </c>
      <c r="R28" s="243">
        <v>1.7952894411695296E-3</v>
      </c>
      <c r="S28" s="243">
        <v>0</v>
      </c>
      <c r="T28" s="243">
        <v>0</v>
      </c>
      <c r="U28" s="243">
        <v>0</v>
      </c>
      <c r="V28" s="243">
        <v>0</v>
      </c>
      <c r="W28" s="243">
        <v>0</v>
      </c>
      <c r="X28" s="243">
        <v>0</v>
      </c>
      <c r="Y28" s="243">
        <v>0</v>
      </c>
      <c r="Z28" s="243">
        <v>0</v>
      </c>
      <c r="AA28" s="243">
        <v>0</v>
      </c>
      <c r="AB28" s="243">
        <v>0</v>
      </c>
      <c r="AC28" s="243">
        <v>0</v>
      </c>
      <c r="AD28" s="243">
        <v>0</v>
      </c>
      <c r="AE28" s="243">
        <v>1.1776182723958154E-3</v>
      </c>
      <c r="AF28" s="243">
        <v>2.4521757897033171E-3</v>
      </c>
      <c r="AG28" s="243">
        <v>6.5420137653155591E-5</v>
      </c>
      <c r="AH28" s="243" t="e">
        <v>#DIV/0!</v>
      </c>
      <c r="AI28" s="243">
        <v>0</v>
      </c>
      <c r="AJ28" s="374">
        <v>1.2366336655135421E-3</v>
      </c>
    </row>
    <row r="29" spans="2:37" x14ac:dyDescent="0.25">
      <c r="B29" s="85">
        <v>5204</v>
      </c>
      <c r="C29" s="84" t="s">
        <v>958</v>
      </c>
      <c r="D29" s="243">
        <v>7.652774513785765E-3</v>
      </c>
      <c r="E29" s="243">
        <v>6.1826438565435338E-3</v>
      </c>
      <c r="F29" s="243">
        <v>4.4255140140679597E-3</v>
      </c>
      <c r="G29" s="243">
        <v>6.6218083630382469E-3</v>
      </c>
      <c r="H29" s="243">
        <v>5.7669625773761248E-3</v>
      </c>
      <c r="I29" s="243">
        <v>2.0278189390728011E-3</v>
      </c>
      <c r="J29" s="243">
        <v>6.5550675351167421E-3</v>
      </c>
      <c r="K29" s="243">
        <v>5.7291288787376479E-2</v>
      </c>
      <c r="L29" s="243">
        <v>0</v>
      </c>
      <c r="M29" s="243">
        <v>1.8969309190086901E-3</v>
      </c>
      <c r="N29" s="243">
        <v>1.1022520751295433E-2</v>
      </c>
      <c r="O29" s="243">
        <v>0</v>
      </c>
      <c r="P29" s="243">
        <v>2.5070126470800374E-3</v>
      </c>
      <c r="Q29" s="243">
        <v>3.9395840583515464E-5</v>
      </c>
      <c r="R29" s="243">
        <v>4.9585456311778547E-3</v>
      </c>
      <c r="S29" s="243">
        <v>7.1144271600527098E-4</v>
      </c>
      <c r="T29" s="243">
        <v>1.463383538604833E-3</v>
      </c>
      <c r="U29" s="243">
        <v>3.5939225409474052E-3</v>
      </c>
      <c r="V29" s="243">
        <v>0</v>
      </c>
      <c r="W29" s="243">
        <v>0</v>
      </c>
      <c r="X29" s="243">
        <v>0</v>
      </c>
      <c r="Y29" s="243">
        <v>0</v>
      </c>
      <c r="Z29" s="243">
        <v>0</v>
      </c>
      <c r="AA29" s="243">
        <v>0</v>
      </c>
      <c r="AB29" s="243">
        <v>9.5951622044188653E-4</v>
      </c>
      <c r="AC29" s="243">
        <v>0</v>
      </c>
      <c r="AD29" s="243">
        <v>6.211622423995558E-4</v>
      </c>
      <c r="AE29" s="243">
        <v>5.3070920190726534E-3</v>
      </c>
      <c r="AF29" s="243">
        <v>1.6048266203894841E-2</v>
      </c>
      <c r="AG29" s="243">
        <v>3.7199281792287643E-4</v>
      </c>
      <c r="AH29" s="243" t="e">
        <v>#DIV/0!</v>
      </c>
      <c r="AI29" s="243">
        <v>0</v>
      </c>
      <c r="AJ29" s="374">
        <v>5.1450915236807533E-3</v>
      </c>
    </row>
    <row r="30" spans="2:37" x14ac:dyDescent="0.25">
      <c r="B30" s="85">
        <v>5205</v>
      </c>
      <c r="C30" s="84" t="s">
        <v>959</v>
      </c>
      <c r="D30" s="243">
        <v>3.9140853994824613E-3</v>
      </c>
      <c r="E30" s="243">
        <v>1.4689719869958894E-3</v>
      </c>
      <c r="F30" s="243">
        <v>9.7788332092543133E-4</v>
      </c>
      <c r="G30" s="243">
        <v>3.5986320720447222E-3</v>
      </c>
      <c r="H30" s="243">
        <v>2.0538956357841571E-3</v>
      </c>
      <c r="I30" s="243">
        <v>7.4301651034277226E-4</v>
      </c>
      <c r="J30" s="243">
        <v>7.3998188115453724E-3</v>
      </c>
      <c r="K30" s="243">
        <v>2.9256510785171091E-4</v>
      </c>
      <c r="L30" s="243">
        <v>0</v>
      </c>
      <c r="M30" s="243">
        <v>9.6331298990979947E-5</v>
      </c>
      <c r="N30" s="243">
        <v>1.0643018095990574E-2</v>
      </c>
      <c r="O30" s="243">
        <v>0</v>
      </c>
      <c r="P30" s="243">
        <v>1.9575220065501405E-4</v>
      </c>
      <c r="Q30" s="243">
        <v>0</v>
      </c>
      <c r="R30" s="243">
        <v>3.3937421561373209E-3</v>
      </c>
      <c r="S30" s="243">
        <v>1.0029872329324798E-3</v>
      </c>
      <c r="T30" s="243">
        <v>0</v>
      </c>
      <c r="U30" s="243">
        <v>0</v>
      </c>
      <c r="V30" s="243">
        <v>0</v>
      </c>
      <c r="W30" s="243">
        <v>0</v>
      </c>
      <c r="X30" s="243">
        <v>0</v>
      </c>
      <c r="Y30" s="243">
        <v>0</v>
      </c>
      <c r="Z30" s="243">
        <v>0</v>
      </c>
      <c r="AA30" s="243">
        <v>0</v>
      </c>
      <c r="AB30" s="243">
        <v>0</v>
      </c>
      <c r="AC30" s="243">
        <v>0</v>
      </c>
      <c r="AD30" s="243">
        <v>2.5071460245829172E-4</v>
      </c>
      <c r="AE30" s="243">
        <v>2.432443721715642E-3</v>
      </c>
      <c r="AF30" s="243">
        <v>9.5187447633416928E-3</v>
      </c>
      <c r="AG30" s="243">
        <v>1.8890804618521591E-5</v>
      </c>
      <c r="AH30" s="243" t="e">
        <v>#DIV/0!</v>
      </c>
      <c r="AI30" s="243">
        <v>0</v>
      </c>
      <c r="AJ30" s="374">
        <v>2.1978873846266352E-3</v>
      </c>
    </row>
    <row r="31" spans="2:37" x14ac:dyDescent="0.25">
      <c r="B31" s="85">
        <v>5290</v>
      </c>
      <c r="C31" s="84" t="s">
        <v>118</v>
      </c>
      <c r="D31" s="243">
        <v>5.0430184988798317E-2</v>
      </c>
      <c r="E31" s="243">
        <v>5.3569173923092774E-2</v>
      </c>
      <c r="F31" s="243">
        <v>2.5083494897807888E-2</v>
      </c>
      <c r="G31" s="243">
        <v>3.0856106358385382E-2</v>
      </c>
      <c r="H31" s="243">
        <v>3.7007726886758692E-2</v>
      </c>
      <c r="I31" s="243">
        <v>4.3146879726848886E-2</v>
      </c>
      <c r="J31" s="243">
        <v>6.3403758508193048E-2</v>
      </c>
      <c r="K31" s="243">
        <v>3.1927742372122878E-3</v>
      </c>
      <c r="L31" s="243">
        <v>0.13079880309003425</v>
      </c>
      <c r="M31" s="243">
        <v>3.7110512342167612E-2</v>
      </c>
      <c r="N31" s="243">
        <v>4.3457378010786425E-2</v>
      </c>
      <c r="O31" s="243">
        <v>1.8380153439743922E-2</v>
      </c>
      <c r="P31" s="243">
        <v>1.1695432928743156E-2</v>
      </c>
      <c r="Q31" s="243">
        <v>2.7437641864085448E-2</v>
      </c>
      <c r="R31" s="243">
        <v>6.5047873337235954E-2</v>
      </c>
      <c r="S31" s="243">
        <v>2.7647822756535368E-5</v>
      </c>
      <c r="T31" s="243">
        <v>1.0510289164076415E-2</v>
      </c>
      <c r="U31" s="243">
        <v>0</v>
      </c>
      <c r="V31" s="243">
        <v>7.7067690636088316E-5</v>
      </c>
      <c r="W31" s="243">
        <v>0</v>
      </c>
      <c r="X31" s="243">
        <v>0</v>
      </c>
      <c r="Y31" s="243">
        <v>0</v>
      </c>
      <c r="Z31" s="243">
        <v>1.0479443997123814E-2</v>
      </c>
      <c r="AA31" s="243">
        <v>0</v>
      </c>
      <c r="AB31" s="243">
        <v>1.048486713345458E-3</v>
      </c>
      <c r="AC31" s="243">
        <v>0</v>
      </c>
      <c r="AD31" s="243">
        <v>1.7689274018079088E-3</v>
      </c>
      <c r="AE31" s="243">
        <v>4.5022687742844306E-2</v>
      </c>
      <c r="AF31" s="243">
        <v>3.9083809015866257E-2</v>
      </c>
      <c r="AG31" s="243">
        <v>0.11137262033383011</v>
      </c>
      <c r="AH31" s="243" t="e">
        <v>#DIV/0!</v>
      </c>
      <c r="AI31" s="243">
        <v>0</v>
      </c>
      <c r="AJ31" s="374">
        <v>3.7163821642719037E-2</v>
      </c>
    </row>
    <row r="32" spans="2:37" s="14" customFormat="1" x14ac:dyDescent="0.25">
      <c r="B32" s="13">
        <v>54</v>
      </c>
      <c r="C32" s="14" t="s">
        <v>537</v>
      </c>
      <c r="D32" s="277">
        <v>0.20512979798874206</v>
      </c>
      <c r="E32" s="277">
        <v>0.14869528372607144</v>
      </c>
      <c r="F32" s="277">
        <v>0.12267658554527612</v>
      </c>
      <c r="G32" s="277">
        <v>0.13796127029132524</v>
      </c>
      <c r="H32" s="277">
        <v>0.14608051457289833</v>
      </c>
      <c r="I32" s="277">
        <v>0.10130618424656866</v>
      </c>
      <c r="J32" s="277">
        <v>0.11765454420735484</v>
      </c>
      <c r="K32" s="277">
        <v>4.6573132138630166E-2</v>
      </c>
      <c r="L32" s="277">
        <v>0.21543915034472483</v>
      </c>
      <c r="M32" s="277">
        <v>7.7901473038125113E-2</v>
      </c>
      <c r="N32" s="277">
        <v>9.5257236369308232E-2</v>
      </c>
      <c r="O32" s="277">
        <v>6.1486941364040086E-2</v>
      </c>
      <c r="P32" s="277">
        <v>8.2426591522892417E-2</v>
      </c>
      <c r="Q32" s="277">
        <v>0.1212505297063273</v>
      </c>
      <c r="R32" s="277">
        <v>0.12977138664705007</v>
      </c>
      <c r="S32" s="277">
        <v>1.772677097576392E-2</v>
      </c>
      <c r="T32" s="277">
        <v>0.10261949630305013</v>
      </c>
      <c r="U32" s="277">
        <v>0.12744386459546247</v>
      </c>
      <c r="V32" s="277">
        <v>4.5316368534465599E-2</v>
      </c>
      <c r="W32" s="277">
        <v>6.1741897104502654E-2</v>
      </c>
      <c r="X32" s="277">
        <v>1.580191638454817E-2</v>
      </c>
      <c r="Y32" s="277">
        <v>5.911409606517491E-4</v>
      </c>
      <c r="Z32" s="277">
        <v>0.4609791359273076</v>
      </c>
      <c r="AA32" s="277">
        <v>5.3124032212064519E-3</v>
      </c>
      <c r="AB32" s="277">
        <v>1.8756965148190804E-2</v>
      </c>
      <c r="AC32" s="277">
        <v>3.196259484720583E-2</v>
      </c>
      <c r="AD32" s="277">
        <v>4.8318456679868442E-2</v>
      </c>
      <c r="AE32" s="277">
        <v>0.13702766311837572</v>
      </c>
      <c r="AF32" s="277">
        <v>8.9969135435641584E-2</v>
      </c>
      <c r="AG32" s="277">
        <v>0.18709640412463693</v>
      </c>
      <c r="AH32" s="277" t="e">
        <v>#DIV/0!</v>
      </c>
      <c r="AI32" s="277">
        <v>1.2639941610084627E-2</v>
      </c>
      <c r="AJ32" s="373">
        <v>0.13584615392893198</v>
      </c>
      <c r="AK32" s="253"/>
    </row>
    <row r="33" spans="2:38" x14ac:dyDescent="0.25">
      <c r="B33" s="85">
        <v>5401</v>
      </c>
      <c r="C33" s="84" t="s">
        <v>960</v>
      </c>
      <c r="D33" s="243">
        <v>0</v>
      </c>
      <c r="E33" s="243">
        <v>0</v>
      </c>
      <c r="F33" s="243">
        <v>0</v>
      </c>
      <c r="G33" s="243">
        <v>0</v>
      </c>
      <c r="H33" s="243">
        <v>0</v>
      </c>
      <c r="I33" s="243">
        <v>0</v>
      </c>
      <c r="J33" s="243">
        <v>0</v>
      </c>
      <c r="K33" s="243">
        <v>0</v>
      </c>
      <c r="L33" s="243">
        <v>0</v>
      </c>
      <c r="M33" s="243">
        <v>0</v>
      </c>
      <c r="N33" s="243">
        <v>0</v>
      </c>
      <c r="O33" s="243">
        <v>0</v>
      </c>
      <c r="P33" s="243">
        <v>0</v>
      </c>
      <c r="Q33" s="243">
        <v>0</v>
      </c>
      <c r="R33" s="243">
        <v>0</v>
      </c>
      <c r="S33" s="243">
        <v>0</v>
      </c>
      <c r="T33" s="243">
        <v>0</v>
      </c>
      <c r="U33" s="243">
        <v>0</v>
      </c>
      <c r="V33" s="243">
        <v>0</v>
      </c>
      <c r="W33" s="243">
        <v>0</v>
      </c>
      <c r="X33" s="243">
        <v>0</v>
      </c>
      <c r="Y33" s="243">
        <v>0</v>
      </c>
      <c r="Z33" s="243">
        <v>0</v>
      </c>
      <c r="AA33" s="243">
        <v>0</v>
      </c>
      <c r="AB33" s="243">
        <v>0</v>
      </c>
      <c r="AC33" s="243">
        <v>0</v>
      </c>
      <c r="AD33" s="243">
        <v>0</v>
      </c>
      <c r="AE33" s="243">
        <v>0</v>
      </c>
      <c r="AF33" s="243">
        <v>0</v>
      </c>
      <c r="AG33" s="243">
        <v>0</v>
      </c>
      <c r="AH33" s="243" t="e">
        <v>#DIV/0!</v>
      </c>
      <c r="AI33" s="243">
        <v>0</v>
      </c>
      <c r="AJ33" s="374">
        <v>0</v>
      </c>
    </row>
    <row r="34" spans="2:38" x14ac:dyDescent="0.25">
      <c r="B34" s="85">
        <v>5402</v>
      </c>
      <c r="C34" s="84" t="s">
        <v>961</v>
      </c>
      <c r="D34" s="243">
        <v>0</v>
      </c>
      <c r="E34" s="243">
        <v>0</v>
      </c>
      <c r="F34" s="243">
        <v>0</v>
      </c>
      <c r="G34" s="243">
        <v>0</v>
      </c>
      <c r="H34" s="243">
        <v>0</v>
      </c>
      <c r="I34" s="243">
        <v>0</v>
      </c>
      <c r="J34" s="243">
        <v>0</v>
      </c>
      <c r="K34" s="243">
        <v>0</v>
      </c>
      <c r="L34" s="243">
        <v>0</v>
      </c>
      <c r="M34" s="243">
        <v>0</v>
      </c>
      <c r="N34" s="243">
        <v>0</v>
      </c>
      <c r="O34" s="243">
        <v>0</v>
      </c>
      <c r="P34" s="243">
        <v>0</v>
      </c>
      <c r="Q34" s="243">
        <v>0</v>
      </c>
      <c r="R34" s="243">
        <v>0</v>
      </c>
      <c r="S34" s="243">
        <v>0</v>
      </c>
      <c r="T34" s="243">
        <v>0</v>
      </c>
      <c r="U34" s="243">
        <v>0</v>
      </c>
      <c r="V34" s="243">
        <v>0</v>
      </c>
      <c r="W34" s="243">
        <v>0</v>
      </c>
      <c r="X34" s="243">
        <v>0</v>
      </c>
      <c r="Y34" s="243">
        <v>0</v>
      </c>
      <c r="Z34" s="243">
        <v>0</v>
      </c>
      <c r="AA34" s="243">
        <v>0</v>
      </c>
      <c r="AB34" s="243">
        <v>0</v>
      </c>
      <c r="AC34" s="243">
        <v>0</v>
      </c>
      <c r="AD34" s="243">
        <v>0</v>
      </c>
      <c r="AE34" s="243">
        <v>0</v>
      </c>
      <c r="AF34" s="243">
        <v>0</v>
      </c>
      <c r="AG34" s="243">
        <v>0</v>
      </c>
      <c r="AH34" s="243" t="e">
        <v>#DIV/0!</v>
      </c>
      <c r="AI34" s="243">
        <v>0</v>
      </c>
      <c r="AJ34" s="374">
        <v>0</v>
      </c>
    </row>
    <row r="35" spans="2:38" x14ac:dyDescent="0.25">
      <c r="B35" s="85">
        <v>5404</v>
      </c>
      <c r="C35" s="84" t="s">
        <v>965</v>
      </c>
      <c r="D35" s="243">
        <v>9.2765498877781499E-3</v>
      </c>
      <c r="E35" s="243">
        <v>0</v>
      </c>
      <c r="F35" s="243">
        <v>0</v>
      </c>
      <c r="G35" s="243">
        <v>2.4038641036210924E-4</v>
      </c>
      <c r="H35" s="243">
        <v>1.7406188624729394E-3</v>
      </c>
      <c r="I35" s="243">
        <v>0</v>
      </c>
      <c r="J35" s="243">
        <v>1.6299789472092716E-4</v>
      </c>
      <c r="K35" s="243">
        <v>0</v>
      </c>
      <c r="L35" s="243">
        <v>0</v>
      </c>
      <c r="M35" s="243">
        <v>0</v>
      </c>
      <c r="N35" s="243">
        <v>0</v>
      </c>
      <c r="O35" s="243">
        <v>0</v>
      </c>
      <c r="P35" s="243">
        <v>0</v>
      </c>
      <c r="Q35" s="243">
        <v>0</v>
      </c>
      <c r="R35" s="243">
        <v>2.9555321056243776E-5</v>
      </c>
      <c r="S35" s="243">
        <v>0</v>
      </c>
      <c r="T35" s="243">
        <v>1.8995207657319071E-7</v>
      </c>
      <c r="U35" s="243">
        <v>2.5091022926410501E-2</v>
      </c>
      <c r="V35" s="243">
        <v>0</v>
      </c>
      <c r="W35" s="243">
        <v>0</v>
      </c>
      <c r="X35" s="243">
        <v>0</v>
      </c>
      <c r="Y35" s="243">
        <v>0</v>
      </c>
      <c r="Z35" s="243">
        <v>0</v>
      </c>
      <c r="AA35" s="243">
        <v>2.0550488014261584E-3</v>
      </c>
      <c r="AB35" s="243">
        <v>0</v>
      </c>
      <c r="AC35" s="243">
        <v>0</v>
      </c>
      <c r="AD35" s="243">
        <v>9.2753924911979555E-4</v>
      </c>
      <c r="AE35" s="243">
        <v>1.1414952121482696E-3</v>
      </c>
      <c r="AF35" s="243">
        <v>0</v>
      </c>
      <c r="AG35" s="243">
        <v>0</v>
      </c>
      <c r="AH35" s="243" t="e">
        <v>#DIV/0!</v>
      </c>
      <c r="AI35" s="243">
        <v>7.7783925188901594E-4</v>
      </c>
      <c r="AJ35" s="374">
        <v>1.395615736912054E-3</v>
      </c>
    </row>
    <row r="36" spans="2:38" x14ac:dyDescent="0.25">
      <c r="B36" s="85">
        <v>5405</v>
      </c>
      <c r="C36" s="84" t="s">
        <v>966</v>
      </c>
      <c r="D36" s="243">
        <v>0</v>
      </c>
      <c r="E36" s="243">
        <v>0</v>
      </c>
      <c r="F36" s="243">
        <v>0</v>
      </c>
      <c r="G36" s="243">
        <v>0</v>
      </c>
      <c r="H36" s="243">
        <v>0</v>
      </c>
      <c r="I36" s="243">
        <v>0</v>
      </c>
      <c r="J36" s="243">
        <v>0</v>
      </c>
      <c r="K36" s="243">
        <v>0</v>
      </c>
      <c r="L36" s="243">
        <v>0</v>
      </c>
      <c r="M36" s="243">
        <v>0</v>
      </c>
      <c r="N36" s="243">
        <v>0</v>
      </c>
      <c r="O36" s="243">
        <v>0</v>
      </c>
      <c r="P36" s="243">
        <v>0</v>
      </c>
      <c r="Q36" s="243">
        <v>0</v>
      </c>
      <c r="R36" s="243">
        <v>0</v>
      </c>
      <c r="S36" s="243">
        <v>0</v>
      </c>
      <c r="T36" s="243">
        <v>0</v>
      </c>
      <c r="U36" s="243">
        <v>0</v>
      </c>
      <c r="V36" s="243">
        <v>0</v>
      </c>
      <c r="W36" s="243">
        <v>0</v>
      </c>
      <c r="X36" s="243">
        <v>0</v>
      </c>
      <c r="Y36" s="243">
        <v>0</v>
      </c>
      <c r="Z36" s="243">
        <v>0</v>
      </c>
      <c r="AA36" s="243">
        <v>0</v>
      </c>
      <c r="AB36" s="243">
        <v>0</v>
      </c>
      <c r="AC36" s="243">
        <v>0</v>
      </c>
      <c r="AD36" s="243">
        <v>0</v>
      </c>
      <c r="AE36" s="243">
        <v>0</v>
      </c>
      <c r="AF36" s="243">
        <v>0</v>
      </c>
      <c r="AG36" s="243">
        <v>0</v>
      </c>
      <c r="AH36" s="243" t="e">
        <v>#DIV/0!</v>
      </c>
      <c r="AI36" s="243">
        <v>0</v>
      </c>
      <c r="AJ36" s="374">
        <v>0</v>
      </c>
    </row>
    <row r="37" spans="2:38" x14ac:dyDescent="0.25">
      <c r="B37" s="85">
        <v>5490</v>
      </c>
      <c r="C37" s="84" t="s">
        <v>969</v>
      </c>
      <c r="D37" s="243">
        <v>0</v>
      </c>
      <c r="E37" s="243">
        <v>0</v>
      </c>
      <c r="F37" s="243">
        <v>0</v>
      </c>
      <c r="G37" s="243">
        <v>0</v>
      </c>
      <c r="H37" s="243">
        <v>0</v>
      </c>
      <c r="I37" s="243">
        <v>0</v>
      </c>
      <c r="J37" s="243">
        <v>0</v>
      </c>
      <c r="K37" s="243">
        <v>0</v>
      </c>
      <c r="L37" s="243">
        <v>0</v>
      </c>
      <c r="M37" s="243">
        <v>0</v>
      </c>
      <c r="N37" s="243">
        <v>2.9526439756859276E-8</v>
      </c>
      <c r="O37" s="243">
        <v>0</v>
      </c>
      <c r="P37" s="243">
        <v>0</v>
      </c>
      <c r="Q37" s="243">
        <v>0</v>
      </c>
      <c r="R37" s="243">
        <v>5.3702410448165399E-9</v>
      </c>
      <c r="S37" s="243">
        <v>0</v>
      </c>
      <c r="T37" s="243">
        <v>0</v>
      </c>
      <c r="U37" s="243">
        <v>0</v>
      </c>
      <c r="V37" s="243">
        <v>0</v>
      </c>
      <c r="W37" s="243">
        <v>4.4760240605688637E-4</v>
      </c>
      <c r="X37" s="243">
        <v>0</v>
      </c>
      <c r="Y37" s="243">
        <v>0</v>
      </c>
      <c r="Z37" s="243">
        <v>0</v>
      </c>
      <c r="AA37" s="243">
        <v>5.7564109869815785E-6</v>
      </c>
      <c r="AB37" s="243">
        <v>0</v>
      </c>
      <c r="AC37" s="243">
        <v>0</v>
      </c>
      <c r="AD37" s="243">
        <v>2.820623090644622E-5</v>
      </c>
      <c r="AE37" s="243">
        <v>1.0491174297605664E-6</v>
      </c>
      <c r="AF37" s="243">
        <v>2.6319257533555482E-8</v>
      </c>
      <c r="AG37" s="243">
        <v>0</v>
      </c>
      <c r="AH37" s="243" t="e">
        <v>#DIV/0!</v>
      </c>
      <c r="AI37" s="243">
        <v>2.1788107477409462E-6</v>
      </c>
      <c r="AJ37" s="374">
        <v>1.2611846041198314E-6</v>
      </c>
    </row>
    <row r="38" spans="2:38" s="14" customFormat="1" x14ac:dyDescent="0.25">
      <c r="B38" s="13">
        <v>42</v>
      </c>
      <c r="C38" s="14" t="s">
        <v>538</v>
      </c>
      <c r="D38" s="277">
        <v>4.472725140178703E-2</v>
      </c>
      <c r="E38" s="277">
        <v>5.7762668695252081E-2</v>
      </c>
      <c r="F38" s="277">
        <v>5.8214973978638037E-3</v>
      </c>
      <c r="G38" s="277">
        <v>5.0635213768637161E-3</v>
      </c>
      <c r="H38" s="277">
        <v>2.437904995067388E-2</v>
      </c>
      <c r="I38" s="277">
        <v>5.9476689870329592E-2</v>
      </c>
      <c r="J38" s="277">
        <v>1.1032280093337562E-2</v>
      </c>
      <c r="K38" s="277">
        <v>4.5524646914206567E-2</v>
      </c>
      <c r="L38" s="277">
        <v>1.9827223838577582E-3</v>
      </c>
      <c r="M38" s="277">
        <v>9.2925747748948493E-3</v>
      </c>
      <c r="N38" s="277">
        <v>6.1752204352154474E-3</v>
      </c>
      <c r="O38" s="277">
        <v>1.1532666302697748E-2</v>
      </c>
      <c r="P38" s="277">
        <v>1.3805659163573774E-2</v>
      </c>
      <c r="Q38" s="277">
        <v>6.5457676387013011E-3</v>
      </c>
      <c r="R38" s="277">
        <v>1.439013940031013E-2</v>
      </c>
      <c r="S38" s="277">
        <v>2.5097958267859263E-2</v>
      </c>
      <c r="T38" s="277">
        <v>1.4724885344790467E-2</v>
      </c>
      <c r="U38" s="277">
        <v>4.5221138455064064E-2</v>
      </c>
      <c r="V38" s="277">
        <v>2.3281511517660447E-3</v>
      </c>
      <c r="W38" s="277">
        <v>6.7435054773889091E-4</v>
      </c>
      <c r="X38" s="277">
        <v>4.5138899996228134E-3</v>
      </c>
      <c r="Y38" s="277">
        <v>4.0955874275719062E-3</v>
      </c>
      <c r="Z38" s="277">
        <v>5.2785044571664726E-2</v>
      </c>
      <c r="AA38" s="277">
        <v>5.6316824495092274E-3</v>
      </c>
      <c r="AB38" s="277">
        <v>8.8196306744404498E-3</v>
      </c>
      <c r="AC38" s="277">
        <v>7.3805978240261737E-3</v>
      </c>
      <c r="AD38" s="277">
        <v>1.4541728196987734E-2</v>
      </c>
      <c r="AE38" s="277">
        <v>2.0692439828418861E-2</v>
      </c>
      <c r="AF38" s="277">
        <v>1.0449382242051717E-2</v>
      </c>
      <c r="AG38" s="277">
        <v>3.4189867312813833E-3</v>
      </c>
      <c r="AH38" s="277" t="e">
        <v>#DIV/0!</v>
      </c>
      <c r="AI38" s="277">
        <v>5.7515489329052266E-3</v>
      </c>
      <c r="AJ38" s="373">
        <v>2.4074784491223987E-2</v>
      </c>
      <c r="AK38" s="253"/>
    </row>
    <row r="39" spans="2:38" x14ac:dyDescent="0.25">
      <c r="B39" s="85">
        <v>4201</v>
      </c>
      <c r="C39" s="84" t="s">
        <v>276</v>
      </c>
      <c r="D39" s="243">
        <v>2.8100966627322673E-3</v>
      </c>
      <c r="E39" s="243">
        <v>3.6352921967607674E-3</v>
      </c>
      <c r="F39" s="243">
        <v>4.7941009971600715E-5</v>
      </c>
      <c r="G39" s="243">
        <v>2.5022116143518921E-3</v>
      </c>
      <c r="H39" s="243">
        <v>1.7530961183577691E-3</v>
      </c>
      <c r="I39" s="243">
        <v>0</v>
      </c>
      <c r="J39" s="243">
        <v>3.8067054032006253E-3</v>
      </c>
      <c r="K39" s="243">
        <v>0</v>
      </c>
      <c r="L39" s="243">
        <v>0</v>
      </c>
      <c r="M39" s="243">
        <v>0</v>
      </c>
      <c r="N39" s="243">
        <v>1.9794918758259789E-3</v>
      </c>
      <c r="O39" s="243">
        <v>3.0380698362748117E-5</v>
      </c>
      <c r="P39" s="243">
        <v>0</v>
      </c>
      <c r="Q39" s="243">
        <v>5.1804409508280748E-3</v>
      </c>
      <c r="R39" s="243">
        <v>1.4732719742656069E-3</v>
      </c>
      <c r="S39" s="243">
        <v>6.750542742461862E-3</v>
      </c>
      <c r="T39" s="243">
        <v>0</v>
      </c>
      <c r="U39" s="243">
        <v>0</v>
      </c>
      <c r="V39" s="243">
        <v>0</v>
      </c>
      <c r="W39" s="243">
        <v>0</v>
      </c>
      <c r="X39" s="243">
        <v>0</v>
      </c>
      <c r="Y39" s="243">
        <v>4.0955874275719062E-3</v>
      </c>
      <c r="Z39" s="243">
        <v>0</v>
      </c>
      <c r="AA39" s="243">
        <v>5.2915137109482667E-3</v>
      </c>
      <c r="AB39" s="243">
        <v>1.116159612589652E-3</v>
      </c>
      <c r="AC39" s="243">
        <v>7.3805978240261737E-3</v>
      </c>
      <c r="AD39" s="243">
        <v>3.5126763512807924E-3</v>
      </c>
      <c r="AE39" s="243">
        <v>1.7253892371671281E-3</v>
      </c>
      <c r="AF39" s="243">
        <v>1.7644781048599578E-3</v>
      </c>
      <c r="AG39" s="243">
        <v>0</v>
      </c>
      <c r="AH39" s="243" t="e">
        <v>#DIV/0!</v>
      </c>
      <c r="AI39" s="243">
        <v>5.6227945223361608E-3</v>
      </c>
      <c r="AJ39" s="374">
        <v>1.9034657963677038E-3</v>
      </c>
    </row>
    <row r="40" spans="2:38" x14ac:dyDescent="0.25">
      <c r="B40" s="85">
        <v>4202</v>
      </c>
      <c r="C40" s="84" t="s">
        <v>117</v>
      </c>
      <c r="D40" s="243">
        <v>0</v>
      </c>
      <c r="E40" s="243">
        <v>0</v>
      </c>
      <c r="F40" s="243">
        <v>3.8646125637899925E-4</v>
      </c>
      <c r="G40" s="243">
        <v>4.8870200063555122E-4</v>
      </c>
      <c r="H40" s="243">
        <v>2.4638739172068604E-4</v>
      </c>
      <c r="I40" s="243">
        <v>0</v>
      </c>
      <c r="J40" s="243">
        <v>0</v>
      </c>
      <c r="K40" s="243">
        <v>0</v>
      </c>
      <c r="L40" s="243">
        <v>0</v>
      </c>
      <c r="M40" s="243">
        <v>0</v>
      </c>
      <c r="N40" s="243">
        <v>0</v>
      </c>
      <c r="O40" s="243">
        <v>0</v>
      </c>
      <c r="P40" s="243">
        <v>0</v>
      </c>
      <c r="Q40" s="243">
        <v>0</v>
      </c>
      <c r="R40" s="243">
        <v>0</v>
      </c>
      <c r="S40" s="243">
        <v>0</v>
      </c>
      <c r="T40" s="243">
        <v>0</v>
      </c>
      <c r="U40" s="243">
        <v>0</v>
      </c>
      <c r="V40" s="243">
        <v>0</v>
      </c>
      <c r="W40" s="243">
        <v>0</v>
      </c>
      <c r="X40" s="243">
        <v>0</v>
      </c>
      <c r="Y40" s="243">
        <v>0</v>
      </c>
      <c r="Z40" s="243">
        <v>0</v>
      </c>
      <c r="AA40" s="243">
        <v>0</v>
      </c>
      <c r="AB40" s="243">
        <v>0</v>
      </c>
      <c r="AC40" s="243">
        <v>0</v>
      </c>
      <c r="AD40" s="243">
        <v>0</v>
      </c>
      <c r="AE40" s="243">
        <v>1.5531428792002824E-4</v>
      </c>
      <c r="AF40" s="243">
        <v>0</v>
      </c>
      <c r="AG40" s="243">
        <v>0</v>
      </c>
      <c r="AH40" s="243" t="e">
        <v>#DIV/0!</v>
      </c>
      <c r="AI40" s="243">
        <v>0</v>
      </c>
      <c r="AJ40" s="374">
        <v>1.9128497332854816E-4</v>
      </c>
    </row>
    <row r="41" spans="2:38" x14ac:dyDescent="0.25">
      <c r="B41" s="85">
        <v>4203</v>
      </c>
      <c r="C41" s="84" t="s">
        <v>268</v>
      </c>
      <c r="D41" s="243">
        <v>0</v>
      </c>
      <c r="E41" s="243">
        <v>0</v>
      </c>
      <c r="F41" s="243">
        <v>1.0708344934773704E-4</v>
      </c>
      <c r="G41" s="243">
        <v>0</v>
      </c>
      <c r="H41" s="243">
        <v>4.6138372716240559E-5</v>
      </c>
      <c r="I41" s="243">
        <v>4.8059356212513518E-10</v>
      </c>
      <c r="J41" s="243">
        <v>0</v>
      </c>
      <c r="K41" s="243">
        <v>0</v>
      </c>
      <c r="L41" s="243">
        <v>0</v>
      </c>
      <c r="M41" s="243">
        <v>4.5108053206921982E-3</v>
      </c>
      <c r="N41" s="243">
        <v>0</v>
      </c>
      <c r="O41" s="243">
        <v>0</v>
      </c>
      <c r="P41" s="243">
        <v>0</v>
      </c>
      <c r="Q41" s="243">
        <v>0</v>
      </c>
      <c r="R41" s="243">
        <v>2.9132277249229187E-4</v>
      </c>
      <c r="S41" s="243">
        <v>0</v>
      </c>
      <c r="T41" s="243">
        <v>0</v>
      </c>
      <c r="U41" s="243">
        <v>0</v>
      </c>
      <c r="V41" s="243">
        <v>0</v>
      </c>
      <c r="W41" s="243">
        <v>0</v>
      </c>
      <c r="X41" s="243">
        <v>0</v>
      </c>
      <c r="Y41" s="243">
        <v>0</v>
      </c>
      <c r="Z41" s="243">
        <v>0</v>
      </c>
      <c r="AA41" s="243">
        <v>0</v>
      </c>
      <c r="AB41" s="243">
        <v>0</v>
      </c>
      <c r="AC41" s="243">
        <v>0</v>
      </c>
      <c r="AD41" s="243">
        <v>0</v>
      </c>
      <c r="AE41" s="243">
        <v>1.259496396245229E-4</v>
      </c>
      <c r="AF41" s="243">
        <v>0</v>
      </c>
      <c r="AG41" s="243">
        <v>8.8458001581981068E-4</v>
      </c>
      <c r="AH41" s="243" t="e">
        <v>#DIV/0!</v>
      </c>
      <c r="AI41" s="243">
        <v>0</v>
      </c>
      <c r="AJ41" s="374">
        <v>3.5819948112406785E-5</v>
      </c>
      <c r="AL41" s="94"/>
    </row>
    <row r="42" spans="2:38" x14ac:dyDescent="0.25">
      <c r="B42" s="85">
        <v>4204</v>
      </c>
      <c r="C42" s="84" t="s">
        <v>972</v>
      </c>
      <c r="D42" s="243">
        <v>0</v>
      </c>
      <c r="E42" s="243">
        <v>0</v>
      </c>
      <c r="F42" s="243">
        <v>0</v>
      </c>
      <c r="G42" s="243">
        <v>0</v>
      </c>
      <c r="H42" s="243">
        <v>0</v>
      </c>
      <c r="I42" s="243">
        <v>0</v>
      </c>
      <c r="J42" s="243">
        <v>0</v>
      </c>
      <c r="K42" s="243">
        <v>0</v>
      </c>
      <c r="L42" s="243">
        <v>0</v>
      </c>
      <c r="M42" s="243">
        <v>0</v>
      </c>
      <c r="N42" s="243">
        <v>0</v>
      </c>
      <c r="O42" s="243">
        <v>0</v>
      </c>
      <c r="P42" s="243">
        <v>0</v>
      </c>
      <c r="Q42" s="243">
        <v>0</v>
      </c>
      <c r="R42" s="243">
        <v>0</v>
      </c>
      <c r="S42" s="243">
        <v>0</v>
      </c>
      <c r="T42" s="243">
        <v>0</v>
      </c>
      <c r="U42" s="243">
        <v>0</v>
      </c>
      <c r="V42" s="243">
        <v>0</v>
      </c>
      <c r="W42" s="243">
        <v>0</v>
      </c>
      <c r="X42" s="243">
        <v>0</v>
      </c>
      <c r="Y42" s="243">
        <v>0</v>
      </c>
      <c r="Z42" s="243">
        <v>0</v>
      </c>
      <c r="AA42" s="243">
        <v>0</v>
      </c>
      <c r="AB42" s="243">
        <v>0</v>
      </c>
      <c r="AC42" s="243">
        <v>0</v>
      </c>
      <c r="AD42" s="243">
        <v>0</v>
      </c>
      <c r="AE42" s="243">
        <v>0</v>
      </c>
      <c r="AF42" s="243">
        <v>0</v>
      </c>
      <c r="AG42" s="243">
        <v>0</v>
      </c>
      <c r="AH42" s="243" t="e">
        <v>#DIV/0!</v>
      </c>
      <c r="AI42" s="243">
        <v>0</v>
      </c>
      <c r="AJ42" s="374">
        <v>0</v>
      </c>
      <c r="AL42" s="94"/>
    </row>
    <row r="43" spans="2:38" x14ac:dyDescent="0.25">
      <c r="B43" s="85">
        <v>4205</v>
      </c>
      <c r="C43" s="84" t="s">
        <v>960</v>
      </c>
      <c r="D43" s="243">
        <v>2.6078804891625498E-5</v>
      </c>
      <c r="E43" s="243">
        <v>3.8294519935186413E-5</v>
      </c>
      <c r="F43" s="243">
        <v>9.391995690743951E-6</v>
      </c>
      <c r="G43" s="243">
        <v>0</v>
      </c>
      <c r="H43" s="243">
        <v>1.7342097989006016E-5</v>
      </c>
      <c r="I43" s="243">
        <v>0</v>
      </c>
      <c r="J43" s="243">
        <v>2.9193834655281369E-5</v>
      </c>
      <c r="K43" s="243">
        <v>0</v>
      </c>
      <c r="L43" s="243">
        <v>0</v>
      </c>
      <c r="M43" s="243">
        <v>0</v>
      </c>
      <c r="N43" s="243">
        <v>7.9721387343520029E-5</v>
      </c>
      <c r="O43" s="243">
        <v>1.1965615739562081E-4</v>
      </c>
      <c r="P43" s="243">
        <v>1.0502893924724012E-4</v>
      </c>
      <c r="Q43" s="243">
        <v>0</v>
      </c>
      <c r="R43" s="243">
        <v>2.8575819776760923E-5</v>
      </c>
      <c r="S43" s="243">
        <v>0</v>
      </c>
      <c r="T43" s="243">
        <v>0</v>
      </c>
      <c r="U43" s="243">
        <v>1.480269404018162E-2</v>
      </c>
      <c r="V43" s="243">
        <v>0</v>
      </c>
      <c r="W43" s="243">
        <v>6.7435054773889091E-4</v>
      </c>
      <c r="X43" s="243">
        <v>0</v>
      </c>
      <c r="Y43" s="243">
        <v>0</v>
      </c>
      <c r="Z43" s="243">
        <v>1.0398526132932709E-3</v>
      </c>
      <c r="AA43" s="243">
        <v>3.4016873856096002E-4</v>
      </c>
      <c r="AB43" s="243">
        <v>2.2602229632370184E-4</v>
      </c>
      <c r="AC43" s="243">
        <v>0</v>
      </c>
      <c r="AD43" s="243">
        <v>5.7227227113171471E-4</v>
      </c>
      <c r="AE43" s="243">
        <v>4.1682574505178061E-5</v>
      </c>
      <c r="AF43" s="243">
        <v>7.1061995340599793E-5</v>
      </c>
      <c r="AG43" s="243">
        <v>0</v>
      </c>
      <c r="AH43" s="243" t="e">
        <v>#DIV/0!</v>
      </c>
      <c r="AI43" s="243">
        <v>1.2875441056906444E-4</v>
      </c>
      <c r="AJ43" s="374">
        <v>4.370197960059056E-5</v>
      </c>
      <c r="AL43" s="94"/>
    </row>
    <row r="44" spans="2:38" x14ac:dyDescent="0.25">
      <c r="B44" s="85">
        <v>4290</v>
      </c>
      <c r="C44" s="84" t="s">
        <v>236</v>
      </c>
      <c r="D44" s="243">
        <v>4.1891075934163136E-2</v>
      </c>
      <c r="E44" s="243">
        <v>5.4089081978556129E-2</v>
      </c>
      <c r="F44" s="243">
        <v>5.2706196864747224E-3</v>
      </c>
      <c r="G44" s="243">
        <v>2.0726077618762728E-3</v>
      </c>
      <c r="H44" s="243">
        <v>2.2316085969890178E-2</v>
      </c>
      <c r="I44" s="243">
        <v>5.9476689389736034E-2</v>
      </c>
      <c r="J44" s="243">
        <v>7.1963808554816539E-3</v>
      </c>
      <c r="K44" s="243">
        <v>4.5524646914206567E-2</v>
      </c>
      <c r="L44" s="243">
        <v>1.9827223838577582E-3</v>
      </c>
      <c r="M44" s="243">
        <v>4.7817694542026503E-3</v>
      </c>
      <c r="N44" s="243">
        <v>4.1160071720459483E-3</v>
      </c>
      <c r="O44" s="243">
        <v>1.138262944693938E-2</v>
      </c>
      <c r="P44" s="243">
        <v>1.3700630224326533E-2</v>
      </c>
      <c r="Q44" s="243">
        <v>1.3653266878732263E-3</v>
      </c>
      <c r="R44" s="243">
        <v>1.2596968833775467E-2</v>
      </c>
      <c r="S44" s="243">
        <v>1.8347415525397402E-2</v>
      </c>
      <c r="T44" s="243">
        <v>1.4724885344790467E-2</v>
      </c>
      <c r="U44" s="243">
        <v>3.041844441488244E-2</v>
      </c>
      <c r="V44" s="243">
        <v>2.3281511517660447E-3</v>
      </c>
      <c r="W44" s="243">
        <v>0</v>
      </c>
      <c r="X44" s="243">
        <v>4.5138899996228134E-3</v>
      </c>
      <c r="Y44" s="243">
        <v>0</v>
      </c>
      <c r="Z44" s="243">
        <v>5.1745191958371448E-2</v>
      </c>
      <c r="AA44" s="243">
        <v>0</v>
      </c>
      <c r="AB44" s="243">
        <v>7.477448765527096E-3</v>
      </c>
      <c r="AC44" s="243">
        <v>0</v>
      </c>
      <c r="AD44" s="243">
        <v>1.0456779574575225E-2</v>
      </c>
      <c r="AE44" s="243">
        <v>1.8644104089202002E-2</v>
      </c>
      <c r="AF44" s="243">
        <v>8.6138421418511593E-3</v>
      </c>
      <c r="AG44" s="243">
        <v>2.5344067154615727E-3</v>
      </c>
      <c r="AH44" s="243" t="e">
        <v>#DIV/0!</v>
      </c>
      <c r="AI44" s="243">
        <v>0</v>
      </c>
      <c r="AJ44" s="374">
        <v>2.190051179381473E-2</v>
      </c>
      <c r="AL44" s="185"/>
    </row>
    <row r="45" spans="2:38" s="14" customFormat="1" x14ac:dyDescent="0.25">
      <c r="B45" s="13">
        <v>53</v>
      </c>
      <c r="C45" s="14" t="s">
        <v>539</v>
      </c>
      <c r="D45" s="277">
        <v>1.6845287425926916E-2</v>
      </c>
      <c r="E45" s="277">
        <v>1.1915647441049631E-2</v>
      </c>
      <c r="F45" s="277">
        <v>1.1066875879903751E-2</v>
      </c>
      <c r="G45" s="277">
        <v>1.7022753568008489E-2</v>
      </c>
      <c r="H45" s="277">
        <v>1.3288768127539126E-2</v>
      </c>
      <c r="I45" s="277">
        <v>4.2118371056416123E-2</v>
      </c>
      <c r="J45" s="277">
        <v>1.4854185795425275E-2</v>
      </c>
      <c r="K45" s="277">
        <v>4.1004633688546795E-2</v>
      </c>
      <c r="L45" s="277">
        <v>2.7270531982022356E-2</v>
      </c>
      <c r="M45" s="277">
        <v>2.9803614170335103E-2</v>
      </c>
      <c r="N45" s="277">
        <v>1.5391252862081588E-2</v>
      </c>
      <c r="O45" s="277">
        <v>7.2862977313536005E-4</v>
      </c>
      <c r="P45" s="277">
        <v>1.6789290983586678E-3</v>
      </c>
      <c r="Q45" s="277">
        <v>3.302365256690603E-2</v>
      </c>
      <c r="R45" s="277">
        <v>2.3641783473077011E-2</v>
      </c>
      <c r="S45" s="277">
        <v>5.5702756879262086E-3</v>
      </c>
      <c r="T45" s="277">
        <v>7.6378308979163201E-2</v>
      </c>
      <c r="U45" s="277">
        <v>1.9892719340933838E-4</v>
      </c>
      <c r="V45" s="277">
        <v>2.0312958982032997E-4</v>
      </c>
      <c r="W45" s="277">
        <v>3.5378316310319348E-4</v>
      </c>
      <c r="X45" s="277">
        <v>4.1737358723963839E-4</v>
      </c>
      <c r="Y45" s="277">
        <v>3.7897925207855546E-3</v>
      </c>
      <c r="Z45" s="277">
        <v>2.2877654846744172E-2</v>
      </c>
      <c r="AA45" s="277">
        <v>5.1598684091251753E-3</v>
      </c>
      <c r="AB45" s="277">
        <v>2.616415939737218E-2</v>
      </c>
      <c r="AC45" s="277">
        <v>1.4393247218475454E-5</v>
      </c>
      <c r="AD45" s="277">
        <v>1.6616202169934657E-2</v>
      </c>
      <c r="AE45" s="277">
        <v>1.6854723943640827E-2</v>
      </c>
      <c r="AF45" s="277">
        <v>1.8173395929169989E-2</v>
      </c>
      <c r="AG45" s="277">
        <v>2.7549099658359704E-2</v>
      </c>
      <c r="AH45" s="277" t="e">
        <v>#DIV/0!</v>
      </c>
      <c r="AI45" s="277">
        <v>3.0734121290249866E-3</v>
      </c>
      <c r="AJ45" s="373">
        <v>1.5483820272624139E-2</v>
      </c>
      <c r="AK45" s="253"/>
    </row>
    <row r="46" spans="2:38" x14ac:dyDescent="0.25">
      <c r="B46" s="85">
        <v>5301</v>
      </c>
      <c r="C46" s="84" t="s">
        <v>973</v>
      </c>
      <c r="D46" s="243">
        <v>4.6752848351967946E-3</v>
      </c>
      <c r="E46" s="243">
        <v>1.8968150207547272E-3</v>
      </c>
      <c r="F46" s="243">
        <v>0</v>
      </c>
      <c r="G46" s="243">
        <v>6.8606276402177315E-3</v>
      </c>
      <c r="H46" s="243">
        <v>2.4004244682749613E-3</v>
      </c>
      <c r="I46" s="243">
        <v>2.1796833207719944E-3</v>
      </c>
      <c r="J46" s="243">
        <v>6.9624142718703293E-3</v>
      </c>
      <c r="K46" s="243">
        <v>2.707926839061776E-2</v>
      </c>
      <c r="L46" s="243">
        <v>7.7009006141423608E-4</v>
      </c>
      <c r="M46" s="243">
        <v>6.7691320266471451E-5</v>
      </c>
      <c r="N46" s="243">
        <v>8.6408636653161255E-3</v>
      </c>
      <c r="O46" s="243">
        <v>0</v>
      </c>
      <c r="P46" s="243">
        <v>8.6563781988379271E-6</v>
      </c>
      <c r="Q46" s="243">
        <v>1.0157775649941275E-2</v>
      </c>
      <c r="R46" s="243">
        <v>4.7465043486437965E-3</v>
      </c>
      <c r="S46" s="243">
        <v>5.53688635019232E-3</v>
      </c>
      <c r="T46" s="243">
        <v>0</v>
      </c>
      <c r="U46" s="243">
        <v>0</v>
      </c>
      <c r="V46" s="243">
        <v>0</v>
      </c>
      <c r="W46" s="243">
        <v>0</v>
      </c>
      <c r="X46" s="243">
        <v>0</v>
      </c>
      <c r="Y46" s="243">
        <v>0</v>
      </c>
      <c r="Z46" s="243">
        <v>2.2802452320620205E-2</v>
      </c>
      <c r="AA46" s="243">
        <v>0</v>
      </c>
      <c r="AB46" s="243">
        <v>2.0684533219445002E-2</v>
      </c>
      <c r="AC46" s="243">
        <v>0</v>
      </c>
      <c r="AD46" s="243">
        <v>5.9999383625540231E-3</v>
      </c>
      <c r="AE46" s="243">
        <v>3.3141563869317613E-3</v>
      </c>
      <c r="AF46" s="243">
        <v>1.064365588639081E-2</v>
      </c>
      <c r="AG46" s="243">
        <v>6.261406536130894E-4</v>
      </c>
      <c r="AH46" s="243" t="e">
        <v>#DIV/0!</v>
      </c>
      <c r="AI46" s="243">
        <v>0</v>
      </c>
      <c r="AJ46" s="374">
        <v>3.1079123335298101E-3</v>
      </c>
    </row>
    <row r="47" spans="2:38" x14ac:dyDescent="0.25">
      <c r="B47" s="85">
        <v>5302</v>
      </c>
      <c r="C47" s="84" t="s">
        <v>974</v>
      </c>
      <c r="D47" s="243">
        <v>5.5150030903170872E-3</v>
      </c>
      <c r="E47" s="243">
        <v>4.5136639835226837E-3</v>
      </c>
      <c r="F47" s="243">
        <v>1.0802941622538646E-2</v>
      </c>
      <c r="G47" s="243">
        <v>9.6833573073951597E-3</v>
      </c>
      <c r="H47" s="243">
        <v>8.2520859399126418E-3</v>
      </c>
      <c r="I47" s="243">
        <v>3.3619664739943551E-2</v>
      </c>
      <c r="J47" s="243">
        <v>4.5603734809712745E-3</v>
      </c>
      <c r="K47" s="243">
        <v>1.3369657744515479E-2</v>
      </c>
      <c r="L47" s="243">
        <v>7.0186971061489221E-3</v>
      </c>
      <c r="M47" s="243">
        <v>5.1511403645484394E-3</v>
      </c>
      <c r="N47" s="243">
        <v>5.6694830967536896E-3</v>
      </c>
      <c r="O47" s="243">
        <v>7.070449102685734E-4</v>
      </c>
      <c r="P47" s="243">
        <v>1.5280665233531855E-3</v>
      </c>
      <c r="Q47" s="243">
        <v>1.8423546888227701E-3</v>
      </c>
      <c r="R47" s="243">
        <v>8.8620744665085759E-3</v>
      </c>
      <c r="S47" s="243">
        <v>0</v>
      </c>
      <c r="T47" s="243">
        <v>3.2605667156685551E-2</v>
      </c>
      <c r="U47" s="243">
        <v>0</v>
      </c>
      <c r="V47" s="243">
        <v>0</v>
      </c>
      <c r="W47" s="243">
        <v>0</v>
      </c>
      <c r="X47" s="243">
        <v>0</v>
      </c>
      <c r="Y47" s="243">
        <v>0</v>
      </c>
      <c r="Z47" s="243">
        <v>0</v>
      </c>
      <c r="AA47" s="243">
        <v>5.1228586803118512E-3</v>
      </c>
      <c r="AB47" s="243">
        <v>4.768435138435812E-3</v>
      </c>
      <c r="AC47" s="243">
        <v>0</v>
      </c>
      <c r="AD47" s="243">
        <v>5.1380521633642142E-3</v>
      </c>
      <c r="AE47" s="243">
        <v>8.3392808094143768E-3</v>
      </c>
      <c r="AF47" s="243">
        <v>6.5058813706396924E-3</v>
      </c>
      <c r="AG47" s="243">
        <v>6.5958906431060164E-3</v>
      </c>
      <c r="AH47" s="243" t="e">
        <v>#DIV/0!</v>
      </c>
      <c r="AI47" s="243">
        <v>1.9390101883038427E-3</v>
      </c>
      <c r="AJ47" s="374">
        <v>8.8119299641493953E-3</v>
      </c>
    </row>
    <row r="48" spans="2:38" x14ac:dyDescent="0.25">
      <c r="B48" s="85">
        <v>5303</v>
      </c>
      <c r="C48" s="84" t="s">
        <v>975</v>
      </c>
      <c r="D48" s="243">
        <v>3.5769166564556653E-3</v>
      </c>
      <c r="E48" s="243">
        <v>3.1168719455091955E-3</v>
      </c>
      <c r="F48" s="243">
        <v>1.1111285029895847E-5</v>
      </c>
      <c r="G48" s="243">
        <v>1.4549958605279738E-4</v>
      </c>
      <c r="H48" s="243">
        <v>1.3774329968290091E-3</v>
      </c>
      <c r="I48" s="243">
        <v>6.1144785309116276E-3</v>
      </c>
      <c r="J48" s="243">
        <v>3.048812258286967E-3</v>
      </c>
      <c r="K48" s="243">
        <v>5.557075534135549E-4</v>
      </c>
      <c r="L48" s="243">
        <v>1.9481744814459197E-2</v>
      </c>
      <c r="M48" s="243">
        <v>2.4379408773629502E-2</v>
      </c>
      <c r="N48" s="243">
        <v>1.0809061000117721E-3</v>
      </c>
      <c r="O48" s="243">
        <v>0</v>
      </c>
      <c r="P48" s="243">
        <v>0</v>
      </c>
      <c r="Q48" s="243">
        <v>1.2284102520202664E-2</v>
      </c>
      <c r="R48" s="243">
        <v>9.2237238750321887E-3</v>
      </c>
      <c r="S48" s="243">
        <v>0</v>
      </c>
      <c r="T48" s="243">
        <v>4.3647371452692228E-2</v>
      </c>
      <c r="U48" s="243">
        <v>0</v>
      </c>
      <c r="V48" s="243">
        <v>0</v>
      </c>
      <c r="W48" s="243">
        <v>0</v>
      </c>
      <c r="X48" s="243">
        <v>0</v>
      </c>
      <c r="Y48" s="243">
        <v>3.7897925207855546E-3</v>
      </c>
      <c r="Z48" s="243">
        <v>0</v>
      </c>
      <c r="AA48" s="243">
        <v>0</v>
      </c>
      <c r="AB48" s="243">
        <v>6.1966172604723468E-4</v>
      </c>
      <c r="AC48" s="243">
        <v>0</v>
      </c>
      <c r="AD48" s="243">
        <v>5.3920990191205975E-3</v>
      </c>
      <c r="AE48" s="243">
        <v>4.1354142686437969E-3</v>
      </c>
      <c r="AF48" s="243">
        <v>1.0238586721394872E-3</v>
      </c>
      <c r="AG48" s="243">
        <v>2.0285156751856995E-2</v>
      </c>
      <c r="AH48" s="243" t="e">
        <v>#DIV/0!</v>
      </c>
      <c r="AI48" s="243">
        <v>1.1156855796721809E-3</v>
      </c>
      <c r="AJ48" s="374">
        <v>2.2571491937011731E-3</v>
      </c>
    </row>
    <row r="49" spans="2:37" x14ac:dyDescent="0.25">
      <c r="B49" s="85">
        <v>5304</v>
      </c>
      <c r="C49" s="84" t="s">
        <v>976</v>
      </c>
      <c r="D49" s="243">
        <v>1.9458480517568278E-3</v>
      </c>
      <c r="E49" s="243">
        <v>2.388296491263024E-3</v>
      </c>
      <c r="F49" s="243">
        <v>2.5057931848464785E-4</v>
      </c>
      <c r="G49" s="243">
        <v>2.3154070908837785E-4</v>
      </c>
      <c r="H49" s="243">
        <v>1.0335780825713342E-3</v>
      </c>
      <c r="I49" s="243">
        <v>2.045444647889545E-4</v>
      </c>
      <c r="J49" s="243">
        <v>2.8258578429670459E-4</v>
      </c>
      <c r="K49" s="243">
        <v>0</v>
      </c>
      <c r="L49" s="243">
        <v>0</v>
      </c>
      <c r="M49" s="243">
        <v>2.0334123559049747E-4</v>
      </c>
      <c r="N49" s="243">
        <v>0</v>
      </c>
      <c r="O49" s="243">
        <v>2.1584862866786701E-5</v>
      </c>
      <c r="P49" s="243">
        <v>1.4220619680664431E-4</v>
      </c>
      <c r="Q49" s="243">
        <v>8.7394197079393218E-3</v>
      </c>
      <c r="R49" s="243">
        <v>8.0934951885776763E-4</v>
      </c>
      <c r="S49" s="243">
        <v>3.3389337733888831E-5</v>
      </c>
      <c r="T49" s="243">
        <v>1.2527036978542418E-4</v>
      </c>
      <c r="U49" s="243">
        <v>1.9892719340933838E-4</v>
      </c>
      <c r="V49" s="243">
        <v>2.0312958982032997E-4</v>
      </c>
      <c r="W49" s="243">
        <v>3.5378316310319348E-4</v>
      </c>
      <c r="X49" s="243">
        <v>4.1737358723963839E-4</v>
      </c>
      <c r="Y49" s="243">
        <v>0</v>
      </c>
      <c r="Z49" s="243">
        <v>7.5202526123966865E-5</v>
      </c>
      <c r="AA49" s="243">
        <v>3.7009728813324E-5</v>
      </c>
      <c r="AB49" s="243">
        <v>9.1529313444127652E-5</v>
      </c>
      <c r="AC49" s="243">
        <v>1.4393247218475454E-5</v>
      </c>
      <c r="AD49" s="243">
        <v>8.6112624895821413E-5</v>
      </c>
      <c r="AE49" s="243">
        <v>9.2384096081063081E-4</v>
      </c>
      <c r="AF49" s="243">
        <v>0</v>
      </c>
      <c r="AG49" s="243">
        <v>4.1513036183114373E-5</v>
      </c>
      <c r="AH49" s="243" t="e">
        <v>#DIV/0!</v>
      </c>
      <c r="AI49" s="243">
        <v>1.8716361048962685E-5</v>
      </c>
      <c r="AJ49" s="374">
        <v>1.1319566126051517E-3</v>
      </c>
    </row>
    <row r="50" spans="2:37" x14ac:dyDescent="0.25">
      <c r="B50" s="85">
        <v>5305</v>
      </c>
      <c r="C50" s="84" t="s">
        <v>977</v>
      </c>
      <c r="D50" s="243">
        <v>1.132234792200541E-3</v>
      </c>
      <c r="E50" s="243">
        <v>0</v>
      </c>
      <c r="F50" s="243">
        <v>2.2436538505618224E-6</v>
      </c>
      <c r="G50" s="243">
        <v>1.0172832525442447E-4</v>
      </c>
      <c r="H50" s="243">
        <v>2.2524663995118278E-4</v>
      </c>
      <c r="I50" s="243">
        <v>0</v>
      </c>
      <c r="J50" s="243">
        <v>0</v>
      </c>
      <c r="K50" s="243">
        <v>0</v>
      </c>
      <c r="L50" s="243">
        <v>0</v>
      </c>
      <c r="M50" s="243">
        <v>2.0324763001922037E-6</v>
      </c>
      <c r="N50" s="243">
        <v>0</v>
      </c>
      <c r="O50" s="243">
        <v>0</v>
      </c>
      <c r="P50" s="243">
        <v>0</v>
      </c>
      <c r="Q50" s="243">
        <v>0</v>
      </c>
      <c r="R50" s="243">
        <v>1.3126403468115856E-7</v>
      </c>
      <c r="S50" s="243">
        <v>0</v>
      </c>
      <c r="T50" s="243">
        <v>0</v>
      </c>
      <c r="U50" s="243">
        <v>0</v>
      </c>
      <c r="V50" s="243">
        <v>0</v>
      </c>
      <c r="W50" s="243">
        <v>0</v>
      </c>
      <c r="X50" s="243">
        <v>0</v>
      </c>
      <c r="Y50" s="243">
        <v>0</v>
      </c>
      <c r="Z50" s="243">
        <v>0</v>
      </c>
      <c r="AA50" s="243">
        <v>0</v>
      </c>
      <c r="AB50" s="243">
        <v>0</v>
      </c>
      <c r="AC50" s="243">
        <v>0</v>
      </c>
      <c r="AD50" s="243">
        <v>0</v>
      </c>
      <c r="AE50" s="243">
        <v>1.4203151784026536E-4</v>
      </c>
      <c r="AF50" s="243">
        <v>0</v>
      </c>
      <c r="AG50" s="243">
        <v>3.9857360048992712E-7</v>
      </c>
      <c r="AH50" s="243" t="e">
        <v>#DIV/0!</v>
      </c>
      <c r="AI50" s="243">
        <v>0</v>
      </c>
      <c r="AJ50" s="374">
        <v>1.7487216863861009E-4</v>
      </c>
    </row>
    <row r="51" spans="2:37" x14ac:dyDescent="0.25">
      <c r="B51" s="85">
        <v>5390</v>
      </c>
      <c r="C51" s="84" t="s">
        <v>118</v>
      </c>
      <c r="D51" s="243">
        <v>0</v>
      </c>
      <c r="E51" s="243">
        <v>0</v>
      </c>
      <c r="F51" s="243">
        <v>0</v>
      </c>
      <c r="G51" s="243">
        <v>0</v>
      </c>
      <c r="H51" s="243">
        <v>0</v>
      </c>
      <c r="I51" s="243">
        <v>0</v>
      </c>
      <c r="J51" s="243">
        <v>0</v>
      </c>
      <c r="K51" s="243">
        <v>0</v>
      </c>
      <c r="L51" s="243">
        <v>0</v>
      </c>
      <c r="M51" s="243">
        <v>0</v>
      </c>
      <c r="N51" s="243">
        <v>0</v>
      </c>
      <c r="O51" s="243">
        <v>0</v>
      </c>
      <c r="P51" s="243">
        <v>0</v>
      </c>
      <c r="Q51" s="243">
        <v>0</v>
      </c>
      <c r="R51" s="243">
        <v>0</v>
      </c>
      <c r="S51" s="243">
        <v>0</v>
      </c>
      <c r="T51" s="243">
        <v>0</v>
      </c>
      <c r="U51" s="243">
        <v>0</v>
      </c>
      <c r="V51" s="243">
        <v>0</v>
      </c>
      <c r="W51" s="243">
        <v>0</v>
      </c>
      <c r="X51" s="243">
        <v>0</v>
      </c>
      <c r="Y51" s="243">
        <v>0</v>
      </c>
      <c r="Z51" s="243">
        <v>0</v>
      </c>
      <c r="AA51" s="243">
        <v>0</v>
      </c>
      <c r="AB51" s="243">
        <v>0</v>
      </c>
      <c r="AC51" s="243">
        <v>0</v>
      </c>
      <c r="AD51" s="243">
        <v>0</v>
      </c>
      <c r="AE51" s="243">
        <v>0</v>
      </c>
      <c r="AF51" s="243">
        <v>0</v>
      </c>
      <c r="AG51" s="243">
        <v>0</v>
      </c>
      <c r="AH51" s="243" t="e">
        <v>#DIV/0!</v>
      </c>
      <c r="AI51" s="243">
        <v>0</v>
      </c>
      <c r="AJ51" s="374">
        <v>0</v>
      </c>
    </row>
    <row r="52" spans="2:37" s="14" customFormat="1" x14ac:dyDescent="0.25">
      <c r="B52" s="13">
        <v>43</v>
      </c>
      <c r="C52" s="14" t="s">
        <v>978</v>
      </c>
      <c r="D52" s="277">
        <v>5.3530778130954767E-3</v>
      </c>
      <c r="E52" s="277">
        <v>1.3228175235040635E-3</v>
      </c>
      <c r="F52" s="277">
        <v>1.2470645519279087E-2</v>
      </c>
      <c r="G52" s="277">
        <v>1.8928050773602651E-3</v>
      </c>
      <c r="H52" s="277">
        <v>6.9583270383637708E-3</v>
      </c>
      <c r="I52" s="277">
        <v>3.1426255847259846E-2</v>
      </c>
      <c r="J52" s="277">
        <v>3.088644453220349E-3</v>
      </c>
      <c r="K52" s="277">
        <v>3.5585221599031006E-2</v>
      </c>
      <c r="L52" s="277">
        <v>2.5255652012369468E-4</v>
      </c>
      <c r="M52" s="277">
        <v>3.5791198477272365E-3</v>
      </c>
      <c r="N52" s="277">
        <v>6.6642402409318987E-3</v>
      </c>
      <c r="O52" s="277">
        <v>9.2230146254280868E-4</v>
      </c>
      <c r="P52" s="277">
        <v>3.0850382333462928E-3</v>
      </c>
      <c r="Q52" s="277">
        <v>0.17479530213550959</v>
      </c>
      <c r="R52" s="277">
        <v>2.1276764284880782E-2</v>
      </c>
      <c r="S52" s="277">
        <v>3.630958696624091E-3</v>
      </c>
      <c r="T52" s="277">
        <v>3.9166221693340789E-2</v>
      </c>
      <c r="U52" s="277">
        <v>0</v>
      </c>
      <c r="V52" s="277">
        <v>0</v>
      </c>
      <c r="W52" s="277">
        <v>0</v>
      </c>
      <c r="X52" s="277">
        <v>1.9244473255063194E-2</v>
      </c>
      <c r="Y52" s="277">
        <v>1.5248641913868531E-3</v>
      </c>
      <c r="Z52" s="277">
        <v>8.3915990353587711E-3</v>
      </c>
      <c r="AA52" s="277">
        <v>0</v>
      </c>
      <c r="AB52" s="277">
        <v>0.11628500526013454</v>
      </c>
      <c r="AC52" s="277">
        <v>0</v>
      </c>
      <c r="AD52" s="277">
        <v>2.7457377102379159E-2</v>
      </c>
      <c r="AE52" s="277">
        <v>1.2480398875425108E-2</v>
      </c>
      <c r="AF52" s="277">
        <v>9.8056571559410315E-3</v>
      </c>
      <c r="AG52" s="277">
        <v>9.028680448400694E-4</v>
      </c>
      <c r="AH52" s="277" t="e">
        <v>#DIV/0!</v>
      </c>
      <c r="AI52" s="277">
        <v>4.4890821330138429E-4</v>
      </c>
      <c r="AJ52" s="373">
        <v>1.442383543254357E-2</v>
      </c>
      <c r="AK52" s="253"/>
    </row>
    <row r="53" spans="2:37" x14ac:dyDescent="0.25">
      <c r="B53" s="85">
        <v>4301</v>
      </c>
      <c r="C53" s="84" t="s">
        <v>979</v>
      </c>
      <c r="D53" s="243">
        <v>9.2157321898557497E-4</v>
      </c>
      <c r="E53" s="243">
        <v>5.8490877750768679E-4</v>
      </c>
      <c r="F53" s="243">
        <v>4.9474495581603491E-3</v>
      </c>
      <c r="G53" s="243">
        <v>0</v>
      </c>
      <c r="H53" s="243">
        <v>2.4307142718334239E-3</v>
      </c>
      <c r="I53" s="243">
        <v>9.661620485828037E-4</v>
      </c>
      <c r="J53" s="243">
        <v>2.7317178805810347E-5</v>
      </c>
      <c r="K53" s="243">
        <v>0</v>
      </c>
      <c r="L53" s="243">
        <v>0</v>
      </c>
      <c r="M53" s="243">
        <v>1.2665261433459542E-6</v>
      </c>
      <c r="N53" s="243">
        <v>0</v>
      </c>
      <c r="O53" s="243">
        <v>0</v>
      </c>
      <c r="P53" s="243">
        <v>1.6751664296637771E-5</v>
      </c>
      <c r="Q53" s="243">
        <v>1.0193078282844789E-2</v>
      </c>
      <c r="R53" s="243">
        <v>9.5938616706737882E-4</v>
      </c>
      <c r="S53" s="243">
        <v>3.630958696624091E-3</v>
      </c>
      <c r="T53" s="243">
        <v>0</v>
      </c>
      <c r="U53" s="243">
        <v>0</v>
      </c>
      <c r="V53" s="243">
        <v>0</v>
      </c>
      <c r="W53" s="243">
        <v>0</v>
      </c>
      <c r="X53" s="243">
        <v>0</v>
      </c>
      <c r="Y53" s="243">
        <v>0</v>
      </c>
      <c r="Z53" s="243">
        <v>1.1169133945502527E-3</v>
      </c>
      <c r="AA53" s="243">
        <v>0</v>
      </c>
      <c r="AB53" s="243">
        <v>2.2156313951197164E-4</v>
      </c>
      <c r="AC53" s="243">
        <v>0</v>
      </c>
      <c r="AD53" s="243">
        <v>9.8819938068675462E-4</v>
      </c>
      <c r="AE53" s="243">
        <v>1.8879315675656707E-3</v>
      </c>
      <c r="AF53" s="243">
        <v>0</v>
      </c>
      <c r="AG53" s="243">
        <v>2.4836889119950923E-7</v>
      </c>
      <c r="AH53" s="243" t="e">
        <v>#DIV/0!</v>
      </c>
      <c r="AI53" s="243">
        <v>0</v>
      </c>
      <c r="AJ53" s="374">
        <v>2.3251417619458087E-3</v>
      </c>
    </row>
    <row r="54" spans="2:37" x14ac:dyDescent="0.25">
      <c r="B54" s="85">
        <v>4302</v>
      </c>
      <c r="C54" s="84" t="s">
        <v>974</v>
      </c>
      <c r="D54" s="243">
        <v>1.4623309725195989E-3</v>
      </c>
      <c r="E54" s="243">
        <v>6.1906772674727006E-4</v>
      </c>
      <c r="F54" s="243">
        <v>6.3777858943222954E-3</v>
      </c>
      <c r="G54" s="243">
        <v>8.1434215458629615E-4</v>
      </c>
      <c r="H54" s="243">
        <v>3.2868621846264545E-3</v>
      </c>
      <c r="I54" s="243">
        <v>2.1461901066261849E-2</v>
      </c>
      <c r="J54" s="243">
        <v>1.2481324749983038E-4</v>
      </c>
      <c r="K54" s="243">
        <v>1.2923921718272401E-2</v>
      </c>
      <c r="L54" s="243">
        <v>1.0323035693225982E-4</v>
      </c>
      <c r="M54" s="243">
        <v>1.6802702520849577E-3</v>
      </c>
      <c r="N54" s="243">
        <v>1.0073383601586072E-4</v>
      </c>
      <c r="O54" s="243">
        <v>6.4787693470572886E-4</v>
      </c>
      <c r="P54" s="243">
        <v>9.0198029882057531E-4</v>
      </c>
      <c r="Q54" s="243">
        <v>3.38933900164724E-3</v>
      </c>
      <c r="R54" s="243">
        <v>3.5420935306457934E-3</v>
      </c>
      <c r="S54" s="243">
        <v>0</v>
      </c>
      <c r="T54" s="243">
        <v>2.836228658199855E-2</v>
      </c>
      <c r="U54" s="243">
        <v>0</v>
      </c>
      <c r="V54" s="243">
        <v>0</v>
      </c>
      <c r="W54" s="243">
        <v>0</v>
      </c>
      <c r="X54" s="243">
        <v>0</v>
      </c>
      <c r="Y54" s="243">
        <v>0</v>
      </c>
      <c r="Z54" s="243">
        <v>0</v>
      </c>
      <c r="AA54" s="243">
        <v>0</v>
      </c>
      <c r="AB54" s="243">
        <v>1.0023012545307015E-4</v>
      </c>
      <c r="AC54" s="243">
        <v>0</v>
      </c>
      <c r="AD54" s="243">
        <v>3.2393332723233393E-3</v>
      </c>
      <c r="AE54" s="243">
        <v>3.3699624544658111E-3</v>
      </c>
      <c r="AF54" s="243">
        <v>1.4935973360083975E-3</v>
      </c>
      <c r="AG54" s="243">
        <v>4.1165967330180448E-4</v>
      </c>
      <c r="AH54" s="243" t="e">
        <v>#DIV/0!</v>
      </c>
      <c r="AI54" s="243">
        <v>0</v>
      </c>
      <c r="AJ54" s="374">
        <v>3.9701237055542737E-3</v>
      </c>
    </row>
    <row r="55" spans="2:37" x14ac:dyDescent="0.25">
      <c r="B55" s="85">
        <v>4303</v>
      </c>
      <c r="C55" s="84" t="s">
        <v>975</v>
      </c>
      <c r="D55" s="243">
        <v>2.5282619262917429E-3</v>
      </c>
      <c r="E55" s="243">
        <v>1.1874442702676315E-4</v>
      </c>
      <c r="F55" s="243">
        <v>0</v>
      </c>
      <c r="G55" s="243">
        <v>1.659112135061271E-6</v>
      </c>
      <c r="H55" s="243">
        <v>4.90353005131771E-4</v>
      </c>
      <c r="I55" s="243">
        <v>4.0573558799818086E-4</v>
      </c>
      <c r="J55" s="243">
        <v>2.3630953692708033E-4</v>
      </c>
      <c r="K55" s="243">
        <v>2.2661299880758604E-2</v>
      </c>
      <c r="L55" s="243">
        <v>1.4932616319143489E-4</v>
      </c>
      <c r="M55" s="243">
        <v>0</v>
      </c>
      <c r="N55" s="243">
        <v>0</v>
      </c>
      <c r="O55" s="243">
        <v>0</v>
      </c>
      <c r="P55" s="243">
        <v>0</v>
      </c>
      <c r="Q55" s="243">
        <v>0.16120468166986684</v>
      </c>
      <c r="R55" s="243">
        <v>1.3766187794762547E-2</v>
      </c>
      <c r="S55" s="243">
        <v>0</v>
      </c>
      <c r="T55" s="243">
        <v>5.9889760344452071E-3</v>
      </c>
      <c r="U55" s="243">
        <v>0</v>
      </c>
      <c r="V55" s="243">
        <v>0</v>
      </c>
      <c r="W55" s="243">
        <v>0</v>
      </c>
      <c r="X55" s="243">
        <v>0</v>
      </c>
      <c r="Y55" s="243">
        <v>1.0191964878369421E-3</v>
      </c>
      <c r="Z55" s="243">
        <v>0</v>
      </c>
      <c r="AA55" s="243">
        <v>0</v>
      </c>
      <c r="AB55" s="243">
        <v>0.11596321199516949</v>
      </c>
      <c r="AC55" s="243">
        <v>0</v>
      </c>
      <c r="AD55" s="243">
        <v>2.2083878727351434E-2</v>
      </c>
      <c r="AE55" s="243">
        <v>5.7063960725116008E-3</v>
      </c>
      <c r="AF55" s="243">
        <v>2.461486001462176E-3</v>
      </c>
      <c r="AG55" s="243">
        <v>1.1883929640936203E-4</v>
      </c>
      <c r="AH55" s="243" t="e">
        <v>#DIV/0!</v>
      </c>
      <c r="AI55" s="243">
        <v>3.000435559719003E-4</v>
      </c>
      <c r="AJ55" s="374">
        <v>6.802337581036209E-3</v>
      </c>
    </row>
    <row r="56" spans="2:37" x14ac:dyDescent="0.25">
      <c r="B56" s="85">
        <v>4304</v>
      </c>
      <c r="C56" s="84" t="s">
        <v>980</v>
      </c>
      <c r="D56" s="243">
        <v>1.2191069577680331E-4</v>
      </c>
      <c r="E56" s="243">
        <v>9.6592222343437681E-8</v>
      </c>
      <c r="F56" s="243">
        <v>0</v>
      </c>
      <c r="G56" s="243">
        <v>1.0193011197320143E-3</v>
      </c>
      <c r="H56" s="243">
        <v>1.8897836280406012E-4</v>
      </c>
      <c r="I56" s="243">
        <v>0</v>
      </c>
      <c r="J56" s="243">
        <v>0</v>
      </c>
      <c r="K56" s="243">
        <v>0</v>
      </c>
      <c r="L56" s="243">
        <v>0</v>
      </c>
      <c r="M56" s="243">
        <v>1.6132706389778092E-6</v>
      </c>
      <c r="N56" s="243">
        <v>0</v>
      </c>
      <c r="O56" s="243">
        <v>0</v>
      </c>
      <c r="P56" s="243">
        <v>0</v>
      </c>
      <c r="Q56" s="243">
        <v>7.8505344067203339E-6</v>
      </c>
      <c r="R56" s="243">
        <v>7.4361727747574628E-7</v>
      </c>
      <c r="S56" s="243">
        <v>0</v>
      </c>
      <c r="T56" s="243">
        <v>0</v>
      </c>
      <c r="U56" s="243">
        <v>0</v>
      </c>
      <c r="V56" s="243">
        <v>0</v>
      </c>
      <c r="W56" s="243">
        <v>0</v>
      </c>
      <c r="X56" s="243">
        <v>0</v>
      </c>
      <c r="Y56" s="243">
        <v>0</v>
      </c>
      <c r="Z56" s="243">
        <v>0</v>
      </c>
      <c r="AA56" s="243">
        <v>0</v>
      </c>
      <c r="AB56" s="243">
        <v>0</v>
      </c>
      <c r="AC56" s="243">
        <v>0</v>
      </c>
      <c r="AD56" s="243">
        <v>0</v>
      </c>
      <c r="AE56" s="243">
        <v>1.1937283021690394E-4</v>
      </c>
      <c r="AF56" s="243">
        <v>0</v>
      </c>
      <c r="AG56" s="243">
        <v>3.1636633946544124E-7</v>
      </c>
      <c r="AH56" s="243" t="e">
        <v>#DIV/0!</v>
      </c>
      <c r="AI56" s="243">
        <v>0</v>
      </c>
      <c r="AJ56" s="374">
        <v>1.4697683103017439E-4</v>
      </c>
    </row>
    <row r="57" spans="2:37" x14ac:dyDescent="0.25">
      <c r="B57" s="85">
        <v>4305</v>
      </c>
      <c r="C57" s="84" t="s">
        <v>981</v>
      </c>
      <c r="D57" s="243">
        <v>0</v>
      </c>
      <c r="E57" s="243">
        <v>0</v>
      </c>
      <c r="F57" s="243">
        <v>0</v>
      </c>
      <c r="G57" s="243">
        <v>1.1782219080941304E-6</v>
      </c>
      <c r="H57" s="243">
        <v>1.9257293896236665E-7</v>
      </c>
      <c r="I57" s="243">
        <v>0</v>
      </c>
      <c r="J57" s="243">
        <v>0</v>
      </c>
      <c r="K57" s="243">
        <v>0</v>
      </c>
      <c r="L57" s="243">
        <v>0</v>
      </c>
      <c r="M57" s="243">
        <v>0</v>
      </c>
      <c r="N57" s="243">
        <v>9.1028592283225998E-4</v>
      </c>
      <c r="O57" s="243">
        <v>9.4467649921935973E-5</v>
      </c>
      <c r="P57" s="243">
        <v>0</v>
      </c>
      <c r="Q57" s="243">
        <v>0</v>
      </c>
      <c r="R57" s="243">
        <v>1.6883262228660872E-4</v>
      </c>
      <c r="S57" s="243">
        <v>0</v>
      </c>
      <c r="T57" s="243">
        <v>0</v>
      </c>
      <c r="U57" s="243">
        <v>0</v>
      </c>
      <c r="V57" s="243">
        <v>0</v>
      </c>
      <c r="W57" s="243">
        <v>0</v>
      </c>
      <c r="X57" s="243">
        <v>0</v>
      </c>
      <c r="Y57" s="243">
        <v>0</v>
      </c>
      <c r="Z57" s="243">
        <v>0</v>
      </c>
      <c r="AA57" s="243">
        <v>0</v>
      </c>
      <c r="AB57" s="243">
        <v>0</v>
      </c>
      <c r="AC57" s="243">
        <v>0</v>
      </c>
      <c r="AD57" s="243">
        <v>0</v>
      </c>
      <c r="AE57" s="243">
        <v>5.6258670908821584E-5</v>
      </c>
      <c r="AF57" s="243">
        <v>8.1141003891696008E-4</v>
      </c>
      <c r="AG57" s="243">
        <v>0</v>
      </c>
      <c r="AH57" s="243" t="e">
        <v>#DIV/0!</v>
      </c>
      <c r="AI57" s="243">
        <v>0</v>
      </c>
      <c r="AJ57" s="374">
        <v>1.4888800773141699E-6</v>
      </c>
    </row>
    <row r="58" spans="2:37" x14ac:dyDescent="0.25">
      <c r="B58" s="85">
        <v>4306</v>
      </c>
      <c r="C58" s="84" t="s">
        <v>982</v>
      </c>
      <c r="D58" s="243">
        <v>3.1900099952175692E-4</v>
      </c>
      <c r="E58" s="243">
        <v>0</v>
      </c>
      <c r="F58" s="243">
        <v>1.1454100667964424E-3</v>
      </c>
      <c r="G58" s="243">
        <v>5.6324468998799179E-5</v>
      </c>
      <c r="H58" s="243">
        <v>5.612266410290989E-4</v>
      </c>
      <c r="I58" s="243">
        <v>8.5924571444170126E-3</v>
      </c>
      <c r="J58" s="243">
        <v>2.700204489987628E-3</v>
      </c>
      <c r="K58" s="243">
        <v>0</v>
      </c>
      <c r="L58" s="243">
        <v>0</v>
      </c>
      <c r="M58" s="243">
        <v>1.8959697988599554E-3</v>
      </c>
      <c r="N58" s="243">
        <v>5.6532204820837779E-3</v>
      </c>
      <c r="O58" s="243">
        <v>1.799568779151439E-4</v>
      </c>
      <c r="P58" s="243">
        <v>2.1663062702290798E-3</v>
      </c>
      <c r="Q58" s="243">
        <v>3.5264674399818753E-7</v>
      </c>
      <c r="R58" s="243">
        <v>2.8395205528409773E-3</v>
      </c>
      <c r="S58" s="243">
        <v>0</v>
      </c>
      <c r="T58" s="243">
        <v>4.814959076897031E-3</v>
      </c>
      <c r="U58" s="243">
        <v>0</v>
      </c>
      <c r="V58" s="243">
        <v>0</v>
      </c>
      <c r="W58" s="243">
        <v>0</v>
      </c>
      <c r="X58" s="243">
        <v>1.9244473255063194E-2</v>
      </c>
      <c r="Y58" s="243">
        <v>5.0566770354991116E-4</v>
      </c>
      <c r="Z58" s="243">
        <v>7.2746856408085186E-3</v>
      </c>
      <c r="AA58" s="243">
        <v>0</v>
      </c>
      <c r="AB58" s="243">
        <v>0</v>
      </c>
      <c r="AC58" s="243">
        <v>0</v>
      </c>
      <c r="AD58" s="243">
        <v>1.1459657220176322E-3</v>
      </c>
      <c r="AE58" s="243">
        <v>1.3404772797563011E-3</v>
      </c>
      <c r="AF58" s="243">
        <v>5.0391637795534966E-3</v>
      </c>
      <c r="AG58" s="243">
        <v>3.7180433989823802E-4</v>
      </c>
      <c r="AH58" s="243" t="e">
        <v>#DIV/0!</v>
      </c>
      <c r="AI58" s="243">
        <v>1.4886465732948407E-4</v>
      </c>
      <c r="AJ58" s="374">
        <v>1.1777666728997884E-3</v>
      </c>
    </row>
    <row r="59" spans="2:37" x14ac:dyDescent="0.25">
      <c r="B59" s="85">
        <v>4390</v>
      </c>
      <c r="C59" s="84" t="s">
        <v>118</v>
      </c>
      <c r="D59" s="243">
        <v>0</v>
      </c>
      <c r="E59" s="243">
        <v>0</v>
      </c>
      <c r="F59" s="243">
        <v>0</v>
      </c>
      <c r="G59" s="243">
        <v>0</v>
      </c>
      <c r="H59" s="243">
        <v>0</v>
      </c>
      <c r="I59" s="243">
        <v>0</v>
      </c>
      <c r="J59" s="243">
        <v>0</v>
      </c>
      <c r="K59" s="243">
        <v>0</v>
      </c>
      <c r="L59" s="243">
        <v>0</v>
      </c>
      <c r="M59" s="243">
        <v>0</v>
      </c>
      <c r="N59" s="243">
        <v>0</v>
      </c>
      <c r="O59" s="243">
        <v>0</v>
      </c>
      <c r="P59" s="243">
        <v>0</v>
      </c>
      <c r="Q59" s="243">
        <v>0</v>
      </c>
      <c r="R59" s="243">
        <v>0</v>
      </c>
      <c r="S59" s="243">
        <v>0</v>
      </c>
      <c r="T59" s="243">
        <v>0</v>
      </c>
      <c r="U59" s="243">
        <v>0</v>
      </c>
      <c r="V59" s="243">
        <v>0</v>
      </c>
      <c r="W59" s="243">
        <v>0</v>
      </c>
      <c r="X59" s="243">
        <v>0</v>
      </c>
      <c r="Y59" s="243">
        <v>0</v>
      </c>
      <c r="Z59" s="243">
        <v>0</v>
      </c>
      <c r="AA59" s="243">
        <v>0</v>
      </c>
      <c r="AB59" s="243">
        <v>0</v>
      </c>
      <c r="AC59" s="243">
        <v>0</v>
      </c>
      <c r="AD59" s="243">
        <v>0</v>
      </c>
      <c r="AE59" s="243">
        <v>0</v>
      </c>
      <c r="AF59" s="243">
        <v>0</v>
      </c>
      <c r="AG59" s="243">
        <v>0</v>
      </c>
      <c r="AH59" s="243" t="e">
        <v>#DIV/0!</v>
      </c>
      <c r="AI59" s="243">
        <v>0</v>
      </c>
      <c r="AJ59" s="374">
        <v>0</v>
      </c>
    </row>
    <row r="60" spans="2:37" s="14" customFormat="1" x14ac:dyDescent="0.25">
      <c r="B60" s="13"/>
      <c r="C60" s="14" t="s">
        <v>540</v>
      </c>
      <c r="D60" s="277">
        <v>0.67319519918424731</v>
      </c>
      <c r="E60" s="277">
        <v>0.54052038799392665</v>
      </c>
      <c r="F60" s="277">
        <v>0.67982559455009861</v>
      </c>
      <c r="G60" s="277">
        <v>0.68348992103946027</v>
      </c>
      <c r="H60" s="277">
        <v>0.6482421180343837</v>
      </c>
      <c r="I60" s="277">
        <v>0.50486050056225473</v>
      </c>
      <c r="J60" s="277">
        <v>0.67804111222467667</v>
      </c>
      <c r="K60" s="277">
        <v>0.54906883158385034</v>
      </c>
      <c r="L60" s="277">
        <v>0.70777091917457724</v>
      </c>
      <c r="M60" s="277">
        <v>0.68548213700098037</v>
      </c>
      <c r="N60" s="277">
        <v>0.6541082670457482</v>
      </c>
      <c r="O60" s="277">
        <v>0.66150502672747391</v>
      </c>
      <c r="P60" s="277">
        <v>0.63486933869342688</v>
      </c>
      <c r="Q60" s="277">
        <v>0.51274807114755927</v>
      </c>
      <c r="R60" s="277">
        <v>0.64104355023384618</v>
      </c>
      <c r="S60" s="277">
        <v>0.47920195494454254</v>
      </c>
      <c r="T60" s="277">
        <v>0.40922383449088401</v>
      </c>
      <c r="U60" s="277">
        <v>0.77321801996204576</v>
      </c>
      <c r="V60" s="277">
        <v>0.73423458458842883</v>
      </c>
      <c r="W60" s="277">
        <v>0.78561868136017643</v>
      </c>
      <c r="X60" s="277">
        <v>0.32570500827899362</v>
      </c>
      <c r="Y60" s="277">
        <v>0.35945470464190898</v>
      </c>
      <c r="Z60" s="277">
        <v>0.66446625701762829</v>
      </c>
      <c r="AA60" s="277">
        <v>0.48573581641561858</v>
      </c>
      <c r="AB60" s="277">
        <v>0.38990555895282858</v>
      </c>
      <c r="AC60" s="277">
        <v>0.69792757868479782</v>
      </c>
      <c r="AD60" s="277">
        <v>0.50343657965334798</v>
      </c>
      <c r="AE60" s="277">
        <v>0.64047176926161897</v>
      </c>
      <c r="AF60" s="277">
        <v>0.64269881121790817</v>
      </c>
      <c r="AG60" s="277">
        <v>0.70361334374681028</v>
      </c>
      <c r="AH60" s="277" t="e">
        <v>#DIV/0!</v>
      </c>
      <c r="AI60" s="277">
        <v>0.51796886408531173</v>
      </c>
      <c r="AJ60" s="373">
        <v>0.63338417690320215</v>
      </c>
      <c r="AK60" s="253"/>
    </row>
    <row r="61" spans="2:37" s="14" customFormat="1" x14ac:dyDescent="0.25">
      <c r="B61" s="13"/>
      <c r="D61" s="277"/>
      <c r="E61" s="277"/>
      <c r="F61" s="277"/>
      <c r="G61" s="277"/>
      <c r="H61" s="277"/>
      <c r="I61" s="277"/>
      <c r="J61" s="277"/>
      <c r="K61" s="277"/>
      <c r="L61" s="277"/>
      <c r="M61" s="277"/>
      <c r="N61" s="277"/>
      <c r="O61" s="277"/>
      <c r="P61" s="277"/>
      <c r="Q61" s="277"/>
      <c r="R61" s="277"/>
      <c r="S61" s="277"/>
      <c r="T61" s="277"/>
      <c r="U61" s="277"/>
      <c r="V61" s="277"/>
      <c r="W61" s="277"/>
      <c r="X61" s="277"/>
      <c r="Y61" s="277"/>
      <c r="Z61" s="277"/>
      <c r="AA61" s="277"/>
      <c r="AB61" s="277"/>
      <c r="AC61" s="277"/>
      <c r="AD61" s="277"/>
      <c r="AE61" s="277"/>
      <c r="AF61" s="277"/>
      <c r="AG61" s="277"/>
      <c r="AH61" s="277"/>
      <c r="AI61" s="277"/>
      <c r="AJ61" s="373"/>
      <c r="AK61" s="253"/>
    </row>
    <row r="62" spans="2:37" s="14" customFormat="1" x14ac:dyDescent="0.25">
      <c r="B62" s="13">
        <v>44</v>
      </c>
      <c r="C62" s="14" t="s">
        <v>503</v>
      </c>
      <c r="D62" s="277">
        <v>0.18940636947996364</v>
      </c>
      <c r="E62" s="277">
        <v>0.20604482681280009</v>
      </c>
      <c r="F62" s="277">
        <v>0.22528635526878865</v>
      </c>
      <c r="G62" s="277">
        <v>0.25231606603404116</v>
      </c>
      <c r="H62" s="277">
        <v>0.21884653445613009</v>
      </c>
      <c r="I62" s="277">
        <v>8.9918286583987567E-2</v>
      </c>
      <c r="J62" s="277">
        <v>0.10424924855280089</v>
      </c>
      <c r="K62" s="277">
        <v>1.7046659773225351E-2</v>
      </c>
      <c r="L62" s="277">
        <v>0.29449308915024863</v>
      </c>
      <c r="M62" s="277">
        <v>0.17479996025844804</v>
      </c>
      <c r="N62" s="277">
        <v>9.7943429070578542E-2</v>
      </c>
      <c r="O62" s="277">
        <v>0.19729058529953419</v>
      </c>
      <c r="P62" s="277">
        <v>0.10715743266811474</v>
      </c>
      <c r="Q62" s="277">
        <v>1.1457004055634696E-2</v>
      </c>
      <c r="R62" s="277">
        <v>0.14955001993541803</v>
      </c>
      <c r="S62" s="277">
        <v>0.13848541930604885</v>
      </c>
      <c r="T62" s="277">
        <v>0.12940449766893561</v>
      </c>
      <c r="U62" s="277">
        <v>4.0101975917571461E-2</v>
      </c>
      <c r="V62" s="277">
        <v>4.6293036132897897E-2</v>
      </c>
      <c r="W62" s="277">
        <v>8.5940045522096171E-3</v>
      </c>
      <c r="X62" s="277">
        <v>0.11924423088611416</v>
      </c>
      <c r="Y62" s="277">
        <v>0.43651522687167693</v>
      </c>
      <c r="Z62" s="277">
        <v>0.13679296752453249</v>
      </c>
      <c r="AA62" s="277">
        <v>5.760178481749563E-2</v>
      </c>
      <c r="AB62" s="277">
        <v>0.1583769013171773</v>
      </c>
      <c r="AC62" s="277">
        <v>0.22590153182025072</v>
      </c>
      <c r="AD62" s="277">
        <v>0.15249845350471361</v>
      </c>
      <c r="AE62" s="277">
        <v>0.19334168055295167</v>
      </c>
      <c r="AF62" s="277">
        <v>8.9156366270265588E-2</v>
      </c>
      <c r="AG62" s="277">
        <v>0.26902036329683837</v>
      </c>
      <c r="AH62" s="277" t="e">
        <v>#DIV/0!</v>
      </c>
      <c r="AI62" s="277">
        <v>0.22420285028679174</v>
      </c>
      <c r="AJ62" s="373">
        <v>0.19143403137901763</v>
      </c>
      <c r="AK62" s="253"/>
    </row>
    <row r="63" spans="2:37" x14ac:dyDescent="0.25">
      <c r="B63" s="85">
        <v>4401</v>
      </c>
      <c r="C63" s="84" t="s">
        <v>199</v>
      </c>
      <c r="D63" s="243">
        <v>0</v>
      </c>
      <c r="E63" s="243">
        <v>0</v>
      </c>
      <c r="F63" s="243">
        <v>5.222266782079308E-2</v>
      </c>
      <c r="G63" s="243">
        <v>0</v>
      </c>
      <c r="H63" s="243">
        <v>2.2500852623151813E-2</v>
      </c>
      <c r="I63" s="243">
        <v>2.9968015311975221E-3</v>
      </c>
      <c r="J63" s="243">
        <v>0</v>
      </c>
      <c r="K63" s="243">
        <v>0</v>
      </c>
      <c r="L63" s="243">
        <v>0</v>
      </c>
      <c r="M63" s="243">
        <v>2.5656349962245591E-2</v>
      </c>
      <c r="N63" s="243">
        <v>6.1583717207163627E-9</v>
      </c>
      <c r="O63" s="243">
        <v>0</v>
      </c>
      <c r="P63" s="243">
        <v>0</v>
      </c>
      <c r="Q63" s="243">
        <v>0</v>
      </c>
      <c r="R63" s="243">
        <v>2.0396793986546123E-3</v>
      </c>
      <c r="S63" s="243">
        <v>0</v>
      </c>
      <c r="T63" s="243">
        <v>0</v>
      </c>
      <c r="U63" s="243">
        <v>3.7665919133581596E-3</v>
      </c>
      <c r="V63" s="243">
        <v>0</v>
      </c>
      <c r="W63" s="243">
        <v>0</v>
      </c>
      <c r="X63" s="243">
        <v>0</v>
      </c>
      <c r="Y63" s="243">
        <v>0</v>
      </c>
      <c r="Z63" s="243">
        <v>0</v>
      </c>
      <c r="AA63" s="243">
        <v>0</v>
      </c>
      <c r="AB63" s="243">
        <v>0</v>
      </c>
      <c r="AC63" s="243">
        <v>0</v>
      </c>
      <c r="AD63" s="243">
        <v>1.0559261837979845E-4</v>
      </c>
      <c r="AE63" s="243">
        <v>1.4865896745105189E-2</v>
      </c>
      <c r="AF63" s="243">
        <v>5.4894451427129995E-9</v>
      </c>
      <c r="AG63" s="243">
        <v>5.0312733186186724E-3</v>
      </c>
      <c r="AH63" s="243" t="e">
        <v>#DIV/0!</v>
      </c>
      <c r="AI63" s="243">
        <v>0</v>
      </c>
      <c r="AJ63" s="374">
        <v>1.7630281618614657E-2</v>
      </c>
    </row>
    <row r="64" spans="2:37" x14ac:dyDescent="0.25">
      <c r="B64" s="85">
        <v>4402</v>
      </c>
      <c r="C64" s="84" t="s">
        <v>115</v>
      </c>
      <c r="D64" s="243">
        <v>0.18588551972762901</v>
      </c>
      <c r="E64" s="243">
        <v>0.17797895253239646</v>
      </c>
      <c r="F64" s="243">
        <v>0.14592451081517208</v>
      </c>
      <c r="G64" s="243">
        <v>0.21627530387534277</v>
      </c>
      <c r="H64" s="243">
        <v>0.17187722670256836</v>
      </c>
      <c r="I64" s="243">
        <v>7.4315541810225913E-2</v>
      </c>
      <c r="J64" s="243">
        <v>0.10073002207444463</v>
      </c>
      <c r="K64" s="243">
        <v>1.6557239747206024E-2</v>
      </c>
      <c r="L64" s="243">
        <v>0.27177721801734162</v>
      </c>
      <c r="M64" s="243">
        <v>0.13474676992840812</v>
      </c>
      <c r="N64" s="243">
        <v>7.4817111164240724E-2</v>
      </c>
      <c r="O64" s="243">
        <v>0.19056424359587226</v>
      </c>
      <c r="P64" s="243">
        <v>0.10010482692177861</v>
      </c>
      <c r="Q64" s="243">
        <v>1.0325515878993366E-2</v>
      </c>
      <c r="R64" s="243">
        <v>0.13352518905765276</v>
      </c>
      <c r="S64" s="243">
        <v>0.12679526909741401</v>
      </c>
      <c r="T64" s="243">
        <v>8.6788656733473676E-2</v>
      </c>
      <c r="U64" s="243">
        <v>3.2339700873304733E-2</v>
      </c>
      <c r="V64" s="243">
        <v>2.912114259222378E-2</v>
      </c>
      <c r="W64" s="243">
        <v>8.5661586021778188E-3</v>
      </c>
      <c r="X64" s="243">
        <v>7.6603972086688926E-2</v>
      </c>
      <c r="Y64" s="243">
        <v>0.43040979289864545</v>
      </c>
      <c r="Z64" s="243">
        <v>0.13429039275317933</v>
      </c>
      <c r="AA64" s="243">
        <v>5.1989026458866237E-2</v>
      </c>
      <c r="AB64" s="243">
        <v>0.11507689777429274</v>
      </c>
      <c r="AC64" s="243">
        <v>0.22043553254657539</v>
      </c>
      <c r="AD64" s="243">
        <v>0.13375750502584172</v>
      </c>
      <c r="AE64" s="243">
        <v>0.15770964409985178</v>
      </c>
      <c r="AF64" s="243">
        <v>6.8488883803294792E-2</v>
      </c>
      <c r="AG64" s="243">
        <v>0.24294928829748169</v>
      </c>
      <c r="AH64" s="243" t="e">
        <v>#DIV/0!</v>
      </c>
      <c r="AI64" s="243">
        <v>0.21849305783983861</v>
      </c>
      <c r="AJ64" s="374">
        <v>0.15286788748866248</v>
      </c>
    </row>
    <row r="65" spans="2:37" s="426" customFormat="1" hidden="1" x14ac:dyDescent="0.25">
      <c r="B65" s="431">
        <v>440205</v>
      </c>
      <c r="C65" s="426" t="s">
        <v>1128</v>
      </c>
      <c r="D65" s="434">
        <v>0</v>
      </c>
      <c r="E65" s="434">
        <v>0</v>
      </c>
      <c r="F65" s="434">
        <v>0</v>
      </c>
      <c r="G65" s="434">
        <v>0</v>
      </c>
      <c r="H65" s="434">
        <v>0</v>
      </c>
      <c r="I65" s="434">
        <v>0</v>
      </c>
      <c r="J65" s="434">
        <v>0</v>
      </c>
      <c r="K65" s="434">
        <v>0</v>
      </c>
      <c r="L65" s="434">
        <v>0</v>
      </c>
      <c r="M65" s="434">
        <v>0</v>
      </c>
      <c r="N65" s="434">
        <v>0</v>
      </c>
      <c r="O65" s="434">
        <v>0</v>
      </c>
      <c r="P65" s="434">
        <v>0</v>
      </c>
      <c r="Q65" s="434">
        <v>0</v>
      </c>
      <c r="R65" s="434">
        <v>0</v>
      </c>
      <c r="S65" s="434">
        <v>0</v>
      </c>
      <c r="T65" s="434">
        <v>0</v>
      </c>
      <c r="U65" s="434">
        <v>0</v>
      </c>
      <c r="V65" s="434">
        <v>0</v>
      </c>
      <c r="W65" s="434">
        <v>0</v>
      </c>
      <c r="X65" s="434">
        <v>0</v>
      </c>
      <c r="Y65" s="434">
        <v>0</v>
      </c>
      <c r="Z65" s="434">
        <v>0</v>
      </c>
      <c r="AA65" s="434">
        <v>0</v>
      </c>
      <c r="AB65" s="434">
        <v>0</v>
      </c>
      <c r="AC65" s="434">
        <v>0</v>
      </c>
      <c r="AD65" s="434">
        <v>0</v>
      </c>
      <c r="AE65" s="434">
        <v>0</v>
      </c>
      <c r="AF65" s="434">
        <v>0</v>
      </c>
      <c r="AG65" s="434">
        <v>0</v>
      </c>
      <c r="AH65" s="434" t="e">
        <v>#DIV/0!</v>
      </c>
      <c r="AI65" s="434">
        <v>0</v>
      </c>
      <c r="AJ65" s="435">
        <v>0</v>
      </c>
      <c r="AK65" s="436"/>
    </row>
    <row r="66" spans="2:37" s="79" customFormat="1" x14ac:dyDescent="0.25">
      <c r="B66" s="457">
        <v>440210</v>
      </c>
      <c r="C66" s="79" t="s">
        <v>1812</v>
      </c>
      <c r="D66" s="212">
        <v>1.6576292208780485E-2</v>
      </c>
      <c r="E66" s="212">
        <v>4.1503051965085039E-2</v>
      </c>
      <c r="F66" s="212">
        <v>5.126534068570001E-2</v>
      </c>
      <c r="G66" s="212">
        <v>8.3159151990568836E-2</v>
      </c>
      <c r="H66" s="212">
        <v>4.794610020484593E-2</v>
      </c>
      <c r="I66" s="212">
        <v>0</v>
      </c>
      <c r="J66" s="212">
        <v>4.5477440588597789E-2</v>
      </c>
      <c r="K66" s="212">
        <v>1.6557239747206024E-2</v>
      </c>
      <c r="L66" s="212">
        <v>1.2518167141130045E-2</v>
      </c>
      <c r="M66" s="212">
        <v>5.0259539603233274E-6</v>
      </c>
      <c r="N66" s="212">
        <v>2.8385327348054996E-2</v>
      </c>
      <c r="O66" s="212">
        <v>4.8817911613829958E-2</v>
      </c>
      <c r="P66" s="212">
        <v>1.8502148354014709E-2</v>
      </c>
      <c r="Q66" s="212">
        <v>2.5986975606063014E-6</v>
      </c>
      <c r="R66" s="212">
        <v>1.9564840908321082E-2</v>
      </c>
      <c r="S66" s="212">
        <v>8.7243982539556883E-2</v>
      </c>
      <c r="T66" s="212">
        <v>3.3904362244901426E-2</v>
      </c>
      <c r="U66" s="212">
        <v>8.326829223285934E-3</v>
      </c>
      <c r="V66" s="212">
        <v>2.6589176920098506E-4</v>
      </c>
      <c r="W66" s="212">
        <v>2.6620846420143777E-3</v>
      </c>
      <c r="X66" s="212">
        <v>5.1551519035358756E-3</v>
      </c>
      <c r="Y66" s="212">
        <v>0</v>
      </c>
      <c r="Z66" s="212">
        <v>7.9413736642505867E-2</v>
      </c>
      <c r="AA66" s="212">
        <v>0</v>
      </c>
      <c r="AB66" s="212">
        <v>3.1911724767824368E-3</v>
      </c>
      <c r="AC66" s="212">
        <v>0</v>
      </c>
      <c r="AD66" s="212">
        <v>2.956151805670933E-2</v>
      </c>
      <c r="AE66" s="212">
        <v>3.7826616786131854E-2</v>
      </c>
      <c r="AF66" s="212">
        <v>2.7100552326023764E-2</v>
      </c>
      <c r="AG66" s="212">
        <v>9.9655502922840321E-3</v>
      </c>
      <c r="AH66" s="212" t="e">
        <v>#DIV/0!</v>
      </c>
      <c r="AI66" s="212">
        <v>0</v>
      </c>
      <c r="AJ66" s="379">
        <v>4.2978774643584287E-2</v>
      </c>
      <c r="AK66" s="227"/>
    </row>
    <row r="67" spans="2:37" s="426" customFormat="1" hidden="1" x14ac:dyDescent="0.25">
      <c r="B67" s="431">
        <v>440215</v>
      </c>
      <c r="C67" s="426" t="s">
        <v>1130</v>
      </c>
      <c r="D67" s="434">
        <v>0</v>
      </c>
      <c r="E67" s="434">
        <v>0</v>
      </c>
      <c r="F67" s="434">
        <v>0</v>
      </c>
      <c r="G67" s="434">
        <v>0</v>
      </c>
      <c r="H67" s="434">
        <v>0</v>
      </c>
      <c r="I67" s="434">
        <v>0</v>
      </c>
      <c r="J67" s="434">
        <v>0</v>
      </c>
      <c r="K67" s="434">
        <v>0</v>
      </c>
      <c r="L67" s="434">
        <v>0</v>
      </c>
      <c r="M67" s="434">
        <v>0</v>
      </c>
      <c r="N67" s="434">
        <v>0</v>
      </c>
      <c r="O67" s="434">
        <v>0</v>
      </c>
      <c r="P67" s="434">
        <v>0</v>
      </c>
      <c r="Q67" s="434">
        <v>0</v>
      </c>
      <c r="R67" s="434">
        <v>0</v>
      </c>
      <c r="S67" s="434">
        <v>0</v>
      </c>
      <c r="T67" s="434">
        <v>0</v>
      </c>
      <c r="U67" s="434">
        <v>0</v>
      </c>
      <c r="V67" s="434">
        <v>0</v>
      </c>
      <c r="W67" s="434">
        <v>0</v>
      </c>
      <c r="X67" s="434">
        <v>0</v>
      </c>
      <c r="Y67" s="434">
        <v>0</v>
      </c>
      <c r="Z67" s="434">
        <v>0</v>
      </c>
      <c r="AA67" s="434">
        <v>0</v>
      </c>
      <c r="AB67" s="434">
        <v>0</v>
      </c>
      <c r="AC67" s="434">
        <v>0</v>
      </c>
      <c r="AD67" s="434">
        <v>0</v>
      </c>
      <c r="AE67" s="434">
        <v>0</v>
      </c>
      <c r="AF67" s="434">
        <v>0</v>
      </c>
      <c r="AG67" s="434">
        <v>0</v>
      </c>
      <c r="AH67" s="434" t="e">
        <v>#DIV/0!</v>
      </c>
      <c r="AI67" s="434">
        <v>0</v>
      </c>
      <c r="AJ67" s="435">
        <v>0</v>
      </c>
      <c r="AK67" s="436"/>
    </row>
    <row r="68" spans="2:37" s="79" customFormat="1" x14ac:dyDescent="0.25">
      <c r="B68" s="457">
        <v>440220</v>
      </c>
      <c r="C68" s="79" t="s">
        <v>1813</v>
      </c>
      <c r="D68" s="212">
        <v>0.13449218469899293</v>
      </c>
      <c r="E68" s="212">
        <v>0.11491719104742203</v>
      </c>
      <c r="F68" s="212">
        <v>4.8326075671340028E-2</v>
      </c>
      <c r="G68" s="212">
        <v>0.12889474926626276</v>
      </c>
      <c r="H68" s="212">
        <v>9.2100114342470091E-2</v>
      </c>
      <c r="I68" s="212">
        <v>7.2084918335281647E-2</v>
      </c>
      <c r="J68" s="212">
        <v>5.3855089544860631E-2</v>
      </c>
      <c r="K68" s="212">
        <v>0</v>
      </c>
      <c r="L68" s="212">
        <v>0.25925905087621159</v>
      </c>
      <c r="M68" s="212">
        <v>0.1347417439744478</v>
      </c>
      <c r="N68" s="212">
        <v>4.6324716390119501E-2</v>
      </c>
      <c r="O68" s="212">
        <v>0.12521933267251373</v>
      </c>
      <c r="P68" s="212">
        <v>7.5138166633240869E-2</v>
      </c>
      <c r="Q68" s="212">
        <v>6.7023132174281596E-5</v>
      </c>
      <c r="R68" s="212">
        <v>0.11170948643052639</v>
      </c>
      <c r="S68" s="212">
        <v>1.3291526097137978E-3</v>
      </c>
      <c r="T68" s="212">
        <v>5.1897650735933477E-2</v>
      </c>
      <c r="U68" s="212">
        <v>6.8831661379140392E-3</v>
      </c>
      <c r="V68" s="212">
        <v>1.3581978956165221E-2</v>
      </c>
      <c r="W68" s="212">
        <v>1.4605576545868518E-4</v>
      </c>
      <c r="X68" s="212">
        <v>7.1448820183153045E-2</v>
      </c>
      <c r="Y68" s="212">
        <v>2.1977657371747535E-3</v>
      </c>
      <c r="Z68" s="212">
        <v>4.4508936574236074E-2</v>
      </c>
      <c r="AA68" s="212">
        <v>0</v>
      </c>
      <c r="AB68" s="212">
        <v>3.0159530266412129E-2</v>
      </c>
      <c r="AC68" s="212">
        <v>5.0073134694275868E-5</v>
      </c>
      <c r="AD68" s="212">
        <v>1.5175637982794787E-2</v>
      </c>
      <c r="AE68" s="212">
        <v>9.5763981018264929E-2</v>
      </c>
      <c r="AF68" s="212">
        <v>4.1292893788768908E-2</v>
      </c>
      <c r="AG68" s="212">
        <v>0.23286062826404319</v>
      </c>
      <c r="AH68" s="212" t="e">
        <v>#DIV/0!</v>
      </c>
      <c r="AI68" s="212">
        <v>6.6338444921820814E-4</v>
      </c>
      <c r="AJ68" s="379">
        <v>8.3078867558535177E-2</v>
      </c>
      <c r="AK68" s="227"/>
    </row>
    <row r="69" spans="2:37" s="426" customFormat="1" hidden="1" x14ac:dyDescent="0.25">
      <c r="B69" s="431">
        <v>440225</v>
      </c>
      <c r="C69" s="426" t="s">
        <v>1132</v>
      </c>
      <c r="D69" s="434">
        <v>0</v>
      </c>
      <c r="E69" s="434">
        <v>0</v>
      </c>
      <c r="F69" s="434">
        <v>0</v>
      </c>
      <c r="G69" s="434">
        <v>0</v>
      </c>
      <c r="H69" s="434">
        <v>0</v>
      </c>
      <c r="I69" s="434">
        <v>0</v>
      </c>
      <c r="J69" s="434">
        <v>0</v>
      </c>
      <c r="K69" s="434">
        <v>0</v>
      </c>
      <c r="L69" s="434">
        <v>0</v>
      </c>
      <c r="M69" s="434">
        <v>0</v>
      </c>
      <c r="N69" s="434">
        <v>0</v>
      </c>
      <c r="O69" s="434">
        <v>0</v>
      </c>
      <c r="P69" s="434">
        <v>0</v>
      </c>
      <c r="Q69" s="434">
        <v>0</v>
      </c>
      <c r="R69" s="434">
        <v>0</v>
      </c>
      <c r="S69" s="434">
        <v>0</v>
      </c>
      <c r="T69" s="434">
        <v>0</v>
      </c>
      <c r="U69" s="434">
        <v>0</v>
      </c>
      <c r="V69" s="434">
        <v>0</v>
      </c>
      <c r="W69" s="434">
        <v>0</v>
      </c>
      <c r="X69" s="434">
        <v>0</v>
      </c>
      <c r="Y69" s="434">
        <v>0</v>
      </c>
      <c r="Z69" s="434">
        <v>0</v>
      </c>
      <c r="AA69" s="434">
        <v>0</v>
      </c>
      <c r="AB69" s="434">
        <v>0</v>
      </c>
      <c r="AC69" s="434">
        <v>0</v>
      </c>
      <c r="AD69" s="434">
        <v>0</v>
      </c>
      <c r="AE69" s="434">
        <v>0</v>
      </c>
      <c r="AF69" s="434">
        <v>0</v>
      </c>
      <c r="AG69" s="434">
        <v>0</v>
      </c>
      <c r="AH69" s="434" t="e">
        <v>#DIV/0!</v>
      </c>
      <c r="AI69" s="434">
        <v>0</v>
      </c>
      <c r="AJ69" s="435">
        <v>0</v>
      </c>
      <c r="AK69" s="436"/>
    </row>
    <row r="70" spans="2:37" s="79" customFormat="1" x14ac:dyDescent="0.25">
      <c r="B70" s="457">
        <v>440230</v>
      </c>
      <c r="C70" s="79" t="s">
        <v>1133</v>
      </c>
      <c r="D70" s="212">
        <v>3.5227846185955213E-3</v>
      </c>
      <c r="E70" s="212">
        <v>7.5543383370614402E-3</v>
      </c>
      <c r="F70" s="212">
        <v>8.046942047180412E-3</v>
      </c>
      <c r="G70" s="212">
        <v>1.5955632949907143E-3</v>
      </c>
      <c r="H70" s="212">
        <v>6.0532679218629638E-3</v>
      </c>
      <c r="I70" s="212">
        <v>0</v>
      </c>
      <c r="J70" s="212">
        <v>1.2993541156486274E-3</v>
      </c>
      <c r="K70" s="212">
        <v>0</v>
      </c>
      <c r="L70" s="212">
        <v>0</v>
      </c>
      <c r="M70" s="212">
        <v>0</v>
      </c>
      <c r="N70" s="212">
        <v>0</v>
      </c>
      <c r="O70" s="212">
        <v>3.7954365867070667E-3</v>
      </c>
      <c r="P70" s="212">
        <v>2.5939049918214854E-3</v>
      </c>
      <c r="Q70" s="212">
        <v>7.2367934388004124E-5</v>
      </c>
      <c r="R70" s="212">
        <v>4.8749544537352003E-4</v>
      </c>
      <c r="S70" s="212">
        <v>7.5967781791706846E-3</v>
      </c>
      <c r="T70" s="212">
        <v>2.7247475992878064E-4</v>
      </c>
      <c r="U70" s="212">
        <v>4.4551300583691881E-6</v>
      </c>
      <c r="V70" s="212">
        <v>2.176426032390238E-3</v>
      </c>
      <c r="W70" s="212">
        <v>0</v>
      </c>
      <c r="X70" s="212">
        <v>0</v>
      </c>
      <c r="Y70" s="212">
        <v>0</v>
      </c>
      <c r="Z70" s="212">
        <v>9.6228095629868424E-3</v>
      </c>
      <c r="AA70" s="212">
        <v>0</v>
      </c>
      <c r="AB70" s="212">
        <v>4.5163204963663689E-3</v>
      </c>
      <c r="AC70" s="212">
        <v>0</v>
      </c>
      <c r="AD70" s="212">
        <v>3.1552831339446874E-3</v>
      </c>
      <c r="AE70" s="212">
        <v>4.0950285993529628E-3</v>
      </c>
      <c r="AF70" s="212">
        <v>0</v>
      </c>
      <c r="AG70" s="212">
        <v>1.7543015525760271E-5</v>
      </c>
      <c r="AH70" s="212" t="e">
        <v>#DIV/0!</v>
      </c>
      <c r="AI70" s="212">
        <v>0</v>
      </c>
      <c r="AJ70" s="379">
        <v>5.0410685376118657E-3</v>
      </c>
      <c r="AK70" s="227"/>
    </row>
    <row r="71" spans="2:37" x14ac:dyDescent="0.25">
      <c r="B71" s="85">
        <v>440235</v>
      </c>
      <c r="C71" s="84" t="s">
        <v>1814</v>
      </c>
      <c r="D71" s="243">
        <v>0</v>
      </c>
      <c r="E71" s="243">
        <v>3.0153984117260346E-3</v>
      </c>
      <c r="F71" s="243">
        <v>4.6910041212632065E-5</v>
      </c>
      <c r="G71" s="243">
        <v>0</v>
      </c>
      <c r="H71" s="243">
        <v>6.905093270631557E-4</v>
      </c>
      <c r="I71" s="243">
        <v>0</v>
      </c>
      <c r="J71" s="243">
        <v>0</v>
      </c>
      <c r="K71" s="243">
        <v>0</v>
      </c>
      <c r="L71" s="243">
        <v>0</v>
      </c>
      <c r="M71" s="243">
        <v>0</v>
      </c>
      <c r="N71" s="243">
        <v>1.7218976053635847E-6</v>
      </c>
      <c r="O71" s="243">
        <v>0</v>
      </c>
      <c r="P71" s="243">
        <v>0</v>
      </c>
      <c r="Q71" s="243">
        <v>0</v>
      </c>
      <c r="R71" s="243">
        <v>3.1317711418785826E-7</v>
      </c>
      <c r="S71" s="243">
        <v>0</v>
      </c>
      <c r="T71" s="243">
        <v>0</v>
      </c>
      <c r="U71" s="243">
        <v>0</v>
      </c>
      <c r="V71" s="243">
        <v>0</v>
      </c>
      <c r="W71" s="243">
        <v>0</v>
      </c>
      <c r="X71" s="243">
        <v>0</v>
      </c>
      <c r="Y71" s="243">
        <v>0</v>
      </c>
      <c r="Z71" s="243">
        <v>0</v>
      </c>
      <c r="AA71" s="243">
        <v>0</v>
      </c>
      <c r="AB71" s="243">
        <v>0</v>
      </c>
      <c r="AC71" s="243">
        <v>0</v>
      </c>
      <c r="AD71" s="243">
        <v>0</v>
      </c>
      <c r="AE71" s="243">
        <v>4.3537788417327868E-4</v>
      </c>
      <c r="AF71" s="243">
        <v>1.5348639014782885E-6</v>
      </c>
      <c r="AG71" s="243">
        <v>0</v>
      </c>
      <c r="AH71" s="243" t="e">
        <v>#DIV/0!</v>
      </c>
      <c r="AI71" s="243">
        <v>0</v>
      </c>
      <c r="AJ71" s="374">
        <v>5.3608286238982926E-4</v>
      </c>
    </row>
    <row r="72" spans="2:37" x14ac:dyDescent="0.25">
      <c r="B72" s="85">
        <v>440240</v>
      </c>
      <c r="C72" s="84" t="s">
        <v>1134</v>
      </c>
      <c r="D72" s="243">
        <v>3.1144340056546069E-2</v>
      </c>
      <c r="E72" s="243">
        <v>2.5279182185050809E-3</v>
      </c>
      <c r="F72" s="243">
        <v>3.8090797116104969E-2</v>
      </c>
      <c r="G72" s="243">
        <v>2.5756631089881138E-3</v>
      </c>
      <c r="H72" s="243">
        <v>2.3106758431922111E-2</v>
      </c>
      <c r="I72" s="243">
        <v>2.2306234749442768E-3</v>
      </c>
      <c r="J72" s="243">
        <v>0</v>
      </c>
      <c r="K72" s="243">
        <v>0</v>
      </c>
      <c r="L72" s="243">
        <v>0</v>
      </c>
      <c r="M72" s="243">
        <v>0</v>
      </c>
      <c r="N72" s="243">
        <v>1.0534552846085635E-4</v>
      </c>
      <c r="O72" s="243">
        <v>1.2724161989486588E-2</v>
      </c>
      <c r="P72" s="243">
        <v>3.6457218885095257E-3</v>
      </c>
      <c r="Q72" s="243">
        <v>1.0183526114870474E-2</v>
      </c>
      <c r="R72" s="243">
        <v>1.7350673893139527E-3</v>
      </c>
      <c r="S72" s="243">
        <v>3.0573920688338557E-2</v>
      </c>
      <c r="T72" s="243">
        <v>7.1416899270999922E-4</v>
      </c>
      <c r="U72" s="243">
        <v>1.7125250382046393E-2</v>
      </c>
      <c r="V72" s="243">
        <v>1.3096845834467335E-2</v>
      </c>
      <c r="W72" s="243">
        <v>5.7580181947047568E-3</v>
      </c>
      <c r="X72" s="243">
        <v>0</v>
      </c>
      <c r="Y72" s="243">
        <v>0.42821202716147067</v>
      </c>
      <c r="Z72" s="243">
        <v>7.4490997345056016E-4</v>
      </c>
      <c r="AA72" s="243">
        <v>5.1989026458866237E-2</v>
      </c>
      <c r="AB72" s="243">
        <v>7.7209874534731826E-2</v>
      </c>
      <c r="AC72" s="243">
        <v>0.22038545941188109</v>
      </c>
      <c r="AD72" s="243">
        <v>8.5852208733807389E-2</v>
      </c>
      <c r="AE72" s="243">
        <v>1.8330431630035567E-2</v>
      </c>
      <c r="AF72" s="243">
        <v>9.3902824600641916E-5</v>
      </c>
      <c r="AG72" s="243">
        <v>1.0556672562872242E-4</v>
      </c>
      <c r="AH72" s="243" t="e">
        <v>#DIV/0!</v>
      </c>
      <c r="AI72" s="243">
        <v>0.21782967339062037</v>
      </c>
      <c r="AJ72" s="374">
        <v>1.9683485529587597E-2</v>
      </c>
    </row>
    <row r="73" spans="2:37" x14ac:dyDescent="0.25">
      <c r="B73" s="85">
        <v>440245</v>
      </c>
      <c r="C73" s="84" t="s">
        <v>1135</v>
      </c>
      <c r="D73" s="243">
        <v>1.4991814471399165E-4</v>
      </c>
      <c r="E73" s="243">
        <v>8.4610545525968337E-3</v>
      </c>
      <c r="F73" s="243">
        <v>1.4844525363402335E-4</v>
      </c>
      <c r="G73" s="243">
        <v>5.0176214532350017E-5</v>
      </c>
      <c r="H73" s="243">
        <v>1.9804764744041285E-3</v>
      </c>
      <c r="I73" s="243">
        <v>0</v>
      </c>
      <c r="J73" s="243">
        <v>9.8137825337572658E-5</v>
      </c>
      <c r="K73" s="243">
        <v>0</v>
      </c>
      <c r="L73" s="243">
        <v>0</v>
      </c>
      <c r="M73" s="243">
        <v>0</v>
      </c>
      <c r="N73" s="243">
        <v>0</v>
      </c>
      <c r="O73" s="243">
        <v>7.4007333349191461E-6</v>
      </c>
      <c r="P73" s="243">
        <v>2.2488505419201429E-4</v>
      </c>
      <c r="Q73" s="243">
        <v>0</v>
      </c>
      <c r="R73" s="243">
        <v>2.7985707003664798E-5</v>
      </c>
      <c r="S73" s="243">
        <v>5.1435080634085337E-5</v>
      </c>
      <c r="T73" s="243">
        <v>0</v>
      </c>
      <c r="U73" s="243">
        <v>0</v>
      </c>
      <c r="V73" s="243">
        <v>0</v>
      </c>
      <c r="W73" s="243">
        <v>0</v>
      </c>
      <c r="X73" s="243">
        <v>0</v>
      </c>
      <c r="Y73" s="243">
        <v>0</v>
      </c>
      <c r="Z73" s="243">
        <v>0</v>
      </c>
      <c r="AA73" s="243">
        <v>0</v>
      </c>
      <c r="AB73" s="243">
        <v>0</v>
      </c>
      <c r="AC73" s="243">
        <v>0</v>
      </c>
      <c r="AD73" s="243">
        <v>1.2857118585529394E-5</v>
      </c>
      <c r="AE73" s="243">
        <v>1.2582081818931854E-3</v>
      </c>
      <c r="AF73" s="243">
        <v>0</v>
      </c>
      <c r="AG73" s="243">
        <v>0</v>
      </c>
      <c r="AH73" s="243" t="e">
        <v>#DIV/0!</v>
      </c>
      <c r="AI73" s="243">
        <v>0</v>
      </c>
      <c r="AJ73" s="374">
        <v>1.5496083569537654E-3</v>
      </c>
    </row>
    <row r="74" spans="2:37" x14ac:dyDescent="0.25">
      <c r="B74" s="85">
        <v>440250</v>
      </c>
      <c r="C74" s="84" t="s">
        <v>1136</v>
      </c>
      <c r="D74" s="243">
        <v>0</v>
      </c>
      <c r="E74" s="243">
        <v>0</v>
      </c>
      <c r="F74" s="243">
        <v>0</v>
      </c>
      <c r="G74" s="243">
        <v>0</v>
      </c>
      <c r="H74" s="243">
        <v>0</v>
      </c>
      <c r="I74" s="243">
        <v>0</v>
      </c>
      <c r="J74" s="243">
        <v>0</v>
      </c>
      <c r="K74" s="243">
        <v>0</v>
      </c>
      <c r="L74" s="243">
        <v>0</v>
      </c>
      <c r="M74" s="243">
        <v>0</v>
      </c>
      <c r="N74" s="243">
        <v>0</v>
      </c>
      <c r="O74" s="243">
        <v>0</v>
      </c>
      <c r="P74" s="243">
        <v>0</v>
      </c>
      <c r="Q74" s="243">
        <v>0</v>
      </c>
      <c r="R74" s="243">
        <v>0</v>
      </c>
      <c r="S74" s="243">
        <v>0</v>
      </c>
      <c r="T74" s="243">
        <v>0</v>
      </c>
      <c r="U74" s="243">
        <v>0</v>
      </c>
      <c r="V74" s="243">
        <v>0</v>
      </c>
      <c r="W74" s="243">
        <v>0</v>
      </c>
      <c r="X74" s="243">
        <v>0</v>
      </c>
      <c r="Y74" s="243">
        <v>0</v>
      </c>
      <c r="Z74" s="243">
        <v>0</v>
      </c>
      <c r="AA74" s="243">
        <v>0</v>
      </c>
      <c r="AB74" s="243">
        <v>0</v>
      </c>
      <c r="AC74" s="243">
        <v>0</v>
      </c>
      <c r="AD74" s="243">
        <v>0</v>
      </c>
      <c r="AE74" s="243">
        <v>0</v>
      </c>
      <c r="AF74" s="243">
        <v>0</v>
      </c>
      <c r="AG74" s="243">
        <v>0</v>
      </c>
      <c r="AH74" s="243" t="e">
        <v>#DIV/0!</v>
      </c>
      <c r="AI74" s="243">
        <v>0</v>
      </c>
      <c r="AJ74" s="374">
        <v>0</v>
      </c>
    </row>
    <row r="75" spans="2:37" x14ac:dyDescent="0.25">
      <c r="B75" s="85">
        <v>4403</v>
      </c>
      <c r="C75" s="84" t="s">
        <v>209</v>
      </c>
      <c r="D75" s="243">
        <v>7.9137188462171586E-4</v>
      </c>
      <c r="E75" s="243">
        <v>1.971719798828498E-2</v>
      </c>
      <c r="F75" s="243">
        <v>2.0511815565235823E-2</v>
      </c>
      <c r="G75" s="243">
        <v>3.0506377721452489E-2</v>
      </c>
      <c r="H75" s="243">
        <v>1.8351976391753618E-2</v>
      </c>
      <c r="I75" s="243">
        <v>8.8669376444406121E-3</v>
      </c>
      <c r="J75" s="243">
        <v>2.250886961827491E-3</v>
      </c>
      <c r="K75" s="243">
        <v>5.6803045667848746E-5</v>
      </c>
      <c r="L75" s="243">
        <v>2.018728419155516E-2</v>
      </c>
      <c r="M75" s="243">
        <v>1.2126582515165433E-2</v>
      </c>
      <c r="N75" s="243">
        <v>6.0146980895296404E-3</v>
      </c>
      <c r="O75" s="243">
        <v>0</v>
      </c>
      <c r="P75" s="243">
        <v>4.8600024733933146E-3</v>
      </c>
      <c r="Q75" s="243">
        <v>1.0156063278732438E-3</v>
      </c>
      <c r="R75" s="243">
        <v>9.0073128427035094E-3</v>
      </c>
      <c r="S75" s="243">
        <v>8.929918051308083E-3</v>
      </c>
      <c r="T75" s="243">
        <v>3.8634413348513162E-2</v>
      </c>
      <c r="U75" s="243">
        <v>2.924655651590401E-3</v>
      </c>
      <c r="V75" s="243">
        <v>8.167501896108818E-3</v>
      </c>
      <c r="W75" s="243">
        <v>2.784595003179739E-5</v>
      </c>
      <c r="X75" s="243">
        <v>4.1820133957496348E-2</v>
      </c>
      <c r="Y75" s="243">
        <v>6.101011811396914E-3</v>
      </c>
      <c r="Z75" s="243">
        <v>2.2495612996620224E-3</v>
      </c>
      <c r="AA75" s="243">
        <v>3.9782104032595831E-3</v>
      </c>
      <c r="AB75" s="243">
        <v>3.7026039045891329E-2</v>
      </c>
      <c r="AC75" s="243">
        <v>4.972989372482849E-3</v>
      </c>
      <c r="AD75" s="243">
        <v>1.5849070126985075E-2</v>
      </c>
      <c r="AE75" s="243">
        <v>1.515191585487155E-2</v>
      </c>
      <c r="AF75" s="243">
        <v>5.3675474262484596E-3</v>
      </c>
      <c r="AG75" s="243">
        <v>1.8509675683017316E-2</v>
      </c>
      <c r="AH75" s="243" t="e">
        <v>#DIV/0!</v>
      </c>
      <c r="AI75" s="243">
        <v>4.9285450181295182E-3</v>
      </c>
      <c r="AJ75" s="374">
        <v>1.5651330522207286E-2</v>
      </c>
    </row>
    <row r="76" spans="2:37" x14ac:dyDescent="0.25">
      <c r="B76" s="85">
        <v>4404</v>
      </c>
      <c r="C76" s="84" t="s">
        <v>983</v>
      </c>
      <c r="D76" s="243">
        <v>6.7748060944974626E-4</v>
      </c>
      <c r="E76" s="243">
        <v>4.2753706979363395E-3</v>
      </c>
      <c r="F76" s="243">
        <v>1.0608456270684841E-3</v>
      </c>
      <c r="G76" s="243">
        <v>6.4013590033972173E-4</v>
      </c>
      <c r="H76" s="243">
        <v>1.6363353796336473E-3</v>
      </c>
      <c r="I76" s="243">
        <v>3.6756439626703581E-3</v>
      </c>
      <c r="J76" s="243">
        <v>0</v>
      </c>
      <c r="K76" s="243">
        <v>0</v>
      </c>
      <c r="L76" s="243">
        <v>0</v>
      </c>
      <c r="M76" s="243">
        <v>2.2663646686275829E-3</v>
      </c>
      <c r="N76" s="243">
        <v>1.3714228569706027E-3</v>
      </c>
      <c r="O76" s="243">
        <v>6.7263417036619302E-3</v>
      </c>
      <c r="P76" s="243">
        <v>1.2796147326227698E-3</v>
      </c>
      <c r="Q76" s="243">
        <v>1.1432441983859616E-4</v>
      </c>
      <c r="R76" s="243">
        <v>1.1639226067872628E-3</v>
      </c>
      <c r="S76" s="243">
        <v>1.2270008592517544E-3</v>
      </c>
      <c r="T76" s="243">
        <v>0</v>
      </c>
      <c r="U76" s="243">
        <v>0</v>
      </c>
      <c r="V76" s="243">
        <v>6.4351073730781298E-3</v>
      </c>
      <c r="W76" s="243">
        <v>0</v>
      </c>
      <c r="X76" s="243">
        <v>0</v>
      </c>
      <c r="Y76" s="243">
        <v>0</v>
      </c>
      <c r="Z76" s="243">
        <v>0</v>
      </c>
      <c r="AA76" s="243">
        <v>0</v>
      </c>
      <c r="AB76" s="243">
        <v>3.5128693235059916E-3</v>
      </c>
      <c r="AC76" s="243">
        <v>0</v>
      </c>
      <c r="AD76" s="243">
        <v>1.1054460577663763E-3</v>
      </c>
      <c r="AE76" s="243">
        <v>1.4595443533463087E-3</v>
      </c>
      <c r="AF76" s="243">
        <v>1.2224579616521001E-3</v>
      </c>
      <c r="AG76" s="243">
        <v>4.9630967102381074E-4</v>
      </c>
      <c r="AH76" s="243" t="e">
        <v>#DIV/0!</v>
      </c>
      <c r="AI76" s="243">
        <v>0</v>
      </c>
      <c r="AJ76" s="374">
        <v>1.6284933461969252E-3</v>
      </c>
    </row>
    <row r="77" spans="2:37" x14ac:dyDescent="0.25">
      <c r="B77" s="85">
        <v>4405</v>
      </c>
      <c r="C77" s="84" t="s">
        <v>210</v>
      </c>
      <c r="D77" s="243">
        <v>0</v>
      </c>
      <c r="E77" s="243">
        <v>2.6249964056761581E-3</v>
      </c>
      <c r="F77" s="243">
        <v>5.5665154405191838E-3</v>
      </c>
      <c r="G77" s="243">
        <v>4.728931336597018E-4</v>
      </c>
      <c r="H77" s="243">
        <v>3.0592153553509064E-3</v>
      </c>
      <c r="I77" s="243">
        <v>6.3361635453163605E-5</v>
      </c>
      <c r="J77" s="243">
        <v>7.4760164123918689E-5</v>
      </c>
      <c r="K77" s="243">
        <v>4.326169803514769E-4</v>
      </c>
      <c r="L77" s="243">
        <v>7.631923718951583E-5</v>
      </c>
      <c r="M77" s="243">
        <v>3.8931840013149787E-6</v>
      </c>
      <c r="N77" s="243">
        <v>0</v>
      </c>
      <c r="O77" s="243">
        <v>0</v>
      </c>
      <c r="P77" s="243">
        <v>1.5270249169087332E-4</v>
      </c>
      <c r="Q77" s="243">
        <v>1.5574289294898586E-6</v>
      </c>
      <c r="R77" s="243">
        <v>5.8362813031678089E-5</v>
      </c>
      <c r="S77" s="243">
        <v>1.3809207867124688E-4</v>
      </c>
      <c r="T77" s="243">
        <v>1.5555066660853164E-3</v>
      </c>
      <c r="U77" s="243">
        <v>1.0546086831734627E-3</v>
      </c>
      <c r="V77" s="243">
        <v>2.4536841805341764E-3</v>
      </c>
      <c r="W77" s="243">
        <v>0</v>
      </c>
      <c r="X77" s="243">
        <v>8.2012484192888727E-4</v>
      </c>
      <c r="Y77" s="243">
        <v>4.4221616345222341E-6</v>
      </c>
      <c r="Z77" s="243">
        <v>2.7923893972899485E-5</v>
      </c>
      <c r="AA77" s="243">
        <v>1.6345479553698113E-3</v>
      </c>
      <c r="AB77" s="243">
        <v>2.6524732975977284E-3</v>
      </c>
      <c r="AC77" s="243">
        <v>4.9300990119246439E-4</v>
      </c>
      <c r="AD77" s="243">
        <v>1.0253984017998487E-3</v>
      </c>
      <c r="AE77" s="243">
        <v>1.9859060892634096E-3</v>
      </c>
      <c r="AF77" s="243">
        <v>4.6991154379196626E-5</v>
      </c>
      <c r="AG77" s="243">
        <v>8.127898753495205E-5</v>
      </c>
      <c r="AH77" s="243" t="e">
        <v>#DIV/0!</v>
      </c>
      <c r="AI77" s="243">
        <v>7.8124742882359794E-4</v>
      </c>
      <c r="AJ77" s="374">
        <v>2.4206584955255676E-3</v>
      </c>
    </row>
    <row r="78" spans="2:37" x14ac:dyDescent="0.25">
      <c r="B78" s="85">
        <v>4406</v>
      </c>
      <c r="C78" s="84" t="s">
        <v>117</v>
      </c>
      <c r="D78" s="243">
        <v>2.0519972582631546E-3</v>
      </c>
      <c r="E78" s="243">
        <v>1.4483091885061656E-3</v>
      </c>
      <c r="F78" s="243">
        <v>0</v>
      </c>
      <c r="G78" s="243">
        <v>4.4213554032464398E-3</v>
      </c>
      <c r="H78" s="243">
        <v>1.4209280036717312E-3</v>
      </c>
      <c r="I78" s="243">
        <v>0</v>
      </c>
      <c r="J78" s="243">
        <v>1.1935793524048544E-3</v>
      </c>
      <c r="K78" s="243">
        <v>0</v>
      </c>
      <c r="L78" s="243">
        <v>2.452267704162315E-3</v>
      </c>
      <c r="M78" s="243">
        <v>0</v>
      </c>
      <c r="N78" s="243">
        <v>1.5740190801465853E-2</v>
      </c>
      <c r="O78" s="243">
        <v>0</v>
      </c>
      <c r="P78" s="243">
        <v>7.6028604862917728E-4</v>
      </c>
      <c r="Q78" s="243">
        <v>0</v>
      </c>
      <c r="R78" s="243">
        <v>3.7555532165881554E-3</v>
      </c>
      <c r="S78" s="243">
        <v>1.3951392194037414E-3</v>
      </c>
      <c r="T78" s="243">
        <v>2.4259209208634691E-3</v>
      </c>
      <c r="U78" s="243">
        <v>1.6418796144704929E-5</v>
      </c>
      <c r="V78" s="243">
        <v>1.1560009095299557E-4</v>
      </c>
      <c r="W78" s="243">
        <v>0</v>
      </c>
      <c r="X78" s="243">
        <v>0</v>
      </c>
      <c r="Y78" s="243">
        <v>0</v>
      </c>
      <c r="Z78" s="243">
        <v>2.2508957771824156E-4</v>
      </c>
      <c r="AA78" s="243">
        <v>0</v>
      </c>
      <c r="AB78" s="243">
        <v>1.0862187588949332E-4</v>
      </c>
      <c r="AC78" s="243">
        <v>0</v>
      </c>
      <c r="AD78" s="243">
        <v>6.5544127394081056E-4</v>
      </c>
      <c r="AE78" s="243">
        <v>2.1687734105134237E-3</v>
      </c>
      <c r="AF78" s="243">
        <v>1.4030480435245903E-2</v>
      </c>
      <c r="AG78" s="243">
        <v>1.952537339161908E-3</v>
      </c>
      <c r="AH78" s="243" t="e">
        <v>#DIV/0!</v>
      </c>
      <c r="AI78" s="243">
        <v>0</v>
      </c>
      <c r="AJ78" s="374">
        <v>1.2353799078107224E-3</v>
      </c>
    </row>
    <row r="79" spans="2:37" x14ac:dyDescent="0.25">
      <c r="B79" s="85">
        <v>4407</v>
      </c>
      <c r="C79" s="84" t="s">
        <v>984</v>
      </c>
      <c r="D79" s="243">
        <v>0</v>
      </c>
      <c r="E79" s="243">
        <v>0</v>
      </c>
      <c r="F79" s="243">
        <v>0</v>
      </c>
      <c r="G79" s="243">
        <v>0</v>
      </c>
      <c r="H79" s="243">
        <v>0</v>
      </c>
      <c r="I79" s="243">
        <v>0</v>
      </c>
      <c r="J79" s="243">
        <v>0</v>
      </c>
      <c r="K79" s="243">
        <v>0</v>
      </c>
      <c r="L79" s="243">
        <v>0</v>
      </c>
      <c r="M79" s="243">
        <v>0</v>
      </c>
      <c r="N79" s="243">
        <v>0</v>
      </c>
      <c r="O79" s="243">
        <v>0</v>
      </c>
      <c r="P79" s="243">
        <v>0</v>
      </c>
      <c r="Q79" s="243">
        <v>0</v>
      </c>
      <c r="R79" s="243">
        <v>0</v>
      </c>
      <c r="S79" s="243">
        <v>0</v>
      </c>
      <c r="T79" s="243">
        <v>0</v>
      </c>
      <c r="U79" s="243">
        <v>0</v>
      </c>
      <c r="V79" s="243">
        <v>0</v>
      </c>
      <c r="W79" s="243">
        <v>0</v>
      </c>
      <c r="X79" s="243">
        <v>0</v>
      </c>
      <c r="Y79" s="243">
        <v>0</v>
      </c>
      <c r="Z79" s="243">
        <v>0</v>
      </c>
      <c r="AA79" s="243">
        <v>0</v>
      </c>
      <c r="AB79" s="243">
        <v>0</v>
      </c>
      <c r="AC79" s="243">
        <v>0</v>
      </c>
      <c r="AD79" s="243">
        <v>0</v>
      </c>
      <c r="AE79" s="243">
        <v>0</v>
      </c>
      <c r="AF79" s="243">
        <v>0</v>
      </c>
      <c r="AG79" s="243">
        <v>0</v>
      </c>
      <c r="AH79" s="243" t="e">
        <v>#DIV/0!</v>
      </c>
      <c r="AI79" s="243">
        <v>0</v>
      </c>
      <c r="AJ79" s="374">
        <v>0</v>
      </c>
    </row>
    <row r="80" spans="2:37" s="14" customFormat="1" x14ac:dyDescent="0.25">
      <c r="B80" s="13"/>
      <c r="C80" s="14" t="s">
        <v>541</v>
      </c>
      <c r="D80" s="277">
        <v>0.48378882970428366</v>
      </c>
      <c r="E80" s="277">
        <v>0.33447556118112654</v>
      </c>
      <c r="F80" s="277">
        <v>0.4545392392813099</v>
      </c>
      <c r="G80" s="277">
        <v>0.43117385500541916</v>
      </c>
      <c r="H80" s="277">
        <v>0.42939558357825364</v>
      </c>
      <c r="I80" s="277">
        <v>0.41494221397826714</v>
      </c>
      <c r="J80" s="277">
        <v>0.57379186367187573</v>
      </c>
      <c r="K80" s="277">
        <v>0.53202217181062494</v>
      </c>
      <c r="L80" s="277">
        <v>0.41327783002432866</v>
      </c>
      <c r="M80" s="277">
        <v>0.51068217674253236</v>
      </c>
      <c r="N80" s="277">
        <v>0.55616483797516969</v>
      </c>
      <c r="O80" s="277">
        <v>0.46421444142793977</v>
      </c>
      <c r="P80" s="277">
        <v>0.52771190602531215</v>
      </c>
      <c r="Q80" s="277">
        <v>0.50129106709192461</v>
      </c>
      <c r="R80" s="277">
        <v>0.49149353029842802</v>
      </c>
      <c r="S80" s="277">
        <v>0.34071653563849374</v>
      </c>
      <c r="T80" s="277">
        <v>0.27981933682194837</v>
      </c>
      <c r="U80" s="277">
        <v>0.73311604404447439</v>
      </c>
      <c r="V80" s="277">
        <v>0.6879415484555309</v>
      </c>
      <c r="W80" s="277">
        <v>0.77702467680796683</v>
      </c>
      <c r="X80" s="277">
        <v>0.20646077739287946</v>
      </c>
      <c r="Y80" s="277">
        <v>-7.7060522229767961E-2</v>
      </c>
      <c r="Z80" s="277">
        <v>0.52767328949309578</v>
      </c>
      <c r="AA80" s="277">
        <v>0.42813403159812291</v>
      </c>
      <c r="AB80" s="277">
        <v>0.23152865763565134</v>
      </c>
      <c r="AC80" s="277">
        <v>0.47202604686454708</v>
      </c>
      <c r="AD80" s="277">
        <v>0.35093812614863423</v>
      </c>
      <c r="AE80" s="277">
        <v>0.44713008870866738</v>
      </c>
      <c r="AF80" s="277">
        <v>0.55354244494764249</v>
      </c>
      <c r="AG80" s="277">
        <v>0.43459298044997191</v>
      </c>
      <c r="AH80" s="277" t="e">
        <v>#DIV/0!</v>
      </c>
      <c r="AI80" s="277">
        <v>0.29376601379852008</v>
      </c>
      <c r="AJ80" s="373">
        <v>0.4419501455241846</v>
      </c>
      <c r="AK80" s="253"/>
    </row>
    <row r="81" spans="2:37" s="14" customFormat="1" x14ac:dyDescent="0.25">
      <c r="B81" s="13"/>
      <c r="D81" s="277"/>
      <c r="E81" s="277"/>
      <c r="F81" s="277"/>
      <c r="G81" s="277"/>
      <c r="H81" s="277"/>
      <c r="I81" s="277"/>
      <c r="J81" s="277"/>
      <c r="K81" s="277"/>
      <c r="L81" s="277"/>
      <c r="M81" s="277"/>
      <c r="N81" s="277"/>
      <c r="O81" s="277"/>
      <c r="P81" s="277"/>
      <c r="Q81" s="277"/>
      <c r="R81" s="277"/>
      <c r="S81" s="277"/>
      <c r="T81" s="277"/>
      <c r="U81" s="277"/>
      <c r="V81" s="277"/>
      <c r="W81" s="277"/>
      <c r="X81" s="277"/>
      <c r="Y81" s="277"/>
      <c r="Z81" s="277"/>
      <c r="AA81" s="277"/>
      <c r="AB81" s="277"/>
      <c r="AC81" s="277"/>
      <c r="AD81" s="277"/>
      <c r="AE81" s="277"/>
      <c r="AF81" s="277"/>
      <c r="AG81" s="277"/>
      <c r="AH81" s="277"/>
      <c r="AI81" s="277"/>
      <c r="AJ81" s="373"/>
      <c r="AK81" s="253"/>
    </row>
    <row r="82" spans="2:37" s="14" customFormat="1" x14ac:dyDescent="0.25">
      <c r="B82" s="13">
        <v>45</v>
      </c>
      <c r="C82" s="14" t="s">
        <v>985</v>
      </c>
      <c r="D82" s="277">
        <v>0.36244855644569196</v>
      </c>
      <c r="E82" s="277">
        <v>0.40885767684654578</v>
      </c>
      <c r="F82" s="277">
        <v>0.4420498163074783</v>
      </c>
      <c r="G82" s="277">
        <v>0.40757668231426647</v>
      </c>
      <c r="H82" s="277">
        <v>0.41443811229835509</v>
      </c>
      <c r="I82" s="277">
        <v>0.37537309530277124</v>
      </c>
      <c r="J82" s="277">
        <v>0.4242451719104981</v>
      </c>
      <c r="K82" s="277">
        <v>0.70406347042863215</v>
      </c>
      <c r="L82" s="277">
        <v>0.38653487090636207</v>
      </c>
      <c r="M82" s="277">
        <v>0.39351989035587909</v>
      </c>
      <c r="N82" s="277">
        <v>0.35493077786938559</v>
      </c>
      <c r="O82" s="277">
        <v>0.39591267174550177</v>
      </c>
      <c r="P82" s="277">
        <v>0.469150913596529</v>
      </c>
      <c r="Q82" s="277">
        <v>0.45537448303681571</v>
      </c>
      <c r="R82" s="277">
        <v>0.40326908339979606</v>
      </c>
      <c r="S82" s="277">
        <v>0.46208424187679942</v>
      </c>
      <c r="T82" s="277">
        <v>0.34705181083537756</v>
      </c>
      <c r="U82" s="277">
        <v>0.69536452171881413</v>
      </c>
      <c r="V82" s="277">
        <v>0.6939931149568429</v>
      </c>
      <c r="W82" s="277">
        <v>0.65829086825953487</v>
      </c>
      <c r="X82" s="277">
        <v>1.0865468151619635</v>
      </c>
      <c r="Y82" s="277">
        <v>0.50667327718817079</v>
      </c>
      <c r="Z82" s="277">
        <v>0.68632706887862782</v>
      </c>
      <c r="AA82" s="277">
        <v>0.48530906969355697</v>
      </c>
      <c r="AB82" s="277">
        <v>0.31594464094494518</v>
      </c>
      <c r="AC82" s="277">
        <v>0.44050264796824512</v>
      </c>
      <c r="AD82" s="277">
        <v>0.46820775891890742</v>
      </c>
      <c r="AE82" s="277">
        <v>0.41272091424132828</v>
      </c>
      <c r="AF82" s="277">
        <v>0.3928538114071517</v>
      </c>
      <c r="AG82" s="277">
        <v>0.39038290817784066</v>
      </c>
      <c r="AH82" s="277" t="e">
        <v>#DIV/0!</v>
      </c>
      <c r="AI82" s="277">
        <v>0.47694207110386361</v>
      </c>
      <c r="AJ82" s="373">
        <v>0.41654739427585807</v>
      </c>
      <c r="AK82" s="253"/>
    </row>
    <row r="83" spans="2:37" x14ac:dyDescent="0.25">
      <c r="B83" s="85">
        <v>4501</v>
      </c>
      <c r="C83" s="84" t="s">
        <v>986</v>
      </c>
      <c r="D83" s="243">
        <v>0.13442706125011833</v>
      </c>
      <c r="E83" s="243">
        <v>0.15805991943397546</v>
      </c>
      <c r="F83" s="243">
        <v>0.10325084132414267</v>
      </c>
      <c r="G83" s="243">
        <v>0.11355394837360087</v>
      </c>
      <c r="H83" s="243">
        <v>0.12283616463755588</v>
      </c>
      <c r="I83" s="243">
        <v>0.11347704547652478</v>
      </c>
      <c r="J83" s="243">
        <v>0.13199540541523733</v>
      </c>
      <c r="K83" s="243">
        <v>0.21397118849832825</v>
      </c>
      <c r="L83" s="243">
        <v>7.8076443579128685E-2</v>
      </c>
      <c r="M83" s="243">
        <v>0.14033795970542276</v>
      </c>
      <c r="N83" s="243">
        <v>0.11850075952044153</v>
      </c>
      <c r="O83" s="243">
        <v>0.16138813639999802</v>
      </c>
      <c r="P83" s="243">
        <v>0.18988174233416594</v>
      </c>
      <c r="Q83" s="243">
        <v>0.250770158472018</v>
      </c>
      <c r="R83" s="243">
        <v>0.12864890150295241</v>
      </c>
      <c r="S83" s="243">
        <v>0.15140469482517158</v>
      </c>
      <c r="T83" s="243">
        <v>0.1250143688310662</v>
      </c>
      <c r="U83" s="243">
        <v>0.24164926611228232</v>
      </c>
      <c r="V83" s="243">
        <v>0.32747465425378325</v>
      </c>
      <c r="W83" s="243">
        <v>0.22241743637348155</v>
      </c>
      <c r="X83" s="243">
        <v>0.43874978005240645</v>
      </c>
      <c r="Y83" s="243">
        <v>0.2722045112263996</v>
      </c>
      <c r="Z83" s="243">
        <v>0.27350237711462794</v>
      </c>
      <c r="AA83" s="243">
        <v>0.23699627010017704</v>
      </c>
      <c r="AB83" s="243">
        <v>0.17423586934782057</v>
      </c>
      <c r="AC83" s="243">
        <v>0.26698064661499121</v>
      </c>
      <c r="AD83" s="243">
        <v>0.20295571577890131</v>
      </c>
      <c r="AE83" s="243">
        <v>0.12774385134618441</v>
      </c>
      <c r="AF83" s="243">
        <v>0.12887082327314761</v>
      </c>
      <c r="AG83" s="243">
        <v>9.2296346653463868E-2</v>
      </c>
      <c r="AH83" s="243" t="e">
        <v>#DIV/0!</v>
      </c>
      <c r="AI83" s="243">
        <v>0.25716937754035235</v>
      </c>
      <c r="AJ83" s="374">
        <v>0.13072499566380774</v>
      </c>
    </row>
    <row r="84" spans="2:37" x14ac:dyDescent="0.25">
      <c r="B84" s="85">
        <v>4502</v>
      </c>
      <c r="C84" s="84" t="s">
        <v>987</v>
      </c>
      <c r="D84" s="243">
        <v>5.3197446111818035E-3</v>
      </c>
      <c r="E84" s="243">
        <v>1.1931251472203776E-2</v>
      </c>
      <c r="F84" s="243">
        <v>5.064094718439361E-2</v>
      </c>
      <c r="G84" s="243">
        <v>8.9289160556322838E-3</v>
      </c>
      <c r="H84" s="243">
        <v>2.6906584492294269E-2</v>
      </c>
      <c r="I84" s="243">
        <v>3.3387575475660757E-2</v>
      </c>
      <c r="J84" s="243">
        <v>4.8114837843497189E-3</v>
      </c>
      <c r="K84" s="243">
        <v>6.4902931521765017E-3</v>
      </c>
      <c r="L84" s="243">
        <v>4.2600657753727499E-3</v>
      </c>
      <c r="M84" s="243">
        <v>1.4840371479872376E-2</v>
      </c>
      <c r="N84" s="243">
        <v>1.2525351534571475E-3</v>
      </c>
      <c r="O84" s="243">
        <v>5.8920437995159756E-3</v>
      </c>
      <c r="P84" s="243">
        <v>7.2916988820318721E-3</v>
      </c>
      <c r="Q84" s="243">
        <v>1.0561972396702141E-2</v>
      </c>
      <c r="R84" s="243">
        <v>8.9692343890697187E-3</v>
      </c>
      <c r="S84" s="243">
        <v>1.1747675291201952E-2</v>
      </c>
      <c r="T84" s="243">
        <v>1.7199808456923548E-2</v>
      </c>
      <c r="U84" s="243">
        <v>4.0846940808855328E-2</v>
      </c>
      <c r="V84" s="243">
        <v>5.604918094893508E-2</v>
      </c>
      <c r="W84" s="243">
        <v>4.1035582207001223E-2</v>
      </c>
      <c r="X84" s="243">
        <v>9.3360826585756548E-2</v>
      </c>
      <c r="Y84" s="243">
        <v>2.4176855046975369E-2</v>
      </c>
      <c r="Z84" s="243">
        <v>3.1628309212514145E-2</v>
      </c>
      <c r="AA84" s="243">
        <v>3.2232551494964123E-2</v>
      </c>
      <c r="AB84" s="243">
        <v>9.2301825364062579E-3</v>
      </c>
      <c r="AC84" s="243">
        <v>3.0117100794439314E-2</v>
      </c>
      <c r="AD84" s="243">
        <v>2.2564717897576112E-2</v>
      </c>
      <c r="AE84" s="243">
        <v>2.0781150819426893E-2</v>
      </c>
      <c r="AF84" s="243">
        <v>1.8214640348864612E-3</v>
      </c>
      <c r="AG84" s="243">
        <v>6.7523343221041147E-3</v>
      </c>
      <c r="AH84" s="243" t="e">
        <v>#DIV/0!</v>
      </c>
      <c r="AI84" s="243">
        <v>2.9169039899554793E-2</v>
      </c>
      <c r="AJ84" s="374">
        <v>2.4146857626499641E-2</v>
      </c>
    </row>
    <row r="85" spans="2:37" x14ac:dyDescent="0.25">
      <c r="B85" s="85">
        <v>4503</v>
      </c>
      <c r="C85" s="84" t="s">
        <v>988</v>
      </c>
      <c r="D85" s="243">
        <v>9.7417325541910821E-2</v>
      </c>
      <c r="E85" s="243">
        <v>8.9252061221400225E-2</v>
      </c>
      <c r="F85" s="243">
        <v>0.1179783472769001</v>
      </c>
      <c r="G85" s="243">
        <v>0.14870948981786467</v>
      </c>
      <c r="H85" s="243">
        <v>0.11284463544140809</v>
      </c>
      <c r="I85" s="243">
        <v>0.10308324418310241</v>
      </c>
      <c r="J85" s="243">
        <v>9.0003533056063234E-2</v>
      </c>
      <c r="K85" s="243">
        <v>0.27006926717771179</v>
      </c>
      <c r="L85" s="243">
        <v>0.20880402777827212</v>
      </c>
      <c r="M85" s="243">
        <v>9.2544053094957834E-2</v>
      </c>
      <c r="N85" s="243">
        <v>4.6054528882197666E-2</v>
      </c>
      <c r="O85" s="243">
        <v>8.4824208541271442E-2</v>
      </c>
      <c r="P85" s="243">
        <v>0.11120744598816509</v>
      </c>
      <c r="Q85" s="243">
        <v>9.7893610471173162E-2</v>
      </c>
      <c r="R85" s="243">
        <v>0.12037264784385096</v>
      </c>
      <c r="S85" s="243">
        <v>0.13521763678499288</v>
      </c>
      <c r="T85" s="243">
        <v>7.0103826504427619E-2</v>
      </c>
      <c r="U85" s="243">
        <v>0.12105249041341412</v>
      </c>
      <c r="V85" s="243">
        <v>0.11904083229013643</v>
      </c>
      <c r="W85" s="243">
        <v>9.0889370453378471E-2</v>
      </c>
      <c r="X85" s="243">
        <v>0.18477058313176095</v>
      </c>
      <c r="Y85" s="243">
        <v>8.9871616005906471E-2</v>
      </c>
      <c r="Z85" s="243">
        <v>0.28452393286646827</v>
      </c>
      <c r="AA85" s="243">
        <v>7.4113489085175774E-2</v>
      </c>
      <c r="AB85" s="243">
        <v>5.525352491581112E-2</v>
      </c>
      <c r="AC85" s="243">
        <v>8.4571312227523468E-2</v>
      </c>
      <c r="AD85" s="243">
        <v>0.1004178301590357</v>
      </c>
      <c r="AE85" s="243">
        <v>0.1148862963898771</v>
      </c>
      <c r="AF85" s="243">
        <v>7.0387164050395357E-2</v>
      </c>
      <c r="AG85" s="243">
        <v>0.1852816273560686</v>
      </c>
      <c r="AH85" s="243" t="e">
        <v>#DIV/0!</v>
      </c>
      <c r="AI85" s="243">
        <v>8.2173377874319387E-2</v>
      </c>
      <c r="AJ85" s="374">
        <v>0.109541640099707</v>
      </c>
    </row>
    <row r="86" spans="2:37" x14ac:dyDescent="0.25">
      <c r="B86" s="85">
        <v>4504</v>
      </c>
      <c r="C86" s="84" t="s">
        <v>989</v>
      </c>
      <c r="D86" s="243">
        <v>6.3727544640321737E-2</v>
      </c>
      <c r="E86" s="243">
        <v>7.1406225238452498E-2</v>
      </c>
      <c r="F86" s="243">
        <v>6.9255631388779409E-2</v>
      </c>
      <c r="G86" s="243">
        <v>7.5748508957191873E-2</v>
      </c>
      <c r="H86" s="243">
        <v>6.9781052993607512E-2</v>
      </c>
      <c r="I86" s="243">
        <v>8.0286141201695652E-2</v>
      </c>
      <c r="J86" s="243">
        <v>0.1122648008352367</v>
      </c>
      <c r="K86" s="243">
        <v>0.19460771906660515</v>
      </c>
      <c r="L86" s="243">
        <v>6.7661303968653191E-2</v>
      </c>
      <c r="M86" s="243">
        <v>6.1398006384242788E-2</v>
      </c>
      <c r="N86" s="243">
        <v>8.9193216766460581E-2</v>
      </c>
      <c r="O86" s="243">
        <v>9.2657222124915409E-2</v>
      </c>
      <c r="P86" s="243">
        <v>8.6408691512323998E-2</v>
      </c>
      <c r="Q86" s="243">
        <v>5.3004639875783514E-2</v>
      </c>
      <c r="R86" s="243">
        <v>8.4186286833782653E-2</v>
      </c>
      <c r="S86" s="243">
        <v>8.6545455552638817E-2</v>
      </c>
      <c r="T86" s="243">
        <v>6.8697252550405305E-2</v>
      </c>
      <c r="U86" s="243">
        <v>0.10922859484303502</v>
      </c>
      <c r="V86" s="243">
        <v>8.3541211919390124E-2</v>
      </c>
      <c r="W86" s="243">
        <v>0.10479028412678781</v>
      </c>
      <c r="X86" s="243">
        <v>0.10262196689405895</v>
      </c>
      <c r="Y86" s="243">
        <v>4.9061330468087923E-2</v>
      </c>
      <c r="Z86" s="243">
        <v>6.5454031116133668E-2</v>
      </c>
      <c r="AA86" s="243">
        <v>3.5536999756829751E-2</v>
      </c>
      <c r="AB86" s="243">
        <v>3.8756372766473951E-2</v>
      </c>
      <c r="AC86" s="243">
        <v>1.8000965002133475E-2</v>
      </c>
      <c r="AD86" s="243">
        <v>6.1715180118845005E-2</v>
      </c>
      <c r="AE86" s="243">
        <v>7.4271334436218583E-2</v>
      </c>
      <c r="AF86" s="243">
        <v>0.10064341261260558</v>
      </c>
      <c r="AG86" s="243">
        <v>6.656105542316991E-2</v>
      </c>
      <c r="AH86" s="243" t="e">
        <v>#DIV/0!</v>
      </c>
      <c r="AI86" s="243">
        <v>3.3782313291453495E-2</v>
      </c>
      <c r="AJ86" s="374">
        <v>7.3641099828658199E-2</v>
      </c>
    </row>
    <row r="87" spans="2:37" x14ac:dyDescent="0.25">
      <c r="B87" s="85">
        <v>4505</v>
      </c>
      <c r="C87" s="84" t="s">
        <v>990</v>
      </c>
      <c r="D87" s="243">
        <v>1.818224552525282E-2</v>
      </c>
      <c r="E87" s="243">
        <v>1.8500217305539645E-2</v>
      </c>
      <c r="F87" s="243">
        <v>1.6535188660440493E-2</v>
      </c>
      <c r="G87" s="243">
        <v>1.2907225210558581E-2</v>
      </c>
      <c r="H87" s="243">
        <v>1.6681102119926933E-2</v>
      </c>
      <c r="I87" s="243">
        <v>1.2605343942392166E-2</v>
      </c>
      <c r="J87" s="243">
        <v>1.4073537664174227E-2</v>
      </c>
      <c r="K87" s="243">
        <v>5.938185548031355E-3</v>
      </c>
      <c r="L87" s="243">
        <v>6.1140957619879345E-3</v>
      </c>
      <c r="M87" s="243">
        <v>1.0199759821099597E-2</v>
      </c>
      <c r="N87" s="243">
        <v>1.5330853576914957E-2</v>
      </c>
      <c r="O87" s="243">
        <v>1.6241196145879599E-2</v>
      </c>
      <c r="P87" s="243">
        <v>2.9429630969570589E-2</v>
      </c>
      <c r="Q87" s="243">
        <v>1.1616414418207361E-2</v>
      </c>
      <c r="R87" s="243">
        <v>1.2151397778518851E-2</v>
      </c>
      <c r="S87" s="243">
        <v>1.5067130072894177E-2</v>
      </c>
      <c r="T87" s="243">
        <v>1.9487641477433336E-2</v>
      </c>
      <c r="U87" s="243">
        <v>6.1107639679324241E-2</v>
      </c>
      <c r="V87" s="243">
        <v>1.7302247093234992E-2</v>
      </c>
      <c r="W87" s="243">
        <v>3.5683051844050039E-2</v>
      </c>
      <c r="X87" s="243">
        <v>8.6144286672852358E-2</v>
      </c>
      <c r="Y87" s="243">
        <v>1.7649927516275754E-2</v>
      </c>
      <c r="Z87" s="243">
        <v>3.7556433860432567E-3</v>
      </c>
      <c r="AA87" s="243">
        <v>1.2187962428690396E-2</v>
      </c>
      <c r="AB87" s="243">
        <v>1.2588746049549382E-2</v>
      </c>
      <c r="AC87" s="243">
        <v>1.0856912535197525E-2</v>
      </c>
      <c r="AD87" s="243">
        <v>1.7928314089484546E-2</v>
      </c>
      <c r="AE87" s="243">
        <v>1.5221274326041806E-2</v>
      </c>
      <c r="AF87" s="243">
        <v>1.4310615506233533E-2</v>
      </c>
      <c r="AG87" s="243">
        <v>7.0054862828677032E-3</v>
      </c>
      <c r="AH87" s="243" t="e">
        <v>#DIV/0!</v>
      </c>
      <c r="AI87" s="243">
        <v>1.3360528067407267E-2</v>
      </c>
      <c r="AJ87" s="374">
        <v>1.642991259478303E-2</v>
      </c>
    </row>
    <row r="88" spans="2:37" x14ac:dyDescent="0.25">
      <c r="B88" s="85">
        <v>4506</v>
      </c>
      <c r="C88" s="84" t="s">
        <v>991</v>
      </c>
      <c r="D88" s="243">
        <v>2.0868599711727796E-2</v>
      </c>
      <c r="E88" s="243">
        <v>1.7876683417301871E-2</v>
      </c>
      <c r="F88" s="243">
        <v>1.1269314796348281E-2</v>
      </c>
      <c r="G88" s="243">
        <v>1.8268306421372737E-2</v>
      </c>
      <c r="H88" s="243">
        <v>1.5642537006046332E-2</v>
      </c>
      <c r="I88" s="243">
        <v>9.7900556310026553E-3</v>
      </c>
      <c r="J88" s="243">
        <v>1.1136417886345373E-2</v>
      </c>
      <c r="K88" s="243">
        <v>1.3720652798185182E-3</v>
      </c>
      <c r="L88" s="243">
        <v>1.1774882970990094E-3</v>
      </c>
      <c r="M88" s="243">
        <v>2.5025132908795551E-2</v>
      </c>
      <c r="N88" s="243">
        <v>1.1189064255118343E-2</v>
      </c>
      <c r="O88" s="243">
        <v>3.1317685845927432E-3</v>
      </c>
      <c r="P88" s="243">
        <v>1.582177422433826E-2</v>
      </c>
      <c r="Q88" s="243">
        <v>6.3133295419431669E-3</v>
      </c>
      <c r="R88" s="243">
        <v>8.5814306945177273E-3</v>
      </c>
      <c r="S88" s="243">
        <v>7.2219796338319703E-3</v>
      </c>
      <c r="T88" s="243">
        <v>1.1618872470788476E-2</v>
      </c>
      <c r="U88" s="243">
        <v>3.5738619577951415E-2</v>
      </c>
      <c r="V88" s="243">
        <v>5.3492369927261738E-2</v>
      </c>
      <c r="W88" s="243">
        <v>9.0214333067118735E-3</v>
      </c>
      <c r="X88" s="243">
        <v>3.7805029453307347E-2</v>
      </c>
      <c r="Y88" s="243">
        <v>8.4884769438166863E-3</v>
      </c>
      <c r="Z88" s="243">
        <v>1.698457515754672E-2</v>
      </c>
      <c r="AA88" s="243">
        <v>3.2012285307382711E-2</v>
      </c>
      <c r="AB88" s="243">
        <v>7.0235610148680046E-3</v>
      </c>
      <c r="AC88" s="243">
        <v>7.9524469445999349E-3</v>
      </c>
      <c r="AD88" s="243">
        <v>1.3394722713014288E-2</v>
      </c>
      <c r="AE88" s="243">
        <v>1.3211236977303689E-2</v>
      </c>
      <c r="AF88" s="243">
        <v>1.0122735064770939E-2</v>
      </c>
      <c r="AG88" s="243">
        <v>6.2757525534389551E-3</v>
      </c>
      <c r="AH88" s="243" t="e">
        <v>#DIV/0!</v>
      </c>
      <c r="AI88" s="243">
        <v>1.721693725463503E-2</v>
      </c>
      <c r="AJ88" s="374">
        <v>1.4351883144639067E-2</v>
      </c>
    </row>
    <row r="89" spans="2:37" x14ac:dyDescent="0.25">
      <c r="B89" s="85">
        <v>4507</v>
      </c>
      <c r="C89" s="84" t="s">
        <v>992</v>
      </c>
      <c r="D89" s="243">
        <v>2.2506035165178677E-2</v>
      </c>
      <c r="E89" s="243">
        <v>4.1831318757672299E-2</v>
      </c>
      <c r="F89" s="243">
        <v>7.3119545676473774E-2</v>
      </c>
      <c r="G89" s="243">
        <v>2.9460287478045483E-2</v>
      </c>
      <c r="H89" s="243">
        <v>4.9746035607516122E-2</v>
      </c>
      <c r="I89" s="243">
        <v>2.2743689392392814E-2</v>
      </c>
      <c r="J89" s="243">
        <v>5.9959993269091481E-2</v>
      </c>
      <c r="K89" s="243">
        <v>1.1614751705960574E-2</v>
      </c>
      <c r="L89" s="243">
        <v>2.0441445745848406E-2</v>
      </c>
      <c r="M89" s="243">
        <v>4.917460696148817E-2</v>
      </c>
      <c r="N89" s="243">
        <v>7.3409819714795377E-2</v>
      </c>
      <c r="O89" s="243">
        <v>3.1778096149328576E-2</v>
      </c>
      <c r="P89" s="243">
        <v>2.910992968593324E-2</v>
      </c>
      <c r="Q89" s="243">
        <v>2.5214357860988364E-2</v>
      </c>
      <c r="R89" s="243">
        <v>4.0359184357103645E-2</v>
      </c>
      <c r="S89" s="243">
        <v>5.4879669716068058E-2</v>
      </c>
      <c r="T89" s="243">
        <v>3.4930040544333081E-2</v>
      </c>
      <c r="U89" s="243">
        <v>8.5740970283951681E-2</v>
      </c>
      <c r="V89" s="243">
        <v>3.7092618524101333E-2</v>
      </c>
      <c r="W89" s="243">
        <v>0.15445370994812385</v>
      </c>
      <c r="X89" s="243">
        <v>0.14309434237182095</v>
      </c>
      <c r="Y89" s="243">
        <v>4.5220559980708938E-2</v>
      </c>
      <c r="Z89" s="243">
        <v>1.0478200025293838E-2</v>
      </c>
      <c r="AA89" s="243">
        <v>6.2229511520337184E-2</v>
      </c>
      <c r="AB89" s="243">
        <v>1.8856384314015862E-2</v>
      </c>
      <c r="AC89" s="243">
        <v>2.2023263849360184E-2</v>
      </c>
      <c r="AD89" s="243">
        <v>4.923127816205046E-2</v>
      </c>
      <c r="AE89" s="243">
        <v>4.6605769946275875E-2</v>
      </c>
      <c r="AF89" s="243">
        <v>6.669759686511223E-2</v>
      </c>
      <c r="AG89" s="243">
        <v>2.621030558672752E-2</v>
      </c>
      <c r="AH89" s="243" t="e">
        <v>#DIV/0!</v>
      </c>
      <c r="AI89" s="243">
        <v>4.407049717614122E-2</v>
      </c>
      <c r="AJ89" s="374">
        <v>4.7711005317763448E-2</v>
      </c>
    </row>
    <row r="90" spans="2:37" s="14" customFormat="1" x14ac:dyDescent="0.25">
      <c r="B90" s="13"/>
      <c r="C90" s="14" t="s">
        <v>1214</v>
      </c>
      <c r="D90" s="277">
        <v>0.12134027325859173</v>
      </c>
      <c r="E90" s="277">
        <v>-7.4382115665419204E-2</v>
      </c>
      <c r="F90" s="277">
        <v>1.2489422973831574E-2</v>
      </c>
      <c r="G90" s="277">
        <v>2.3597172691152628E-2</v>
      </c>
      <c r="H90" s="277">
        <v>1.4957471279898469E-2</v>
      </c>
      <c r="I90" s="277">
        <v>3.9569118675495916E-2</v>
      </c>
      <c r="J90" s="277">
        <v>0.1495466917613778</v>
      </c>
      <c r="K90" s="277">
        <v>-0.17204129861800718</v>
      </c>
      <c r="L90" s="277">
        <v>2.6742959117966609E-2</v>
      </c>
      <c r="M90" s="277">
        <v>0.11716228638665326</v>
      </c>
      <c r="N90" s="277">
        <v>0.20123406010578401</v>
      </c>
      <c r="O90" s="277">
        <v>6.8301769682437993E-2</v>
      </c>
      <c r="P90" s="277">
        <v>5.8560992428783133E-2</v>
      </c>
      <c r="Q90" s="277">
        <v>4.5916584055108872E-2</v>
      </c>
      <c r="R90" s="277">
        <v>8.8224446898632056E-2</v>
      </c>
      <c r="S90" s="277">
        <v>-0.12136770623830571</v>
      </c>
      <c r="T90" s="277">
        <v>-6.7232474013429216E-2</v>
      </c>
      <c r="U90" s="277">
        <v>3.7751522325660231E-2</v>
      </c>
      <c r="V90" s="277">
        <v>-6.0515665013120079E-3</v>
      </c>
      <c r="W90" s="277">
        <v>0.11873380854843192</v>
      </c>
      <c r="X90" s="277">
        <v>-0.88008603776908412</v>
      </c>
      <c r="Y90" s="277">
        <v>-0.58373379941793868</v>
      </c>
      <c r="Z90" s="277">
        <v>-0.15865377938553199</v>
      </c>
      <c r="AA90" s="277">
        <v>-5.717503809543404E-2</v>
      </c>
      <c r="AB90" s="277">
        <v>-8.4415983309293841E-2</v>
      </c>
      <c r="AC90" s="277">
        <v>3.152339889630195E-2</v>
      </c>
      <c r="AD90" s="277">
        <v>-0.1172696327702732</v>
      </c>
      <c r="AE90" s="277">
        <v>3.4409174467338946E-2</v>
      </c>
      <c r="AF90" s="277">
        <v>0.16068863354049087</v>
      </c>
      <c r="AG90" s="277">
        <v>4.4210072272131265E-2</v>
      </c>
      <c r="AH90" s="277" t="e">
        <v>#DIV/0!</v>
      </c>
      <c r="AI90" s="277">
        <v>-0.18317605730534353</v>
      </c>
      <c r="AJ90" s="373">
        <v>2.5402751248326555E-2</v>
      </c>
      <c r="AK90" s="253"/>
    </row>
    <row r="91" spans="2:37" s="14" customFormat="1" x14ac:dyDescent="0.25">
      <c r="B91" s="13"/>
      <c r="D91" s="277"/>
      <c r="E91" s="277"/>
      <c r="F91" s="277"/>
      <c r="G91" s="277"/>
      <c r="H91" s="277"/>
      <c r="I91" s="277"/>
      <c r="J91" s="277"/>
      <c r="K91" s="277"/>
      <c r="L91" s="277"/>
      <c r="M91" s="277"/>
      <c r="N91" s="277"/>
      <c r="O91" s="277"/>
      <c r="P91" s="277"/>
      <c r="Q91" s="277"/>
      <c r="R91" s="277"/>
      <c r="S91" s="277"/>
      <c r="T91" s="277"/>
      <c r="U91" s="277"/>
      <c r="V91" s="277"/>
      <c r="W91" s="277"/>
      <c r="X91" s="277"/>
      <c r="Y91" s="277"/>
      <c r="Z91" s="277"/>
      <c r="AA91" s="277"/>
      <c r="AB91" s="277"/>
      <c r="AC91" s="277"/>
      <c r="AD91" s="277"/>
      <c r="AE91" s="277"/>
      <c r="AF91" s="277"/>
      <c r="AG91" s="277"/>
      <c r="AH91" s="277"/>
      <c r="AI91" s="277"/>
      <c r="AJ91" s="373"/>
      <c r="AK91" s="253"/>
    </row>
    <row r="92" spans="2:37" s="14" customFormat="1" x14ac:dyDescent="0.25">
      <c r="B92" s="13">
        <v>55</v>
      </c>
      <c r="C92" s="14" t="s">
        <v>542</v>
      </c>
      <c r="D92" s="277">
        <v>1.2216296468620313E-3</v>
      </c>
      <c r="E92" s="277">
        <v>1.7493566787690339E-2</v>
      </c>
      <c r="F92" s="277">
        <v>5.9932401974515957E-2</v>
      </c>
      <c r="G92" s="277">
        <v>2.0810934404465915E-2</v>
      </c>
      <c r="H92" s="277">
        <v>3.3336832993899113E-2</v>
      </c>
      <c r="I92" s="277">
        <v>3.7133655951686516E-2</v>
      </c>
      <c r="J92" s="277">
        <v>1.7096548749872098E-2</v>
      </c>
      <c r="K92" s="277">
        <v>1.4137416155796945E-2</v>
      </c>
      <c r="L92" s="277">
        <v>5.4640647210562047E-2</v>
      </c>
      <c r="M92" s="277">
        <v>8.1177590463740366E-4</v>
      </c>
      <c r="N92" s="277">
        <v>3.4171284910220184E-3</v>
      </c>
      <c r="O92" s="277">
        <v>7.3294823033141108E-3</v>
      </c>
      <c r="P92" s="277">
        <v>4.6594696152175709E-4</v>
      </c>
      <c r="Q92" s="277">
        <v>3.4868070107315421E-2</v>
      </c>
      <c r="R92" s="277">
        <v>2.6264900182040536E-2</v>
      </c>
      <c r="S92" s="277">
        <v>8.5389978617890269E-3</v>
      </c>
      <c r="T92" s="277">
        <v>8.4963567539555432E-4</v>
      </c>
      <c r="U92" s="277">
        <v>0</v>
      </c>
      <c r="V92" s="277">
        <v>4.9995143495678948E-2</v>
      </c>
      <c r="W92" s="277">
        <v>0</v>
      </c>
      <c r="X92" s="277">
        <v>1.4566476309321837E-2</v>
      </c>
      <c r="Y92" s="277">
        <v>0.18191892986655989</v>
      </c>
      <c r="Z92" s="277">
        <v>0</v>
      </c>
      <c r="AA92" s="277">
        <v>0.11352452382896504</v>
      </c>
      <c r="AB92" s="277">
        <v>5.832258705317693E-3</v>
      </c>
      <c r="AC92" s="277">
        <v>0</v>
      </c>
      <c r="AD92" s="277">
        <v>3.2527486815933808E-2</v>
      </c>
      <c r="AE92" s="277">
        <v>3.0955345204434919E-2</v>
      </c>
      <c r="AF92" s="277">
        <v>4.5815735209779867E-3</v>
      </c>
      <c r="AG92" s="277">
        <v>4.4047228237224179E-2</v>
      </c>
      <c r="AH92" s="277" t="e">
        <v>#DIV/0!</v>
      </c>
      <c r="AI92" s="277">
        <v>9.6524738131035917E-2</v>
      </c>
      <c r="AJ92" s="373">
        <v>3.0529462026972855E-2</v>
      </c>
      <c r="AK92" s="253"/>
    </row>
    <row r="93" spans="2:37" x14ac:dyDescent="0.25">
      <c r="B93" s="85">
        <v>5501</v>
      </c>
      <c r="C93" s="84" t="s">
        <v>993</v>
      </c>
      <c r="D93" s="243">
        <v>1.2216296468620313E-3</v>
      </c>
      <c r="E93" s="243">
        <v>1.1417917203774477E-3</v>
      </c>
      <c r="F93" s="243">
        <v>4.3020385718828325E-2</v>
      </c>
      <c r="G93" s="243">
        <v>8.4909020339831529E-3</v>
      </c>
      <c r="H93" s="243">
        <v>2.0401566362407877E-2</v>
      </c>
      <c r="I93" s="243">
        <v>2.7728476526082544E-2</v>
      </c>
      <c r="J93" s="243">
        <v>2.745985372986029E-3</v>
      </c>
      <c r="K93" s="243">
        <v>4.77543654923263E-3</v>
      </c>
      <c r="L93" s="243">
        <v>3.8726607906331569E-2</v>
      </c>
      <c r="M93" s="243">
        <v>0</v>
      </c>
      <c r="N93" s="243">
        <v>3.3364029094623679E-3</v>
      </c>
      <c r="O93" s="243">
        <v>4.4552139910222204E-3</v>
      </c>
      <c r="P93" s="243">
        <v>0</v>
      </c>
      <c r="Q93" s="243">
        <v>0</v>
      </c>
      <c r="R93" s="243">
        <v>1.5055997566774346E-2</v>
      </c>
      <c r="S93" s="243">
        <v>0</v>
      </c>
      <c r="T93" s="243">
        <v>8.4963567539555432E-4</v>
      </c>
      <c r="U93" s="243">
        <v>0</v>
      </c>
      <c r="V93" s="243">
        <v>0</v>
      </c>
      <c r="W93" s="243">
        <v>0</v>
      </c>
      <c r="X93" s="243">
        <v>0</v>
      </c>
      <c r="Y93" s="243">
        <v>0</v>
      </c>
      <c r="Z93" s="243">
        <v>0</v>
      </c>
      <c r="AA93" s="243">
        <v>0</v>
      </c>
      <c r="AB93" s="243">
        <v>0</v>
      </c>
      <c r="AC93" s="243">
        <v>0</v>
      </c>
      <c r="AD93" s="243">
        <v>9.6487230231586223E-5</v>
      </c>
      <c r="AE93" s="243">
        <v>1.7870198650052006E-2</v>
      </c>
      <c r="AF93" s="243">
        <v>3.4927117345768207E-3</v>
      </c>
      <c r="AG93" s="243">
        <v>3.0820070224463234E-2</v>
      </c>
      <c r="AH93" s="243" t="e">
        <v>#DIV/0!</v>
      </c>
      <c r="AI93" s="243">
        <v>0</v>
      </c>
      <c r="AJ93" s="374">
        <v>1.7560511268858797E-2</v>
      </c>
    </row>
    <row r="94" spans="2:37" x14ac:dyDescent="0.25">
      <c r="B94" s="85">
        <v>5502</v>
      </c>
      <c r="C94" s="84" t="s">
        <v>994</v>
      </c>
      <c r="D94" s="243">
        <v>0</v>
      </c>
      <c r="E94" s="243">
        <v>0</v>
      </c>
      <c r="F94" s="243">
        <v>0</v>
      </c>
      <c r="G94" s="243">
        <v>0</v>
      </c>
      <c r="H94" s="243">
        <v>0</v>
      </c>
      <c r="I94" s="243">
        <v>0</v>
      </c>
      <c r="J94" s="243">
        <v>0</v>
      </c>
      <c r="K94" s="243">
        <v>0</v>
      </c>
      <c r="L94" s="243">
        <v>0</v>
      </c>
      <c r="M94" s="243">
        <v>0</v>
      </c>
      <c r="N94" s="243">
        <v>0</v>
      </c>
      <c r="O94" s="243">
        <v>0</v>
      </c>
      <c r="P94" s="243">
        <v>0</v>
      </c>
      <c r="Q94" s="243">
        <v>0</v>
      </c>
      <c r="R94" s="243">
        <v>0</v>
      </c>
      <c r="S94" s="243">
        <v>0</v>
      </c>
      <c r="T94" s="243">
        <v>0</v>
      </c>
      <c r="U94" s="243">
        <v>0</v>
      </c>
      <c r="V94" s="243">
        <v>0</v>
      </c>
      <c r="W94" s="243">
        <v>0</v>
      </c>
      <c r="X94" s="243">
        <v>0</v>
      </c>
      <c r="Y94" s="243">
        <v>0</v>
      </c>
      <c r="Z94" s="243">
        <v>0</v>
      </c>
      <c r="AA94" s="243">
        <v>0</v>
      </c>
      <c r="AB94" s="243">
        <v>1.5011572771343005E-4</v>
      </c>
      <c r="AC94" s="243">
        <v>0</v>
      </c>
      <c r="AD94" s="243">
        <v>2.7595495274655014E-5</v>
      </c>
      <c r="AE94" s="243">
        <v>1.0246544507600806E-6</v>
      </c>
      <c r="AF94" s="243">
        <v>0</v>
      </c>
      <c r="AG94" s="243">
        <v>0</v>
      </c>
      <c r="AH94" s="243" t="e">
        <v>#DIV/0!</v>
      </c>
      <c r="AI94" s="243">
        <v>0</v>
      </c>
      <c r="AJ94" s="374">
        <v>1.261963737589562E-6</v>
      </c>
    </row>
    <row r="95" spans="2:37" x14ac:dyDescent="0.25">
      <c r="B95" s="85">
        <v>5503</v>
      </c>
      <c r="C95" s="84" t="s">
        <v>995</v>
      </c>
      <c r="D95" s="243">
        <v>0</v>
      </c>
      <c r="E95" s="243">
        <v>1.635177506731289E-2</v>
      </c>
      <c r="F95" s="243">
        <v>1.6912016255687629E-2</v>
      </c>
      <c r="G95" s="243">
        <v>1.2320032370482764E-2</v>
      </c>
      <c r="H95" s="243">
        <v>1.2935266631491242E-2</v>
      </c>
      <c r="I95" s="243">
        <v>9.405179425603977E-3</v>
      </c>
      <c r="J95" s="243">
        <v>1.4350563376886069E-2</v>
      </c>
      <c r="K95" s="243">
        <v>9.3619796065643138E-3</v>
      </c>
      <c r="L95" s="243">
        <v>1.5914039304230475E-2</v>
      </c>
      <c r="M95" s="243">
        <v>8.1177590463740366E-4</v>
      </c>
      <c r="N95" s="243">
        <v>8.0725581559650816E-5</v>
      </c>
      <c r="O95" s="243">
        <v>2.8742683122918904E-3</v>
      </c>
      <c r="P95" s="243">
        <v>4.6594696152175709E-4</v>
      </c>
      <c r="Q95" s="243">
        <v>3.4868070107315421E-2</v>
      </c>
      <c r="R95" s="243">
        <v>1.120890261526619E-2</v>
      </c>
      <c r="S95" s="243">
        <v>8.5389978617890269E-3</v>
      </c>
      <c r="T95" s="243">
        <v>0</v>
      </c>
      <c r="U95" s="243">
        <v>0</v>
      </c>
      <c r="V95" s="243">
        <v>4.9995143495678948E-2</v>
      </c>
      <c r="W95" s="243">
        <v>0</v>
      </c>
      <c r="X95" s="243">
        <v>1.4566476309321837E-2</v>
      </c>
      <c r="Y95" s="243">
        <v>0.18191892986655989</v>
      </c>
      <c r="Z95" s="243">
        <v>0</v>
      </c>
      <c r="AA95" s="243">
        <v>0.11352452382896504</v>
      </c>
      <c r="AB95" s="243">
        <v>5.6821429776042626E-3</v>
      </c>
      <c r="AC95" s="243">
        <v>0</v>
      </c>
      <c r="AD95" s="243">
        <v>3.2403404090427565E-2</v>
      </c>
      <c r="AE95" s="243">
        <v>1.3084121899932159E-2</v>
      </c>
      <c r="AF95" s="243">
        <v>1.0888617864011658E-3</v>
      </c>
      <c r="AG95" s="243">
        <v>1.3227158012760953E-2</v>
      </c>
      <c r="AH95" s="243" t="e">
        <v>#DIV/0!</v>
      </c>
      <c r="AI95" s="243">
        <v>9.6524738131035917E-2</v>
      </c>
      <c r="AJ95" s="374">
        <v>1.2967688794376471E-2</v>
      </c>
    </row>
    <row r="96" spans="2:37" x14ac:dyDescent="0.25">
      <c r="B96" s="85">
        <v>5504</v>
      </c>
      <c r="C96" s="84" t="s">
        <v>996</v>
      </c>
      <c r="D96" s="243">
        <v>0</v>
      </c>
      <c r="E96" s="243">
        <v>0</v>
      </c>
      <c r="F96" s="243">
        <v>0</v>
      </c>
      <c r="G96" s="243">
        <v>0</v>
      </c>
      <c r="H96" s="243">
        <v>0</v>
      </c>
      <c r="I96" s="243">
        <v>0</v>
      </c>
      <c r="J96" s="243">
        <v>0</v>
      </c>
      <c r="K96" s="243">
        <v>0</v>
      </c>
      <c r="L96" s="243">
        <v>0</v>
      </c>
      <c r="M96" s="243">
        <v>0</v>
      </c>
      <c r="N96" s="243">
        <v>0</v>
      </c>
      <c r="O96" s="243">
        <v>0</v>
      </c>
      <c r="P96" s="243">
        <v>0</v>
      </c>
      <c r="Q96" s="243">
        <v>0</v>
      </c>
      <c r="R96" s="243">
        <v>0</v>
      </c>
      <c r="S96" s="243">
        <v>0</v>
      </c>
      <c r="T96" s="243">
        <v>0</v>
      </c>
      <c r="U96" s="243">
        <v>0</v>
      </c>
      <c r="V96" s="243">
        <v>0</v>
      </c>
      <c r="W96" s="243">
        <v>0</v>
      </c>
      <c r="X96" s="243">
        <v>0</v>
      </c>
      <c r="Y96" s="243">
        <v>0</v>
      </c>
      <c r="Z96" s="243">
        <v>0</v>
      </c>
      <c r="AA96" s="243">
        <v>0</v>
      </c>
      <c r="AB96" s="243">
        <v>0</v>
      </c>
      <c r="AC96" s="243">
        <v>0</v>
      </c>
      <c r="AD96" s="243">
        <v>0</v>
      </c>
      <c r="AE96" s="243">
        <v>0</v>
      </c>
      <c r="AF96" s="243">
        <v>0</v>
      </c>
      <c r="AG96" s="243">
        <v>0</v>
      </c>
      <c r="AH96" s="243" t="e">
        <v>#DIV/0!</v>
      </c>
      <c r="AI96" s="243">
        <v>0</v>
      </c>
      <c r="AJ96" s="374">
        <v>0</v>
      </c>
    </row>
    <row r="97" spans="2:37" x14ac:dyDescent="0.25">
      <c r="B97" s="85">
        <v>5505</v>
      </c>
      <c r="C97" s="84" t="s">
        <v>997</v>
      </c>
      <c r="D97" s="243">
        <v>0</v>
      </c>
      <c r="E97" s="243">
        <v>0</v>
      </c>
      <c r="F97" s="243">
        <v>0</v>
      </c>
      <c r="G97" s="243">
        <v>0</v>
      </c>
      <c r="H97" s="243">
        <v>0</v>
      </c>
      <c r="I97" s="243">
        <v>0</v>
      </c>
      <c r="J97" s="243">
        <v>0</v>
      </c>
      <c r="K97" s="243">
        <v>0</v>
      </c>
      <c r="L97" s="243">
        <v>0</v>
      </c>
      <c r="M97" s="243">
        <v>0</v>
      </c>
      <c r="N97" s="243">
        <v>0</v>
      </c>
      <c r="O97" s="243">
        <v>0</v>
      </c>
      <c r="P97" s="243">
        <v>0</v>
      </c>
      <c r="Q97" s="243">
        <v>0</v>
      </c>
      <c r="R97" s="243">
        <v>0</v>
      </c>
      <c r="S97" s="243">
        <v>0</v>
      </c>
      <c r="T97" s="243">
        <v>0</v>
      </c>
      <c r="U97" s="243">
        <v>0</v>
      </c>
      <c r="V97" s="243">
        <v>0</v>
      </c>
      <c r="W97" s="243">
        <v>0</v>
      </c>
      <c r="X97" s="243">
        <v>0</v>
      </c>
      <c r="Y97" s="243">
        <v>0</v>
      </c>
      <c r="Z97" s="243">
        <v>0</v>
      </c>
      <c r="AA97" s="243">
        <v>0</v>
      </c>
      <c r="AB97" s="243">
        <v>0</v>
      </c>
      <c r="AC97" s="243">
        <v>0</v>
      </c>
      <c r="AD97" s="243">
        <v>0</v>
      </c>
      <c r="AE97" s="243">
        <v>0</v>
      </c>
      <c r="AF97" s="243">
        <v>0</v>
      </c>
      <c r="AG97" s="243">
        <v>0</v>
      </c>
      <c r="AH97" s="243" t="e">
        <v>#DIV/0!</v>
      </c>
      <c r="AI97" s="243">
        <v>0</v>
      </c>
      <c r="AJ97" s="374">
        <v>0</v>
      </c>
    </row>
    <row r="98" spans="2:37" x14ac:dyDescent="0.25">
      <c r="B98" s="85">
        <v>5506</v>
      </c>
      <c r="C98" s="84" t="s">
        <v>998</v>
      </c>
      <c r="D98" s="243">
        <v>0</v>
      </c>
      <c r="E98" s="243">
        <v>0</v>
      </c>
      <c r="F98" s="243">
        <v>0</v>
      </c>
      <c r="G98" s="243">
        <v>0</v>
      </c>
      <c r="H98" s="243">
        <v>0</v>
      </c>
      <c r="I98" s="243">
        <v>0</v>
      </c>
      <c r="J98" s="243">
        <v>0</v>
      </c>
      <c r="K98" s="243">
        <v>0</v>
      </c>
      <c r="L98" s="243">
        <v>0</v>
      </c>
      <c r="M98" s="243">
        <v>0</v>
      </c>
      <c r="N98" s="243">
        <v>0</v>
      </c>
      <c r="O98" s="243">
        <v>0</v>
      </c>
      <c r="P98" s="243">
        <v>0</v>
      </c>
      <c r="Q98" s="243">
        <v>0</v>
      </c>
      <c r="R98" s="243">
        <v>0</v>
      </c>
      <c r="S98" s="243">
        <v>0</v>
      </c>
      <c r="T98" s="243">
        <v>0</v>
      </c>
      <c r="U98" s="243">
        <v>0</v>
      </c>
      <c r="V98" s="243">
        <v>0</v>
      </c>
      <c r="W98" s="243">
        <v>0</v>
      </c>
      <c r="X98" s="243">
        <v>0</v>
      </c>
      <c r="Y98" s="243">
        <v>0</v>
      </c>
      <c r="Z98" s="243">
        <v>0</v>
      </c>
      <c r="AA98" s="243">
        <v>0</v>
      </c>
      <c r="AB98" s="243">
        <v>0</v>
      </c>
      <c r="AC98" s="243">
        <v>0</v>
      </c>
      <c r="AD98" s="243">
        <v>0</v>
      </c>
      <c r="AE98" s="243">
        <v>0</v>
      </c>
      <c r="AF98" s="243">
        <v>0</v>
      </c>
      <c r="AG98" s="243">
        <v>0</v>
      </c>
      <c r="AH98" s="243" t="e">
        <v>#DIV/0!</v>
      </c>
      <c r="AI98" s="243">
        <v>0</v>
      </c>
      <c r="AJ98" s="374">
        <v>0</v>
      </c>
    </row>
    <row r="99" spans="2:37" x14ac:dyDescent="0.25">
      <c r="B99" s="85">
        <v>5507</v>
      </c>
      <c r="C99" s="84" t="s">
        <v>999</v>
      </c>
      <c r="D99" s="243">
        <v>0</v>
      </c>
      <c r="E99" s="243">
        <v>0</v>
      </c>
      <c r="F99" s="243">
        <v>0</v>
      </c>
      <c r="G99" s="243">
        <v>0</v>
      </c>
      <c r="H99" s="243">
        <v>0</v>
      </c>
      <c r="I99" s="243">
        <v>0</v>
      </c>
      <c r="J99" s="243">
        <v>0</v>
      </c>
      <c r="K99" s="243">
        <v>0</v>
      </c>
      <c r="L99" s="243">
        <v>0</v>
      </c>
      <c r="M99" s="243">
        <v>0</v>
      </c>
      <c r="N99" s="243">
        <v>0</v>
      </c>
      <c r="O99" s="243">
        <v>0</v>
      </c>
      <c r="P99" s="243">
        <v>0</v>
      </c>
      <c r="Q99" s="243">
        <v>0</v>
      </c>
      <c r="R99" s="243">
        <v>0</v>
      </c>
      <c r="S99" s="243">
        <v>0</v>
      </c>
      <c r="T99" s="243">
        <v>0</v>
      </c>
      <c r="U99" s="243">
        <v>0</v>
      </c>
      <c r="V99" s="243">
        <v>0</v>
      </c>
      <c r="W99" s="243">
        <v>0</v>
      </c>
      <c r="X99" s="243">
        <v>0</v>
      </c>
      <c r="Y99" s="243">
        <v>0</v>
      </c>
      <c r="Z99" s="243">
        <v>0</v>
      </c>
      <c r="AA99" s="243">
        <v>0</v>
      </c>
      <c r="AB99" s="243">
        <v>0</v>
      </c>
      <c r="AC99" s="243">
        <v>0</v>
      </c>
      <c r="AD99" s="243">
        <v>0</v>
      </c>
      <c r="AE99" s="243">
        <v>0</v>
      </c>
      <c r="AF99" s="243">
        <v>0</v>
      </c>
      <c r="AG99" s="243">
        <v>0</v>
      </c>
      <c r="AH99" s="243" t="e">
        <v>#DIV/0!</v>
      </c>
      <c r="AI99" s="243">
        <v>0</v>
      </c>
      <c r="AJ99" s="374">
        <v>0</v>
      </c>
    </row>
    <row r="100" spans="2:37" x14ac:dyDescent="0.25">
      <c r="B100" s="85">
        <v>5590</v>
      </c>
      <c r="C100" s="84" t="s">
        <v>53</v>
      </c>
      <c r="D100" s="243">
        <v>0</v>
      </c>
      <c r="E100" s="243">
        <v>1.635177506731289E-2</v>
      </c>
      <c r="F100" s="243">
        <v>1.6912016255687629E-2</v>
      </c>
      <c r="G100" s="243">
        <v>1.2320032370482764E-2</v>
      </c>
      <c r="H100" s="243">
        <v>1.2935266631491242E-2</v>
      </c>
      <c r="I100" s="243">
        <v>9.405179425603977E-3</v>
      </c>
      <c r="J100" s="243">
        <v>1.4350563376886069E-2</v>
      </c>
      <c r="K100" s="243">
        <v>9.3619796065643138E-3</v>
      </c>
      <c r="L100" s="243">
        <v>1.5914039304230475E-2</v>
      </c>
      <c r="M100" s="243">
        <v>8.1177590463740366E-4</v>
      </c>
      <c r="N100" s="243">
        <v>8.0725581559650816E-5</v>
      </c>
      <c r="O100" s="243">
        <v>2.8742683122918904E-3</v>
      </c>
      <c r="P100" s="243">
        <v>4.6594696152175709E-4</v>
      </c>
      <c r="Q100" s="243">
        <v>3.4868070107315421E-2</v>
      </c>
      <c r="R100" s="243">
        <v>1.120890261526619E-2</v>
      </c>
      <c r="S100" s="243">
        <v>8.5389978617890269E-3</v>
      </c>
      <c r="T100" s="243">
        <v>0</v>
      </c>
      <c r="U100" s="243">
        <v>0</v>
      </c>
      <c r="V100" s="243">
        <v>4.9995143495678948E-2</v>
      </c>
      <c r="W100" s="243">
        <v>0</v>
      </c>
      <c r="X100" s="243">
        <v>1.4566476309321837E-2</v>
      </c>
      <c r="Y100" s="243">
        <v>0.18191892986655989</v>
      </c>
      <c r="Z100" s="243">
        <v>0</v>
      </c>
      <c r="AA100" s="243">
        <v>0.11352452382896504</v>
      </c>
      <c r="AB100" s="243">
        <v>5.6821429776042626E-3</v>
      </c>
      <c r="AC100" s="243">
        <v>0</v>
      </c>
      <c r="AD100" s="243">
        <v>3.2403404090427565E-2</v>
      </c>
      <c r="AE100" s="243">
        <v>1.3084121899932159E-2</v>
      </c>
      <c r="AF100" s="243">
        <v>1.0888617864011658E-3</v>
      </c>
      <c r="AG100" s="243">
        <v>1.3227158012760953E-2</v>
      </c>
      <c r="AH100" s="243" t="e">
        <v>#DIV/0!</v>
      </c>
      <c r="AI100" s="243">
        <v>9.6524738131035917E-2</v>
      </c>
      <c r="AJ100" s="374">
        <v>1.2967688794376471E-2</v>
      </c>
    </row>
    <row r="101" spans="2:37" s="14" customFormat="1" x14ac:dyDescent="0.25">
      <c r="B101" s="13">
        <v>46</v>
      </c>
      <c r="C101" s="14" t="s">
        <v>1000</v>
      </c>
      <c r="D101" s="277">
        <v>3.4867595804147526E-4</v>
      </c>
      <c r="E101" s="277">
        <v>2.7093049772639291E-3</v>
      </c>
      <c r="F101" s="277">
        <v>5.5685745022080409E-2</v>
      </c>
      <c r="G101" s="277">
        <v>5.6114161042859307E-3</v>
      </c>
      <c r="H101" s="277">
        <v>2.557632055911465E-2</v>
      </c>
      <c r="I101" s="277">
        <v>2.4231387609696928E-2</v>
      </c>
      <c r="J101" s="277">
        <v>6.4040124573641426E-4</v>
      </c>
      <c r="K101" s="277">
        <v>2.4798112075835978E-4</v>
      </c>
      <c r="L101" s="277">
        <v>2.6064077404894786E-2</v>
      </c>
      <c r="M101" s="277">
        <v>5.7858684584429403E-3</v>
      </c>
      <c r="N101" s="277">
        <v>1.0876308732082813E-3</v>
      </c>
      <c r="O101" s="277">
        <v>2.8370042826822207E-3</v>
      </c>
      <c r="P101" s="277">
        <v>0</v>
      </c>
      <c r="Q101" s="277">
        <v>6.7989586007464201E-2</v>
      </c>
      <c r="R101" s="277">
        <v>1.6254860902757736E-2</v>
      </c>
      <c r="S101" s="277">
        <v>0</v>
      </c>
      <c r="T101" s="277">
        <v>2.5025823122766461E-3</v>
      </c>
      <c r="U101" s="277">
        <v>1.2252832943809648E-8</v>
      </c>
      <c r="V101" s="277">
        <v>2.0007081141371372E-3</v>
      </c>
      <c r="W101" s="277">
        <v>4.459990395098485E-5</v>
      </c>
      <c r="X101" s="277">
        <v>3.2841883656898707E-4</v>
      </c>
      <c r="Y101" s="277">
        <v>0</v>
      </c>
      <c r="Z101" s="277">
        <v>0</v>
      </c>
      <c r="AA101" s="277">
        <v>2.6877168583582602E-2</v>
      </c>
      <c r="AB101" s="277">
        <v>4.9834777140816202E-6</v>
      </c>
      <c r="AC101" s="277">
        <v>0</v>
      </c>
      <c r="AD101" s="277">
        <v>3.2716141197716491E-3</v>
      </c>
      <c r="AE101" s="277">
        <v>2.1648710345238548E-2</v>
      </c>
      <c r="AF101" s="277">
        <v>9.9642753877195699E-4</v>
      </c>
      <c r="AG101" s="277">
        <v>2.1893508711925767E-2</v>
      </c>
      <c r="AH101" s="277" t="e">
        <v>#DIV/0!</v>
      </c>
      <c r="AI101" s="277">
        <v>1.0173051213888678E-2</v>
      </c>
      <c r="AJ101" s="373">
        <v>2.3492551322838288E-2</v>
      </c>
      <c r="AK101" s="253"/>
    </row>
    <row r="102" spans="2:37" x14ac:dyDescent="0.25">
      <c r="B102" s="85">
        <v>4601</v>
      </c>
      <c r="C102" s="84" t="s">
        <v>1001</v>
      </c>
      <c r="D102" s="243">
        <v>0</v>
      </c>
      <c r="E102" s="243">
        <v>1.2331245999790171E-4</v>
      </c>
      <c r="F102" s="243">
        <v>4.5705234446352147E-2</v>
      </c>
      <c r="G102" s="243">
        <v>5.5929766145115817E-3</v>
      </c>
      <c r="H102" s="243">
        <v>2.0634275134950454E-2</v>
      </c>
      <c r="I102" s="243">
        <v>2.4231175007119885E-2</v>
      </c>
      <c r="J102" s="243">
        <v>3.5327053141265128E-4</v>
      </c>
      <c r="K102" s="243">
        <v>0</v>
      </c>
      <c r="L102" s="243">
        <v>2.6064077404894786E-2</v>
      </c>
      <c r="M102" s="243">
        <v>0</v>
      </c>
      <c r="N102" s="243">
        <v>1.0876308732082813E-3</v>
      </c>
      <c r="O102" s="243">
        <v>2.5454700322649505E-3</v>
      </c>
      <c r="P102" s="243">
        <v>0</v>
      </c>
      <c r="Q102" s="243">
        <v>0</v>
      </c>
      <c r="R102" s="243">
        <v>1.027575055135266E-2</v>
      </c>
      <c r="S102" s="243">
        <v>0</v>
      </c>
      <c r="T102" s="243">
        <v>2.7563982128110849E-4</v>
      </c>
      <c r="U102" s="243">
        <v>0</v>
      </c>
      <c r="V102" s="243">
        <v>0</v>
      </c>
      <c r="W102" s="243">
        <v>0</v>
      </c>
      <c r="X102" s="243">
        <v>0</v>
      </c>
      <c r="Y102" s="243">
        <v>0</v>
      </c>
      <c r="Z102" s="243">
        <v>0</v>
      </c>
      <c r="AA102" s="243">
        <v>0</v>
      </c>
      <c r="AB102" s="243">
        <v>0</v>
      </c>
      <c r="AC102" s="243">
        <v>0</v>
      </c>
      <c r="AD102" s="243">
        <v>3.1302502551533929E-5</v>
      </c>
      <c r="AE102" s="243">
        <v>1.6425025631087713E-2</v>
      </c>
      <c r="AF102" s="243">
        <v>9.6949165863332958E-4</v>
      </c>
      <c r="AG102" s="243">
        <v>2.0742759032695155E-2</v>
      </c>
      <c r="AH102" s="243" t="e">
        <v>#DIV/0!</v>
      </c>
      <c r="AI102" s="243">
        <v>0</v>
      </c>
      <c r="AJ102" s="374">
        <v>1.735055478605323E-2</v>
      </c>
    </row>
    <row r="103" spans="2:37" x14ac:dyDescent="0.25">
      <c r="B103" s="85">
        <v>4602</v>
      </c>
      <c r="C103" s="84" t="s">
        <v>1002</v>
      </c>
      <c r="D103" s="243">
        <v>3.3544011452051411E-4</v>
      </c>
      <c r="E103" s="243">
        <v>3.2416029422092579E-5</v>
      </c>
      <c r="F103" s="243">
        <v>1.2197384803569168E-5</v>
      </c>
      <c r="G103" s="243">
        <v>1.8439489774349099E-5</v>
      </c>
      <c r="H103" s="243">
        <v>7.6995114762318129E-5</v>
      </c>
      <c r="I103" s="243">
        <v>0</v>
      </c>
      <c r="J103" s="243">
        <v>0</v>
      </c>
      <c r="K103" s="243">
        <v>0</v>
      </c>
      <c r="L103" s="243">
        <v>0</v>
      </c>
      <c r="M103" s="243">
        <v>2.7285786449687271E-6</v>
      </c>
      <c r="N103" s="243">
        <v>0</v>
      </c>
      <c r="O103" s="243">
        <v>0</v>
      </c>
      <c r="P103" s="243">
        <v>0</v>
      </c>
      <c r="Q103" s="243">
        <v>0</v>
      </c>
      <c r="R103" s="243">
        <v>1.7622062399919417E-7</v>
      </c>
      <c r="S103" s="243">
        <v>0</v>
      </c>
      <c r="T103" s="243">
        <v>0</v>
      </c>
      <c r="U103" s="243">
        <v>0</v>
      </c>
      <c r="V103" s="243">
        <v>1.9100342927958814E-3</v>
      </c>
      <c r="W103" s="243">
        <v>0</v>
      </c>
      <c r="X103" s="243">
        <v>3.2841883656898707E-4</v>
      </c>
      <c r="Y103" s="243">
        <v>0</v>
      </c>
      <c r="Z103" s="243">
        <v>0</v>
      </c>
      <c r="AA103" s="243">
        <v>0</v>
      </c>
      <c r="AB103" s="243">
        <v>0</v>
      </c>
      <c r="AC103" s="243">
        <v>0</v>
      </c>
      <c r="AD103" s="243">
        <v>5.0468128628190773E-5</v>
      </c>
      <c r="AE103" s="243">
        <v>5.0467656261905627E-5</v>
      </c>
      <c r="AF103" s="243">
        <v>0</v>
      </c>
      <c r="AG103" s="243">
        <v>1.5930854031364808E-5</v>
      </c>
      <c r="AH103" s="243" t="e">
        <v>#DIV/0!</v>
      </c>
      <c r="AI103" s="243">
        <v>0</v>
      </c>
      <c r="AJ103" s="374">
        <v>6.0007405246730572E-5</v>
      </c>
    </row>
    <row r="104" spans="2:37" x14ac:dyDescent="0.25">
      <c r="B104" s="85">
        <v>4690</v>
      </c>
      <c r="C104" s="84" t="s">
        <v>118</v>
      </c>
      <c r="D104" s="243">
        <v>1.3235843520961143E-5</v>
      </c>
      <c r="E104" s="243">
        <v>2.5535764878439346E-3</v>
      </c>
      <c r="F104" s="243">
        <v>9.9683131909246905E-3</v>
      </c>
      <c r="G104" s="243">
        <v>0</v>
      </c>
      <c r="H104" s="243">
        <v>4.8650503094018723E-3</v>
      </c>
      <c r="I104" s="243">
        <v>2.1260257704510661E-7</v>
      </c>
      <c r="J104" s="243">
        <v>2.8713071432376298E-4</v>
      </c>
      <c r="K104" s="243">
        <v>2.4798112075835978E-4</v>
      </c>
      <c r="L104" s="243">
        <v>0</v>
      </c>
      <c r="M104" s="243">
        <v>5.7831398797979711E-3</v>
      </c>
      <c r="N104" s="243">
        <v>0</v>
      </c>
      <c r="O104" s="243">
        <v>2.9153425041727034E-4</v>
      </c>
      <c r="P104" s="243">
        <v>0</v>
      </c>
      <c r="Q104" s="243">
        <v>6.7989586007464201E-2</v>
      </c>
      <c r="R104" s="243">
        <v>5.9789341307810769E-3</v>
      </c>
      <c r="S104" s="243">
        <v>0</v>
      </c>
      <c r="T104" s="243">
        <v>2.226942490995538E-3</v>
      </c>
      <c r="U104" s="243">
        <v>1.2252832943809648E-8</v>
      </c>
      <c r="V104" s="243">
        <v>9.067382134125589E-5</v>
      </c>
      <c r="W104" s="243">
        <v>4.459990395098485E-5</v>
      </c>
      <c r="X104" s="243">
        <v>0</v>
      </c>
      <c r="Y104" s="243">
        <v>0</v>
      </c>
      <c r="Z104" s="243">
        <v>0</v>
      </c>
      <c r="AA104" s="243">
        <v>2.6877168583582602E-2</v>
      </c>
      <c r="AB104" s="243">
        <v>4.9834777140816202E-6</v>
      </c>
      <c r="AC104" s="243">
        <v>0</v>
      </c>
      <c r="AD104" s="243">
        <v>3.1898434885919247E-3</v>
      </c>
      <c r="AE104" s="243">
        <v>5.1732170578889245E-3</v>
      </c>
      <c r="AF104" s="243">
        <v>2.6935880138627349E-5</v>
      </c>
      <c r="AG104" s="243">
        <v>1.1348188251992456E-3</v>
      </c>
      <c r="AH104" s="243" t="e">
        <v>#DIV/0!</v>
      </c>
      <c r="AI104" s="243">
        <v>1.0173051213888678E-2</v>
      </c>
      <c r="AJ104" s="374">
        <v>6.0819891315383309E-3</v>
      </c>
    </row>
    <row r="105" spans="2:37" s="14" customFormat="1" x14ac:dyDescent="0.25">
      <c r="B105" s="13"/>
      <c r="C105" s="14" t="s">
        <v>543</v>
      </c>
      <c r="D105" s="277">
        <v>0.12221322694741227</v>
      </c>
      <c r="E105" s="277">
        <v>-5.9597853854992798E-2</v>
      </c>
      <c r="F105" s="277">
        <v>1.6736079926267123E-2</v>
      </c>
      <c r="G105" s="277">
        <v>3.8796690991332615E-2</v>
      </c>
      <c r="H105" s="277">
        <v>2.2717983714682935E-2</v>
      </c>
      <c r="I105" s="277">
        <v>5.2471387017485514E-2</v>
      </c>
      <c r="J105" s="277">
        <v>0.16600283926551349</v>
      </c>
      <c r="K105" s="277">
        <v>-0.15815186358296859</v>
      </c>
      <c r="L105" s="277">
        <v>5.5319528923633877E-2</v>
      </c>
      <c r="M105" s="277">
        <v>0.11218819383284771</v>
      </c>
      <c r="N105" s="277">
        <v>0.20356355772359777</v>
      </c>
      <c r="O105" s="277">
        <v>7.2794247703069873E-2</v>
      </c>
      <c r="P105" s="277">
        <v>5.9026939390304886E-2</v>
      </c>
      <c r="Q105" s="277">
        <v>1.2795068154960095E-2</v>
      </c>
      <c r="R105" s="277">
        <v>9.8234486177914859E-2</v>
      </c>
      <c r="S105" s="277">
        <v>-0.11282870837651669</v>
      </c>
      <c r="T105" s="277">
        <v>-6.8885420650310308E-2</v>
      </c>
      <c r="U105" s="277">
        <v>3.7751510072827281E-2</v>
      </c>
      <c r="V105" s="277">
        <v>4.1942868880229807E-2</v>
      </c>
      <c r="W105" s="277">
        <v>0.11868920864448093</v>
      </c>
      <c r="X105" s="277">
        <v>-0.86584798029633125</v>
      </c>
      <c r="Y105" s="277">
        <v>-0.40181486955137879</v>
      </c>
      <c r="Z105" s="277">
        <v>-0.15865377938553199</v>
      </c>
      <c r="AA105" s="277">
        <v>2.9472317149948385E-2</v>
      </c>
      <c r="AB105" s="277">
        <v>-7.8588708081690217E-2</v>
      </c>
      <c r="AC105" s="277">
        <v>3.152339889630195E-2</v>
      </c>
      <c r="AD105" s="277">
        <v>-8.8013760074111033E-2</v>
      </c>
      <c r="AE105" s="277">
        <v>4.3715809326535321E-2</v>
      </c>
      <c r="AF105" s="277">
        <v>0.16427377952269689</v>
      </c>
      <c r="AG105" s="277">
        <v>6.6363791797429697E-2</v>
      </c>
      <c r="AH105" s="277" t="e">
        <v>#DIV/0!</v>
      </c>
      <c r="AI105" s="277">
        <v>-9.6824370388196274E-2</v>
      </c>
      <c r="AJ105" s="373">
        <v>3.2439661952461125E-2</v>
      </c>
      <c r="AK105" s="253"/>
    </row>
    <row r="106" spans="2:37" s="14" customFormat="1" x14ac:dyDescent="0.25">
      <c r="B106" s="85"/>
      <c r="C106" s="84"/>
      <c r="D106" s="277"/>
      <c r="E106" s="277"/>
      <c r="F106" s="277"/>
      <c r="G106" s="277"/>
      <c r="H106" s="277"/>
      <c r="I106" s="277"/>
      <c r="J106" s="277"/>
      <c r="K106" s="277"/>
      <c r="L106" s="277"/>
      <c r="M106" s="277"/>
      <c r="N106" s="277"/>
      <c r="O106" s="277"/>
      <c r="P106" s="277"/>
      <c r="Q106" s="277"/>
      <c r="R106" s="277"/>
      <c r="S106" s="277"/>
      <c r="T106" s="277"/>
      <c r="U106" s="277"/>
      <c r="V106" s="277"/>
      <c r="W106" s="277"/>
      <c r="X106" s="277"/>
      <c r="Y106" s="277"/>
      <c r="Z106" s="277"/>
      <c r="AA106" s="277"/>
      <c r="AB106" s="277"/>
      <c r="AC106" s="277"/>
      <c r="AD106" s="277"/>
      <c r="AE106" s="277"/>
      <c r="AF106" s="277"/>
      <c r="AG106" s="277"/>
      <c r="AH106" s="277"/>
      <c r="AI106" s="277"/>
      <c r="AJ106" s="373"/>
      <c r="AK106" s="253"/>
    </row>
    <row r="107" spans="2:37" s="14" customFormat="1" x14ac:dyDescent="0.25">
      <c r="B107" s="13">
        <v>56</v>
      </c>
      <c r="C107" s="14" t="s">
        <v>544</v>
      </c>
      <c r="D107" s="277">
        <v>3.3619863743278917E-2</v>
      </c>
      <c r="E107" s="277">
        <v>0.11536702805375024</v>
      </c>
      <c r="F107" s="277">
        <v>9.6503315081481453E-2</v>
      </c>
      <c r="G107" s="277">
        <v>8.0916589580823234E-2</v>
      </c>
      <c r="H107" s="277">
        <v>8.6616113957085419E-2</v>
      </c>
      <c r="I107" s="277">
        <v>5.8861955376037708E-2</v>
      </c>
      <c r="J107" s="277">
        <v>8.2154069280000637E-3</v>
      </c>
      <c r="K107" s="277">
        <v>0.3534837262908726</v>
      </c>
      <c r="L107" s="277">
        <v>7.6815378061240877E-2</v>
      </c>
      <c r="M107" s="277">
        <v>2.6693465124456386E-2</v>
      </c>
      <c r="N107" s="277">
        <v>2.9239946778749252E-2</v>
      </c>
      <c r="O107" s="277">
        <v>3.9968315935863544E-2</v>
      </c>
      <c r="P107" s="277">
        <v>2.8351609977712619E-2</v>
      </c>
      <c r="Q107" s="277">
        <v>4.0473131457878411E-2</v>
      </c>
      <c r="R107" s="277">
        <v>4.9948906308422067E-2</v>
      </c>
      <c r="S107" s="277">
        <v>0.12192514025611945</v>
      </c>
      <c r="T107" s="277">
        <v>7.693635793298928E-2</v>
      </c>
      <c r="U107" s="277">
        <v>4.2060782407833362E-2</v>
      </c>
      <c r="V107" s="277">
        <v>2.8621518999124934E-2</v>
      </c>
      <c r="W107" s="277">
        <v>1.6338521423850418E-2</v>
      </c>
      <c r="X107" s="277">
        <v>0.16545716393025739</v>
      </c>
      <c r="Y107" s="277">
        <v>7.3154926578457569E-2</v>
      </c>
      <c r="Z107" s="277">
        <v>0.19790017015917089</v>
      </c>
      <c r="AA107" s="277">
        <v>4.7737869699322207E-2</v>
      </c>
      <c r="AB107" s="277">
        <v>0.21247981840077157</v>
      </c>
      <c r="AC107" s="277">
        <v>7.564465616547128E-2</v>
      </c>
      <c r="AD107" s="277">
        <v>0.10929260817373963</v>
      </c>
      <c r="AE107" s="277">
        <v>7.5266179410403283E-2</v>
      </c>
      <c r="AF107" s="277">
        <v>6.4459529438610427E-2</v>
      </c>
      <c r="AG107" s="277">
        <v>6.6597882552295512E-2</v>
      </c>
      <c r="AH107" s="277" t="e">
        <v>#DIV/0!</v>
      </c>
      <c r="AI107" s="277">
        <v>6.4348935823087219E-2</v>
      </c>
      <c r="AJ107" s="373">
        <v>7.7482058950967228E-2</v>
      </c>
      <c r="AK107" s="253"/>
    </row>
    <row r="108" spans="2:37" x14ac:dyDescent="0.25">
      <c r="B108" s="85">
        <v>5601</v>
      </c>
      <c r="C108" s="84" t="s">
        <v>1003</v>
      </c>
      <c r="D108" s="243">
        <v>2.5637775592044052E-4</v>
      </c>
      <c r="E108" s="243">
        <v>4.0108731584780603E-4</v>
      </c>
      <c r="F108" s="243">
        <v>1.2433363588528864E-2</v>
      </c>
      <c r="G108" s="243">
        <v>1.8053623832564468E-5</v>
      </c>
      <c r="H108" s="243">
        <v>5.4962142313696215E-3</v>
      </c>
      <c r="I108" s="243">
        <v>7.5071081327239564E-4</v>
      </c>
      <c r="J108" s="243">
        <v>0</v>
      </c>
      <c r="K108" s="243">
        <v>0</v>
      </c>
      <c r="L108" s="243">
        <v>1.2751231631505367E-6</v>
      </c>
      <c r="M108" s="243">
        <v>1.7193015183203903E-5</v>
      </c>
      <c r="N108" s="243">
        <v>5.754277084266809E-5</v>
      </c>
      <c r="O108" s="243">
        <v>1.1955600076017113E-4</v>
      </c>
      <c r="P108" s="243">
        <v>7.4636884588411593E-6</v>
      </c>
      <c r="Q108" s="243">
        <v>1.5174453443330126E-4</v>
      </c>
      <c r="R108" s="243">
        <v>1.246085338470861E-4</v>
      </c>
      <c r="S108" s="243">
        <v>2.4938006877678093E-4</v>
      </c>
      <c r="T108" s="243">
        <v>1.4575313208062054E-4</v>
      </c>
      <c r="U108" s="243">
        <v>0</v>
      </c>
      <c r="V108" s="243">
        <v>7.3186417582341498E-3</v>
      </c>
      <c r="W108" s="243">
        <v>0</v>
      </c>
      <c r="X108" s="243">
        <v>0</v>
      </c>
      <c r="Y108" s="243">
        <v>0</v>
      </c>
      <c r="Z108" s="243">
        <v>0</v>
      </c>
      <c r="AA108" s="243">
        <v>1.5827295474711331E-5</v>
      </c>
      <c r="AB108" s="243">
        <v>1.3346937992052884E-4</v>
      </c>
      <c r="AC108" s="243">
        <v>3.5040245912994956E-3</v>
      </c>
      <c r="AD108" s="243">
        <v>6.093715410482554E-4</v>
      </c>
      <c r="AE108" s="243">
        <v>3.5286871367469228E-3</v>
      </c>
      <c r="AF108" s="243">
        <v>5.1292435440026934E-5</v>
      </c>
      <c r="AG108" s="243">
        <v>6.337807108587635E-5</v>
      </c>
      <c r="AH108" s="243" t="e">
        <v>#DIV/0!</v>
      </c>
      <c r="AI108" s="243">
        <v>1.1521786330070459E-3</v>
      </c>
      <c r="AJ108" s="374">
        <v>4.3179139383894023E-3</v>
      </c>
    </row>
    <row r="109" spans="2:37" x14ac:dyDescent="0.25">
      <c r="B109" s="85">
        <v>5602</v>
      </c>
      <c r="C109" s="84" t="s">
        <v>1004</v>
      </c>
      <c r="D109" s="243">
        <v>0</v>
      </c>
      <c r="E109" s="243">
        <v>0</v>
      </c>
      <c r="F109" s="243">
        <v>0</v>
      </c>
      <c r="G109" s="243">
        <v>0</v>
      </c>
      <c r="H109" s="243">
        <v>0</v>
      </c>
      <c r="I109" s="243">
        <v>0</v>
      </c>
      <c r="J109" s="243">
        <v>0</v>
      </c>
      <c r="K109" s="243">
        <v>0</v>
      </c>
      <c r="L109" s="243">
        <v>0</v>
      </c>
      <c r="M109" s="243">
        <v>0</v>
      </c>
      <c r="N109" s="243">
        <v>0</v>
      </c>
      <c r="O109" s="243">
        <v>0</v>
      </c>
      <c r="P109" s="243">
        <v>0</v>
      </c>
      <c r="Q109" s="243">
        <v>0</v>
      </c>
      <c r="R109" s="243">
        <v>0</v>
      </c>
      <c r="S109" s="243">
        <v>0</v>
      </c>
      <c r="T109" s="243">
        <v>0</v>
      </c>
      <c r="U109" s="243">
        <v>0</v>
      </c>
      <c r="V109" s="243">
        <v>0</v>
      </c>
      <c r="W109" s="243">
        <v>0</v>
      </c>
      <c r="X109" s="243">
        <v>0</v>
      </c>
      <c r="Y109" s="243">
        <v>0</v>
      </c>
      <c r="Z109" s="243">
        <v>0</v>
      </c>
      <c r="AA109" s="243">
        <v>0</v>
      </c>
      <c r="AB109" s="243">
        <v>0</v>
      </c>
      <c r="AC109" s="243">
        <v>0</v>
      </c>
      <c r="AD109" s="243">
        <v>0</v>
      </c>
      <c r="AE109" s="243">
        <v>0</v>
      </c>
      <c r="AF109" s="243">
        <v>0</v>
      </c>
      <c r="AG109" s="243">
        <v>0</v>
      </c>
      <c r="AH109" s="243" t="e">
        <v>#DIV/0!</v>
      </c>
      <c r="AI109" s="243">
        <v>0</v>
      </c>
      <c r="AJ109" s="374">
        <v>0</v>
      </c>
    </row>
    <row r="110" spans="2:37" x14ac:dyDescent="0.25">
      <c r="B110" s="85">
        <v>5603</v>
      </c>
      <c r="C110" s="84" t="s">
        <v>140</v>
      </c>
      <c r="D110" s="243">
        <v>4.9645335177343301E-6</v>
      </c>
      <c r="E110" s="243">
        <v>2.1707851333603375E-4</v>
      </c>
      <c r="F110" s="243">
        <v>1.0842575525025729E-3</v>
      </c>
      <c r="G110" s="243">
        <v>2.041998453963001E-3</v>
      </c>
      <c r="H110" s="243">
        <v>8.5008421633107217E-4</v>
      </c>
      <c r="I110" s="243">
        <v>3.2301690542071738E-4</v>
      </c>
      <c r="J110" s="243">
        <v>0</v>
      </c>
      <c r="K110" s="243">
        <v>0</v>
      </c>
      <c r="L110" s="243">
        <v>2.0177730061305449E-4</v>
      </c>
      <c r="M110" s="243">
        <v>0</v>
      </c>
      <c r="N110" s="243">
        <v>6.9868110696132883E-4</v>
      </c>
      <c r="O110" s="243">
        <v>3.9806279783373161E-4</v>
      </c>
      <c r="P110" s="243">
        <v>0</v>
      </c>
      <c r="Q110" s="243">
        <v>0</v>
      </c>
      <c r="R110" s="243">
        <v>2.3499327081209388E-4</v>
      </c>
      <c r="S110" s="243">
        <v>0</v>
      </c>
      <c r="T110" s="243">
        <v>1.0834665606685683E-2</v>
      </c>
      <c r="U110" s="243">
        <v>0</v>
      </c>
      <c r="V110" s="243">
        <v>0</v>
      </c>
      <c r="W110" s="243">
        <v>4.2894515123659065E-4</v>
      </c>
      <c r="X110" s="243">
        <v>2.0048902034354964E-2</v>
      </c>
      <c r="Y110" s="243">
        <v>0</v>
      </c>
      <c r="Z110" s="243">
        <v>0</v>
      </c>
      <c r="AA110" s="243">
        <v>0</v>
      </c>
      <c r="AB110" s="243">
        <v>0</v>
      </c>
      <c r="AC110" s="243">
        <v>0</v>
      </c>
      <c r="AD110" s="243">
        <v>1.5659930042062147E-3</v>
      </c>
      <c r="AE110" s="243">
        <v>6.7214746903863465E-4</v>
      </c>
      <c r="AF110" s="243">
        <v>6.2278988389289128E-4</v>
      </c>
      <c r="AG110" s="243">
        <v>1.6058185601068955E-4</v>
      </c>
      <c r="AH110" s="243" t="e">
        <v>#DIV/0!</v>
      </c>
      <c r="AI110" s="243">
        <v>0</v>
      </c>
      <c r="AJ110" s="374">
        <v>7.5412071861014507E-4</v>
      </c>
    </row>
    <row r="111" spans="2:37" x14ac:dyDescent="0.25">
      <c r="B111" s="85">
        <v>5604</v>
      </c>
      <c r="C111" s="84" t="s">
        <v>1005</v>
      </c>
      <c r="D111" s="243">
        <v>3.2863025396517094E-2</v>
      </c>
      <c r="E111" s="243">
        <v>8.8322949026878927E-2</v>
      </c>
      <c r="F111" s="243">
        <v>7.2014871709818698E-2</v>
      </c>
      <c r="G111" s="243">
        <v>6.8472114268071801E-2</v>
      </c>
      <c r="H111" s="243">
        <v>6.7880486932026432E-2</v>
      </c>
      <c r="I111" s="243">
        <v>5.7478837561858578E-2</v>
      </c>
      <c r="J111" s="243">
        <v>6.7571858029243249E-3</v>
      </c>
      <c r="K111" s="243">
        <v>0.25731931993081453</v>
      </c>
      <c r="L111" s="243">
        <v>7.259264412669153E-2</v>
      </c>
      <c r="M111" s="243">
        <v>2.3034125183355868E-2</v>
      </c>
      <c r="N111" s="243">
        <v>1.5399171726682493E-2</v>
      </c>
      <c r="O111" s="243">
        <v>3.2647596894980327E-2</v>
      </c>
      <c r="P111" s="243">
        <v>1.9362586303647376E-2</v>
      </c>
      <c r="Q111" s="243">
        <v>3.5499856529053617E-2</v>
      </c>
      <c r="R111" s="243">
        <v>4.2460466772770288E-2</v>
      </c>
      <c r="S111" s="243">
        <v>0.12051831710458072</v>
      </c>
      <c r="T111" s="243">
        <v>2.2880506184777605E-2</v>
      </c>
      <c r="U111" s="243">
        <v>4.2060782407833362E-2</v>
      </c>
      <c r="V111" s="243">
        <v>2.0967492477013409E-2</v>
      </c>
      <c r="W111" s="243">
        <v>1.4575206241273094E-2</v>
      </c>
      <c r="X111" s="243">
        <v>0.13729472074004651</v>
      </c>
      <c r="Y111" s="243">
        <v>7.3154926578457569E-2</v>
      </c>
      <c r="Z111" s="243">
        <v>0.19790017015917089</v>
      </c>
      <c r="AA111" s="243">
        <v>2.4302096902155113E-2</v>
      </c>
      <c r="AB111" s="243">
        <v>0.20553050242156171</v>
      </c>
      <c r="AC111" s="243">
        <v>3.0190066379358615E-2</v>
      </c>
      <c r="AD111" s="243">
        <v>9.3960054414052349E-2</v>
      </c>
      <c r="AE111" s="243">
        <v>6.0396631306767534E-2</v>
      </c>
      <c r="AF111" s="243">
        <v>4.167670485185606E-2</v>
      </c>
      <c r="AG111" s="243">
        <v>6.245797373624562E-2</v>
      </c>
      <c r="AH111" s="243" t="e">
        <v>#DIV/0!</v>
      </c>
      <c r="AI111" s="243">
        <v>4.0609982765833497E-2</v>
      </c>
      <c r="AJ111" s="374">
        <v>6.1943527838131909E-2</v>
      </c>
    </row>
    <row r="112" spans="2:37" x14ac:dyDescent="0.25">
      <c r="B112" s="85">
        <v>5690</v>
      </c>
      <c r="C112" s="84" t="s">
        <v>53</v>
      </c>
      <c r="D112" s="243">
        <v>4.9549605732365342E-4</v>
      </c>
      <c r="E112" s="243">
        <v>2.6425913197687459E-2</v>
      </c>
      <c r="F112" s="243">
        <v>1.0970822230631297E-2</v>
      </c>
      <c r="G112" s="243">
        <v>1.0384423234955878E-2</v>
      </c>
      <c r="H112" s="243">
        <v>1.2389328577358291E-2</v>
      </c>
      <c r="I112" s="243">
        <v>3.0939009548602609E-4</v>
      </c>
      <c r="J112" s="243">
        <v>1.4582211250757375E-3</v>
      </c>
      <c r="K112" s="243">
        <v>9.6164406360058061E-2</v>
      </c>
      <c r="L112" s="243">
        <v>4.0196815107731501E-3</v>
      </c>
      <c r="M112" s="243">
        <v>3.6421469259173174E-3</v>
      </c>
      <c r="N112" s="243">
        <v>1.3084551174262762E-2</v>
      </c>
      <c r="O112" s="243">
        <v>6.8031002422893148E-3</v>
      </c>
      <c r="P112" s="243">
        <v>8.9815599856064004E-3</v>
      </c>
      <c r="Q112" s="243">
        <v>4.8215303943914874E-3</v>
      </c>
      <c r="R112" s="243">
        <v>7.128837730992617E-3</v>
      </c>
      <c r="S112" s="243">
        <v>1.1574430827619576E-3</v>
      </c>
      <c r="T112" s="243">
        <v>4.3075433009445378E-2</v>
      </c>
      <c r="U112" s="243">
        <v>0</v>
      </c>
      <c r="V112" s="243">
        <v>3.3538476387737838E-4</v>
      </c>
      <c r="W112" s="243">
        <v>1.3343700313407317E-3</v>
      </c>
      <c r="X112" s="243">
        <v>8.1135411558559151E-3</v>
      </c>
      <c r="Y112" s="243">
        <v>0</v>
      </c>
      <c r="Z112" s="243">
        <v>0</v>
      </c>
      <c r="AA112" s="243">
        <v>2.3419945501692387E-2</v>
      </c>
      <c r="AB112" s="243">
        <v>6.815846599289346E-3</v>
      </c>
      <c r="AC112" s="243">
        <v>4.1950565194813182E-2</v>
      </c>
      <c r="AD112" s="243">
        <v>1.3157189214432813E-2</v>
      </c>
      <c r="AE112" s="243">
        <v>1.0668713497850195E-2</v>
      </c>
      <c r="AF112" s="243">
        <v>2.210874226742145E-2</v>
      </c>
      <c r="AG112" s="243">
        <v>3.915948888953337E-3</v>
      </c>
      <c r="AH112" s="243" t="e">
        <v>#DIV/0!</v>
      </c>
      <c r="AI112" s="243">
        <v>2.258677442424668E-2</v>
      </c>
      <c r="AJ112" s="374">
        <v>1.0466496455835759E-2</v>
      </c>
    </row>
    <row r="113" spans="2:37" s="14" customFormat="1" x14ac:dyDescent="0.25">
      <c r="B113" s="13">
        <v>47</v>
      </c>
      <c r="C113" s="14" t="s">
        <v>1217</v>
      </c>
      <c r="D113" s="277">
        <v>8.0704002521684356E-3</v>
      </c>
      <c r="E113" s="277">
        <v>3.7055878164413317E-2</v>
      </c>
      <c r="F113" s="277">
        <v>1.1867171016598581E-2</v>
      </c>
      <c r="G113" s="277">
        <v>1.3564243073905518E-3</v>
      </c>
      <c r="H113" s="277">
        <v>1.5052159893345358E-2</v>
      </c>
      <c r="I113" s="277">
        <v>2.6683733345047003E-2</v>
      </c>
      <c r="J113" s="277">
        <v>1.263000387269375E-3</v>
      </c>
      <c r="K113" s="277">
        <v>1.0539509166301595E-2</v>
      </c>
      <c r="L113" s="277">
        <v>7.4524930520251768E-3</v>
      </c>
      <c r="M113" s="277">
        <v>3.2328279374082823E-3</v>
      </c>
      <c r="N113" s="277">
        <v>3.0995623053000968E-2</v>
      </c>
      <c r="O113" s="277">
        <v>5.7317227186149289E-4</v>
      </c>
      <c r="P113" s="277">
        <v>1.2902201027000232E-2</v>
      </c>
      <c r="Q113" s="277">
        <v>6.5149494780543313E-3</v>
      </c>
      <c r="R113" s="277">
        <v>1.2790231956089254E-2</v>
      </c>
      <c r="S113" s="277">
        <v>1.9694740300724026E-3</v>
      </c>
      <c r="T113" s="277">
        <v>5.0462940886747401E-3</v>
      </c>
      <c r="U113" s="277">
        <v>6.1535243944530492E-2</v>
      </c>
      <c r="V113" s="277">
        <v>3.8033585924445075E-4</v>
      </c>
      <c r="W113" s="277">
        <v>2.3697266966276779E-4</v>
      </c>
      <c r="X113" s="277">
        <v>0</v>
      </c>
      <c r="Y113" s="277">
        <v>0.18242789070366403</v>
      </c>
      <c r="Z113" s="277">
        <v>0</v>
      </c>
      <c r="AA113" s="277">
        <v>1.7336685272090833E-2</v>
      </c>
      <c r="AB113" s="277">
        <v>3.1153097448377715E-2</v>
      </c>
      <c r="AC113" s="277">
        <v>8.9818535018181527E-3</v>
      </c>
      <c r="AD113" s="277">
        <v>2.6752045665937297E-2</v>
      </c>
      <c r="AE113" s="277">
        <v>1.4734494111043378E-2</v>
      </c>
      <c r="AF113" s="277">
        <v>2.8773665873078554E-2</v>
      </c>
      <c r="AG113" s="277">
        <v>6.5680014396159777E-3</v>
      </c>
      <c r="AH113" s="277" t="e">
        <v>#DIV/0!</v>
      </c>
      <c r="AI113" s="277">
        <v>6.3205341294319636E-2</v>
      </c>
      <c r="AJ113" s="373">
        <v>1.4024134445804132E-2</v>
      </c>
      <c r="AK113" s="253"/>
    </row>
    <row r="114" spans="2:37" x14ac:dyDescent="0.25">
      <c r="B114" s="85">
        <v>4701</v>
      </c>
      <c r="C114" s="84" t="s">
        <v>1006</v>
      </c>
      <c r="D114" s="243">
        <v>2.3525364373788753E-4</v>
      </c>
      <c r="E114" s="243">
        <v>6.9067261886732481E-8</v>
      </c>
      <c r="F114" s="243">
        <v>2.6746269865817834E-4</v>
      </c>
      <c r="G114" s="243">
        <v>5.3355220054275252E-8</v>
      </c>
      <c r="H114" s="243">
        <v>1.5840981651252196E-4</v>
      </c>
      <c r="I114" s="243">
        <v>1.2199969700678506E-4</v>
      </c>
      <c r="J114" s="243">
        <v>0</v>
      </c>
      <c r="K114" s="243">
        <v>0</v>
      </c>
      <c r="L114" s="243">
        <v>6.0083611431310287E-5</v>
      </c>
      <c r="M114" s="243">
        <v>0</v>
      </c>
      <c r="N114" s="243">
        <v>3.4345787434602069E-4</v>
      </c>
      <c r="O114" s="243">
        <v>0</v>
      </c>
      <c r="P114" s="243">
        <v>6.4156566328539003E-6</v>
      </c>
      <c r="Q114" s="243">
        <v>1.3093046459122876E-5</v>
      </c>
      <c r="R114" s="243">
        <v>9.5145327768306743E-5</v>
      </c>
      <c r="S114" s="243">
        <v>2.1427770328673665E-4</v>
      </c>
      <c r="T114" s="243">
        <v>0</v>
      </c>
      <c r="U114" s="243">
        <v>0</v>
      </c>
      <c r="V114" s="243">
        <v>0</v>
      </c>
      <c r="W114" s="243">
        <v>0</v>
      </c>
      <c r="X114" s="243">
        <v>0</v>
      </c>
      <c r="Y114" s="243">
        <v>4.51339099102637E-4</v>
      </c>
      <c r="Z114" s="243">
        <v>0</v>
      </c>
      <c r="AA114" s="243">
        <v>0</v>
      </c>
      <c r="AB114" s="243">
        <v>1.7800862806182974E-4</v>
      </c>
      <c r="AC114" s="243">
        <v>0</v>
      </c>
      <c r="AD114" s="243">
        <v>1.2456911563819644E-4</v>
      </c>
      <c r="AE114" s="243">
        <v>1.3611766536709619E-4</v>
      </c>
      <c r="AF114" s="243">
        <v>3.0615124347121742E-4</v>
      </c>
      <c r="AG114" s="243">
        <v>4.7816765365333994E-5</v>
      </c>
      <c r="AH114" s="243" t="e">
        <v>#DIV/0!</v>
      </c>
      <c r="AI114" s="243">
        <v>1.3287073676177615E-4</v>
      </c>
      <c r="AJ114" s="374">
        <v>1.3386166162586289E-4</v>
      </c>
    </row>
    <row r="115" spans="2:37" x14ac:dyDescent="0.25">
      <c r="B115" s="85">
        <v>4702</v>
      </c>
      <c r="C115" s="84" t="s">
        <v>1007</v>
      </c>
      <c r="D115" s="243">
        <v>0</v>
      </c>
      <c r="E115" s="243">
        <v>0</v>
      </c>
      <c r="F115" s="243">
        <v>0</v>
      </c>
      <c r="G115" s="243">
        <v>0</v>
      </c>
      <c r="H115" s="243">
        <v>0</v>
      </c>
      <c r="I115" s="243">
        <v>0</v>
      </c>
      <c r="J115" s="243">
        <v>0</v>
      </c>
      <c r="K115" s="243">
        <v>0</v>
      </c>
      <c r="L115" s="243">
        <v>0</v>
      </c>
      <c r="M115" s="243">
        <v>0</v>
      </c>
      <c r="N115" s="243">
        <v>0</v>
      </c>
      <c r="O115" s="243">
        <v>0</v>
      </c>
      <c r="P115" s="243">
        <v>0</v>
      </c>
      <c r="Q115" s="243">
        <v>0</v>
      </c>
      <c r="R115" s="243">
        <v>0</v>
      </c>
      <c r="S115" s="243">
        <v>0</v>
      </c>
      <c r="T115" s="243">
        <v>0</v>
      </c>
      <c r="U115" s="243">
        <v>0</v>
      </c>
      <c r="V115" s="243">
        <v>0</v>
      </c>
      <c r="W115" s="243">
        <v>0</v>
      </c>
      <c r="X115" s="243">
        <v>0</v>
      </c>
      <c r="Y115" s="243">
        <v>0</v>
      </c>
      <c r="Z115" s="243">
        <v>0</v>
      </c>
      <c r="AA115" s="243">
        <v>0</v>
      </c>
      <c r="AB115" s="243">
        <v>0</v>
      </c>
      <c r="AC115" s="243">
        <v>0</v>
      </c>
      <c r="AD115" s="243">
        <v>0</v>
      </c>
      <c r="AE115" s="243">
        <v>0</v>
      </c>
      <c r="AF115" s="243">
        <v>0</v>
      </c>
      <c r="AG115" s="243">
        <v>0</v>
      </c>
      <c r="AH115" s="243" t="e">
        <v>#DIV/0!</v>
      </c>
      <c r="AI115" s="243">
        <v>0</v>
      </c>
      <c r="AJ115" s="374">
        <v>0</v>
      </c>
    </row>
    <row r="116" spans="2:37" x14ac:dyDescent="0.25">
      <c r="B116" s="85">
        <v>4703</v>
      </c>
      <c r="C116" s="84" t="s">
        <v>991</v>
      </c>
      <c r="D116" s="243">
        <v>3.4429732773720726E-3</v>
      </c>
      <c r="E116" s="243">
        <v>3.0466286469191398E-3</v>
      </c>
      <c r="F116" s="243">
        <v>1.1599705500341697E-2</v>
      </c>
      <c r="G116" s="243">
        <v>1.1825511333181723E-3</v>
      </c>
      <c r="H116" s="243">
        <v>6.4998574276344196E-3</v>
      </c>
      <c r="I116" s="243">
        <v>1.0646560526366975E-2</v>
      </c>
      <c r="J116" s="243">
        <v>9.4343650732094271E-4</v>
      </c>
      <c r="K116" s="243">
        <v>5.2431184200542654E-3</v>
      </c>
      <c r="L116" s="243">
        <v>6.8383744998926363E-3</v>
      </c>
      <c r="M116" s="243">
        <v>3.1415543089861673E-3</v>
      </c>
      <c r="N116" s="243">
        <v>1.9184683173616311E-3</v>
      </c>
      <c r="O116" s="243">
        <v>1.5558624243580583E-5</v>
      </c>
      <c r="P116" s="243">
        <v>4.63753648851961E-4</v>
      </c>
      <c r="Q116" s="243">
        <v>6.5010678742926566E-3</v>
      </c>
      <c r="R116" s="243">
        <v>4.5415646345085374E-3</v>
      </c>
      <c r="S116" s="243">
        <v>1.750919116618965E-3</v>
      </c>
      <c r="T116" s="243">
        <v>5.0462940886747401E-3</v>
      </c>
      <c r="U116" s="243">
        <v>6.1535243944530492E-2</v>
      </c>
      <c r="V116" s="243">
        <v>2.609325252991016E-4</v>
      </c>
      <c r="W116" s="243">
        <v>2.3691134479483518E-4</v>
      </c>
      <c r="X116" s="243">
        <v>0</v>
      </c>
      <c r="Y116" s="243">
        <v>7.0379317952403448E-3</v>
      </c>
      <c r="Z116" s="243">
        <v>0</v>
      </c>
      <c r="AA116" s="243">
        <v>4.403931579568624E-4</v>
      </c>
      <c r="AB116" s="243">
        <v>2.9235539309674825E-2</v>
      </c>
      <c r="AC116" s="243">
        <v>7.9530074838033687E-3</v>
      </c>
      <c r="AD116" s="243">
        <v>9.5254945031468339E-3</v>
      </c>
      <c r="AE116" s="243">
        <v>5.961065657863686E-3</v>
      </c>
      <c r="AF116" s="243">
        <v>2.2795941014339856E-3</v>
      </c>
      <c r="AG116" s="243">
        <v>6.0604016996390958E-3</v>
      </c>
      <c r="AH116" s="243" t="e">
        <v>#DIV/0!</v>
      </c>
      <c r="AI116" s="243">
        <v>4.8400797701002637E-3</v>
      </c>
      <c r="AJ116" s="374">
        <v>6.2700529754613115E-3</v>
      </c>
    </row>
    <row r="117" spans="2:37" x14ac:dyDescent="0.25">
      <c r="B117" s="85">
        <v>4790</v>
      </c>
      <c r="C117" s="84" t="s">
        <v>53</v>
      </c>
      <c r="D117" s="243">
        <v>4.3921733310584759E-3</v>
      </c>
      <c r="E117" s="243">
        <v>3.4009180450232289E-2</v>
      </c>
      <c r="F117" s="243">
        <v>2.817598707223185E-9</v>
      </c>
      <c r="G117" s="243">
        <v>1.7381981885232519E-4</v>
      </c>
      <c r="H117" s="243">
        <v>8.393892649198419E-3</v>
      </c>
      <c r="I117" s="243">
        <v>1.5915173121673242E-2</v>
      </c>
      <c r="J117" s="243">
        <v>3.1956387994843229E-4</v>
      </c>
      <c r="K117" s="243">
        <v>5.2963907462473293E-3</v>
      </c>
      <c r="L117" s="243">
        <v>5.5403494070122928E-4</v>
      </c>
      <c r="M117" s="243">
        <v>9.1273628422114752E-5</v>
      </c>
      <c r="N117" s="243">
        <v>2.8733696861293311E-2</v>
      </c>
      <c r="O117" s="243">
        <v>5.576136476179123E-4</v>
      </c>
      <c r="P117" s="243">
        <v>1.2432031721515416E-2</v>
      </c>
      <c r="Q117" s="243">
        <v>7.8855730255150259E-7</v>
      </c>
      <c r="R117" s="243">
        <v>8.1535219938124112E-3</v>
      </c>
      <c r="S117" s="243">
        <v>4.2772101667010605E-6</v>
      </c>
      <c r="T117" s="243">
        <v>0</v>
      </c>
      <c r="U117" s="243">
        <v>0</v>
      </c>
      <c r="V117" s="243">
        <v>1.1940333394534912E-4</v>
      </c>
      <c r="W117" s="243">
        <v>6.1324867932604168E-8</v>
      </c>
      <c r="X117" s="243">
        <v>0</v>
      </c>
      <c r="Y117" s="243">
        <v>0.17493861980932102</v>
      </c>
      <c r="Z117" s="243">
        <v>0</v>
      </c>
      <c r="AA117" s="243">
        <v>1.689629211413397E-2</v>
      </c>
      <c r="AB117" s="243">
        <v>1.7395495106410622E-3</v>
      </c>
      <c r="AC117" s="243">
        <v>1.0288460180147825E-3</v>
      </c>
      <c r="AD117" s="243">
        <v>1.7101982047152263E-2</v>
      </c>
      <c r="AE117" s="243">
        <v>8.6373107878125986E-3</v>
      </c>
      <c r="AF117" s="243">
        <v>2.6187920528173345E-2</v>
      </c>
      <c r="AG117" s="243">
        <v>4.5978297461154798E-4</v>
      </c>
      <c r="AH117" s="243" t="e">
        <v>#DIV/0!</v>
      </c>
      <c r="AI117" s="243">
        <v>5.8232390787457587E-2</v>
      </c>
      <c r="AJ117" s="374">
        <v>7.6202198087169564E-3</v>
      </c>
    </row>
    <row r="118" spans="2:37" s="14" customFormat="1" x14ac:dyDescent="0.25">
      <c r="B118" s="13"/>
      <c r="C118" s="14" t="s">
        <v>1215</v>
      </c>
      <c r="D118" s="277">
        <v>0.14776269043852275</v>
      </c>
      <c r="E118" s="277">
        <v>1.8713296034344132E-2</v>
      </c>
      <c r="F118" s="277">
        <v>0.10137222399114999</v>
      </c>
      <c r="G118" s="277">
        <v>0.1183568562647653</v>
      </c>
      <c r="H118" s="277">
        <v>9.4281937778422989E-2</v>
      </c>
      <c r="I118" s="277">
        <v>8.4649609048476224E-2</v>
      </c>
      <c r="J118" s="277">
        <v>0.17295524580624416</v>
      </c>
      <c r="K118" s="277">
        <v>0.18479235354160239</v>
      </c>
      <c r="L118" s="277">
        <v>0.12468241393284958</v>
      </c>
      <c r="M118" s="277">
        <v>0.1356488310198958</v>
      </c>
      <c r="N118" s="277">
        <v>0.20180788144934605</v>
      </c>
      <c r="O118" s="277">
        <v>0.11218939136707193</v>
      </c>
      <c r="P118" s="277">
        <v>7.4476348341017282E-2</v>
      </c>
      <c r="Q118" s="277">
        <v>4.6753250134784166E-2</v>
      </c>
      <c r="R118" s="277">
        <v>0.13539316053024766</v>
      </c>
      <c r="S118" s="277">
        <v>7.1269578495303538E-3</v>
      </c>
      <c r="T118" s="277">
        <v>3.004643194004241E-3</v>
      </c>
      <c r="U118" s="277">
        <v>1.8277048536130155E-2</v>
      </c>
      <c r="V118" s="277">
        <v>7.0184052020110285E-2</v>
      </c>
      <c r="W118" s="277">
        <v>0.13479075739866858</v>
      </c>
      <c r="X118" s="277">
        <v>-0.70039081636607381</v>
      </c>
      <c r="Y118" s="277">
        <v>-0.51108783367658517</v>
      </c>
      <c r="Z118" s="277">
        <v>3.9246390773638867E-2</v>
      </c>
      <c r="AA118" s="277">
        <v>5.9873501577179758E-2</v>
      </c>
      <c r="AB118" s="277">
        <v>0.10273801287070362</v>
      </c>
      <c r="AC118" s="277">
        <v>9.8186201559955097E-2</v>
      </c>
      <c r="AD118" s="277">
        <v>-5.473197566308664E-3</v>
      </c>
      <c r="AE118" s="277">
        <v>0.10424749462589522</v>
      </c>
      <c r="AF118" s="277">
        <v>0.19995964308822878</v>
      </c>
      <c r="AG118" s="277">
        <v>0.12639367291010922</v>
      </c>
      <c r="AH118" s="277" t="e">
        <v>#DIV/0!</v>
      </c>
      <c r="AI118" s="277">
        <v>-9.5680775859428677E-2</v>
      </c>
      <c r="AJ118" s="373">
        <v>9.5897586457624237E-2</v>
      </c>
      <c r="AK118" s="253"/>
    </row>
    <row r="119" spans="2:37" s="14" customFormat="1" x14ac:dyDescent="0.25">
      <c r="B119" s="13"/>
      <c r="D119" s="277"/>
      <c r="E119" s="277"/>
      <c r="F119" s="277"/>
      <c r="G119" s="277"/>
      <c r="H119" s="277"/>
      <c r="I119" s="277"/>
      <c r="J119" s="277"/>
      <c r="K119" s="277"/>
      <c r="L119" s="277"/>
      <c r="M119" s="277"/>
      <c r="N119" s="277"/>
      <c r="O119" s="277"/>
      <c r="P119" s="277"/>
      <c r="Q119" s="277"/>
      <c r="R119" s="277"/>
      <c r="S119" s="277"/>
      <c r="T119" s="277"/>
      <c r="U119" s="277"/>
      <c r="V119" s="277"/>
      <c r="W119" s="277"/>
      <c r="X119" s="277"/>
      <c r="Y119" s="277"/>
      <c r="Z119" s="277"/>
      <c r="AA119" s="277"/>
      <c r="AB119" s="277"/>
      <c r="AC119" s="277"/>
      <c r="AD119" s="277"/>
      <c r="AE119" s="277"/>
      <c r="AF119" s="277"/>
      <c r="AG119" s="277"/>
      <c r="AH119" s="277"/>
      <c r="AI119" s="277"/>
      <c r="AJ119" s="373"/>
      <c r="AK119" s="253"/>
    </row>
    <row r="120" spans="2:37" s="14" customFormat="1" x14ac:dyDescent="0.25">
      <c r="B120" s="13">
        <v>48</v>
      </c>
      <c r="C120" s="14" t="s">
        <v>1218</v>
      </c>
      <c r="D120" s="277">
        <v>4.461771680264888E-2</v>
      </c>
      <c r="E120" s="277">
        <v>1.010340810414774E-2</v>
      </c>
      <c r="F120" s="277">
        <v>3.2537917500881371E-2</v>
      </c>
      <c r="G120" s="277">
        <v>4.6435134669045586E-2</v>
      </c>
      <c r="H120" s="277">
        <v>3.2037776997080963E-2</v>
      </c>
      <c r="I120" s="277">
        <v>3.7364210620651254E-2</v>
      </c>
      <c r="J120" s="277">
        <v>5.622436385270109E-2</v>
      </c>
      <c r="K120" s="277">
        <v>7.4424139653662735E-2</v>
      </c>
      <c r="L120" s="277">
        <v>4.2560258129845999E-2</v>
      </c>
      <c r="M120" s="277">
        <v>4.6398903732032426E-2</v>
      </c>
      <c r="N120" s="277">
        <v>7.3716994782897491E-2</v>
      </c>
      <c r="O120" s="277">
        <v>4.0566947492651197E-2</v>
      </c>
      <c r="P120" s="277">
        <v>3.0509618475496079E-2</v>
      </c>
      <c r="Q120" s="277">
        <v>1.8367017916572265E-2</v>
      </c>
      <c r="R120" s="277">
        <v>4.8423275588704809E-2</v>
      </c>
      <c r="S120" s="277">
        <v>1.9207080627003468E-2</v>
      </c>
      <c r="T120" s="277">
        <v>1.1640958936762003E-3</v>
      </c>
      <c r="U120" s="277">
        <v>7.35256726685821E-3</v>
      </c>
      <c r="V120" s="277">
        <v>0</v>
      </c>
      <c r="W120" s="277">
        <v>4.8861650003016399E-2</v>
      </c>
      <c r="X120" s="277">
        <v>0</v>
      </c>
      <c r="Y120" s="277">
        <v>0</v>
      </c>
      <c r="Z120" s="277">
        <v>0</v>
      </c>
      <c r="AA120" s="277">
        <v>2.7962881996737077E-2</v>
      </c>
      <c r="AB120" s="277">
        <v>4.044744221363851E-2</v>
      </c>
      <c r="AC120" s="277">
        <v>3.7625242790376108E-2</v>
      </c>
      <c r="AD120" s="277">
        <v>2.2181031240356728E-2</v>
      </c>
      <c r="AE120" s="277">
        <v>3.7120004244813258E-2</v>
      </c>
      <c r="AF120" s="277">
        <v>7.3793805345819891E-2</v>
      </c>
      <c r="AG120" s="277">
        <v>4.2969970311894319E-2</v>
      </c>
      <c r="AH120" s="277" t="e">
        <v>#DIV/0!</v>
      </c>
      <c r="AI120" s="277">
        <v>2.2891443601635315E-2</v>
      </c>
      <c r="AJ120" s="373">
        <v>3.3454158146794991E-2</v>
      </c>
      <c r="AK120" s="253"/>
    </row>
    <row r="121" spans="2:37" s="14" customFormat="1" x14ac:dyDescent="0.25">
      <c r="B121" s="13"/>
      <c r="D121" s="277"/>
      <c r="E121" s="277"/>
      <c r="F121" s="277"/>
      <c r="G121" s="277"/>
      <c r="H121" s="277"/>
      <c r="I121" s="277"/>
      <c r="J121" s="277"/>
      <c r="K121" s="277"/>
      <c r="L121" s="277"/>
      <c r="M121" s="277"/>
      <c r="N121" s="277"/>
      <c r="O121" s="277"/>
      <c r="P121" s="277"/>
      <c r="Q121" s="277"/>
      <c r="R121" s="277"/>
      <c r="S121" s="277"/>
      <c r="T121" s="277"/>
      <c r="U121" s="277"/>
      <c r="V121" s="277"/>
      <c r="W121" s="277"/>
      <c r="X121" s="277"/>
      <c r="Y121" s="277"/>
      <c r="Z121" s="277"/>
      <c r="AA121" s="277"/>
      <c r="AB121" s="277"/>
      <c r="AC121" s="277"/>
      <c r="AD121" s="277"/>
      <c r="AE121" s="277"/>
      <c r="AF121" s="277"/>
      <c r="AG121" s="277"/>
      <c r="AH121" s="277"/>
      <c r="AI121" s="277"/>
      <c r="AJ121" s="373"/>
      <c r="AK121" s="253"/>
    </row>
    <row r="122" spans="2:37" s="14" customFormat="1" x14ac:dyDescent="0.25">
      <c r="B122" s="13"/>
      <c r="C122" s="14" t="s">
        <v>1216</v>
      </c>
      <c r="D122" s="277">
        <v>0.10314497363587387</v>
      </c>
      <c r="E122" s="277">
        <v>8.6098879301963888E-3</v>
      </c>
      <c r="F122" s="277">
        <v>6.8834306490268615E-2</v>
      </c>
      <c r="G122" s="277">
        <v>7.1921721595719718E-2</v>
      </c>
      <c r="H122" s="277">
        <v>6.2244160781342026E-2</v>
      </c>
      <c r="I122" s="277">
        <v>4.7285398427824976E-2</v>
      </c>
      <c r="J122" s="277">
        <v>0.11673088195354307</v>
      </c>
      <c r="K122" s="277">
        <v>0.11036821388793967</v>
      </c>
      <c r="L122" s="277">
        <v>8.2122155803003583E-2</v>
      </c>
      <c r="M122" s="277">
        <v>8.9249927287863393E-2</v>
      </c>
      <c r="N122" s="277">
        <v>0.12809088666644855</v>
      </c>
      <c r="O122" s="277">
        <v>7.1622443874420724E-2</v>
      </c>
      <c r="P122" s="277">
        <v>4.3966729865521199E-2</v>
      </c>
      <c r="Q122" s="277">
        <v>2.8386232218211908E-2</v>
      </c>
      <c r="R122" s="277">
        <v>8.6969884941542883E-2</v>
      </c>
      <c r="S122" s="277">
        <v>-1.2080122777473116E-2</v>
      </c>
      <c r="T122" s="277">
        <v>1.8405473003280408E-3</v>
      </c>
      <c r="U122" s="277">
        <v>1.0924481269271945E-2</v>
      </c>
      <c r="V122" s="277">
        <v>7.0184052020110285E-2</v>
      </c>
      <c r="W122" s="277">
        <v>8.5929107395652182E-2</v>
      </c>
      <c r="X122" s="277">
        <v>-0.70039081636607381</v>
      </c>
      <c r="Y122" s="277">
        <v>-0.51108783367658517</v>
      </c>
      <c r="Z122" s="277">
        <v>3.9246390773638867E-2</v>
      </c>
      <c r="AA122" s="277">
        <v>3.1910619580442681E-2</v>
      </c>
      <c r="AB122" s="277">
        <v>6.2290570657065114E-2</v>
      </c>
      <c r="AC122" s="277">
        <v>6.0560958769578982E-2</v>
      </c>
      <c r="AD122" s="277">
        <v>-2.7654228806665394E-2</v>
      </c>
      <c r="AE122" s="277">
        <v>6.712749038108197E-2</v>
      </c>
      <c r="AF122" s="277">
        <v>0.12616583774240889</v>
      </c>
      <c r="AG122" s="277">
        <v>8.3423702598214924E-2</v>
      </c>
      <c r="AH122" s="277" t="e">
        <v>#DIV/0!</v>
      </c>
      <c r="AI122" s="277">
        <v>-0.118572219461064</v>
      </c>
      <c r="AJ122" s="373">
        <v>6.2443428310829233E-2</v>
      </c>
      <c r="AK122" s="253"/>
    </row>
    <row r="123" spans="2:37" s="14" customFormat="1" x14ac:dyDescent="0.25">
      <c r="B123" s="29"/>
      <c r="C123" s="324"/>
      <c r="D123" s="287"/>
      <c r="E123" s="287"/>
      <c r="F123" s="287"/>
      <c r="G123" s="287"/>
      <c r="H123" s="287"/>
      <c r="I123" s="287"/>
      <c r="J123" s="287"/>
      <c r="K123" s="287"/>
      <c r="L123" s="287"/>
      <c r="M123" s="287"/>
      <c r="N123" s="287"/>
      <c r="O123" s="287"/>
      <c r="P123" s="287"/>
      <c r="Q123" s="283"/>
      <c r="R123" s="283"/>
      <c r="S123" s="283"/>
      <c r="T123" s="283"/>
      <c r="U123" s="283"/>
      <c r="V123" s="283"/>
      <c r="W123" s="283"/>
      <c r="X123" s="283"/>
      <c r="Y123" s="283"/>
      <c r="Z123" s="283"/>
      <c r="AA123" s="283"/>
      <c r="AB123" s="283"/>
      <c r="AC123" s="283"/>
      <c r="AD123" s="283"/>
      <c r="AE123" s="283"/>
      <c r="AF123" s="283"/>
      <c r="AG123" s="283"/>
      <c r="AH123" s="283"/>
      <c r="AI123" s="283"/>
      <c r="AJ123" s="375"/>
      <c r="AK123" s="253"/>
    </row>
    <row r="125" spans="2:37" s="14" customFormat="1" x14ac:dyDescent="0.25">
      <c r="B125" s="40" t="s">
        <v>729</v>
      </c>
      <c r="D125" s="288"/>
      <c r="E125" s="288"/>
      <c r="F125" s="288"/>
      <c r="G125" s="288"/>
      <c r="H125" s="288"/>
      <c r="I125" s="288"/>
      <c r="J125" s="288"/>
      <c r="K125" s="288"/>
      <c r="L125" s="288"/>
      <c r="M125" s="288"/>
      <c r="N125" s="288"/>
      <c r="O125" s="288"/>
      <c r="P125" s="288"/>
      <c r="Q125" s="253"/>
      <c r="R125" s="253"/>
      <c r="S125" s="253"/>
      <c r="T125" s="253"/>
      <c r="U125" s="253"/>
      <c r="V125" s="253"/>
      <c r="W125" s="253"/>
      <c r="X125" s="253"/>
      <c r="Y125" s="253"/>
      <c r="Z125" s="253"/>
      <c r="AA125" s="253"/>
      <c r="AB125" s="253"/>
      <c r="AC125" s="253"/>
      <c r="AD125" s="253"/>
      <c r="AE125" s="253"/>
      <c r="AF125" s="253"/>
      <c r="AG125" s="253"/>
      <c r="AH125" s="253"/>
      <c r="AI125" s="253"/>
      <c r="AJ125" s="253"/>
      <c r="AK125" s="253"/>
    </row>
    <row r="126" spans="2:37" s="14" customFormat="1" x14ac:dyDescent="0.25">
      <c r="B126" s="40" t="s">
        <v>1222</v>
      </c>
      <c r="D126" s="288"/>
      <c r="E126" s="253"/>
      <c r="F126" s="253"/>
      <c r="G126" s="253"/>
      <c r="H126" s="253"/>
      <c r="I126" s="253"/>
      <c r="J126" s="253"/>
      <c r="K126" s="253"/>
      <c r="L126" s="253"/>
      <c r="M126" s="253"/>
      <c r="N126" s="253"/>
      <c r="O126" s="253"/>
      <c r="P126" s="253"/>
      <c r="Q126" s="253"/>
      <c r="R126" s="253"/>
      <c r="S126" s="253"/>
      <c r="T126" s="253"/>
      <c r="U126" s="253"/>
      <c r="V126" s="253"/>
      <c r="W126" s="253"/>
      <c r="X126" s="253"/>
      <c r="Y126" s="253"/>
      <c r="Z126" s="253"/>
      <c r="AA126" s="253"/>
      <c r="AB126" s="253"/>
      <c r="AC126" s="253"/>
      <c r="AD126" s="253"/>
      <c r="AE126" s="253"/>
      <c r="AF126" s="253"/>
      <c r="AG126" s="253"/>
      <c r="AH126" s="253"/>
      <c r="AI126" s="253"/>
      <c r="AJ126" s="253"/>
      <c r="AK126" s="253"/>
    </row>
    <row r="127" spans="2:37" s="14" customFormat="1" x14ac:dyDescent="0.25">
      <c r="B127" s="40" t="s">
        <v>1228</v>
      </c>
      <c r="D127" s="288"/>
      <c r="E127" s="253"/>
      <c r="F127" s="253"/>
      <c r="G127" s="253"/>
      <c r="H127" s="253"/>
      <c r="I127" s="253"/>
      <c r="J127" s="253"/>
      <c r="K127" s="253"/>
      <c r="L127" s="253"/>
      <c r="M127" s="253"/>
      <c r="N127" s="253"/>
      <c r="O127" s="253"/>
      <c r="P127" s="253"/>
      <c r="Q127" s="253"/>
      <c r="R127" s="253"/>
      <c r="S127" s="253"/>
      <c r="T127" s="253"/>
      <c r="U127" s="253"/>
      <c r="V127" s="253"/>
      <c r="W127" s="253"/>
      <c r="X127" s="253"/>
      <c r="Y127" s="253"/>
      <c r="Z127" s="253"/>
      <c r="AA127" s="253"/>
      <c r="AB127" s="253"/>
      <c r="AC127" s="253"/>
      <c r="AD127" s="253"/>
      <c r="AE127" s="253"/>
      <c r="AF127" s="253"/>
      <c r="AG127" s="253"/>
      <c r="AH127" s="253"/>
      <c r="AI127" s="253"/>
      <c r="AJ127" s="253"/>
      <c r="AK127" s="253"/>
    </row>
    <row r="128" spans="2:37" x14ac:dyDescent="0.25">
      <c r="B128" s="42" t="s">
        <v>1225</v>
      </c>
    </row>
    <row r="129" spans="2:2" x14ac:dyDescent="0.25">
      <c r="B129" s="42" t="s">
        <v>1226</v>
      </c>
    </row>
    <row r="130" spans="2:2" x14ac:dyDescent="0.25">
      <c r="B130" s="42" t="s">
        <v>1227</v>
      </c>
    </row>
    <row r="131" spans="2:2" x14ac:dyDescent="0.25">
      <c r="B131" s="42" t="s">
        <v>1287</v>
      </c>
    </row>
    <row r="132" spans="2:2" x14ac:dyDescent="0.25">
      <c r="B132" s="42" t="s">
        <v>1234</v>
      </c>
    </row>
    <row r="871" spans="5:37" x14ac:dyDescent="0.25">
      <c r="E871" s="252"/>
      <c r="F871" s="252"/>
      <c r="G871" s="252"/>
      <c r="H871" s="252"/>
      <c r="I871" s="252"/>
      <c r="J871" s="252"/>
      <c r="K871" s="252"/>
      <c r="L871" s="252"/>
      <c r="M871" s="252"/>
      <c r="N871" s="252"/>
      <c r="O871" s="252"/>
      <c r="P871" s="252"/>
      <c r="Q871" s="252"/>
      <c r="R871" s="252"/>
      <c r="S871" s="252"/>
      <c r="T871" s="252"/>
      <c r="U871" s="252"/>
      <c r="V871" s="252"/>
      <c r="W871" s="252"/>
      <c r="X871" s="252"/>
      <c r="Y871" s="252"/>
      <c r="Z871" s="252"/>
      <c r="AA871" s="252"/>
      <c r="AB871" s="252"/>
      <c r="AC871" s="252"/>
      <c r="AD871" s="252"/>
      <c r="AE871" s="252"/>
      <c r="AF871" s="252"/>
      <c r="AG871" s="252"/>
      <c r="AH871" s="252"/>
      <c r="AI871" s="252"/>
      <c r="AJ871" s="252"/>
      <c r="AK871" s="252"/>
    </row>
    <row r="1072" spans="5:37" x14ac:dyDescent="0.25">
      <c r="E1072" s="252"/>
      <c r="F1072" s="252"/>
      <c r="G1072" s="252"/>
      <c r="H1072" s="252"/>
      <c r="I1072" s="252"/>
      <c r="J1072" s="252"/>
      <c r="K1072" s="252"/>
      <c r="L1072" s="252"/>
      <c r="M1072" s="252"/>
      <c r="N1072" s="252"/>
      <c r="O1072" s="252"/>
      <c r="P1072" s="252"/>
      <c r="Q1072" s="252"/>
      <c r="R1072" s="252"/>
      <c r="S1072" s="252"/>
      <c r="T1072" s="252"/>
      <c r="U1072" s="252"/>
      <c r="V1072" s="252"/>
      <c r="W1072" s="252"/>
      <c r="X1072" s="252"/>
      <c r="Y1072" s="252"/>
      <c r="Z1072" s="252"/>
      <c r="AA1072" s="252"/>
      <c r="AB1072" s="252"/>
      <c r="AC1072" s="252"/>
      <c r="AD1072" s="252"/>
      <c r="AE1072" s="252"/>
      <c r="AF1072" s="252"/>
      <c r="AG1072" s="252"/>
      <c r="AH1072" s="252"/>
      <c r="AI1072" s="252"/>
      <c r="AJ1072" s="252"/>
      <c r="AK1072" s="252"/>
    </row>
    <row r="1121" spans="5:37" x14ac:dyDescent="0.25">
      <c r="E1121" s="252"/>
      <c r="F1121" s="252"/>
      <c r="G1121" s="252"/>
      <c r="H1121" s="252"/>
      <c r="I1121" s="252"/>
      <c r="J1121" s="252"/>
      <c r="K1121" s="252"/>
      <c r="L1121" s="252"/>
      <c r="M1121" s="252"/>
      <c r="N1121" s="252"/>
      <c r="O1121" s="252"/>
      <c r="P1121" s="252"/>
      <c r="Q1121" s="252"/>
      <c r="R1121" s="252"/>
      <c r="S1121" s="252"/>
      <c r="T1121" s="252"/>
      <c r="U1121" s="252"/>
      <c r="V1121" s="252"/>
      <c r="W1121" s="252"/>
      <c r="X1121" s="252"/>
      <c r="Y1121" s="252"/>
      <c r="Z1121" s="252"/>
      <c r="AA1121" s="252"/>
      <c r="AB1121" s="252"/>
      <c r="AC1121" s="252"/>
      <c r="AD1121" s="252"/>
      <c r="AE1121" s="252"/>
      <c r="AF1121" s="252"/>
      <c r="AG1121" s="252"/>
      <c r="AH1121" s="252"/>
      <c r="AI1121" s="252"/>
      <c r="AJ1121" s="252"/>
      <c r="AK1121" s="252"/>
    </row>
  </sheetData>
  <customSheetViews>
    <customSheetView guid="{CFED1871-9B9D-472F-82C9-C68C06036B2E}" scale="75" showGridLines="0">
      <pane xSplit="3" ySplit="7" topLeftCell="AG32" activePane="bottomRight" state="frozen"/>
      <selection pane="bottomRight" activeCell="F14" sqref="F13:F14"/>
      <pageMargins left="0.7" right="0.7" top="0.75" bottom="0.75" header="0.3" footer="0.3"/>
      <pageSetup paperSize="9" orientation="portrait" r:id="rId1"/>
    </customSheetView>
  </customSheetViews>
  <mergeCells count="2">
    <mergeCell ref="B4:C4"/>
    <mergeCell ref="AF6:AI6"/>
  </mergeCells>
  <conditionalFormatting sqref="AH8:AH123">
    <cfRule type="containsErrors" dxfId="20" priority="1">
      <formula>ISERROR(AH8)</formula>
    </cfRule>
  </conditionalFormatting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/>
  <dimension ref="A1:CT1740"/>
  <sheetViews>
    <sheetView showGridLines="0" topLeftCell="A7" zoomScale="85" zoomScaleNormal="85" workbookViewId="0">
      <pane xSplit="3" ySplit="1" topLeftCell="D8" activePane="bottomRight" state="frozen"/>
      <selection activeCell="E5" sqref="E5"/>
      <selection pane="topRight" activeCell="E5" sqref="E5"/>
      <selection pane="bottomLeft" activeCell="E5" sqref="E5"/>
      <selection pane="bottomRight" activeCell="E5" sqref="E5"/>
    </sheetView>
  </sheetViews>
  <sheetFormatPr defaultColWidth="11.44140625" defaultRowHeight="13.8" x14ac:dyDescent="0.25"/>
  <cols>
    <col min="1" max="1" width="2.77734375" style="60" customWidth="1"/>
    <col min="2" max="2" width="15.77734375" style="84" customWidth="1"/>
    <col min="3" max="3" width="53.44140625" style="84" customWidth="1"/>
    <col min="4" max="4" width="23.44140625" style="119" bestFit="1" customWidth="1"/>
    <col min="5" max="5" width="23.44140625" style="84" bestFit="1" customWidth="1"/>
    <col min="6" max="6" width="24.5546875" style="84" bestFit="1" customWidth="1"/>
    <col min="7" max="7" width="25" style="84" bestFit="1" customWidth="1"/>
    <col min="8" max="8" width="27.44140625" style="84" bestFit="1" customWidth="1"/>
    <col min="9" max="9" width="23" style="84" bestFit="1" customWidth="1"/>
    <col min="10" max="10" width="24.21875" style="84" bestFit="1" customWidth="1"/>
    <col min="11" max="11" width="20.77734375" style="84" bestFit="1" customWidth="1"/>
    <col min="12" max="12" width="23" style="84" bestFit="1" customWidth="1"/>
    <col min="13" max="13" width="33.21875" style="84" bestFit="1" customWidth="1"/>
    <col min="14" max="14" width="27.21875" style="84" bestFit="1" customWidth="1"/>
    <col min="15" max="17" width="20.77734375" style="84" bestFit="1" customWidth="1"/>
    <col min="18" max="18" width="27.44140625" style="84" bestFit="1" customWidth="1"/>
    <col min="19" max="19" width="21.21875" style="84" bestFit="1" customWidth="1"/>
    <col min="20" max="20" width="21" style="84" bestFit="1" customWidth="1"/>
    <col min="21" max="21" width="36.44140625" style="84" bestFit="1" customWidth="1"/>
    <col min="22" max="22" width="19.21875" style="84" bestFit="1" customWidth="1"/>
    <col min="23" max="23" width="27.44140625" style="84" bestFit="1" customWidth="1"/>
    <col min="24" max="26" width="19.21875" style="84" bestFit="1" customWidth="1"/>
    <col min="27" max="27" width="22.21875" style="84" bestFit="1" customWidth="1"/>
    <col min="28" max="28" width="26.77734375" style="84" bestFit="1" customWidth="1"/>
    <col min="29" max="29" width="20.77734375" style="84" bestFit="1" customWidth="1"/>
    <col min="30" max="30" width="27.44140625" style="84" bestFit="1" customWidth="1"/>
    <col min="31" max="31" width="24.5546875" style="84" bestFit="1" customWidth="1"/>
    <col min="32" max="33" width="25.44140625" style="84" bestFit="1" customWidth="1"/>
    <col min="34" max="34" width="14" style="84" bestFit="1" customWidth="1"/>
    <col min="35" max="36" width="29.21875" style="84" bestFit="1" customWidth="1"/>
    <col min="37" max="37" width="11.44140625" style="84"/>
    <col min="38" max="38" width="14.77734375" style="60" bestFit="1" customWidth="1"/>
    <col min="39" max="16384" width="11.44140625" style="84"/>
  </cols>
  <sheetData>
    <row r="1" spans="1:98" s="7" customFormat="1" x14ac:dyDescent="0.25">
      <c r="A1" s="75"/>
      <c r="B1" s="20"/>
      <c r="C1" s="20"/>
      <c r="D1" s="107"/>
      <c r="H1" s="75"/>
      <c r="AL1" s="327"/>
    </row>
    <row r="2" spans="1:98" s="7" customFormat="1" x14ac:dyDescent="0.25">
      <c r="A2" s="75"/>
      <c r="B2" s="10" t="s">
        <v>545</v>
      </c>
      <c r="C2" s="20"/>
      <c r="D2" s="107"/>
      <c r="AL2" s="327"/>
    </row>
    <row r="3" spans="1:98" s="7" customFormat="1" x14ac:dyDescent="0.25">
      <c r="A3" s="75"/>
      <c r="B3" s="10" t="s">
        <v>1166</v>
      </c>
      <c r="C3" s="20"/>
      <c r="D3" s="107"/>
      <c r="H3" s="77" t="s">
        <v>1015</v>
      </c>
      <c r="AL3" s="327"/>
    </row>
    <row r="4" spans="1:98" s="7" customFormat="1" x14ac:dyDescent="0.25">
      <c r="A4" s="75"/>
      <c r="B4" s="23">
        <v>44469</v>
      </c>
      <c r="C4" s="20"/>
      <c r="D4" s="107"/>
      <c r="AL4" s="327"/>
    </row>
    <row r="5" spans="1:98" s="7" customFormat="1" x14ac:dyDescent="0.25">
      <c r="A5" s="75"/>
      <c r="B5" s="10" t="s">
        <v>9</v>
      </c>
      <c r="C5" s="20"/>
      <c r="D5" s="107"/>
      <c r="N5" s="24"/>
      <c r="AL5" s="327"/>
    </row>
    <row r="6" spans="1:98" s="1" customFormat="1" ht="15" customHeight="1" x14ac:dyDescent="0.25">
      <c r="A6" s="190"/>
      <c r="B6" s="112"/>
      <c r="C6" s="58"/>
      <c r="D6" s="103"/>
      <c r="E6" s="103"/>
      <c r="F6" s="103"/>
      <c r="G6" s="103"/>
      <c r="H6" s="103"/>
      <c r="I6" s="103"/>
      <c r="J6" s="103"/>
      <c r="K6" s="102"/>
      <c r="L6" s="102"/>
      <c r="M6" s="102"/>
      <c r="N6" s="102"/>
      <c r="O6" s="103"/>
      <c r="P6" s="113"/>
      <c r="Q6" s="113"/>
      <c r="R6" s="113"/>
      <c r="S6" s="113"/>
      <c r="T6" s="113"/>
      <c r="U6" s="113"/>
      <c r="V6" s="93"/>
      <c r="W6" s="113"/>
      <c r="X6" s="113"/>
      <c r="Y6" s="93"/>
      <c r="Z6" s="113"/>
      <c r="AA6" s="93"/>
      <c r="AB6" s="113"/>
      <c r="AC6" s="93"/>
      <c r="AD6" s="113"/>
      <c r="AE6" s="113"/>
      <c r="AF6" s="509" t="s">
        <v>1229</v>
      </c>
      <c r="AG6" s="510"/>
      <c r="AH6" s="510"/>
      <c r="AI6" s="511"/>
      <c r="AJ6" s="3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</row>
    <row r="7" spans="1:98" s="341" customFormat="1" ht="48.75" customHeight="1" x14ac:dyDescent="0.3">
      <c r="A7" s="191" t="s">
        <v>1863</v>
      </c>
      <c r="B7" s="343" t="s">
        <v>10</v>
      </c>
      <c r="C7" s="344" t="s">
        <v>11</v>
      </c>
      <c r="D7" s="345" t="s">
        <v>1139</v>
      </c>
      <c r="E7" s="322" t="s">
        <v>1140</v>
      </c>
      <c r="F7" s="322" t="s">
        <v>1141</v>
      </c>
      <c r="G7" s="322" t="s">
        <v>1142</v>
      </c>
      <c r="H7" s="346" t="s">
        <v>1143</v>
      </c>
      <c r="I7" s="322" t="s">
        <v>1144</v>
      </c>
      <c r="J7" s="322" t="s">
        <v>1145</v>
      </c>
      <c r="K7" s="338" t="s">
        <v>1150</v>
      </c>
      <c r="L7" s="339" t="s">
        <v>1213</v>
      </c>
      <c r="M7" s="339" t="s">
        <v>1147</v>
      </c>
      <c r="N7" s="338" t="s">
        <v>1148</v>
      </c>
      <c r="O7" s="322" t="s">
        <v>1151</v>
      </c>
      <c r="P7" s="322" t="s">
        <v>1149</v>
      </c>
      <c r="Q7" s="322" t="s">
        <v>1146</v>
      </c>
      <c r="R7" s="346" t="s">
        <v>1153</v>
      </c>
      <c r="S7" s="322" t="s">
        <v>1152</v>
      </c>
      <c r="T7" s="322" t="s">
        <v>1154</v>
      </c>
      <c r="U7" s="322" t="s">
        <v>1155</v>
      </c>
      <c r="V7" s="339" t="s">
        <v>1156</v>
      </c>
      <c r="W7" s="322" t="s">
        <v>1157</v>
      </c>
      <c r="X7" s="322" t="s">
        <v>1158</v>
      </c>
      <c r="Y7" s="342" t="s">
        <v>1292</v>
      </c>
      <c r="Z7" s="322" t="s">
        <v>1159</v>
      </c>
      <c r="AA7" s="342" t="s">
        <v>1293</v>
      </c>
      <c r="AB7" s="322" t="s">
        <v>1160</v>
      </c>
      <c r="AC7" s="342" t="s">
        <v>1294</v>
      </c>
      <c r="AD7" s="346" t="s">
        <v>1161</v>
      </c>
      <c r="AE7" s="346" t="s">
        <v>1162</v>
      </c>
      <c r="AF7" s="338" t="s">
        <v>1163</v>
      </c>
      <c r="AG7" s="339" t="s">
        <v>1164</v>
      </c>
      <c r="AH7" s="340" t="s">
        <v>1165</v>
      </c>
      <c r="AI7" s="342" t="s">
        <v>1862</v>
      </c>
      <c r="AJ7" s="336" t="s">
        <v>1230</v>
      </c>
    </row>
    <row r="8" spans="1:98" s="14" customFormat="1" x14ac:dyDescent="0.25">
      <c r="A8" s="64">
        <v>2</v>
      </c>
      <c r="B8" s="13"/>
      <c r="C8" s="14" t="s">
        <v>0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AJ8" s="376"/>
      <c r="AL8" s="64"/>
    </row>
    <row r="9" spans="1:98" x14ac:dyDescent="0.25">
      <c r="A9" s="191">
        <v>3</v>
      </c>
      <c r="B9" s="85">
        <v>11</v>
      </c>
      <c r="C9" s="84" t="s">
        <v>12</v>
      </c>
      <c r="D9" s="89">
        <v>879194.64295999997</v>
      </c>
      <c r="E9" s="89">
        <v>1266322.26309</v>
      </c>
      <c r="F9" s="89">
        <v>1641164.59968</v>
      </c>
      <c r="G9" s="89">
        <v>985734.29790999996</v>
      </c>
      <c r="H9" s="89">
        <v>4772415.8036399996</v>
      </c>
      <c r="I9" s="89">
        <v>420103.10671999998</v>
      </c>
      <c r="J9" s="89">
        <v>958856.69622000004</v>
      </c>
      <c r="K9" s="89">
        <v>350794.66800000001</v>
      </c>
      <c r="L9" s="89">
        <v>84246.227429999999</v>
      </c>
      <c r="M9" s="89">
        <v>135512.48032999999</v>
      </c>
      <c r="N9" s="89">
        <v>796597.30308999994</v>
      </c>
      <c r="O9" s="89">
        <v>142882.33063000001</v>
      </c>
      <c r="P9" s="89">
        <v>161206.86903</v>
      </c>
      <c r="Q9" s="89">
        <v>71101.063760000005</v>
      </c>
      <c r="R9" s="89">
        <v>3121300.7452100003</v>
      </c>
      <c r="S9" s="89">
        <v>57648.012940000001</v>
      </c>
      <c r="T9" s="89">
        <v>28021.966670000002</v>
      </c>
      <c r="U9" s="89">
        <v>10323.16093</v>
      </c>
      <c r="V9" s="89">
        <v>3221.2778400000002</v>
      </c>
      <c r="W9" s="89">
        <v>58917.231630000002</v>
      </c>
      <c r="X9" s="89">
        <v>2822.2310000000002</v>
      </c>
      <c r="Y9" s="89">
        <v>7551.3751599999996</v>
      </c>
      <c r="Z9" s="89">
        <v>10168.573969999999</v>
      </c>
      <c r="AA9" s="89">
        <v>6596.82467</v>
      </c>
      <c r="AB9" s="89">
        <v>25002.570970000001</v>
      </c>
      <c r="AC9" s="89">
        <v>3430.2254400000002</v>
      </c>
      <c r="AD9" s="89">
        <v>213703.45122000002</v>
      </c>
      <c r="AE9" s="89">
        <v>8107420.0000700001</v>
      </c>
      <c r="AF9" s="89">
        <v>1147391.9710899999</v>
      </c>
      <c r="AG9" s="89">
        <v>222979.98559999999</v>
      </c>
      <c r="AH9" s="89">
        <v>0</v>
      </c>
      <c r="AI9" s="89">
        <v>17578.42527</v>
      </c>
      <c r="AJ9" s="370">
        <v>6719469.6181099992</v>
      </c>
    </row>
    <row r="10" spans="1:98" x14ac:dyDescent="0.25">
      <c r="A10" s="64">
        <v>4</v>
      </c>
      <c r="B10" s="85">
        <v>12</v>
      </c>
      <c r="C10" s="84" t="s">
        <v>27</v>
      </c>
      <c r="D10" s="89">
        <v>0</v>
      </c>
      <c r="E10" s="89">
        <v>0</v>
      </c>
      <c r="F10" s="89">
        <v>0</v>
      </c>
      <c r="G10" s="89">
        <v>0</v>
      </c>
      <c r="H10" s="89">
        <v>0</v>
      </c>
      <c r="I10" s="89">
        <v>0</v>
      </c>
      <c r="J10" s="89">
        <v>0</v>
      </c>
      <c r="K10" s="89">
        <v>0</v>
      </c>
      <c r="L10" s="89">
        <v>0</v>
      </c>
      <c r="M10" s="89">
        <v>0</v>
      </c>
      <c r="N10" s="89">
        <v>0</v>
      </c>
      <c r="O10" s="89">
        <v>0</v>
      </c>
      <c r="P10" s="89">
        <v>0</v>
      </c>
      <c r="Q10" s="89">
        <v>0</v>
      </c>
      <c r="R10" s="89">
        <v>0</v>
      </c>
      <c r="S10" s="89">
        <v>0</v>
      </c>
      <c r="T10" s="89">
        <v>0</v>
      </c>
      <c r="U10" s="89">
        <v>0</v>
      </c>
      <c r="V10" s="89">
        <v>0</v>
      </c>
      <c r="W10" s="89">
        <v>0</v>
      </c>
      <c r="X10" s="89">
        <v>0</v>
      </c>
      <c r="Y10" s="89">
        <v>0</v>
      </c>
      <c r="Z10" s="89">
        <v>0</v>
      </c>
      <c r="AA10" s="89">
        <v>0</v>
      </c>
      <c r="AB10" s="89">
        <v>0</v>
      </c>
      <c r="AC10" s="89">
        <v>0</v>
      </c>
      <c r="AD10" s="89">
        <v>0</v>
      </c>
      <c r="AE10" s="89">
        <v>0</v>
      </c>
      <c r="AF10" s="89">
        <v>0</v>
      </c>
      <c r="AG10" s="89">
        <v>0</v>
      </c>
      <c r="AH10" s="89">
        <v>0</v>
      </c>
      <c r="AI10" s="89">
        <v>0</v>
      </c>
      <c r="AJ10" s="370">
        <v>0</v>
      </c>
    </row>
    <row r="11" spans="1:98" x14ac:dyDescent="0.25">
      <c r="A11" s="191">
        <v>5</v>
      </c>
      <c r="B11" s="87">
        <v>13</v>
      </c>
      <c r="C11" s="84" t="s">
        <v>33</v>
      </c>
      <c r="D11" s="89">
        <v>1062595.06305</v>
      </c>
      <c r="E11" s="89">
        <v>955869.44695999997</v>
      </c>
      <c r="F11" s="89">
        <v>2742942.5679199998</v>
      </c>
      <c r="G11" s="89">
        <v>764658.05784000002</v>
      </c>
      <c r="H11" s="89">
        <v>5526065.1357699996</v>
      </c>
      <c r="I11" s="89">
        <v>430345.64874999999</v>
      </c>
      <c r="J11" s="89">
        <v>573288.34423000005</v>
      </c>
      <c r="K11" s="89">
        <v>151978.61600000001</v>
      </c>
      <c r="L11" s="89">
        <v>205476.01522999999</v>
      </c>
      <c r="M11" s="89">
        <v>160234.99337000001</v>
      </c>
      <c r="N11" s="89">
        <v>720018.78740999999</v>
      </c>
      <c r="O11" s="89">
        <v>75492.780669999993</v>
      </c>
      <c r="P11" s="89">
        <v>178913.31375</v>
      </c>
      <c r="Q11" s="89">
        <v>116836.90270000001</v>
      </c>
      <c r="R11" s="89">
        <v>2612585.4021100001</v>
      </c>
      <c r="S11" s="89">
        <v>29967.773710000001</v>
      </c>
      <c r="T11" s="89">
        <v>60143.624989999997</v>
      </c>
      <c r="U11" s="89">
        <v>9173.9856999999993</v>
      </c>
      <c r="V11" s="89">
        <v>5403.45136</v>
      </c>
      <c r="W11" s="89">
        <v>40030.915869999997</v>
      </c>
      <c r="X11" s="89">
        <v>4670.6750300000003</v>
      </c>
      <c r="Y11" s="89">
        <v>8800.7631299999994</v>
      </c>
      <c r="Z11" s="89">
        <v>4998.8369300000004</v>
      </c>
      <c r="AA11" s="89">
        <v>21658.01283</v>
      </c>
      <c r="AB11" s="89">
        <v>23503.507549999998</v>
      </c>
      <c r="AC11" s="89">
        <v>1397.36718</v>
      </c>
      <c r="AD11" s="89">
        <v>209748.91428000003</v>
      </c>
      <c r="AE11" s="89">
        <v>8348399.4521599999</v>
      </c>
      <c r="AF11" s="89">
        <v>871997.40341000003</v>
      </c>
      <c r="AG11" s="89">
        <v>371114.45996000001</v>
      </c>
      <c r="AH11" s="89">
        <v>0</v>
      </c>
      <c r="AI11" s="89">
        <v>31856.14314</v>
      </c>
      <c r="AJ11" s="370">
        <v>7073431.4456500001</v>
      </c>
    </row>
    <row r="12" spans="1:98" x14ac:dyDescent="0.25">
      <c r="A12" s="64">
        <v>6</v>
      </c>
      <c r="B12" s="87"/>
      <c r="C12" s="84" t="s">
        <v>546</v>
      </c>
      <c r="D12" s="89">
        <v>188102.06211</v>
      </c>
      <c r="E12" s="89">
        <v>265901.32264000003</v>
      </c>
      <c r="F12" s="89">
        <v>517487.01107000001</v>
      </c>
      <c r="G12" s="89">
        <v>308227.75384999998</v>
      </c>
      <c r="H12" s="89">
        <v>1279718.1496700002</v>
      </c>
      <c r="I12" s="89">
        <v>213100.70060000001</v>
      </c>
      <c r="J12" s="89">
        <v>209012.65758</v>
      </c>
      <c r="K12" s="89">
        <v>7933.5820000000003</v>
      </c>
      <c r="L12" s="89">
        <v>14563.49077</v>
      </c>
      <c r="M12" s="89">
        <v>58207.425649999997</v>
      </c>
      <c r="N12" s="89">
        <v>244978.51216000001</v>
      </c>
      <c r="O12" s="89">
        <v>41244.424140000003</v>
      </c>
      <c r="P12" s="89">
        <v>36479.432919999999</v>
      </c>
      <c r="Q12" s="89">
        <v>74813.237299999993</v>
      </c>
      <c r="R12" s="89">
        <v>900333.46312000009</v>
      </c>
      <c r="S12" s="89">
        <v>6996.6935299999996</v>
      </c>
      <c r="T12" s="89">
        <v>23722.714039999999</v>
      </c>
      <c r="U12" s="89">
        <v>5169.7154799999998</v>
      </c>
      <c r="V12" s="89">
        <v>2384.4420399999999</v>
      </c>
      <c r="W12" s="89">
        <v>26056.574089999998</v>
      </c>
      <c r="X12" s="89">
        <v>1499.98594</v>
      </c>
      <c r="Y12" s="89">
        <v>4462.66183</v>
      </c>
      <c r="Z12" s="89">
        <v>3332.6645199999998</v>
      </c>
      <c r="AA12" s="89">
        <v>17719.19182</v>
      </c>
      <c r="AB12" s="89">
        <v>9871.1320899999992</v>
      </c>
      <c r="AC12" s="89">
        <v>173.15933000000001</v>
      </c>
      <c r="AD12" s="89">
        <v>101388.93471000002</v>
      </c>
      <c r="AE12" s="89">
        <v>2281440.5475000003</v>
      </c>
      <c r="AF12" s="89">
        <v>252912.09416000001</v>
      </c>
      <c r="AG12" s="89">
        <v>75155.358459999989</v>
      </c>
      <c r="AH12" s="89">
        <v>0</v>
      </c>
      <c r="AI12" s="89">
        <v>22355.01298</v>
      </c>
      <c r="AJ12" s="370">
        <v>1931018.0819000006</v>
      </c>
    </row>
    <row r="13" spans="1:98" x14ac:dyDescent="0.25">
      <c r="A13" s="191">
        <v>7</v>
      </c>
      <c r="B13" s="87"/>
      <c r="C13" s="84" t="s">
        <v>547</v>
      </c>
      <c r="D13" s="89">
        <v>879775.61147999996</v>
      </c>
      <c r="E13" s="89">
        <v>599620.04587999999</v>
      </c>
      <c r="F13" s="89">
        <v>2103457.1683999998</v>
      </c>
      <c r="G13" s="89">
        <v>437945.44519</v>
      </c>
      <c r="H13" s="89">
        <v>4020798.2709499998</v>
      </c>
      <c r="I13" s="89">
        <v>187775.84127999999</v>
      </c>
      <c r="J13" s="89">
        <v>316111.32195999997</v>
      </c>
      <c r="K13" s="89">
        <v>144045.03400000001</v>
      </c>
      <c r="L13" s="89">
        <v>145242.81303999998</v>
      </c>
      <c r="M13" s="89">
        <v>108640.74941999999</v>
      </c>
      <c r="N13" s="89">
        <v>355139.40648000001</v>
      </c>
      <c r="O13" s="89">
        <v>34153.356530000005</v>
      </c>
      <c r="P13" s="89">
        <v>141089.54003</v>
      </c>
      <c r="Q13" s="89">
        <v>42023.665399999998</v>
      </c>
      <c r="R13" s="89">
        <v>1474221.72814</v>
      </c>
      <c r="S13" s="89">
        <v>22521.080180000001</v>
      </c>
      <c r="T13" s="89">
        <v>34860.370940000001</v>
      </c>
      <c r="U13" s="89">
        <v>4046.9367400000001</v>
      </c>
      <c r="V13" s="89">
        <v>3019.0093200000001</v>
      </c>
      <c r="W13" s="89">
        <v>14084.409589999999</v>
      </c>
      <c r="X13" s="89">
        <v>2823.7305299999998</v>
      </c>
      <c r="Y13" s="89">
        <v>4338.1013000000003</v>
      </c>
      <c r="Z13" s="89">
        <v>1618.6724100000001</v>
      </c>
      <c r="AA13" s="89">
        <v>3938.8210099999997</v>
      </c>
      <c r="AB13" s="89">
        <v>13632.375459999999</v>
      </c>
      <c r="AC13" s="89">
        <v>1224.20785</v>
      </c>
      <c r="AD13" s="89">
        <v>106107.71533000001</v>
      </c>
      <c r="AE13" s="89">
        <v>5601127.7144200001</v>
      </c>
      <c r="AF13" s="89">
        <v>499184.44047999999</v>
      </c>
      <c r="AG13" s="89">
        <v>256902.57178</v>
      </c>
      <c r="AH13" s="89">
        <v>0</v>
      </c>
      <c r="AI13" s="89">
        <v>9501.1301600000006</v>
      </c>
      <c r="AJ13" s="370">
        <v>4835539.5720000006</v>
      </c>
    </row>
    <row r="14" spans="1:98" x14ac:dyDescent="0.25">
      <c r="A14" s="64">
        <v>8</v>
      </c>
      <c r="B14" s="87">
        <v>1307</v>
      </c>
      <c r="C14" s="84" t="s">
        <v>48</v>
      </c>
      <c r="D14" s="89">
        <v>0</v>
      </c>
      <c r="E14" s="89">
        <v>93858.076700000005</v>
      </c>
      <c r="F14" s="89">
        <v>254370.52864999999</v>
      </c>
      <c r="G14" s="89">
        <v>18619.12427</v>
      </c>
      <c r="H14" s="89">
        <v>366847.72962</v>
      </c>
      <c r="I14" s="89">
        <v>29972.587390000001</v>
      </c>
      <c r="J14" s="89">
        <v>49320.521070000003</v>
      </c>
      <c r="K14" s="89">
        <v>0</v>
      </c>
      <c r="L14" s="89">
        <v>45669.71142</v>
      </c>
      <c r="M14" s="89">
        <v>592</v>
      </c>
      <c r="N14" s="89">
        <v>119903.16877</v>
      </c>
      <c r="O14" s="89">
        <v>100</v>
      </c>
      <c r="P14" s="89">
        <v>1344.3407999999999</v>
      </c>
      <c r="Q14" s="89">
        <v>0</v>
      </c>
      <c r="R14" s="89">
        <v>246902.32945000002</v>
      </c>
      <c r="S14" s="89">
        <v>450</v>
      </c>
      <c r="T14" s="89">
        <v>1560.5400099999999</v>
      </c>
      <c r="U14" s="89">
        <v>50</v>
      </c>
      <c r="V14" s="89">
        <v>0</v>
      </c>
      <c r="W14" s="89">
        <v>0</v>
      </c>
      <c r="X14" s="89">
        <v>346.95855999999998</v>
      </c>
      <c r="Y14" s="89">
        <v>0</v>
      </c>
      <c r="Z14" s="89">
        <v>50</v>
      </c>
      <c r="AA14" s="89">
        <v>0</v>
      </c>
      <c r="AB14" s="89">
        <v>0</v>
      </c>
      <c r="AC14" s="89">
        <v>0</v>
      </c>
      <c r="AD14" s="89">
        <v>2457.4985699999997</v>
      </c>
      <c r="AE14" s="89">
        <v>616207.55764000001</v>
      </c>
      <c r="AF14" s="89">
        <v>119903.16877</v>
      </c>
      <c r="AG14" s="89">
        <v>46261.71142</v>
      </c>
      <c r="AH14" s="89">
        <v>0</v>
      </c>
      <c r="AI14" s="89">
        <v>0</v>
      </c>
      <c r="AJ14" s="370">
        <v>450042.67745000002</v>
      </c>
    </row>
    <row r="15" spans="1:98" x14ac:dyDescent="0.25">
      <c r="A15" s="191">
        <v>9</v>
      </c>
      <c r="B15" s="87">
        <v>1399</v>
      </c>
      <c r="C15" s="84" t="s">
        <v>54</v>
      </c>
      <c r="D15" s="89">
        <v>-5282.6105399999997</v>
      </c>
      <c r="E15" s="89">
        <v>-3509.9982599999998</v>
      </c>
      <c r="F15" s="89">
        <v>-132372.14019999999</v>
      </c>
      <c r="G15" s="89">
        <v>-134.26546999999999</v>
      </c>
      <c r="H15" s="89">
        <v>-141299.01446999999</v>
      </c>
      <c r="I15" s="89">
        <v>-503.48052000000001</v>
      </c>
      <c r="J15" s="89">
        <v>-1156.1563799999999</v>
      </c>
      <c r="K15" s="89">
        <v>0</v>
      </c>
      <c r="L15" s="89">
        <v>0</v>
      </c>
      <c r="M15" s="89">
        <v>-7205.1817000000001</v>
      </c>
      <c r="N15" s="89">
        <v>-2.2999999999999998</v>
      </c>
      <c r="O15" s="89">
        <v>-5</v>
      </c>
      <c r="P15" s="89">
        <v>0</v>
      </c>
      <c r="Q15" s="89">
        <v>0</v>
      </c>
      <c r="R15" s="89">
        <v>-8872.1185999999998</v>
      </c>
      <c r="S15" s="89">
        <v>0</v>
      </c>
      <c r="T15" s="89">
        <v>0</v>
      </c>
      <c r="U15" s="89">
        <v>-92.666520000000006</v>
      </c>
      <c r="V15" s="89">
        <v>0</v>
      </c>
      <c r="W15" s="89">
        <v>-110.06780999999999</v>
      </c>
      <c r="X15" s="89">
        <v>0</v>
      </c>
      <c r="Y15" s="89">
        <v>0</v>
      </c>
      <c r="Z15" s="89">
        <v>-2.5</v>
      </c>
      <c r="AA15" s="89">
        <v>0</v>
      </c>
      <c r="AB15" s="89">
        <v>0</v>
      </c>
      <c r="AC15" s="89">
        <v>0</v>
      </c>
      <c r="AD15" s="89">
        <v>-205.23433</v>
      </c>
      <c r="AE15" s="89">
        <v>-150376.36739999999</v>
      </c>
      <c r="AF15" s="89">
        <v>-2.2999999999999998</v>
      </c>
      <c r="AG15" s="89">
        <v>-7205.1817000000001</v>
      </c>
      <c r="AH15" s="89">
        <v>0</v>
      </c>
      <c r="AI15" s="89">
        <v>0</v>
      </c>
      <c r="AJ15" s="370">
        <v>-143168.88570000001</v>
      </c>
    </row>
    <row r="16" spans="1:98" s="14" customFormat="1" x14ac:dyDescent="0.25">
      <c r="A16" s="64">
        <v>10</v>
      </c>
      <c r="B16" s="13">
        <v>14</v>
      </c>
      <c r="C16" s="14" t="s">
        <v>737</v>
      </c>
      <c r="D16" s="26">
        <v>3748675.3279499998</v>
      </c>
      <c r="E16" s="26">
        <v>4101232.2672000001</v>
      </c>
      <c r="F16" s="26">
        <v>7154485.3985000001</v>
      </c>
      <c r="G16" s="26">
        <v>3579700.8764599999</v>
      </c>
      <c r="H16" s="26">
        <v>18584093.870110001</v>
      </c>
      <c r="I16" s="26">
        <v>1205324.1164299999</v>
      </c>
      <c r="J16" s="26">
        <v>2392325.19282</v>
      </c>
      <c r="K16" s="26">
        <v>177415.913</v>
      </c>
      <c r="L16" s="26">
        <v>1805271.1907299999</v>
      </c>
      <c r="M16" s="26">
        <v>613148.64448000002</v>
      </c>
      <c r="N16" s="26">
        <v>2480700.6767199999</v>
      </c>
      <c r="O16" s="26">
        <v>361818.49911999999</v>
      </c>
      <c r="P16" s="26">
        <v>536158.70045999996</v>
      </c>
      <c r="Q16" s="26">
        <v>544634.60973000003</v>
      </c>
      <c r="R16" s="26">
        <v>10116797.54349</v>
      </c>
      <c r="S16" s="26">
        <v>443531.30505000002</v>
      </c>
      <c r="T16" s="26">
        <v>127611.71269</v>
      </c>
      <c r="U16" s="26">
        <v>31545.312839999999</v>
      </c>
      <c r="V16" s="26">
        <v>26941.314419999999</v>
      </c>
      <c r="W16" s="26">
        <v>87683.25374</v>
      </c>
      <c r="X16" s="26">
        <v>14800.88795</v>
      </c>
      <c r="Y16" s="26">
        <v>67963.396909999996</v>
      </c>
      <c r="Z16" s="26">
        <v>14886.205459999999</v>
      </c>
      <c r="AA16" s="26">
        <v>74789.385999999999</v>
      </c>
      <c r="AB16" s="26">
        <v>156171.12169999999</v>
      </c>
      <c r="AC16" s="26">
        <v>78471.767940000005</v>
      </c>
      <c r="AD16" s="26">
        <v>1124395.6646999998</v>
      </c>
      <c r="AE16" s="26">
        <v>29825287.078300003</v>
      </c>
      <c r="AF16" s="26">
        <v>2658116.58972</v>
      </c>
      <c r="AG16" s="26">
        <v>2445361.1496299999</v>
      </c>
      <c r="AH16" s="26">
        <v>0</v>
      </c>
      <c r="AI16" s="26">
        <v>221224.55085</v>
      </c>
      <c r="AJ16" s="377">
        <v>24500584.788100004</v>
      </c>
      <c r="AL16" s="64"/>
    </row>
    <row r="17" spans="1:38" x14ac:dyDescent="0.25">
      <c r="A17" s="191">
        <v>11</v>
      </c>
      <c r="B17" s="561" t="s">
        <v>1880</v>
      </c>
      <c r="C17" s="42" t="s">
        <v>1011</v>
      </c>
      <c r="D17" s="89">
        <v>2016010.81559</v>
      </c>
      <c r="E17" s="89">
        <v>1518187.9656399998</v>
      </c>
      <c r="F17" s="89">
        <v>3002279.6381800002</v>
      </c>
      <c r="G17" s="89">
        <v>2357695.6825000001</v>
      </c>
      <c r="H17" s="89">
        <v>8894174.1019099988</v>
      </c>
      <c r="I17" s="89">
        <v>667197.46872999996</v>
      </c>
      <c r="J17" s="89">
        <v>1782386.8569499999</v>
      </c>
      <c r="K17" s="89">
        <v>196425.43799999999</v>
      </c>
      <c r="L17" s="89">
        <v>107786.39717</v>
      </c>
      <c r="M17" s="89">
        <v>65434.410470000003</v>
      </c>
      <c r="N17" s="89">
        <v>2153458.1816699994</v>
      </c>
      <c r="O17" s="89">
        <v>124128.21826000001</v>
      </c>
      <c r="P17" s="89">
        <v>354718.03527999995</v>
      </c>
      <c r="Q17" s="89">
        <v>32.923690000000001</v>
      </c>
      <c r="R17" s="89">
        <v>5451567.9302200004</v>
      </c>
      <c r="S17" s="89">
        <v>350809.72672999994</v>
      </c>
      <c r="T17" s="89">
        <v>65116.423989999996</v>
      </c>
      <c r="U17" s="89">
        <v>16944.212080000001</v>
      </c>
      <c r="V17" s="89">
        <v>5539.5777900000003</v>
      </c>
      <c r="W17" s="89">
        <v>80425.787430000011</v>
      </c>
      <c r="X17" s="89">
        <v>934.77161999999987</v>
      </c>
      <c r="Y17" s="89">
        <v>0</v>
      </c>
      <c r="Z17" s="89">
        <v>9551.5294099999992</v>
      </c>
      <c r="AA17" s="89">
        <v>0</v>
      </c>
      <c r="AB17" s="89">
        <v>19545.461199999998</v>
      </c>
      <c r="AC17" s="89">
        <v>0</v>
      </c>
      <c r="AD17" s="89">
        <v>548867.49024999992</v>
      </c>
      <c r="AE17" s="89">
        <v>14894609.522379996</v>
      </c>
      <c r="AF17" s="89">
        <v>2349883.6196699999</v>
      </c>
      <c r="AG17" s="89">
        <v>178760.38542999999</v>
      </c>
      <c r="AH17" s="89">
        <v>0</v>
      </c>
      <c r="AI17" s="89">
        <v>0</v>
      </c>
      <c r="AJ17" s="370">
        <v>12365965.517279999</v>
      </c>
    </row>
    <row r="18" spans="1:38" x14ac:dyDescent="0.25">
      <c r="A18" s="64">
        <v>12</v>
      </c>
      <c r="B18" s="561" t="s">
        <v>1881</v>
      </c>
      <c r="C18" s="42" t="s">
        <v>1822</v>
      </c>
      <c r="D18" s="89">
        <v>1474159.2841800002</v>
      </c>
      <c r="E18" s="89">
        <v>1887284.0581799992</v>
      </c>
      <c r="F18" s="89">
        <v>2908705.1240399997</v>
      </c>
      <c r="G18" s="89">
        <v>1108096.3419899999</v>
      </c>
      <c r="H18" s="89">
        <v>7378244.808389999</v>
      </c>
      <c r="I18" s="89">
        <v>556144.90257999999</v>
      </c>
      <c r="J18" s="89">
        <v>628398.42822999984</v>
      </c>
      <c r="K18" s="89">
        <v>0</v>
      </c>
      <c r="L18" s="89">
        <v>1925507.1377699997</v>
      </c>
      <c r="M18" s="89">
        <v>508428.11442000006</v>
      </c>
      <c r="N18" s="89">
        <v>330877.87131000008</v>
      </c>
      <c r="O18" s="89">
        <v>169330.00396</v>
      </c>
      <c r="P18" s="89">
        <v>169946.89647000004</v>
      </c>
      <c r="Q18" s="89">
        <v>269026.92523000023</v>
      </c>
      <c r="R18" s="89">
        <v>4557660.2799699996</v>
      </c>
      <c r="S18" s="89">
        <v>4501.1539499999999</v>
      </c>
      <c r="T18" s="89">
        <v>64027.3963</v>
      </c>
      <c r="U18" s="89">
        <v>9539.3199499999973</v>
      </c>
      <c r="V18" s="89">
        <v>21832.592350000006</v>
      </c>
      <c r="W18" s="89">
        <v>894.83891999999992</v>
      </c>
      <c r="X18" s="89">
        <v>14714.69658</v>
      </c>
      <c r="Y18" s="89">
        <v>5066.6571000000004</v>
      </c>
      <c r="Z18" s="89">
        <v>4355.2773800000023</v>
      </c>
      <c r="AA18" s="89">
        <v>0</v>
      </c>
      <c r="AB18" s="89">
        <v>58720.297460000009</v>
      </c>
      <c r="AC18" s="89">
        <v>68.697620000000001</v>
      </c>
      <c r="AD18" s="89">
        <v>183720.92760999993</v>
      </c>
      <c r="AE18" s="89">
        <v>12119626.015970003</v>
      </c>
      <c r="AF18" s="89">
        <v>330877.87131000008</v>
      </c>
      <c r="AG18" s="89">
        <v>2455767.8445400004</v>
      </c>
      <c r="AH18" s="89">
        <v>0</v>
      </c>
      <c r="AI18" s="89">
        <v>5135.3547199999994</v>
      </c>
      <c r="AJ18" s="370">
        <v>9327844.9453999978</v>
      </c>
    </row>
    <row r="19" spans="1:38" x14ac:dyDescent="0.25">
      <c r="A19" s="191">
        <v>13</v>
      </c>
      <c r="B19" s="561" t="s">
        <v>1882</v>
      </c>
      <c r="C19" s="42" t="s">
        <v>1010</v>
      </c>
      <c r="D19" s="89">
        <v>210067.05380999998</v>
      </c>
      <c r="E19" s="89">
        <v>525408.93119000003</v>
      </c>
      <c r="F19" s="89">
        <v>773445.87328000006</v>
      </c>
      <c r="G19" s="89">
        <v>256828.17620999998</v>
      </c>
      <c r="H19" s="89">
        <v>1765750.0344899998</v>
      </c>
      <c r="I19" s="89">
        <v>50612.394740000003</v>
      </c>
      <c r="J19" s="89">
        <v>72559.608640000006</v>
      </c>
      <c r="K19" s="89">
        <v>0</v>
      </c>
      <c r="L19" s="89">
        <v>0</v>
      </c>
      <c r="M19" s="89">
        <v>94704.399820000006</v>
      </c>
      <c r="N19" s="89">
        <v>113121.94585000002</v>
      </c>
      <c r="O19" s="89">
        <v>36533.337720000003</v>
      </c>
      <c r="P19" s="89">
        <v>19119.091270000001</v>
      </c>
      <c r="Q19" s="89">
        <v>61.847949999999997</v>
      </c>
      <c r="R19" s="89">
        <v>386712.62598999997</v>
      </c>
      <c r="S19" s="89">
        <v>24798.719099999998</v>
      </c>
      <c r="T19" s="89">
        <v>1710.7614699999999</v>
      </c>
      <c r="U19" s="89">
        <v>22.867059999999999</v>
      </c>
      <c r="V19" s="89">
        <v>97.783960000000008</v>
      </c>
      <c r="W19" s="89">
        <v>159.78299999999999</v>
      </c>
      <c r="X19" s="89">
        <v>1E-3</v>
      </c>
      <c r="Y19" s="89">
        <v>0</v>
      </c>
      <c r="Z19" s="89">
        <v>1875.7652799999998</v>
      </c>
      <c r="AA19" s="89">
        <v>0</v>
      </c>
      <c r="AB19" s="89">
        <v>11808.506379999999</v>
      </c>
      <c r="AC19" s="89">
        <v>0</v>
      </c>
      <c r="AD19" s="89">
        <v>40474.18725000001</v>
      </c>
      <c r="AE19" s="89">
        <v>2192936.84773</v>
      </c>
      <c r="AF19" s="89">
        <v>113121.94585000002</v>
      </c>
      <c r="AG19" s="89">
        <v>94802.183780000007</v>
      </c>
      <c r="AH19" s="89">
        <v>0</v>
      </c>
      <c r="AI19" s="89">
        <v>0</v>
      </c>
      <c r="AJ19" s="370">
        <v>1985012.7180999999</v>
      </c>
    </row>
    <row r="20" spans="1:38" x14ac:dyDescent="0.25">
      <c r="A20" s="64">
        <v>14</v>
      </c>
      <c r="B20" s="561" t="s">
        <v>1883</v>
      </c>
      <c r="C20" s="42" t="s">
        <v>1823</v>
      </c>
      <c r="D20" s="89">
        <v>222481.20688999997</v>
      </c>
      <c r="E20" s="89">
        <v>10249.255360000001</v>
      </c>
      <c r="F20" s="89">
        <v>1359128.7138000003</v>
      </c>
      <c r="G20" s="89">
        <v>20353.340490000006</v>
      </c>
      <c r="H20" s="89">
        <v>1612212.5165400002</v>
      </c>
      <c r="I20" s="89">
        <v>6366.4434600000013</v>
      </c>
      <c r="J20" s="89">
        <v>0</v>
      </c>
      <c r="K20" s="89">
        <v>0</v>
      </c>
      <c r="L20" s="89">
        <v>0</v>
      </c>
      <c r="M20" s="89">
        <v>1.6E-2</v>
      </c>
      <c r="N20" s="89">
        <v>2974.0516499999999</v>
      </c>
      <c r="O20" s="89">
        <v>67342.246970000022</v>
      </c>
      <c r="P20" s="89">
        <v>5464.5457200000001</v>
      </c>
      <c r="Q20" s="89">
        <v>350468.21633000008</v>
      </c>
      <c r="R20" s="89">
        <v>432615.52013000002</v>
      </c>
      <c r="S20" s="89">
        <v>73103.370379999993</v>
      </c>
      <c r="T20" s="89">
        <v>170.66333999999998</v>
      </c>
      <c r="U20" s="89">
        <v>7438.9540799999995</v>
      </c>
      <c r="V20" s="89">
        <v>1577.2056699999998</v>
      </c>
      <c r="W20" s="89">
        <v>8909.1385100000007</v>
      </c>
      <c r="X20" s="89">
        <v>814.53692000000012</v>
      </c>
      <c r="Y20" s="89">
        <v>69102.148119999998</v>
      </c>
      <c r="Z20" s="89">
        <v>116.03423000000001</v>
      </c>
      <c r="AA20" s="89">
        <v>81794.224140000006</v>
      </c>
      <c r="AB20" s="89">
        <v>78532.359439999986</v>
      </c>
      <c r="AC20" s="89">
        <v>84452.087129999985</v>
      </c>
      <c r="AD20" s="89">
        <v>406010.72196</v>
      </c>
      <c r="AE20" s="89">
        <v>2450838.7586300005</v>
      </c>
      <c r="AF20" s="89">
        <v>2974.0516499999999</v>
      </c>
      <c r="AG20" s="89">
        <v>1577.2216699999999</v>
      </c>
      <c r="AH20" s="89">
        <v>0</v>
      </c>
      <c r="AI20" s="89">
        <v>235348.45938999997</v>
      </c>
      <c r="AJ20" s="370">
        <v>2210939.0259200004</v>
      </c>
    </row>
    <row r="21" spans="1:38" x14ac:dyDescent="0.25">
      <c r="A21" s="64">
        <v>18</v>
      </c>
      <c r="B21" s="561" t="s">
        <v>1884</v>
      </c>
      <c r="C21" s="42" t="s">
        <v>1824</v>
      </c>
      <c r="D21" s="89">
        <v>0</v>
      </c>
      <c r="E21" s="89">
        <v>55225.513929999994</v>
      </c>
      <c r="F21" s="89">
        <v>8652.2613000000001</v>
      </c>
      <c r="G21" s="89">
        <v>0</v>
      </c>
      <c r="H21" s="89">
        <v>63877.775229999999</v>
      </c>
      <c r="I21" s="89">
        <v>0</v>
      </c>
      <c r="J21" s="89">
        <v>0</v>
      </c>
      <c r="K21" s="89">
        <v>0</v>
      </c>
      <c r="L21" s="89">
        <v>0</v>
      </c>
      <c r="M21" s="89">
        <v>3099.0748399999998</v>
      </c>
      <c r="N21" s="89">
        <v>411.19412</v>
      </c>
      <c r="O21" s="89">
        <v>0</v>
      </c>
      <c r="P21" s="89">
        <v>0</v>
      </c>
      <c r="Q21" s="89">
        <v>0</v>
      </c>
      <c r="R21" s="89">
        <v>3510.2689599999999</v>
      </c>
      <c r="S21" s="89">
        <v>0</v>
      </c>
      <c r="T21" s="89">
        <v>0</v>
      </c>
      <c r="U21" s="89">
        <v>0</v>
      </c>
      <c r="V21" s="89">
        <v>0</v>
      </c>
      <c r="W21" s="89">
        <v>0</v>
      </c>
      <c r="X21" s="89">
        <v>0</v>
      </c>
      <c r="Y21" s="89">
        <v>0</v>
      </c>
      <c r="Z21" s="89">
        <v>0</v>
      </c>
      <c r="AA21" s="89">
        <v>0</v>
      </c>
      <c r="AB21" s="89">
        <v>0</v>
      </c>
      <c r="AC21" s="89">
        <v>0</v>
      </c>
      <c r="AD21" s="89">
        <v>0</v>
      </c>
      <c r="AE21" s="89">
        <v>67388.044190000001</v>
      </c>
      <c r="AF21" s="89">
        <v>411.19412</v>
      </c>
      <c r="AG21" s="89">
        <v>3099.0748399999998</v>
      </c>
      <c r="AH21" s="89">
        <v>0</v>
      </c>
      <c r="AI21" s="89">
        <v>0</v>
      </c>
      <c r="AJ21" s="370">
        <v>63877.775229999999</v>
      </c>
    </row>
    <row r="22" spans="1:38" x14ac:dyDescent="0.25">
      <c r="A22" s="191">
        <v>19</v>
      </c>
      <c r="B22" s="561" t="s">
        <v>1885</v>
      </c>
      <c r="C22" s="42" t="s">
        <v>1012</v>
      </c>
      <c r="D22" s="89">
        <v>2608.0866100000003</v>
      </c>
      <c r="E22" s="89">
        <v>340421.2444899999</v>
      </c>
      <c r="F22" s="89">
        <v>17506.471250000002</v>
      </c>
      <c r="G22" s="89">
        <v>816.84946000000002</v>
      </c>
      <c r="H22" s="89">
        <v>361352.65180999995</v>
      </c>
      <c r="I22" s="89">
        <v>0</v>
      </c>
      <c r="J22" s="89">
        <v>3469.7502899999995</v>
      </c>
      <c r="K22" s="89">
        <v>0</v>
      </c>
      <c r="L22" s="89">
        <v>0</v>
      </c>
      <c r="M22" s="89">
        <v>0</v>
      </c>
      <c r="N22" s="89">
        <v>0</v>
      </c>
      <c r="O22" s="89">
        <v>272.06274000000002</v>
      </c>
      <c r="P22" s="89">
        <v>2908.3397</v>
      </c>
      <c r="Q22" s="89">
        <v>0</v>
      </c>
      <c r="R22" s="89">
        <v>6650.1527299999998</v>
      </c>
      <c r="S22" s="89">
        <v>203.91564</v>
      </c>
      <c r="T22" s="89">
        <v>0</v>
      </c>
      <c r="U22" s="89">
        <v>0</v>
      </c>
      <c r="V22" s="89">
        <v>0</v>
      </c>
      <c r="W22" s="89">
        <v>0</v>
      </c>
      <c r="X22" s="89">
        <v>0</v>
      </c>
      <c r="Y22" s="89">
        <v>0</v>
      </c>
      <c r="Z22" s="89">
        <v>0</v>
      </c>
      <c r="AA22" s="89">
        <v>0</v>
      </c>
      <c r="AB22" s="89">
        <v>0</v>
      </c>
      <c r="AC22" s="89">
        <v>0</v>
      </c>
      <c r="AD22" s="89">
        <v>203.91564</v>
      </c>
      <c r="AE22" s="89">
        <v>368206.72017999995</v>
      </c>
      <c r="AF22" s="89">
        <v>0</v>
      </c>
      <c r="AG22" s="89">
        <v>0</v>
      </c>
      <c r="AH22" s="89">
        <v>0</v>
      </c>
      <c r="AI22" s="89">
        <v>0</v>
      </c>
      <c r="AJ22" s="370">
        <v>368206.72017999989</v>
      </c>
    </row>
    <row r="23" spans="1:38" x14ac:dyDescent="0.25">
      <c r="A23" s="64">
        <v>20</v>
      </c>
      <c r="B23" s="561" t="s">
        <v>1886</v>
      </c>
      <c r="C23" s="42" t="s">
        <v>1013</v>
      </c>
      <c r="D23" s="89">
        <v>0</v>
      </c>
      <c r="E23" s="89">
        <v>0</v>
      </c>
      <c r="F23" s="89">
        <v>0</v>
      </c>
      <c r="G23" s="89">
        <v>0</v>
      </c>
      <c r="H23" s="89">
        <v>0</v>
      </c>
      <c r="I23" s="89">
        <v>0</v>
      </c>
      <c r="J23" s="89">
        <v>0</v>
      </c>
      <c r="K23" s="89">
        <v>0</v>
      </c>
      <c r="L23" s="89">
        <v>0</v>
      </c>
      <c r="M23" s="89">
        <v>0</v>
      </c>
      <c r="N23" s="89">
        <v>0</v>
      </c>
      <c r="O23" s="89">
        <v>0</v>
      </c>
      <c r="P23" s="89">
        <v>0</v>
      </c>
      <c r="Q23" s="89">
        <v>0</v>
      </c>
      <c r="R23" s="89">
        <v>0</v>
      </c>
      <c r="S23" s="89">
        <v>0</v>
      </c>
      <c r="T23" s="89">
        <v>0</v>
      </c>
      <c r="U23" s="89">
        <v>0</v>
      </c>
      <c r="V23" s="89">
        <v>0</v>
      </c>
      <c r="W23" s="89">
        <v>0</v>
      </c>
      <c r="X23" s="89">
        <v>0</v>
      </c>
      <c r="Y23" s="89">
        <v>0</v>
      </c>
      <c r="Z23" s="89">
        <v>0</v>
      </c>
      <c r="AA23" s="89">
        <v>0</v>
      </c>
      <c r="AB23" s="89">
        <v>0</v>
      </c>
      <c r="AC23" s="89">
        <v>0</v>
      </c>
      <c r="AD23" s="89">
        <v>0</v>
      </c>
      <c r="AE23" s="89">
        <v>0</v>
      </c>
      <c r="AF23" s="89">
        <v>0</v>
      </c>
      <c r="AG23" s="89">
        <v>0</v>
      </c>
      <c r="AH23" s="89">
        <v>0</v>
      </c>
      <c r="AI23" s="89">
        <v>0</v>
      </c>
      <c r="AJ23" s="370">
        <v>0</v>
      </c>
    </row>
    <row r="24" spans="1:38" x14ac:dyDescent="0.25">
      <c r="A24" s="64">
        <v>22</v>
      </c>
      <c r="B24" s="85">
        <v>1499</v>
      </c>
      <c r="C24" s="84" t="s">
        <v>1525</v>
      </c>
      <c r="D24" s="89">
        <v>-176651.11913000001</v>
      </c>
      <c r="E24" s="89">
        <v>-235544.70159000001</v>
      </c>
      <c r="F24" s="89">
        <v>-915232.68334999995</v>
      </c>
      <c r="G24" s="89">
        <v>-164089.51418999999</v>
      </c>
      <c r="H24" s="89">
        <v>-1491518.01826</v>
      </c>
      <c r="I24" s="89">
        <v>-74997.093080000006</v>
      </c>
      <c r="J24" s="89">
        <v>-94489.451289999997</v>
      </c>
      <c r="K24" s="89">
        <v>-19009.525000000001</v>
      </c>
      <c r="L24" s="89">
        <v>-228022.34421000001</v>
      </c>
      <c r="M24" s="89">
        <v>-58517.371070000001</v>
      </c>
      <c r="N24" s="89">
        <v>-120142.56788</v>
      </c>
      <c r="O24" s="89">
        <v>-35787.37053</v>
      </c>
      <c r="P24" s="89">
        <v>-15998.207979999999</v>
      </c>
      <c r="Q24" s="89">
        <v>-74955.303469999999</v>
      </c>
      <c r="R24" s="89">
        <v>-721919.23450999998</v>
      </c>
      <c r="S24" s="89">
        <v>-9885.5807499999992</v>
      </c>
      <c r="T24" s="89">
        <v>-3413.5324099999998</v>
      </c>
      <c r="U24" s="89">
        <v>-2400.0403299999998</v>
      </c>
      <c r="V24" s="89">
        <v>-2105.8453500000001</v>
      </c>
      <c r="W24" s="89">
        <v>-2706.29412</v>
      </c>
      <c r="X24" s="89">
        <v>-1663.11817</v>
      </c>
      <c r="Y24" s="89">
        <v>-6205.4083099999998</v>
      </c>
      <c r="Z24" s="89">
        <v>-1012.40084</v>
      </c>
      <c r="AA24" s="89">
        <v>-7004.8381399999998</v>
      </c>
      <c r="AB24" s="89">
        <v>-12435.502780000001</v>
      </c>
      <c r="AC24" s="89">
        <v>-6049.0168100000001</v>
      </c>
      <c r="AD24" s="89">
        <v>-54881.578010000005</v>
      </c>
      <c r="AE24" s="89">
        <v>-2268318.83078</v>
      </c>
      <c r="AF24" s="89">
        <v>-139152.09288000001</v>
      </c>
      <c r="AG24" s="89">
        <v>-288645.56063000002</v>
      </c>
      <c r="AH24" s="89">
        <v>0</v>
      </c>
      <c r="AI24" s="89">
        <v>-19259.26326</v>
      </c>
      <c r="AJ24" s="370">
        <v>-1821261.9140099997</v>
      </c>
    </row>
    <row r="25" spans="1:38" x14ac:dyDescent="0.25">
      <c r="A25" s="191">
        <v>23</v>
      </c>
      <c r="B25" s="85">
        <v>149905</v>
      </c>
      <c r="C25" s="84" t="s">
        <v>1526</v>
      </c>
      <c r="D25" s="89">
        <v>-36297.8459</v>
      </c>
      <c r="E25" s="89">
        <v>-22864.73042</v>
      </c>
      <c r="F25" s="89">
        <v>-199631.07496</v>
      </c>
      <c r="G25" s="89">
        <v>-35634.235079999999</v>
      </c>
      <c r="H25" s="89">
        <v>-294427.88636</v>
      </c>
      <c r="I25" s="89">
        <v>-14402.439640000001</v>
      </c>
      <c r="J25" s="89">
        <v>-27061.978090000001</v>
      </c>
      <c r="K25" s="89">
        <v>-5745.4610000000002</v>
      </c>
      <c r="L25" s="89">
        <v>-2904.1384200000002</v>
      </c>
      <c r="M25" s="89">
        <v>-3959.2543000000001</v>
      </c>
      <c r="N25" s="89">
        <v>-62384.952449999997</v>
      </c>
      <c r="O25" s="89">
        <v>-6607.5061900000001</v>
      </c>
      <c r="P25" s="89">
        <v>-3786.3185800000001</v>
      </c>
      <c r="Q25" s="89">
        <v>-0.34899999999999998</v>
      </c>
      <c r="R25" s="89">
        <v>-126852.39767000002</v>
      </c>
      <c r="S25" s="89">
        <v>-5483.7609499999999</v>
      </c>
      <c r="T25" s="89">
        <v>-903.72382000000005</v>
      </c>
      <c r="U25" s="89">
        <v>-237.95295999999999</v>
      </c>
      <c r="V25" s="89">
        <v>-57.598080000000003</v>
      </c>
      <c r="W25" s="89">
        <v>-798.77720999999997</v>
      </c>
      <c r="X25" s="89">
        <v>-44.909469999999999</v>
      </c>
      <c r="Y25" s="89">
        <v>0</v>
      </c>
      <c r="Z25" s="89">
        <v>-165.65713</v>
      </c>
      <c r="AA25" s="89">
        <v>0</v>
      </c>
      <c r="AB25" s="89">
        <v>-364.35</v>
      </c>
      <c r="AC25" s="89">
        <v>0</v>
      </c>
      <c r="AD25" s="89">
        <v>-8056.7296199999992</v>
      </c>
      <c r="AE25" s="89">
        <v>-429337.01365000004</v>
      </c>
      <c r="AF25" s="89">
        <v>-68130.413449999993</v>
      </c>
      <c r="AG25" s="89">
        <v>-6920.9908000000005</v>
      </c>
      <c r="AH25" s="89">
        <v>0</v>
      </c>
      <c r="AI25" s="89">
        <v>0</v>
      </c>
      <c r="AJ25" s="370">
        <v>-354285.60940000002</v>
      </c>
    </row>
    <row r="26" spans="1:38" x14ac:dyDescent="0.25">
      <c r="A26" s="64">
        <v>24</v>
      </c>
      <c r="B26" s="85">
        <v>149910</v>
      </c>
      <c r="C26" s="84" t="s">
        <v>1527</v>
      </c>
      <c r="D26" s="89">
        <v>-27482.620630000001</v>
      </c>
      <c r="E26" s="89">
        <v>-56195.536249999997</v>
      </c>
      <c r="F26" s="89">
        <v>-82456.763600000006</v>
      </c>
      <c r="G26" s="89">
        <v>-22974.663039999999</v>
      </c>
      <c r="H26" s="89">
        <v>-189109.58351999999</v>
      </c>
      <c r="I26" s="89">
        <v>-23557.76844</v>
      </c>
      <c r="J26" s="89">
        <v>-17055.403289999998</v>
      </c>
      <c r="K26" s="89">
        <v>0</v>
      </c>
      <c r="L26" s="89">
        <v>-49720.108690000001</v>
      </c>
      <c r="M26" s="89">
        <v>-12377.33179</v>
      </c>
      <c r="N26" s="89">
        <v>-12536.4491</v>
      </c>
      <c r="O26" s="89">
        <v>-3021.8789400000001</v>
      </c>
      <c r="P26" s="89">
        <v>-3950.9013100000002</v>
      </c>
      <c r="Q26" s="89">
        <v>-16885.921770000001</v>
      </c>
      <c r="R26" s="89">
        <v>-139105.76332999999</v>
      </c>
      <c r="S26" s="89">
        <v>-119.12327000000001</v>
      </c>
      <c r="T26" s="89">
        <v>-1284.81087</v>
      </c>
      <c r="U26" s="89">
        <v>-707.55312000000004</v>
      </c>
      <c r="V26" s="89">
        <v>-903.42129</v>
      </c>
      <c r="W26" s="89">
        <v>-6.0105500000000003</v>
      </c>
      <c r="X26" s="89">
        <v>-678.32596000000001</v>
      </c>
      <c r="Y26" s="89">
        <v>-254.69659999999999</v>
      </c>
      <c r="Z26" s="89">
        <v>-249.81627</v>
      </c>
      <c r="AA26" s="89">
        <v>0</v>
      </c>
      <c r="AB26" s="89">
        <v>-985.75513999999998</v>
      </c>
      <c r="AC26" s="89">
        <v>-0.68694999999999995</v>
      </c>
      <c r="AD26" s="89">
        <v>-5190.2000200000011</v>
      </c>
      <c r="AE26" s="89">
        <v>-333405.54686999996</v>
      </c>
      <c r="AF26" s="89">
        <v>-12536.4491</v>
      </c>
      <c r="AG26" s="89">
        <v>-63000.861770000003</v>
      </c>
      <c r="AH26" s="89">
        <v>0</v>
      </c>
      <c r="AI26" s="89">
        <v>-255.38354999999999</v>
      </c>
      <c r="AJ26" s="370">
        <v>-257612.85244999995</v>
      </c>
    </row>
    <row r="27" spans="1:38" x14ac:dyDescent="0.25">
      <c r="A27" s="191">
        <v>25</v>
      </c>
      <c r="B27" s="85">
        <v>149915</v>
      </c>
      <c r="C27" s="84" t="s">
        <v>1528</v>
      </c>
      <c r="D27" s="89">
        <v>-5128.1490700000004</v>
      </c>
      <c r="E27" s="89">
        <v>-13442.05147</v>
      </c>
      <c r="F27" s="89">
        <v>-19104.413949999998</v>
      </c>
      <c r="G27" s="89">
        <v>-5184.0677999999998</v>
      </c>
      <c r="H27" s="89">
        <v>-42858.682289999997</v>
      </c>
      <c r="I27" s="89">
        <v>-951.95108000000005</v>
      </c>
      <c r="J27" s="89">
        <v>-2066.93381</v>
      </c>
      <c r="K27" s="89">
        <v>0</v>
      </c>
      <c r="L27" s="89">
        <v>0</v>
      </c>
      <c r="M27" s="89">
        <v>-1619.3618899999999</v>
      </c>
      <c r="N27" s="89">
        <v>-3060.0268700000001</v>
      </c>
      <c r="O27" s="89">
        <v>-614.63980000000004</v>
      </c>
      <c r="P27" s="89">
        <v>-398.44896999999997</v>
      </c>
      <c r="Q27" s="89">
        <v>-33.009770000000003</v>
      </c>
      <c r="R27" s="89">
        <v>-8744.3721900000019</v>
      </c>
      <c r="S27" s="89">
        <v>-374.18963000000002</v>
      </c>
      <c r="T27" s="89">
        <v>-17.806560000000001</v>
      </c>
      <c r="U27" s="89">
        <v>-0.22867000000000001</v>
      </c>
      <c r="V27" s="89">
        <v>-1.4350400000000001</v>
      </c>
      <c r="W27" s="89">
        <v>-1.14767</v>
      </c>
      <c r="X27" s="89">
        <v>-1E-3</v>
      </c>
      <c r="Y27" s="89">
        <v>0</v>
      </c>
      <c r="Z27" s="89">
        <v>-31.58372</v>
      </c>
      <c r="AA27" s="89">
        <v>0</v>
      </c>
      <c r="AB27" s="89">
        <v>-267.50056999999998</v>
      </c>
      <c r="AC27" s="89">
        <v>0</v>
      </c>
      <c r="AD27" s="89">
        <v>-693.89285999999993</v>
      </c>
      <c r="AE27" s="89">
        <v>-52296.947339999999</v>
      </c>
      <c r="AF27" s="89">
        <v>-3060.0268700000001</v>
      </c>
      <c r="AG27" s="89">
        <v>-1620.79693</v>
      </c>
      <c r="AH27" s="89">
        <v>0</v>
      </c>
      <c r="AI27" s="89">
        <v>0</v>
      </c>
      <c r="AJ27" s="370">
        <v>-47616.123539999979</v>
      </c>
    </row>
    <row r="28" spans="1:38" x14ac:dyDescent="0.25">
      <c r="A28" s="64">
        <v>26</v>
      </c>
      <c r="B28" s="85">
        <v>149920</v>
      </c>
      <c r="C28" s="84" t="s">
        <v>1529</v>
      </c>
      <c r="D28" s="89">
        <v>-4944.7409500000003</v>
      </c>
      <c r="E28" s="89">
        <v>-1186.1579099999999</v>
      </c>
      <c r="F28" s="89">
        <v>-21255.034790000002</v>
      </c>
      <c r="G28" s="89">
        <v>-577.58497</v>
      </c>
      <c r="H28" s="89">
        <v>-27963.518620000003</v>
      </c>
      <c r="I28" s="89">
        <v>-606.21351000000004</v>
      </c>
      <c r="J28" s="89">
        <v>0</v>
      </c>
      <c r="K28" s="89">
        <v>0</v>
      </c>
      <c r="L28" s="89">
        <v>0</v>
      </c>
      <c r="M28" s="89">
        <v>-1.4E-2</v>
      </c>
      <c r="N28" s="89">
        <v>-105.85986</v>
      </c>
      <c r="O28" s="89">
        <v>-1245.01845</v>
      </c>
      <c r="P28" s="89">
        <v>-246.06833</v>
      </c>
      <c r="Q28" s="89">
        <v>-26408.505079999999</v>
      </c>
      <c r="R28" s="89">
        <v>-28611.679229999998</v>
      </c>
      <c r="S28" s="89">
        <v>-1511.3516099999999</v>
      </c>
      <c r="T28" s="89">
        <v>-12.71968</v>
      </c>
      <c r="U28" s="89">
        <v>-838.57083999999998</v>
      </c>
      <c r="V28" s="89">
        <v>-30.533470000000001</v>
      </c>
      <c r="W28" s="89">
        <v>-141.24449999999999</v>
      </c>
      <c r="X28" s="89">
        <v>-143.85176000000001</v>
      </c>
      <c r="Y28" s="89">
        <v>-1434.5234</v>
      </c>
      <c r="Z28" s="89">
        <v>-15.978579999999999</v>
      </c>
      <c r="AA28" s="89">
        <v>-5000.83223</v>
      </c>
      <c r="AB28" s="89">
        <v>-2375.5643799999998</v>
      </c>
      <c r="AC28" s="89">
        <v>-4405.8561799999998</v>
      </c>
      <c r="AD28" s="89">
        <v>-15911.026629999997</v>
      </c>
      <c r="AE28" s="89">
        <v>-72486.22447999999</v>
      </c>
      <c r="AF28" s="89">
        <v>-105.85986</v>
      </c>
      <c r="AG28" s="89">
        <v>-30.547470000000001</v>
      </c>
      <c r="AH28" s="89">
        <v>0</v>
      </c>
      <c r="AI28" s="89">
        <v>-10841.211810000001</v>
      </c>
      <c r="AJ28" s="370">
        <v>-61508.605340000009</v>
      </c>
    </row>
    <row r="29" spans="1:38" s="28" customFormat="1" x14ac:dyDescent="0.25">
      <c r="A29" s="64">
        <v>30</v>
      </c>
      <c r="B29" s="85">
        <v>149940</v>
      </c>
      <c r="C29" s="84" t="s">
        <v>1531</v>
      </c>
      <c r="D29" s="89">
        <v>0</v>
      </c>
      <c r="E29" s="89">
        <v>-3773.10655</v>
      </c>
      <c r="F29" s="89">
        <v>-92.052989999999994</v>
      </c>
      <c r="G29" s="89">
        <v>0</v>
      </c>
      <c r="H29" s="89">
        <v>-3865.1595400000001</v>
      </c>
      <c r="I29" s="89">
        <v>0</v>
      </c>
      <c r="J29" s="89">
        <v>0</v>
      </c>
      <c r="K29" s="89">
        <v>0</v>
      </c>
      <c r="L29" s="89">
        <v>0</v>
      </c>
      <c r="M29" s="89">
        <v>-77.756569999999996</v>
      </c>
      <c r="N29" s="89">
        <v>-5.0602900000000002</v>
      </c>
      <c r="O29" s="89">
        <v>0</v>
      </c>
      <c r="P29" s="89">
        <v>0</v>
      </c>
      <c r="Q29" s="89">
        <v>0</v>
      </c>
      <c r="R29" s="89">
        <v>-82.816859999999991</v>
      </c>
      <c r="S29" s="89">
        <v>0</v>
      </c>
      <c r="T29" s="89">
        <v>0</v>
      </c>
      <c r="U29" s="89">
        <v>0</v>
      </c>
      <c r="V29" s="89">
        <v>0</v>
      </c>
      <c r="W29" s="89">
        <v>0</v>
      </c>
      <c r="X29" s="89">
        <v>0</v>
      </c>
      <c r="Y29" s="89">
        <v>0</v>
      </c>
      <c r="Z29" s="89">
        <v>0</v>
      </c>
      <c r="AA29" s="89">
        <v>0</v>
      </c>
      <c r="AB29" s="89">
        <v>0</v>
      </c>
      <c r="AC29" s="89">
        <v>0</v>
      </c>
      <c r="AD29" s="89">
        <v>0</v>
      </c>
      <c r="AE29" s="89">
        <v>-3947.9764</v>
      </c>
      <c r="AF29" s="89">
        <v>-5.0602900000000002</v>
      </c>
      <c r="AG29" s="89">
        <v>-77.756569999999996</v>
      </c>
      <c r="AH29" s="89">
        <v>0</v>
      </c>
      <c r="AI29" s="89">
        <v>0</v>
      </c>
      <c r="AJ29" s="370">
        <v>-3865.1595400000001</v>
      </c>
      <c r="AL29" s="60"/>
    </row>
    <row r="30" spans="1:38" x14ac:dyDescent="0.25">
      <c r="A30" s="191">
        <v>31</v>
      </c>
      <c r="B30" s="85">
        <v>149945</v>
      </c>
      <c r="C30" s="84" t="s">
        <v>1532</v>
      </c>
      <c r="D30" s="89">
        <v>-5405.8879900000002</v>
      </c>
      <c r="E30" s="89">
        <v>-21259.150420000002</v>
      </c>
      <c r="F30" s="89">
        <v>-32491.554400000001</v>
      </c>
      <c r="G30" s="89">
        <v>-3377.3311800000001</v>
      </c>
      <c r="H30" s="89">
        <v>-62533.923990000003</v>
      </c>
      <c r="I30" s="89">
        <v>-6923.4035199999998</v>
      </c>
      <c r="J30" s="89">
        <v>-71.349000000000004</v>
      </c>
      <c r="K30" s="89">
        <v>0</v>
      </c>
      <c r="L30" s="89">
        <v>-10734.514160000001</v>
      </c>
      <c r="M30" s="89">
        <v>-972.23537999999996</v>
      </c>
      <c r="N30" s="89">
        <v>-5639.6992</v>
      </c>
      <c r="O30" s="89">
        <v>-2654.9266699999998</v>
      </c>
      <c r="P30" s="89">
        <v>-129.07571999999999</v>
      </c>
      <c r="Q30" s="89">
        <v>-1069.1982700000001</v>
      </c>
      <c r="R30" s="89">
        <v>-28194.40192</v>
      </c>
      <c r="S30" s="89">
        <v>-1285.40806</v>
      </c>
      <c r="T30" s="89">
        <v>-220.56255999999999</v>
      </c>
      <c r="U30" s="89">
        <v>-90.352959999999996</v>
      </c>
      <c r="V30" s="89">
        <v>-472.01943</v>
      </c>
      <c r="W30" s="89">
        <v>0</v>
      </c>
      <c r="X30" s="89">
        <v>-73.850769999999997</v>
      </c>
      <c r="Y30" s="89">
        <v>-2650.8127500000001</v>
      </c>
      <c r="Z30" s="89">
        <v>-199.16783000000001</v>
      </c>
      <c r="AA30" s="89">
        <v>-402.60861999999997</v>
      </c>
      <c r="AB30" s="89">
        <v>-4281.9436400000004</v>
      </c>
      <c r="AC30" s="89">
        <v>-601.28035999999997</v>
      </c>
      <c r="AD30" s="89">
        <v>-10278.006980000002</v>
      </c>
      <c r="AE30" s="89">
        <v>-101006.33289000001</v>
      </c>
      <c r="AF30" s="89">
        <v>-5639.6992</v>
      </c>
      <c r="AG30" s="89">
        <v>-12178.768970000001</v>
      </c>
      <c r="AH30" s="89">
        <v>0</v>
      </c>
      <c r="AI30" s="89">
        <v>-3654.7017299999998</v>
      </c>
      <c r="AJ30" s="370">
        <v>-79533.162990000012</v>
      </c>
    </row>
    <row r="31" spans="1:38" x14ac:dyDescent="0.25">
      <c r="A31" s="64">
        <v>32</v>
      </c>
      <c r="B31" s="85">
        <v>149950</v>
      </c>
      <c r="C31" s="84" t="s">
        <v>1533</v>
      </c>
      <c r="D31" s="89">
        <v>-15676.99548</v>
      </c>
      <c r="E31" s="89">
        <v>-43882.154210000001</v>
      </c>
      <c r="F31" s="89">
        <v>-128722.63223</v>
      </c>
      <c r="G31" s="89">
        <v>-44555.896399999998</v>
      </c>
      <c r="H31" s="89">
        <v>-232837.67832000001</v>
      </c>
      <c r="I31" s="89">
        <v>-21208.31407</v>
      </c>
      <c r="J31" s="89">
        <v>-6278.8590899999999</v>
      </c>
      <c r="K31" s="89">
        <v>-1371.07</v>
      </c>
      <c r="L31" s="89">
        <v>-46024.719819999998</v>
      </c>
      <c r="M31" s="89">
        <v>-20132.23762</v>
      </c>
      <c r="N31" s="89">
        <v>-11006.40941</v>
      </c>
      <c r="O31" s="89">
        <v>-11681.610060000001</v>
      </c>
      <c r="P31" s="89">
        <v>-2590.1073000000001</v>
      </c>
      <c r="Q31" s="89">
        <v>-2247.70397</v>
      </c>
      <c r="R31" s="89">
        <v>-122541.03134000002</v>
      </c>
      <c r="S31" s="89">
        <v>-787.82471999999996</v>
      </c>
      <c r="T31" s="89">
        <v>-915.90542000000005</v>
      </c>
      <c r="U31" s="89">
        <v>-4.32057</v>
      </c>
      <c r="V31" s="89">
        <v>-527.32132000000001</v>
      </c>
      <c r="W31" s="89">
        <v>0</v>
      </c>
      <c r="X31" s="89">
        <v>-95.085319999999996</v>
      </c>
      <c r="Y31" s="89">
        <v>-1858.2011299999999</v>
      </c>
      <c r="Z31" s="89">
        <v>-270.05513000000002</v>
      </c>
      <c r="AA31" s="89">
        <v>-178.81845999999999</v>
      </c>
      <c r="AB31" s="89">
        <v>-711.42214999999999</v>
      </c>
      <c r="AC31" s="89">
        <v>-87.910799999999995</v>
      </c>
      <c r="AD31" s="89">
        <v>-5436.8650200000002</v>
      </c>
      <c r="AE31" s="89">
        <v>-360815.57468000008</v>
      </c>
      <c r="AF31" s="89">
        <v>-12377.47941</v>
      </c>
      <c r="AG31" s="89">
        <v>-66684.278760000001</v>
      </c>
      <c r="AH31" s="89">
        <v>0</v>
      </c>
      <c r="AI31" s="89">
        <v>-2124.93039</v>
      </c>
      <c r="AJ31" s="370">
        <v>-279628.88611999992</v>
      </c>
    </row>
    <row r="32" spans="1:38" x14ac:dyDescent="0.25">
      <c r="A32" s="191">
        <v>33</v>
      </c>
      <c r="B32" s="85">
        <v>149955</v>
      </c>
      <c r="C32" s="84" t="s">
        <v>1534</v>
      </c>
      <c r="D32" s="89">
        <v>-104.98645</v>
      </c>
      <c r="E32" s="89">
        <v>-9770.2762899999998</v>
      </c>
      <c r="F32" s="89">
        <v>-192.07400999999999</v>
      </c>
      <c r="G32" s="89">
        <v>-21.14968</v>
      </c>
      <c r="H32" s="89">
        <v>-10088.486430000001</v>
      </c>
      <c r="I32" s="89">
        <v>0</v>
      </c>
      <c r="J32" s="89">
        <v>-90.59</v>
      </c>
      <c r="K32" s="89">
        <v>0</v>
      </c>
      <c r="L32" s="89">
        <v>0</v>
      </c>
      <c r="M32" s="89">
        <v>0</v>
      </c>
      <c r="N32" s="89">
        <v>0</v>
      </c>
      <c r="O32" s="89">
        <v>-2.53206</v>
      </c>
      <c r="P32" s="89">
        <v>-39.697890000000001</v>
      </c>
      <c r="Q32" s="89">
        <v>0</v>
      </c>
      <c r="R32" s="89">
        <v>-132.81995000000001</v>
      </c>
      <c r="S32" s="89">
        <v>-2.0391400000000002</v>
      </c>
      <c r="T32" s="89">
        <v>0</v>
      </c>
      <c r="U32" s="89">
        <v>0</v>
      </c>
      <c r="V32" s="89">
        <v>0</v>
      </c>
      <c r="W32" s="89">
        <v>0</v>
      </c>
      <c r="X32" s="89">
        <v>0</v>
      </c>
      <c r="Y32" s="89">
        <v>0</v>
      </c>
      <c r="Z32" s="89">
        <v>0</v>
      </c>
      <c r="AA32" s="89">
        <v>0</v>
      </c>
      <c r="AB32" s="89">
        <v>0</v>
      </c>
      <c r="AC32" s="89">
        <v>0</v>
      </c>
      <c r="AD32" s="89">
        <v>-2.0391400000000002</v>
      </c>
      <c r="AE32" s="89">
        <v>-10223.345520000001</v>
      </c>
      <c r="AF32" s="89">
        <v>0</v>
      </c>
      <c r="AG32" s="89">
        <v>0</v>
      </c>
      <c r="AH32" s="89">
        <v>0</v>
      </c>
      <c r="AI32" s="89">
        <v>0</v>
      </c>
      <c r="AJ32" s="370">
        <v>-10223.345520000001</v>
      </c>
    </row>
    <row r="33" spans="1:38" x14ac:dyDescent="0.25">
      <c r="A33" s="64">
        <v>34</v>
      </c>
      <c r="B33" s="85">
        <v>149960</v>
      </c>
      <c r="C33" s="84" t="s">
        <v>1535</v>
      </c>
      <c r="D33" s="89">
        <v>0</v>
      </c>
      <c r="E33" s="89">
        <v>0</v>
      </c>
      <c r="F33" s="89">
        <v>0</v>
      </c>
      <c r="G33" s="89">
        <v>0</v>
      </c>
      <c r="H33" s="89">
        <v>0</v>
      </c>
      <c r="I33" s="89">
        <v>0</v>
      </c>
      <c r="J33" s="89">
        <v>0</v>
      </c>
      <c r="K33" s="89">
        <v>0</v>
      </c>
      <c r="L33" s="89">
        <v>0</v>
      </c>
      <c r="M33" s="89">
        <v>0</v>
      </c>
      <c r="N33" s="89">
        <v>0</v>
      </c>
      <c r="O33" s="89">
        <v>0</v>
      </c>
      <c r="P33" s="89">
        <v>0</v>
      </c>
      <c r="Q33" s="89">
        <v>0</v>
      </c>
      <c r="R33" s="89">
        <v>0</v>
      </c>
      <c r="S33" s="89">
        <v>0</v>
      </c>
      <c r="T33" s="89">
        <v>0</v>
      </c>
      <c r="U33" s="89">
        <v>0</v>
      </c>
      <c r="V33" s="89">
        <v>0</v>
      </c>
      <c r="W33" s="89">
        <v>0</v>
      </c>
      <c r="X33" s="89">
        <v>0</v>
      </c>
      <c r="Y33" s="89">
        <v>0</v>
      </c>
      <c r="Z33" s="89">
        <v>0</v>
      </c>
      <c r="AA33" s="89">
        <v>0</v>
      </c>
      <c r="AB33" s="89">
        <v>0</v>
      </c>
      <c r="AC33" s="89">
        <v>0</v>
      </c>
      <c r="AD33" s="89">
        <v>0</v>
      </c>
      <c r="AE33" s="89">
        <v>0</v>
      </c>
      <c r="AF33" s="89">
        <v>0</v>
      </c>
      <c r="AG33" s="89">
        <v>0</v>
      </c>
      <c r="AH33" s="89">
        <v>0</v>
      </c>
      <c r="AI33" s="89">
        <v>0</v>
      </c>
      <c r="AJ33" s="370">
        <v>0</v>
      </c>
    </row>
    <row r="34" spans="1:38" x14ac:dyDescent="0.25">
      <c r="A34" s="191">
        <v>35</v>
      </c>
      <c r="B34" s="85">
        <v>149980</v>
      </c>
      <c r="C34" s="84" t="s">
        <v>1536</v>
      </c>
      <c r="D34" s="89">
        <v>0</v>
      </c>
      <c r="E34" s="89">
        <v>0</v>
      </c>
      <c r="F34" s="89">
        <v>0</v>
      </c>
      <c r="G34" s="89">
        <v>0</v>
      </c>
      <c r="H34" s="89">
        <v>0</v>
      </c>
      <c r="I34" s="89">
        <v>0</v>
      </c>
      <c r="J34" s="89">
        <v>0</v>
      </c>
      <c r="K34" s="89">
        <v>0</v>
      </c>
      <c r="L34" s="89">
        <v>0</v>
      </c>
      <c r="M34" s="89">
        <v>0</v>
      </c>
      <c r="N34" s="89">
        <v>0</v>
      </c>
      <c r="O34" s="89">
        <v>-4176.5009399999999</v>
      </c>
      <c r="P34" s="89">
        <v>0</v>
      </c>
      <c r="Q34" s="89">
        <v>0</v>
      </c>
      <c r="R34" s="89">
        <v>-4176.5009399999999</v>
      </c>
      <c r="S34" s="89">
        <v>0</v>
      </c>
      <c r="T34" s="89">
        <v>0</v>
      </c>
      <c r="U34" s="89">
        <v>-163.87467000000001</v>
      </c>
      <c r="V34" s="89">
        <v>-84.215149999999994</v>
      </c>
      <c r="W34" s="89">
        <v>0</v>
      </c>
      <c r="X34" s="89">
        <v>-221.96475000000001</v>
      </c>
      <c r="Y34" s="89">
        <v>0</v>
      </c>
      <c r="Z34" s="89">
        <v>0</v>
      </c>
      <c r="AA34" s="89">
        <v>0</v>
      </c>
      <c r="AB34" s="89">
        <v>-1598.2741599999999</v>
      </c>
      <c r="AC34" s="89">
        <v>0</v>
      </c>
      <c r="AD34" s="89">
        <v>-2068.3287300000002</v>
      </c>
      <c r="AE34" s="89">
        <v>-6244.8296700000001</v>
      </c>
      <c r="AF34" s="89">
        <v>0</v>
      </c>
      <c r="AG34" s="89">
        <v>-84.215149999999994</v>
      </c>
      <c r="AH34" s="89">
        <v>0</v>
      </c>
      <c r="AI34" s="89">
        <v>0</v>
      </c>
      <c r="AJ34" s="370">
        <v>-6160.6145200000001</v>
      </c>
    </row>
    <row r="35" spans="1:38" x14ac:dyDescent="0.25">
      <c r="A35" s="64">
        <v>36</v>
      </c>
      <c r="B35" s="85">
        <v>149985</v>
      </c>
      <c r="C35" s="84" t="s">
        <v>1537</v>
      </c>
      <c r="D35" s="89">
        <v>-1235.0830000000001</v>
      </c>
      <c r="E35" s="89">
        <v>-8542.50281</v>
      </c>
      <c r="F35" s="89">
        <v>-171611.82712999999</v>
      </c>
      <c r="G35" s="89">
        <v>-4035.0966199999998</v>
      </c>
      <c r="H35" s="89">
        <v>-185424.50955999998</v>
      </c>
      <c r="I35" s="89">
        <v>0</v>
      </c>
      <c r="J35" s="89">
        <v>-2340.3380099999999</v>
      </c>
      <c r="K35" s="89">
        <v>0</v>
      </c>
      <c r="L35" s="89">
        <v>0</v>
      </c>
      <c r="M35" s="89">
        <v>-1007.87686</v>
      </c>
      <c r="N35" s="89">
        <v>0</v>
      </c>
      <c r="O35" s="89">
        <v>0</v>
      </c>
      <c r="P35" s="89">
        <v>-905.00878</v>
      </c>
      <c r="Q35" s="89">
        <v>0</v>
      </c>
      <c r="R35" s="89">
        <v>-4253.2236499999999</v>
      </c>
      <c r="S35" s="89">
        <v>0</v>
      </c>
      <c r="T35" s="89">
        <v>-37.79766</v>
      </c>
      <c r="U35" s="89">
        <v>0</v>
      </c>
      <c r="V35" s="89">
        <v>-26.100290000000001</v>
      </c>
      <c r="W35" s="89">
        <v>0</v>
      </c>
      <c r="X35" s="89">
        <v>-29.381419999999999</v>
      </c>
      <c r="Y35" s="89">
        <v>0</v>
      </c>
      <c r="Z35" s="89">
        <v>-57.192360000000001</v>
      </c>
      <c r="AA35" s="89">
        <v>0</v>
      </c>
      <c r="AB35" s="89">
        <v>0</v>
      </c>
      <c r="AC35" s="89">
        <v>0</v>
      </c>
      <c r="AD35" s="89">
        <v>-150.47173000000001</v>
      </c>
      <c r="AE35" s="89">
        <v>-189828.20493999997</v>
      </c>
      <c r="AF35" s="89">
        <v>0</v>
      </c>
      <c r="AG35" s="89">
        <v>-1033.9771499999999</v>
      </c>
      <c r="AH35" s="89">
        <v>0</v>
      </c>
      <c r="AI35" s="89">
        <v>0</v>
      </c>
      <c r="AJ35" s="370">
        <v>-188794.22778999998</v>
      </c>
      <c r="AL35" s="325" t="e">
        <v>#REF!</v>
      </c>
    </row>
    <row r="36" spans="1:38" x14ac:dyDescent="0.25">
      <c r="A36" s="191">
        <v>37</v>
      </c>
      <c r="B36" s="85">
        <v>149987</v>
      </c>
      <c r="C36" s="84" t="s">
        <v>1538</v>
      </c>
      <c r="D36" s="89">
        <v>-14328.034</v>
      </c>
      <c r="E36" s="89">
        <v>-2308.0412099999999</v>
      </c>
      <c r="F36" s="89">
        <v>-49601.052029999999</v>
      </c>
      <c r="G36" s="89">
        <v>0</v>
      </c>
      <c r="H36" s="89">
        <v>-66237.127240000002</v>
      </c>
      <c r="I36" s="89">
        <v>-372.87239</v>
      </c>
      <c r="J36" s="89">
        <v>0</v>
      </c>
      <c r="K36" s="89">
        <v>-2679.11</v>
      </c>
      <c r="L36" s="89">
        <v>-10697.315210000001</v>
      </c>
      <c r="M36" s="89">
        <v>-7875.7194799999997</v>
      </c>
      <c r="N36" s="89">
        <v>-13512.119049999999</v>
      </c>
      <c r="O36" s="89">
        <v>0</v>
      </c>
      <c r="P36" s="89">
        <v>-763.82329000000004</v>
      </c>
      <c r="Q36" s="89">
        <v>-16706.894230000002</v>
      </c>
      <c r="R36" s="89">
        <v>-52607.853650000005</v>
      </c>
      <c r="S36" s="89">
        <v>0</v>
      </c>
      <c r="T36" s="89">
        <v>0</v>
      </c>
      <c r="U36" s="89">
        <v>0</v>
      </c>
      <c r="V36" s="89">
        <v>0</v>
      </c>
      <c r="W36" s="89">
        <v>-911.80672000000004</v>
      </c>
      <c r="X36" s="89">
        <v>-375.74772000000002</v>
      </c>
      <c r="Y36" s="89">
        <v>0</v>
      </c>
      <c r="Z36" s="89">
        <v>-20.731470000000002</v>
      </c>
      <c r="AA36" s="89">
        <v>-284.27697000000001</v>
      </c>
      <c r="AB36" s="89">
        <v>-1531.7024100000001</v>
      </c>
      <c r="AC36" s="89">
        <v>-170.06707</v>
      </c>
      <c r="AD36" s="89">
        <v>-3294.3323600000003</v>
      </c>
      <c r="AE36" s="89">
        <v>-122139.31325000001</v>
      </c>
      <c r="AF36" s="89">
        <v>-16191.22905</v>
      </c>
      <c r="AG36" s="89">
        <v>-18573.03469</v>
      </c>
      <c r="AH36" s="89">
        <v>0</v>
      </c>
      <c r="AI36" s="89">
        <v>-454.34404000000001</v>
      </c>
      <c r="AJ36" s="370">
        <v>-86920.705470000001</v>
      </c>
      <c r="AL36" s="328" t="e">
        <v>#REF!</v>
      </c>
    </row>
    <row r="37" spans="1:38" x14ac:dyDescent="0.25">
      <c r="A37" s="64">
        <v>38</v>
      </c>
      <c r="B37" s="85">
        <v>149989</v>
      </c>
      <c r="C37" s="84" t="s">
        <v>1539</v>
      </c>
      <c r="D37" s="89">
        <v>-66046.775659999999</v>
      </c>
      <c r="E37" s="89">
        <v>-52320.994050000001</v>
      </c>
      <c r="F37" s="89">
        <v>-210074.20326000001</v>
      </c>
      <c r="G37" s="89">
        <v>-47729.489419999998</v>
      </c>
      <c r="H37" s="89">
        <v>-376171.46239</v>
      </c>
      <c r="I37" s="89">
        <v>-6974.1304300000002</v>
      </c>
      <c r="J37" s="89">
        <v>-39524</v>
      </c>
      <c r="K37" s="89">
        <v>-9213.884</v>
      </c>
      <c r="L37" s="89">
        <v>-107941.54790999999</v>
      </c>
      <c r="M37" s="89">
        <v>-10495.58318</v>
      </c>
      <c r="N37" s="89">
        <v>-11891.99165</v>
      </c>
      <c r="O37" s="89">
        <v>-5782.7574199999999</v>
      </c>
      <c r="P37" s="89">
        <v>-3188.7578100000001</v>
      </c>
      <c r="Q37" s="89">
        <v>-11603.721380000001</v>
      </c>
      <c r="R37" s="89">
        <v>-206616.37378000002</v>
      </c>
      <c r="S37" s="89">
        <v>-321.88337000000001</v>
      </c>
      <c r="T37" s="89">
        <v>-20.205839999999998</v>
      </c>
      <c r="U37" s="89">
        <v>-357.18653999999998</v>
      </c>
      <c r="V37" s="89">
        <v>-3.2012800000000001</v>
      </c>
      <c r="W37" s="89">
        <v>-847.30746999999997</v>
      </c>
      <c r="X37" s="89">
        <v>0</v>
      </c>
      <c r="Y37" s="89">
        <v>-7.1744300000000001</v>
      </c>
      <c r="Z37" s="89">
        <v>-2.21835</v>
      </c>
      <c r="AA37" s="89">
        <v>-1138.30186</v>
      </c>
      <c r="AB37" s="89">
        <v>-318.99032999999997</v>
      </c>
      <c r="AC37" s="89">
        <v>-783.21545000000003</v>
      </c>
      <c r="AD37" s="89">
        <v>-3799.6849200000006</v>
      </c>
      <c r="AE37" s="89">
        <v>-586587.52109000005</v>
      </c>
      <c r="AF37" s="89">
        <v>-21105.875650000002</v>
      </c>
      <c r="AG37" s="89">
        <v>-118440.33236999999</v>
      </c>
      <c r="AH37" s="89">
        <v>0</v>
      </c>
      <c r="AI37" s="89">
        <v>-1928.6917400000002</v>
      </c>
      <c r="AJ37" s="370">
        <v>-445112.62132999999</v>
      </c>
      <c r="AL37" s="325" t="e">
        <v>#REF!</v>
      </c>
    </row>
    <row r="38" spans="1:38" x14ac:dyDescent="0.25">
      <c r="A38" s="191">
        <v>39</v>
      </c>
      <c r="B38" s="85">
        <v>15</v>
      </c>
      <c r="C38" s="84" t="s">
        <v>94</v>
      </c>
      <c r="D38" s="89">
        <v>0</v>
      </c>
      <c r="E38" s="89">
        <v>3853.8336100000001</v>
      </c>
      <c r="F38" s="89">
        <v>0</v>
      </c>
      <c r="G38" s="89">
        <v>0</v>
      </c>
      <c r="H38" s="89">
        <v>3853.8336100000001</v>
      </c>
      <c r="I38" s="89">
        <v>64.155799999999999</v>
      </c>
      <c r="J38" s="89">
        <v>176.40785</v>
      </c>
      <c r="K38" s="89">
        <v>183.26</v>
      </c>
      <c r="L38" s="89">
        <v>0</v>
      </c>
      <c r="M38" s="89">
        <v>0</v>
      </c>
      <c r="N38" s="89">
        <v>0</v>
      </c>
      <c r="O38" s="89">
        <v>0</v>
      </c>
      <c r="P38" s="89">
        <v>0</v>
      </c>
      <c r="Q38" s="89">
        <v>0</v>
      </c>
      <c r="R38" s="89">
        <v>423.82364999999999</v>
      </c>
      <c r="S38" s="89">
        <v>0</v>
      </c>
      <c r="T38" s="89">
        <v>0</v>
      </c>
      <c r="U38" s="89">
        <v>0</v>
      </c>
      <c r="V38" s="89">
        <v>0</v>
      </c>
      <c r="W38" s="89">
        <v>0</v>
      </c>
      <c r="X38" s="89">
        <v>0</v>
      </c>
      <c r="Y38" s="89">
        <v>0</v>
      </c>
      <c r="Z38" s="89">
        <v>0</v>
      </c>
      <c r="AA38" s="89">
        <v>0</v>
      </c>
      <c r="AB38" s="89">
        <v>0</v>
      </c>
      <c r="AC38" s="89">
        <v>0</v>
      </c>
      <c r="AD38" s="89">
        <v>0</v>
      </c>
      <c r="AE38" s="89">
        <v>4277.65726</v>
      </c>
      <c r="AF38" s="89">
        <v>183.26</v>
      </c>
      <c r="AG38" s="89">
        <v>0</v>
      </c>
      <c r="AH38" s="89">
        <v>0</v>
      </c>
      <c r="AI38" s="89">
        <v>0</v>
      </c>
      <c r="AJ38" s="370">
        <v>4094.3972600000002</v>
      </c>
      <c r="AL38" s="326" t="e">
        <v>#REF!</v>
      </c>
    </row>
    <row r="39" spans="1:38" x14ac:dyDescent="0.25">
      <c r="A39" s="64">
        <v>40</v>
      </c>
      <c r="B39" s="85">
        <v>16</v>
      </c>
      <c r="C39" s="84" t="s">
        <v>97</v>
      </c>
      <c r="D39" s="89">
        <v>67015.941139999995</v>
      </c>
      <c r="E39" s="89">
        <v>144565.13618999999</v>
      </c>
      <c r="F39" s="89">
        <v>275985.67940999998</v>
      </c>
      <c r="G39" s="89">
        <v>67076.943530000004</v>
      </c>
      <c r="H39" s="89">
        <v>554643.70027000003</v>
      </c>
      <c r="I39" s="89">
        <v>39690.566959999996</v>
      </c>
      <c r="J39" s="89">
        <v>34809.801500000001</v>
      </c>
      <c r="K39" s="89">
        <v>2946.569</v>
      </c>
      <c r="L39" s="89">
        <v>33931.733540000001</v>
      </c>
      <c r="M39" s="89">
        <v>8299.0586299999995</v>
      </c>
      <c r="N39" s="89">
        <v>50099.836289999999</v>
      </c>
      <c r="O39" s="89">
        <v>10893.40098</v>
      </c>
      <c r="P39" s="89">
        <v>12841.45887</v>
      </c>
      <c r="Q39" s="89">
        <v>9610.2975900000001</v>
      </c>
      <c r="R39" s="89">
        <v>203122.72336</v>
      </c>
      <c r="S39" s="89">
        <v>4672.9580299999998</v>
      </c>
      <c r="T39" s="89">
        <v>5503.2761799999998</v>
      </c>
      <c r="U39" s="89">
        <v>3222.6869700000002</v>
      </c>
      <c r="V39" s="89">
        <v>350.37704000000002</v>
      </c>
      <c r="W39" s="89">
        <v>846.23275999999998</v>
      </c>
      <c r="X39" s="89">
        <v>437.14501000000001</v>
      </c>
      <c r="Y39" s="89">
        <v>4177.15229</v>
      </c>
      <c r="Z39" s="89">
        <v>889.45578999999998</v>
      </c>
      <c r="AA39" s="89">
        <v>4481.9370099999996</v>
      </c>
      <c r="AB39" s="89">
        <v>3826.4480600000002</v>
      </c>
      <c r="AC39" s="89">
        <v>1308.0947100000001</v>
      </c>
      <c r="AD39" s="89">
        <v>29715.763850000003</v>
      </c>
      <c r="AE39" s="89">
        <v>787482.18748000008</v>
      </c>
      <c r="AF39" s="89">
        <v>53046.405290000002</v>
      </c>
      <c r="AG39" s="89">
        <v>42581.16921</v>
      </c>
      <c r="AH39" s="89">
        <v>0</v>
      </c>
      <c r="AI39" s="89">
        <v>9967.184009999999</v>
      </c>
      <c r="AJ39" s="370">
        <v>681887.42897000001</v>
      </c>
    </row>
    <row r="40" spans="1:38" x14ac:dyDescent="0.25">
      <c r="A40" s="191">
        <v>41</v>
      </c>
      <c r="B40" s="85">
        <v>17</v>
      </c>
      <c r="C40" s="84" t="s">
        <v>823</v>
      </c>
      <c r="D40" s="89">
        <v>24378.596870000001</v>
      </c>
      <c r="E40" s="89">
        <v>6040.2800999999999</v>
      </c>
      <c r="F40" s="89">
        <v>23091.49984</v>
      </c>
      <c r="G40" s="89">
        <v>14387.37753</v>
      </c>
      <c r="H40" s="89">
        <v>67897.75434</v>
      </c>
      <c r="I40" s="89">
        <v>13185.79628</v>
      </c>
      <c r="J40" s="89">
        <v>370.75684000000001</v>
      </c>
      <c r="K40" s="89">
        <v>0</v>
      </c>
      <c r="L40" s="89">
        <v>0</v>
      </c>
      <c r="M40" s="89">
        <v>507.46388999999999</v>
      </c>
      <c r="N40" s="89">
        <v>13674.888220000001</v>
      </c>
      <c r="O40" s="89">
        <v>741.12558000000001</v>
      </c>
      <c r="P40" s="89">
        <v>2673.05249</v>
      </c>
      <c r="Q40" s="89">
        <v>407.82348000000002</v>
      </c>
      <c r="R40" s="89">
        <v>31560.906779999998</v>
      </c>
      <c r="S40" s="89">
        <v>1405.1017300000001</v>
      </c>
      <c r="T40" s="89">
        <v>7232.2384700000002</v>
      </c>
      <c r="U40" s="89">
        <v>1289.5966699999999</v>
      </c>
      <c r="V40" s="89">
        <v>10.625</v>
      </c>
      <c r="W40" s="89">
        <v>26.300699999999999</v>
      </c>
      <c r="X40" s="89">
        <v>22.966000000000001</v>
      </c>
      <c r="Y40" s="89">
        <v>0</v>
      </c>
      <c r="Z40" s="89">
        <v>334.89246000000003</v>
      </c>
      <c r="AA40" s="89">
        <v>0</v>
      </c>
      <c r="AB40" s="89">
        <v>160.59593000000001</v>
      </c>
      <c r="AC40" s="89">
        <v>0</v>
      </c>
      <c r="AD40" s="89">
        <v>10482.31696</v>
      </c>
      <c r="AE40" s="89">
        <v>109940.97808</v>
      </c>
      <c r="AF40" s="89">
        <v>13674.888220000001</v>
      </c>
      <c r="AG40" s="89">
        <v>518.08888999999999</v>
      </c>
      <c r="AH40" s="89">
        <v>0</v>
      </c>
      <c r="AI40" s="89">
        <v>0</v>
      </c>
      <c r="AJ40" s="370">
        <v>95748.000970000008</v>
      </c>
    </row>
    <row r="41" spans="1:38" x14ac:dyDescent="0.25">
      <c r="A41" s="64">
        <v>42</v>
      </c>
      <c r="B41" s="85">
        <v>18</v>
      </c>
      <c r="C41" s="84" t="s">
        <v>180</v>
      </c>
      <c r="D41" s="89">
        <v>121417.41941</v>
      </c>
      <c r="E41" s="89">
        <v>120140.09082</v>
      </c>
      <c r="F41" s="89">
        <v>213971.50698000001</v>
      </c>
      <c r="G41" s="89">
        <v>64471.798880000002</v>
      </c>
      <c r="H41" s="89">
        <v>520000.81609000004</v>
      </c>
      <c r="I41" s="89">
        <v>33856.170819999999</v>
      </c>
      <c r="J41" s="89">
        <v>45292.89716</v>
      </c>
      <c r="K41" s="89">
        <v>594.01499999999999</v>
      </c>
      <c r="L41" s="89">
        <v>9467.8356500000009</v>
      </c>
      <c r="M41" s="89">
        <v>5456.6705400000001</v>
      </c>
      <c r="N41" s="89">
        <v>37799.043610000001</v>
      </c>
      <c r="O41" s="89">
        <v>7149.0546299999996</v>
      </c>
      <c r="P41" s="89">
        <v>12152.416230000001</v>
      </c>
      <c r="Q41" s="89">
        <v>9357.4032399999996</v>
      </c>
      <c r="R41" s="89">
        <v>161125.50688</v>
      </c>
      <c r="S41" s="89">
        <v>5792.2720399999998</v>
      </c>
      <c r="T41" s="89">
        <v>11365.854740000001</v>
      </c>
      <c r="U41" s="89">
        <v>3427.00927</v>
      </c>
      <c r="V41" s="89">
        <v>311.02226999999999</v>
      </c>
      <c r="W41" s="89">
        <v>2311.3652699999998</v>
      </c>
      <c r="X41" s="89">
        <v>6624.9751900000001</v>
      </c>
      <c r="Y41" s="89">
        <v>1211.45514</v>
      </c>
      <c r="Z41" s="89">
        <v>89.142799999999994</v>
      </c>
      <c r="AA41" s="89">
        <v>1459.2766300000001</v>
      </c>
      <c r="AB41" s="89">
        <v>4993.5192399999996</v>
      </c>
      <c r="AC41" s="89">
        <v>508.92687000000001</v>
      </c>
      <c r="AD41" s="89">
        <v>38094.819460000006</v>
      </c>
      <c r="AE41" s="89">
        <v>719221.14243000012</v>
      </c>
      <c r="AF41" s="89">
        <v>38393.05861</v>
      </c>
      <c r="AG41" s="89">
        <v>15235.528460000001</v>
      </c>
      <c r="AH41" s="89">
        <v>0</v>
      </c>
      <c r="AI41" s="89">
        <v>3179.6586400000006</v>
      </c>
      <c r="AJ41" s="370">
        <v>662412.89672000008</v>
      </c>
    </row>
    <row r="42" spans="1:38" x14ac:dyDescent="0.25">
      <c r="A42" s="191">
        <v>43</v>
      </c>
      <c r="B42" s="85">
        <v>19</v>
      </c>
      <c r="C42" s="84" t="s">
        <v>192</v>
      </c>
      <c r="D42" s="89">
        <v>158617.22708000001</v>
      </c>
      <c r="E42" s="89">
        <v>290740.53668000002</v>
      </c>
      <c r="F42" s="89">
        <v>829072.04468000005</v>
      </c>
      <c r="G42" s="89">
        <v>215643.72292</v>
      </c>
      <c r="H42" s="89">
        <v>1494073.5313600001</v>
      </c>
      <c r="I42" s="89">
        <v>97688.161559999993</v>
      </c>
      <c r="J42" s="89">
        <v>93921.82948</v>
      </c>
      <c r="K42" s="89">
        <v>13528.891</v>
      </c>
      <c r="L42" s="89">
        <v>100596.6894</v>
      </c>
      <c r="M42" s="89">
        <v>26301.517739999999</v>
      </c>
      <c r="N42" s="89">
        <v>108625.70275</v>
      </c>
      <c r="O42" s="89">
        <v>14265.03025</v>
      </c>
      <c r="P42" s="89">
        <v>24203.868890000002</v>
      </c>
      <c r="Q42" s="89">
        <v>26248.452420000001</v>
      </c>
      <c r="R42" s="89">
        <v>505380.14348999993</v>
      </c>
      <c r="S42" s="89">
        <v>8542.8522200000007</v>
      </c>
      <c r="T42" s="89">
        <v>12548.38046</v>
      </c>
      <c r="U42" s="89">
        <v>2078.6473500000002</v>
      </c>
      <c r="V42" s="89">
        <v>2576.5374400000001</v>
      </c>
      <c r="W42" s="89">
        <v>3624.4265</v>
      </c>
      <c r="X42" s="89">
        <v>2666.0224499999999</v>
      </c>
      <c r="Y42" s="89">
        <v>2144.7775799999999</v>
      </c>
      <c r="Z42" s="89">
        <v>813.14261999999997</v>
      </c>
      <c r="AA42" s="89">
        <v>5116.00162</v>
      </c>
      <c r="AB42" s="89">
        <v>4522.3148600000004</v>
      </c>
      <c r="AC42" s="89">
        <v>1068.1615300000001</v>
      </c>
      <c r="AD42" s="89">
        <v>45701.264629999998</v>
      </c>
      <c r="AE42" s="89">
        <v>2045154.9394800002</v>
      </c>
      <c r="AF42" s="89">
        <v>122154.59375</v>
      </c>
      <c r="AG42" s="89">
        <v>129474.74458</v>
      </c>
      <c r="AH42" s="89">
        <v>0</v>
      </c>
      <c r="AI42" s="89">
        <v>8328.9407300000003</v>
      </c>
      <c r="AJ42" s="370">
        <v>1785196.6604200003</v>
      </c>
    </row>
    <row r="43" spans="1:38" s="14" customFormat="1" x14ac:dyDescent="0.25">
      <c r="A43" s="64">
        <v>44</v>
      </c>
      <c r="B43" s="13"/>
      <c r="C43" s="14" t="s">
        <v>1009</v>
      </c>
      <c r="D43" s="26">
        <v>6061894.2184600001</v>
      </c>
      <c r="E43" s="26">
        <v>6888763.8546500001</v>
      </c>
      <c r="F43" s="26">
        <v>12880713.297010001</v>
      </c>
      <c r="G43" s="26">
        <v>5691673.0750700003</v>
      </c>
      <c r="H43" s="26">
        <v>31523044.445190001</v>
      </c>
      <c r="I43" s="26">
        <v>2240257.7233199999</v>
      </c>
      <c r="J43" s="26">
        <v>4099041.9260999998</v>
      </c>
      <c r="K43" s="26">
        <v>697441.93200000003</v>
      </c>
      <c r="L43" s="26">
        <v>2238989.6919800001</v>
      </c>
      <c r="M43" s="26">
        <v>949460.82897999999</v>
      </c>
      <c r="N43" s="26">
        <v>4207516.2380900001</v>
      </c>
      <c r="O43" s="26">
        <v>613242.22186000005</v>
      </c>
      <c r="P43" s="26">
        <v>928149.67972000001</v>
      </c>
      <c r="Q43" s="26">
        <v>778196.55292000005</v>
      </c>
      <c r="R43" s="26">
        <v>16752296.794970002</v>
      </c>
      <c r="S43" s="26">
        <v>551560.27572000003</v>
      </c>
      <c r="T43" s="26">
        <v>252427.05420000001</v>
      </c>
      <c r="U43" s="26">
        <v>61060.399729999997</v>
      </c>
      <c r="V43" s="26">
        <v>38814.605369999997</v>
      </c>
      <c r="W43" s="26">
        <v>193439.72646999999</v>
      </c>
      <c r="X43" s="26">
        <v>32044.90263</v>
      </c>
      <c r="Y43" s="26">
        <v>91848.920209999997</v>
      </c>
      <c r="Z43" s="26">
        <v>32180.250029999999</v>
      </c>
      <c r="AA43" s="26">
        <v>114101.43876</v>
      </c>
      <c r="AB43" s="26">
        <v>218180.07831000001</v>
      </c>
      <c r="AC43" s="26">
        <v>86184.543669999999</v>
      </c>
      <c r="AD43" s="26">
        <v>1671842.1950999999</v>
      </c>
      <c r="AE43" s="26">
        <v>49947183.435260005</v>
      </c>
      <c r="AF43" s="26">
        <v>4904958.1700900001</v>
      </c>
      <c r="AG43" s="26">
        <v>3227265.1263300003</v>
      </c>
      <c r="AH43" s="26">
        <v>0</v>
      </c>
      <c r="AI43" s="26">
        <v>292134.90263999999</v>
      </c>
      <c r="AJ43" s="377">
        <v>41522825.236200005</v>
      </c>
      <c r="AL43" s="64"/>
    </row>
    <row r="44" spans="1:38" x14ac:dyDescent="0.25">
      <c r="A44" s="191">
        <v>45</v>
      </c>
      <c r="B44" s="85"/>
      <c r="C44" s="14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  <c r="AG44" s="89"/>
      <c r="AH44" s="89"/>
      <c r="AI44" s="89"/>
      <c r="AJ44" s="370"/>
    </row>
    <row r="45" spans="1:38" s="14" customFormat="1" x14ac:dyDescent="0.25">
      <c r="A45" s="64">
        <v>46</v>
      </c>
      <c r="B45" s="13">
        <v>4</v>
      </c>
      <c r="C45" s="14" t="s">
        <v>241</v>
      </c>
      <c r="D45" s="26">
        <v>406467.9596</v>
      </c>
      <c r="E45" s="26">
        <v>544590.01014999999</v>
      </c>
      <c r="F45" s="26">
        <v>991446.03998</v>
      </c>
      <c r="G45" s="26">
        <v>374847.80082</v>
      </c>
      <c r="H45" s="26">
        <v>2317351.8105500001</v>
      </c>
      <c r="I45" s="26">
        <v>158589.6569</v>
      </c>
      <c r="J45" s="26">
        <v>208761.78091999999</v>
      </c>
      <c r="K45" s="26">
        <v>25700.835999999999</v>
      </c>
      <c r="L45" s="26">
        <v>313581.57143000001</v>
      </c>
      <c r="M45" s="26">
        <v>76669.694709999996</v>
      </c>
      <c r="N45" s="26">
        <v>206708.42280999999</v>
      </c>
      <c r="O45" s="26">
        <v>41897.039920000003</v>
      </c>
      <c r="P45" s="26">
        <v>55052.343280000001</v>
      </c>
      <c r="Q45" s="26">
        <v>103154.84286999999</v>
      </c>
      <c r="R45" s="26">
        <v>1190116.18884</v>
      </c>
      <c r="S45" s="26">
        <v>36825.412680000001</v>
      </c>
      <c r="T45" s="26">
        <v>16500.060109999999</v>
      </c>
      <c r="U45" s="26">
        <v>4036.1095399999999</v>
      </c>
      <c r="V45" s="26">
        <v>3217.3536899999999</v>
      </c>
      <c r="W45" s="26">
        <v>8197.9628799999991</v>
      </c>
      <c r="X45" s="26">
        <v>3816.5474899999999</v>
      </c>
      <c r="Y45" s="26">
        <v>18657.254649999999</v>
      </c>
      <c r="Z45" s="26">
        <v>4989.23542</v>
      </c>
      <c r="AA45" s="26">
        <v>15367.91028</v>
      </c>
      <c r="AB45" s="26">
        <v>25091.624680000001</v>
      </c>
      <c r="AC45" s="26">
        <v>12888.101640000001</v>
      </c>
      <c r="AD45" s="26">
        <v>149587.57306</v>
      </c>
      <c r="AE45" s="26">
        <v>3657055.5724499999</v>
      </c>
      <c r="AF45" s="26">
        <v>232409.25881</v>
      </c>
      <c r="AG45" s="26">
        <v>393468.61983000004</v>
      </c>
      <c r="AH45" s="26">
        <v>0</v>
      </c>
      <c r="AI45" s="26">
        <v>46913.26657</v>
      </c>
      <c r="AJ45" s="377">
        <v>2984264.4272399992</v>
      </c>
      <c r="AL45" s="64"/>
    </row>
    <row r="46" spans="1:38" x14ac:dyDescent="0.25">
      <c r="A46" s="191">
        <v>47</v>
      </c>
      <c r="B46" s="85"/>
      <c r="C46" s="14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89"/>
      <c r="AG46" s="89"/>
      <c r="AH46" s="89"/>
      <c r="AI46" s="89"/>
      <c r="AJ46" s="370"/>
    </row>
    <row r="47" spans="1:38" s="14" customFormat="1" x14ac:dyDescent="0.25">
      <c r="A47" s="64">
        <v>48</v>
      </c>
      <c r="B47" s="13"/>
      <c r="C47" s="14" t="s">
        <v>242</v>
      </c>
      <c r="D47" s="26">
        <v>6468362.1780599998</v>
      </c>
      <c r="E47" s="26">
        <v>7433353.8647999996</v>
      </c>
      <c r="F47" s="26">
        <v>13872159.336990001</v>
      </c>
      <c r="G47" s="26">
        <v>6066520.8758899998</v>
      </c>
      <c r="H47" s="26">
        <v>33840396.255740002</v>
      </c>
      <c r="I47" s="26">
        <v>2398847.3802200002</v>
      </c>
      <c r="J47" s="26">
        <v>4307803.7070199996</v>
      </c>
      <c r="K47" s="26">
        <v>723142.76800000004</v>
      </c>
      <c r="L47" s="26">
        <v>2552571.2634100001</v>
      </c>
      <c r="M47" s="26">
        <v>1026130.5236899999</v>
      </c>
      <c r="N47" s="26">
        <v>4414224.6608999996</v>
      </c>
      <c r="O47" s="26">
        <v>655139.26177999994</v>
      </c>
      <c r="P47" s="26">
        <v>983202.02300000004</v>
      </c>
      <c r="Q47" s="26">
        <v>881351.39578999998</v>
      </c>
      <c r="R47" s="26">
        <v>17942412.98381</v>
      </c>
      <c r="S47" s="26">
        <v>588385.68839999998</v>
      </c>
      <c r="T47" s="26">
        <v>268927.11430999998</v>
      </c>
      <c r="U47" s="26">
        <v>65096.509270000002</v>
      </c>
      <c r="V47" s="26">
        <v>42031.959060000001</v>
      </c>
      <c r="W47" s="26">
        <v>201637.68935</v>
      </c>
      <c r="X47" s="26">
        <v>35861.450120000001</v>
      </c>
      <c r="Y47" s="26">
        <v>110506.17486</v>
      </c>
      <c r="Z47" s="26">
        <v>37169.48545</v>
      </c>
      <c r="AA47" s="26">
        <v>129469.34904</v>
      </c>
      <c r="AB47" s="26">
        <v>243271.70298999999</v>
      </c>
      <c r="AC47" s="26">
        <v>99072.645310000007</v>
      </c>
      <c r="AD47" s="26">
        <v>1821429.76816</v>
      </c>
      <c r="AE47" s="26">
        <v>53604239.007710002</v>
      </c>
      <c r="AF47" s="26">
        <v>5137367.4288999997</v>
      </c>
      <c r="AG47" s="26">
        <v>3620733.7461600006</v>
      </c>
      <c r="AH47" s="26">
        <v>0</v>
      </c>
      <c r="AI47" s="26">
        <v>339048.16920999996</v>
      </c>
      <c r="AJ47" s="377">
        <v>44507089.663440004</v>
      </c>
      <c r="AL47" s="64"/>
    </row>
    <row r="48" spans="1:38" x14ac:dyDescent="0.25">
      <c r="A48" s="191">
        <v>49</v>
      </c>
      <c r="B48" s="85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89"/>
      <c r="AJ48" s="370"/>
    </row>
    <row r="49" spans="1:38" s="14" customFormat="1" x14ac:dyDescent="0.25">
      <c r="A49" s="64">
        <v>50</v>
      </c>
      <c r="B49" s="13"/>
      <c r="C49" s="14" t="s">
        <v>1</v>
      </c>
      <c r="D49" s="26">
        <v>0</v>
      </c>
      <c r="E49" s="26">
        <v>0</v>
      </c>
      <c r="F49" s="26">
        <v>0</v>
      </c>
      <c r="G49" s="26">
        <v>0</v>
      </c>
      <c r="H49" s="26">
        <v>0</v>
      </c>
      <c r="I49" s="26">
        <v>0</v>
      </c>
      <c r="J49" s="26">
        <v>0</v>
      </c>
      <c r="K49" s="26">
        <v>0</v>
      </c>
      <c r="L49" s="26">
        <v>0</v>
      </c>
      <c r="M49" s="26">
        <v>0</v>
      </c>
      <c r="N49" s="26">
        <v>0</v>
      </c>
      <c r="O49" s="26">
        <v>0</v>
      </c>
      <c r="P49" s="26">
        <v>0</v>
      </c>
      <c r="Q49" s="26">
        <v>0</v>
      </c>
      <c r="R49" s="26">
        <v>0</v>
      </c>
      <c r="S49" s="26">
        <v>0</v>
      </c>
      <c r="T49" s="26">
        <v>0</v>
      </c>
      <c r="U49" s="26">
        <v>0</v>
      </c>
      <c r="V49" s="26">
        <v>0</v>
      </c>
      <c r="W49" s="26">
        <v>0</v>
      </c>
      <c r="X49" s="26">
        <v>0</v>
      </c>
      <c r="Y49" s="26">
        <v>0</v>
      </c>
      <c r="Z49" s="26">
        <v>0</v>
      </c>
      <c r="AA49" s="26">
        <v>0</v>
      </c>
      <c r="AB49" s="26">
        <v>0</v>
      </c>
      <c r="AC49" s="26">
        <v>0</v>
      </c>
      <c r="AD49" s="26">
        <v>0</v>
      </c>
      <c r="AE49" s="26">
        <v>0</v>
      </c>
      <c r="AF49" s="26">
        <v>0</v>
      </c>
      <c r="AG49" s="26">
        <v>0</v>
      </c>
      <c r="AH49" s="26">
        <v>0</v>
      </c>
      <c r="AI49" s="26">
        <v>0</v>
      </c>
      <c r="AJ49" s="377">
        <v>0</v>
      </c>
      <c r="AL49" s="64"/>
    </row>
    <row r="50" spans="1:38" x14ac:dyDescent="0.25">
      <c r="A50" s="191">
        <v>51</v>
      </c>
      <c r="B50" s="85">
        <v>21</v>
      </c>
      <c r="C50" s="84" t="s">
        <v>830</v>
      </c>
      <c r="D50" s="89">
        <v>4745313.1869999999</v>
      </c>
      <c r="E50" s="89">
        <v>5285900.61094</v>
      </c>
      <c r="F50" s="89">
        <v>10490686.77867</v>
      </c>
      <c r="G50" s="89">
        <v>4471008.9864600003</v>
      </c>
      <c r="H50" s="89">
        <v>24992909.563069999</v>
      </c>
      <c r="I50" s="89">
        <v>1983089.63454</v>
      </c>
      <c r="J50" s="89">
        <v>3297453.9137900001</v>
      </c>
      <c r="K50" s="89">
        <v>570934.59100000001</v>
      </c>
      <c r="L50" s="89">
        <v>1131826.44637</v>
      </c>
      <c r="M50" s="89">
        <v>790386.01959000004</v>
      </c>
      <c r="N50" s="89">
        <v>3539131.6341300001</v>
      </c>
      <c r="O50" s="89">
        <v>526478.69010000001</v>
      </c>
      <c r="P50" s="89">
        <v>801441.00257999997</v>
      </c>
      <c r="Q50" s="89">
        <v>382868.12154999998</v>
      </c>
      <c r="R50" s="89">
        <v>13023610.053649999</v>
      </c>
      <c r="S50" s="89">
        <v>297545.66753999999</v>
      </c>
      <c r="T50" s="89">
        <v>206658.89736999999</v>
      </c>
      <c r="U50" s="89">
        <v>47181.096859999998</v>
      </c>
      <c r="V50" s="89">
        <v>26035.84978</v>
      </c>
      <c r="W50" s="89">
        <v>158120.13636999999</v>
      </c>
      <c r="X50" s="89">
        <v>24347.808059999999</v>
      </c>
      <c r="Y50" s="89">
        <v>68352.253599999996</v>
      </c>
      <c r="Z50" s="89">
        <v>18179.380529999999</v>
      </c>
      <c r="AA50" s="89">
        <v>40899.219859999997</v>
      </c>
      <c r="AB50" s="89">
        <v>159005.42679999999</v>
      </c>
      <c r="AC50" s="89">
        <v>14665.233550000001</v>
      </c>
      <c r="AD50" s="89">
        <v>1060990.9703199998</v>
      </c>
      <c r="AE50" s="89">
        <v>39077510.58704</v>
      </c>
      <c r="AF50" s="89">
        <v>4110066.2251300002</v>
      </c>
      <c r="AG50" s="89">
        <v>1948248.31574</v>
      </c>
      <c r="AH50" s="89">
        <v>0</v>
      </c>
      <c r="AI50" s="89">
        <v>123916.70701</v>
      </c>
      <c r="AJ50" s="370">
        <v>32895279.339159995</v>
      </c>
    </row>
    <row r="51" spans="1:38" x14ac:dyDescent="0.25">
      <c r="A51" s="64">
        <v>52</v>
      </c>
      <c r="B51" s="85">
        <v>2101</v>
      </c>
      <c r="C51" s="84" t="s">
        <v>243</v>
      </c>
      <c r="D51" s="89">
        <v>2856498.0656900001</v>
      </c>
      <c r="E51" s="89">
        <v>2749213.2825199999</v>
      </c>
      <c r="F51" s="89">
        <v>7406447.5251099998</v>
      </c>
      <c r="G51" s="89">
        <v>2785456.64066</v>
      </c>
      <c r="H51" s="89">
        <v>15797615.513979997</v>
      </c>
      <c r="I51" s="89">
        <v>968967.64341999998</v>
      </c>
      <c r="J51" s="89">
        <v>2112057.5801499998</v>
      </c>
      <c r="K51" s="89">
        <v>570414.79099999997</v>
      </c>
      <c r="L51" s="89">
        <v>10921.00801</v>
      </c>
      <c r="M51" s="89">
        <v>340611.43137000001</v>
      </c>
      <c r="N51" s="89">
        <v>2216841.6771999998</v>
      </c>
      <c r="O51" s="89">
        <v>294425.29200000002</v>
      </c>
      <c r="P51" s="89">
        <v>440566.51282</v>
      </c>
      <c r="Q51" s="89">
        <v>77438.987210000007</v>
      </c>
      <c r="R51" s="89">
        <v>7032244.9231799999</v>
      </c>
      <c r="S51" s="89">
        <v>172140.76976</v>
      </c>
      <c r="T51" s="89">
        <v>67388.861529999995</v>
      </c>
      <c r="U51" s="89">
        <v>35160.010309999998</v>
      </c>
      <c r="V51" s="89">
        <v>10089.627130000001</v>
      </c>
      <c r="W51" s="89">
        <v>114056.17964</v>
      </c>
      <c r="X51" s="89">
        <v>2671.95642</v>
      </c>
      <c r="Y51" s="89">
        <v>6812.3116300000002</v>
      </c>
      <c r="Z51" s="89">
        <v>9453.4453099999992</v>
      </c>
      <c r="AA51" s="89">
        <v>6064.4594800000004</v>
      </c>
      <c r="AB51" s="89">
        <v>64064.660709999996</v>
      </c>
      <c r="AC51" s="89">
        <v>4592.5237500000003</v>
      </c>
      <c r="AD51" s="89">
        <v>492494.80566999997</v>
      </c>
      <c r="AE51" s="89">
        <v>23322355.242829997</v>
      </c>
      <c r="AF51" s="89">
        <v>2787256.4682</v>
      </c>
      <c r="AG51" s="89">
        <v>361622.06651000003</v>
      </c>
      <c r="AH51" s="89">
        <v>0</v>
      </c>
      <c r="AI51" s="89">
        <v>17469.294860000002</v>
      </c>
      <c r="AJ51" s="370">
        <v>20156007.413260002</v>
      </c>
    </row>
    <row r="52" spans="1:38" x14ac:dyDescent="0.25">
      <c r="A52" s="191">
        <v>53</v>
      </c>
      <c r="B52" s="85">
        <v>2102</v>
      </c>
      <c r="C52" s="84" t="s">
        <v>254</v>
      </c>
      <c r="D52" s="89">
        <v>0</v>
      </c>
      <c r="E52" s="89">
        <v>0</v>
      </c>
      <c r="F52" s="89">
        <v>0</v>
      </c>
      <c r="G52" s="89">
        <v>0</v>
      </c>
      <c r="H52" s="89">
        <v>0</v>
      </c>
      <c r="I52" s="89">
        <v>0</v>
      </c>
      <c r="J52" s="89">
        <v>0</v>
      </c>
      <c r="K52" s="89">
        <v>0</v>
      </c>
      <c r="L52" s="89">
        <v>0</v>
      </c>
      <c r="M52" s="89">
        <v>0</v>
      </c>
      <c r="N52" s="89">
        <v>0</v>
      </c>
      <c r="O52" s="89">
        <v>0</v>
      </c>
      <c r="P52" s="89">
        <v>0</v>
      </c>
      <c r="Q52" s="89">
        <v>0</v>
      </c>
      <c r="R52" s="89">
        <v>0</v>
      </c>
      <c r="S52" s="89">
        <v>0</v>
      </c>
      <c r="T52" s="89">
        <v>0</v>
      </c>
      <c r="U52" s="89">
        <v>0</v>
      </c>
      <c r="V52" s="89">
        <v>0</v>
      </c>
      <c r="W52" s="89">
        <v>0</v>
      </c>
      <c r="X52" s="89">
        <v>0</v>
      </c>
      <c r="Y52" s="89">
        <v>0</v>
      </c>
      <c r="Z52" s="89">
        <v>0</v>
      </c>
      <c r="AA52" s="89">
        <v>0</v>
      </c>
      <c r="AB52" s="89">
        <v>0</v>
      </c>
      <c r="AC52" s="89">
        <v>0</v>
      </c>
      <c r="AD52" s="89">
        <v>0</v>
      </c>
      <c r="AE52" s="89">
        <v>0</v>
      </c>
      <c r="AF52" s="89">
        <v>0</v>
      </c>
      <c r="AG52" s="89">
        <v>0</v>
      </c>
      <c r="AH52" s="89">
        <v>0</v>
      </c>
      <c r="AI52" s="89">
        <v>0</v>
      </c>
      <c r="AJ52" s="370">
        <v>0</v>
      </c>
    </row>
    <row r="53" spans="1:38" x14ac:dyDescent="0.25">
      <c r="A53" s="64">
        <v>54</v>
      </c>
      <c r="B53" s="85">
        <v>2103</v>
      </c>
      <c r="C53" s="84" t="s">
        <v>258</v>
      </c>
      <c r="D53" s="89">
        <v>1714235.53935</v>
      </c>
      <c r="E53" s="89">
        <v>2202905.4605800002</v>
      </c>
      <c r="F53" s="89">
        <v>2718215.6380799999</v>
      </c>
      <c r="G53" s="89">
        <v>1551658.4760799999</v>
      </c>
      <c r="H53" s="89">
        <v>8187015.1140899993</v>
      </c>
      <c r="I53" s="89">
        <v>969769.56015000003</v>
      </c>
      <c r="J53" s="89">
        <v>1046000.7662</v>
      </c>
      <c r="K53" s="89">
        <v>0</v>
      </c>
      <c r="L53" s="89">
        <v>1112320.6197299999</v>
      </c>
      <c r="M53" s="89">
        <v>449761.23921999999</v>
      </c>
      <c r="N53" s="89">
        <v>1244185.9664100001</v>
      </c>
      <c r="O53" s="89">
        <v>232032.94209999999</v>
      </c>
      <c r="P53" s="89">
        <v>330629.06014999998</v>
      </c>
      <c r="Q53" s="89">
        <v>302622.34948999999</v>
      </c>
      <c r="R53" s="89">
        <v>5687322.5034499997</v>
      </c>
      <c r="S53" s="89">
        <v>120198.32296999999</v>
      </c>
      <c r="T53" s="89">
        <v>128572.76416999999</v>
      </c>
      <c r="U53" s="89">
        <v>10434.339169999999</v>
      </c>
      <c r="V53" s="89">
        <v>15822.851479999999</v>
      </c>
      <c r="W53" s="89">
        <v>37506.812819999999</v>
      </c>
      <c r="X53" s="89">
        <v>21595.515520000001</v>
      </c>
      <c r="Y53" s="89">
        <v>61539.94197</v>
      </c>
      <c r="Z53" s="89">
        <v>8053.5697700000001</v>
      </c>
      <c r="AA53" s="89">
        <v>34834.76038</v>
      </c>
      <c r="AB53" s="89">
        <v>91866.883759999997</v>
      </c>
      <c r="AC53" s="89">
        <v>10063.16309</v>
      </c>
      <c r="AD53" s="89">
        <v>540488.92509999999</v>
      </c>
      <c r="AE53" s="89">
        <v>14414826.542639999</v>
      </c>
      <c r="AF53" s="89">
        <v>1244185.9664100001</v>
      </c>
      <c r="AG53" s="89">
        <v>1577904.71043</v>
      </c>
      <c r="AH53" s="89">
        <v>0</v>
      </c>
      <c r="AI53" s="89">
        <v>106437.86544000001</v>
      </c>
      <c r="AJ53" s="370">
        <v>11486298.000359999</v>
      </c>
    </row>
    <row r="54" spans="1:38" x14ac:dyDescent="0.25">
      <c r="A54" s="191">
        <v>55</v>
      </c>
      <c r="B54" s="85">
        <v>2104</v>
      </c>
      <c r="C54" s="84" t="s">
        <v>260</v>
      </c>
      <c r="D54" s="89">
        <v>0</v>
      </c>
      <c r="E54" s="89">
        <v>0</v>
      </c>
      <c r="F54" s="89">
        <v>315.15557000000001</v>
      </c>
      <c r="G54" s="89">
        <v>0</v>
      </c>
      <c r="H54" s="89">
        <v>315.15557000000001</v>
      </c>
      <c r="I54" s="89">
        <v>247.00757999999999</v>
      </c>
      <c r="J54" s="89">
        <v>455.37121000000002</v>
      </c>
      <c r="K54" s="89">
        <v>0</v>
      </c>
      <c r="L54" s="89">
        <v>0</v>
      </c>
      <c r="M54" s="89">
        <v>0</v>
      </c>
      <c r="N54" s="89">
        <v>84.260400000000004</v>
      </c>
      <c r="O54" s="89">
        <v>0</v>
      </c>
      <c r="P54" s="89">
        <v>0</v>
      </c>
      <c r="Q54" s="89">
        <v>0</v>
      </c>
      <c r="R54" s="89">
        <v>786.63918999999999</v>
      </c>
      <c r="S54" s="89">
        <v>0</v>
      </c>
      <c r="T54" s="89">
        <v>25.215309999999999</v>
      </c>
      <c r="U54" s="89">
        <v>0.3</v>
      </c>
      <c r="V54" s="89">
        <v>1</v>
      </c>
      <c r="W54" s="89">
        <v>0</v>
      </c>
      <c r="X54" s="89">
        <v>0</v>
      </c>
      <c r="Y54" s="89">
        <v>0</v>
      </c>
      <c r="Z54" s="89">
        <v>0</v>
      </c>
      <c r="AA54" s="89">
        <v>0</v>
      </c>
      <c r="AB54" s="89">
        <v>0</v>
      </c>
      <c r="AC54" s="89">
        <v>0</v>
      </c>
      <c r="AD54" s="89">
        <v>26.515309999999999</v>
      </c>
      <c r="AE54" s="89">
        <v>1128.31007</v>
      </c>
      <c r="AF54" s="89">
        <v>84.260400000000004</v>
      </c>
      <c r="AG54" s="89">
        <v>1</v>
      </c>
      <c r="AH54" s="89">
        <v>0</v>
      </c>
      <c r="AI54" s="89">
        <v>0</v>
      </c>
      <c r="AJ54" s="370">
        <v>1043.0496699999999</v>
      </c>
    </row>
    <row r="55" spans="1:38" x14ac:dyDescent="0.25">
      <c r="A55" s="64">
        <v>56</v>
      </c>
      <c r="B55" s="85">
        <v>2105</v>
      </c>
      <c r="C55" s="84" t="s">
        <v>261</v>
      </c>
      <c r="D55" s="89">
        <v>174579.58196000001</v>
      </c>
      <c r="E55" s="89">
        <v>333781.86784000002</v>
      </c>
      <c r="F55" s="89">
        <v>365708.45990999998</v>
      </c>
      <c r="G55" s="89">
        <v>133893.86971999999</v>
      </c>
      <c r="H55" s="89">
        <v>1007963.77943</v>
      </c>
      <c r="I55" s="89">
        <v>44105.423390000004</v>
      </c>
      <c r="J55" s="89">
        <v>138940.19623</v>
      </c>
      <c r="K55" s="89">
        <v>519.79999999999995</v>
      </c>
      <c r="L55" s="89">
        <v>8584.8186299999998</v>
      </c>
      <c r="M55" s="89">
        <v>13.349</v>
      </c>
      <c r="N55" s="89">
        <v>78019.730119999993</v>
      </c>
      <c r="O55" s="89">
        <v>20.456</v>
      </c>
      <c r="P55" s="89">
        <v>30245.429609999999</v>
      </c>
      <c r="Q55" s="89">
        <v>2806.78485</v>
      </c>
      <c r="R55" s="89">
        <v>303255.98782999994</v>
      </c>
      <c r="S55" s="89">
        <v>5206.5748100000001</v>
      </c>
      <c r="T55" s="89">
        <v>10672.05636</v>
      </c>
      <c r="U55" s="89">
        <v>1586.4473800000001</v>
      </c>
      <c r="V55" s="89">
        <v>122.37117000000001</v>
      </c>
      <c r="W55" s="89">
        <v>6557.1439099999998</v>
      </c>
      <c r="X55" s="89">
        <v>80.336119999999994</v>
      </c>
      <c r="Y55" s="89">
        <v>0</v>
      </c>
      <c r="Z55" s="89">
        <v>672.36545000000001</v>
      </c>
      <c r="AA55" s="89">
        <v>0</v>
      </c>
      <c r="AB55" s="89">
        <v>3073.8823299999999</v>
      </c>
      <c r="AC55" s="89">
        <v>9.5467099999999991</v>
      </c>
      <c r="AD55" s="89">
        <v>27980.72424</v>
      </c>
      <c r="AE55" s="89">
        <v>1339200.4914999998</v>
      </c>
      <c r="AF55" s="89">
        <v>78539.530119999996</v>
      </c>
      <c r="AG55" s="89">
        <v>8720.5388000000003</v>
      </c>
      <c r="AH55" s="89">
        <v>0</v>
      </c>
      <c r="AI55" s="89">
        <v>9.5467099999999991</v>
      </c>
      <c r="AJ55" s="370">
        <v>1251930.8758700001</v>
      </c>
    </row>
    <row r="56" spans="1:38" x14ac:dyDescent="0.25">
      <c r="A56" s="191">
        <v>57</v>
      </c>
      <c r="B56" s="85">
        <v>22</v>
      </c>
      <c r="C56" s="84" t="s">
        <v>27</v>
      </c>
      <c r="D56" s="89">
        <v>0</v>
      </c>
      <c r="E56" s="89">
        <v>0</v>
      </c>
      <c r="F56" s="89">
        <v>0</v>
      </c>
      <c r="G56" s="89">
        <v>0</v>
      </c>
      <c r="H56" s="89">
        <v>0</v>
      </c>
      <c r="I56" s="89">
        <v>0</v>
      </c>
      <c r="J56" s="89">
        <v>0</v>
      </c>
      <c r="K56" s="89">
        <v>0</v>
      </c>
      <c r="L56" s="89">
        <v>0</v>
      </c>
      <c r="M56" s="89">
        <v>0</v>
      </c>
      <c r="N56" s="89">
        <v>0</v>
      </c>
      <c r="O56" s="89">
        <v>0</v>
      </c>
      <c r="P56" s="89">
        <v>0</v>
      </c>
      <c r="Q56" s="89">
        <v>0</v>
      </c>
      <c r="R56" s="89">
        <v>0</v>
      </c>
      <c r="S56" s="89">
        <v>0</v>
      </c>
      <c r="T56" s="89">
        <v>0</v>
      </c>
      <c r="U56" s="89">
        <v>0</v>
      </c>
      <c r="V56" s="89">
        <v>0</v>
      </c>
      <c r="W56" s="89">
        <v>0</v>
      </c>
      <c r="X56" s="89">
        <v>0</v>
      </c>
      <c r="Y56" s="89">
        <v>0</v>
      </c>
      <c r="Z56" s="89">
        <v>0</v>
      </c>
      <c r="AA56" s="89">
        <v>0</v>
      </c>
      <c r="AB56" s="89">
        <v>0</v>
      </c>
      <c r="AC56" s="89">
        <v>0</v>
      </c>
      <c r="AD56" s="89">
        <v>0</v>
      </c>
      <c r="AE56" s="89">
        <v>0</v>
      </c>
      <c r="AF56" s="89">
        <v>0</v>
      </c>
      <c r="AG56" s="89">
        <v>0</v>
      </c>
      <c r="AH56" s="89">
        <v>0</v>
      </c>
      <c r="AI56" s="89">
        <v>0</v>
      </c>
      <c r="AJ56" s="370">
        <v>0</v>
      </c>
    </row>
    <row r="57" spans="1:38" x14ac:dyDescent="0.25">
      <c r="A57" s="64">
        <v>58</v>
      </c>
      <c r="B57" s="85">
        <v>23</v>
      </c>
      <c r="C57" s="84" t="s">
        <v>264</v>
      </c>
      <c r="D57" s="89">
        <v>42273.445849999996</v>
      </c>
      <c r="E57" s="89">
        <v>39380.04507</v>
      </c>
      <c r="F57" s="89">
        <v>35692.083299999998</v>
      </c>
      <c r="G57" s="89">
        <v>31226.106629999998</v>
      </c>
      <c r="H57" s="89">
        <v>148571.68085</v>
      </c>
      <c r="I57" s="89">
        <v>1169.4560100000001</v>
      </c>
      <c r="J57" s="89">
        <v>34565.444880000003</v>
      </c>
      <c r="K57" s="89">
        <v>14486.703</v>
      </c>
      <c r="L57" s="89">
        <v>0</v>
      </c>
      <c r="M57" s="89">
        <v>1837.0748699999999</v>
      </c>
      <c r="N57" s="89">
        <v>9054.1972299999998</v>
      </c>
      <c r="O57" s="89">
        <v>4021.24656</v>
      </c>
      <c r="P57" s="89">
        <v>1132.30368</v>
      </c>
      <c r="Q57" s="89">
        <v>103.1628</v>
      </c>
      <c r="R57" s="89">
        <v>66369.589030000003</v>
      </c>
      <c r="S57" s="89">
        <v>10.545629999999999</v>
      </c>
      <c r="T57" s="89">
        <v>543.90409</v>
      </c>
      <c r="U57" s="89">
        <v>4.2195200000000002</v>
      </c>
      <c r="V57" s="89">
        <v>45.726129999999998</v>
      </c>
      <c r="W57" s="89">
        <v>429.05885000000001</v>
      </c>
      <c r="X57" s="89">
        <v>11.01248</v>
      </c>
      <c r="Y57" s="89">
        <v>0</v>
      </c>
      <c r="Z57" s="89">
        <v>963.86073999999996</v>
      </c>
      <c r="AA57" s="89">
        <v>0</v>
      </c>
      <c r="AB57" s="89">
        <v>289.79408999999998</v>
      </c>
      <c r="AC57" s="89">
        <v>0</v>
      </c>
      <c r="AD57" s="89">
        <v>2298.1215299999999</v>
      </c>
      <c r="AE57" s="89">
        <v>217239.39141000001</v>
      </c>
      <c r="AF57" s="89">
        <v>23540.900229999999</v>
      </c>
      <c r="AG57" s="89">
        <v>1882.8009999999999</v>
      </c>
      <c r="AH57" s="89">
        <v>0</v>
      </c>
      <c r="AI57" s="89">
        <v>0</v>
      </c>
      <c r="AJ57" s="370">
        <v>191815.69018000003</v>
      </c>
    </row>
    <row r="58" spans="1:38" x14ac:dyDescent="0.25">
      <c r="A58" s="191">
        <v>59</v>
      </c>
      <c r="B58" s="85">
        <v>24</v>
      </c>
      <c r="C58" s="84" t="s">
        <v>832</v>
      </c>
      <c r="D58" s="89">
        <v>0</v>
      </c>
      <c r="E58" s="89">
        <v>3853.8336100000001</v>
      </c>
      <c r="F58" s="89">
        <v>0</v>
      </c>
      <c r="G58" s="89">
        <v>0</v>
      </c>
      <c r="H58" s="89">
        <v>3853.8336100000001</v>
      </c>
      <c r="I58" s="89">
        <v>64.155799999999999</v>
      </c>
      <c r="J58" s="89">
        <v>176.40785</v>
      </c>
      <c r="K58" s="89">
        <v>183.26</v>
      </c>
      <c r="L58" s="89">
        <v>0</v>
      </c>
      <c r="M58" s="89">
        <v>0</v>
      </c>
      <c r="N58" s="89">
        <v>0</v>
      </c>
      <c r="O58" s="89">
        <v>0</v>
      </c>
      <c r="P58" s="89">
        <v>0</v>
      </c>
      <c r="Q58" s="89">
        <v>0</v>
      </c>
      <c r="R58" s="89">
        <v>423.82364999999999</v>
      </c>
      <c r="S58" s="89">
        <v>0</v>
      </c>
      <c r="T58" s="89">
        <v>0</v>
      </c>
      <c r="U58" s="89">
        <v>0</v>
      </c>
      <c r="V58" s="89">
        <v>0</v>
      </c>
      <c r="W58" s="89">
        <v>0</v>
      </c>
      <c r="X58" s="89">
        <v>0</v>
      </c>
      <c r="Y58" s="89">
        <v>0</v>
      </c>
      <c r="Z58" s="89">
        <v>0</v>
      </c>
      <c r="AA58" s="89">
        <v>0</v>
      </c>
      <c r="AB58" s="89">
        <v>0</v>
      </c>
      <c r="AC58" s="89">
        <v>0</v>
      </c>
      <c r="AD58" s="89">
        <v>0</v>
      </c>
      <c r="AE58" s="89">
        <v>4277.65726</v>
      </c>
      <c r="AF58" s="89">
        <v>183.26</v>
      </c>
      <c r="AG58" s="89">
        <v>0</v>
      </c>
      <c r="AH58" s="89">
        <v>0</v>
      </c>
      <c r="AI58" s="89">
        <v>0</v>
      </c>
      <c r="AJ58" s="370">
        <v>4094.3972600000002</v>
      </c>
    </row>
    <row r="59" spans="1:38" x14ac:dyDescent="0.25">
      <c r="A59" s="64">
        <v>60</v>
      </c>
      <c r="B59" s="85">
        <v>25</v>
      </c>
      <c r="C59" s="84" t="s">
        <v>273</v>
      </c>
      <c r="D59" s="89">
        <v>170296.23001</v>
      </c>
      <c r="E59" s="89">
        <v>197302.63951000001</v>
      </c>
      <c r="F59" s="89">
        <v>336039.83713</v>
      </c>
      <c r="G59" s="89">
        <v>151281.69766000001</v>
      </c>
      <c r="H59" s="89">
        <v>854920.40431000013</v>
      </c>
      <c r="I59" s="89">
        <v>44451.06551</v>
      </c>
      <c r="J59" s="89">
        <v>103366.46662000001</v>
      </c>
      <c r="K59" s="89">
        <v>27277.538</v>
      </c>
      <c r="L59" s="89">
        <v>524265.79068999999</v>
      </c>
      <c r="M59" s="89">
        <v>23911.7948</v>
      </c>
      <c r="N59" s="89">
        <v>125479.88134000001</v>
      </c>
      <c r="O59" s="89">
        <v>11234.959800000001</v>
      </c>
      <c r="P59" s="89">
        <v>16189.64111</v>
      </c>
      <c r="Q59" s="89">
        <v>33495.72782</v>
      </c>
      <c r="R59" s="89">
        <v>909672.86569000001</v>
      </c>
      <c r="S59" s="89">
        <v>10832.976500000001</v>
      </c>
      <c r="T59" s="89">
        <v>6921.7066999999997</v>
      </c>
      <c r="U59" s="89">
        <v>849.30456000000004</v>
      </c>
      <c r="V59" s="89">
        <v>1090.7530899999999</v>
      </c>
      <c r="W59" s="89">
        <v>3528.7418299999999</v>
      </c>
      <c r="X59" s="89">
        <v>1462.81448</v>
      </c>
      <c r="Y59" s="89">
        <v>2858.9508700000001</v>
      </c>
      <c r="Z59" s="89">
        <v>1272.5483099999999</v>
      </c>
      <c r="AA59" s="89">
        <v>4018.6881800000001</v>
      </c>
      <c r="AB59" s="89">
        <v>7441.01451</v>
      </c>
      <c r="AC59" s="89">
        <v>2987.6566200000002</v>
      </c>
      <c r="AD59" s="89">
        <v>43265.155650000001</v>
      </c>
      <c r="AE59" s="89">
        <v>1807858.4256500001</v>
      </c>
      <c r="AF59" s="89">
        <v>152757.41934000002</v>
      </c>
      <c r="AG59" s="89">
        <v>549268.33857999998</v>
      </c>
      <c r="AH59" s="89">
        <v>0</v>
      </c>
      <c r="AI59" s="89">
        <v>9865.2956699999995</v>
      </c>
      <c r="AJ59" s="370">
        <v>1095967.37206</v>
      </c>
    </row>
    <row r="60" spans="1:38" x14ac:dyDescent="0.25">
      <c r="A60" s="191">
        <v>61</v>
      </c>
      <c r="B60" s="85">
        <v>26</v>
      </c>
      <c r="C60" s="84" t="s">
        <v>303</v>
      </c>
      <c r="D60" s="89">
        <v>457916.66544000001</v>
      </c>
      <c r="E60" s="89">
        <v>512194.32079000003</v>
      </c>
      <c r="F60" s="89">
        <v>271233.80518999998</v>
      </c>
      <c r="G60" s="89">
        <v>424686.37034000002</v>
      </c>
      <c r="H60" s="89">
        <v>1666031.16176</v>
      </c>
      <c r="I60" s="89">
        <v>871.19617000000005</v>
      </c>
      <c r="J60" s="89">
        <v>247027.83692999999</v>
      </c>
      <c r="K60" s="89">
        <v>0</v>
      </c>
      <c r="L60" s="89">
        <v>31025</v>
      </c>
      <c r="M60" s="89">
        <v>30506.57416</v>
      </c>
      <c r="N60" s="89">
        <v>122583.33338</v>
      </c>
      <c r="O60" s="89">
        <v>2737.9988899999998</v>
      </c>
      <c r="P60" s="89">
        <v>24200.3</v>
      </c>
      <c r="Q60" s="89">
        <v>205892.53528000001</v>
      </c>
      <c r="R60" s="89">
        <v>664844.77481000009</v>
      </c>
      <c r="S60" s="89">
        <v>175763.27100000001</v>
      </c>
      <c r="T60" s="89">
        <v>13616.3</v>
      </c>
      <c r="U60" s="89">
        <v>0</v>
      </c>
      <c r="V60" s="89">
        <v>0</v>
      </c>
      <c r="W60" s="89">
        <v>0</v>
      </c>
      <c r="X60" s="89">
        <v>0</v>
      </c>
      <c r="Y60" s="89">
        <v>11084.052</v>
      </c>
      <c r="Z60" s="89">
        <v>0</v>
      </c>
      <c r="AA60" s="89">
        <v>48442.865810000003</v>
      </c>
      <c r="AB60" s="89">
        <v>24153.879499999999</v>
      </c>
      <c r="AC60" s="89">
        <v>49868.999100000001</v>
      </c>
      <c r="AD60" s="89">
        <v>322929.36741000001</v>
      </c>
      <c r="AE60" s="89">
        <v>2653805.3039799999</v>
      </c>
      <c r="AF60" s="89">
        <v>122583.33338</v>
      </c>
      <c r="AG60" s="89">
        <v>61531.574160000004</v>
      </c>
      <c r="AH60" s="89">
        <v>0</v>
      </c>
      <c r="AI60" s="89">
        <v>109395.91691</v>
      </c>
      <c r="AJ60" s="370">
        <v>2360294.4795299997</v>
      </c>
    </row>
    <row r="61" spans="1:38" x14ac:dyDescent="0.25">
      <c r="A61" s="64">
        <v>62</v>
      </c>
      <c r="B61" s="85">
        <v>2601</v>
      </c>
      <c r="C61" s="84" t="s">
        <v>304</v>
      </c>
      <c r="D61" s="89">
        <v>0</v>
      </c>
      <c r="E61" s="89">
        <v>0</v>
      </c>
      <c r="F61" s="89">
        <v>6317.1385399999999</v>
      </c>
      <c r="G61" s="89">
        <v>369.13108999999997</v>
      </c>
      <c r="H61" s="89">
        <v>6686.2696299999998</v>
      </c>
      <c r="I61" s="89">
        <v>0</v>
      </c>
      <c r="J61" s="89">
        <v>0</v>
      </c>
      <c r="K61" s="89">
        <v>0</v>
      </c>
      <c r="L61" s="89">
        <v>0</v>
      </c>
      <c r="M61" s="89">
        <v>0</v>
      </c>
      <c r="N61" s="89">
        <v>0</v>
      </c>
      <c r="O61" s="89">
        <v>0</v>
      </c>
      <c r="P61" s="89">
        <v>0</v>
      </c>
      <c r="Q61" s="89">
        <v>0</v>
      </c>
      <c r="R61" s="89">
        <v>0</v>
      </c>
      <c r="S61" s="89">
        <v>0</v>
      </c>
      <c r="T61" s="89">
        <v>0</v>
      </c>
      <c r="U61" s="89">
        <v>0</v>
      </c>
      <c r="V61" s="89">
        <v>0</v>
      </c>
      <c r="W61" s="89">
        <v>0</v>
      </c>
      <c r="X61" s="89">
        <v>0</v>
      </c>
      <c r="Y61" s="89">
        <v>0</v>
      </c>
      <c r="Z61" s="89">
        <v>0</v>
      </c>
      <c r="AA61" s="89">
        <v>0</v>
      </c>
      <c r="AB61" s="89">
        <v>0</v>
      </c>
      <c r="AC61" s="89">
        <v>0</v>
      </c>
      <c r="AD61" s="89">
        <v>0</v>
      </c>
      <c r="AE61" s="89">
        <v>6686.2696299999998</v>
      </c>
      <c r="AF61" s="89">
        <v>0</v>
      </c>
      <c r="AG61" s="89">
        <v>0</v>
      </c>
      <c r="AH61" s="89">
        <v>0</v>
      </c>
      <c r="AI61" s="89">
        <v>0</v>
      </c>
      <c r="AJ61" s="370">
        <v>6686.2696299999998</v>
      </c>
    </row>
    <row r="62" spans="1:38" x14ac:dyDescent="0.25">
      <c r="A62" s="191">
        <v>63</v>
      </c>
      <c r="B62" s="85">
        <v>2602</v>
      </c>
      <c r="C62" s="84" t="s">
        <v>305</v>
      </c>
      <c r="D62" s="89">
        <v>7666.6670000000004</v>
      </c>
      <c r="E62" s="89">
        <v>60416.666579999997</v>
      </c>
      <c r="F62" s="89">
        <v>0</v>
      </c>
      <c r="G62" s="89">
        <v>0</v>
      </c>
      <c r="H62" s="89">
        <v>68083.333579999991</v>
      </c>
      <c r="I62" s="89">
        <v>0</v>
      </c>
      <c r="J62" s="89">
        <v>0</v>
      </c>
      <c r="K62" s="89">
        <v>0</v>
      </c>
      <c r="L62" s="89">
        <v>25000</v>
      </c>
      <c r="M62" s="89">
        <v>30354.797500000001</v>
      </c>
      <c r="N62" s="89">
        <v>0</v>
      </c>
      <c r="O62" s="89">
        <v>0</v>
      </c>
      <c r="P62" s="89">
        <v>0</v>
      </c>
      <c r="Q62" s="89">
        <v>0</v>
      </c>
      <c r="R62" s="89">
        <v>55354.797500000001</v>
      </c>
      <c r="S62" s="89">
        <v>0</v>
      </c>
      <c r="T62" s="89">
        <v>4000</v>
      </c>
      <c r="U62" s="89">
        <v>0</v>
      </c>
      <c r="V62" s="89">
        <v>0</v>
      </c>
      <c r="W62" s="89">
        <v>0</v>
      </c>
      <c r="X62" s="89">
        <v>0</v>
      </c>
      <c r="Y62" s="89">
        <v>3000</v>
      </c>
      <c r="Z62" s="89">
        <v>0</v>
      </c>
      <c r="AA62" s="89">
        <v>1378.1644799999999</v>
      </c>
      <c r="AB62" s="89">
        <v>2015.3295700000001</v>
      </c>
      <c r="AC62" s="89">
        <v>0</v>
      </c>
      <c r="AD62" s="89">
        <v>10393.494049999999</v>
      </c>
      <c r="AE62" s="89">
        <v>133831.62513</v>
      </c>
      <c r="AF62" s="89">
        <v>0</v>
      </c>
      <c r="AG62" s="89">
        <v>55354.797500000001</v>
      </c>
      <c r="AH62" s="89">
        <v>0</v>
      </c>
      <c r="AI62" s="89">
        <v>4378.1644799999995</v>
      </c>
      <c r="AJ62" s="370">
        <v>74098.663149999993</v>
      </c>
    </row>
    <row r="63" spans="1:38" x14ac:dyDescent="0.25">
      <c r="A63" s="64">
        <v>64</v>
      </c>
      <c r="B63" s="85">
        <v>2603</v>
      </c>
      <c r="C63" s="84" t="s">
        <v>306</v>
      </c>
      <c r="D63" s="89">
        <v>397416.66499999998</v>
      </c>
      <c r="E63" s="89">
        <v>402103.47</v>
      </c>
      <c r="F63" s="89">
        <v>264916.66665000003</v>
      </c>
      <c r="G63" s="89">
        <v>239788.03417999999</v>
      </c>
      <c r="H63" s="89">
        <v>1304224.83583</v>
      </c>
      <c r="I63" s="89">
        <v>0</v>
      </c>
      <c r="J63" s="89">
        <v>139027.83692999999</v>
      </c>
      <c r="K63" s="89">
        <v>0</v>
      </c>
      <c r="L63" s="89">
        <v>6025</v>
      </c>
      <c r="M63" s="89">
        <v>0</v>
      </c>
      <c r="N63" s="89">
        <v>79583.333369999993</v>
      </c>
      <c r="O63" s="89">
        <v>0</v>
      </c>
      <c r="P63" s="89">
        <v>4200.3</v>
      </c>
      <c r="Q63" s="89">
        <v>205892.53528000001</v>
      </c>
      <c r="R63" s="89">
        <v>434729.00558</v>
      </c>
      <c r="S63" s="89">
        <v>25500</v>
      </c>
      <c r="T63" s="89">
        <v>0</v>
      </c>
      <c r="U63" s="89">
        <v>0</v>
      </c>
      <c r="V63" s="89">
        <v>0</v>
      </c>
      <c r="W63" s="89">
        <v>0</v>
      </c>
      <c r="X63" s="89">
        <v>0</v>
      </c>
      <c r="Y63" s="89">
        <v>1000</v>
      </c>
      <c r="Z63" s="89">
        <v>0</v>
      </c>
      <c r="AA63" s="89">
        <v>47064.701330000004</v>
      </c>
      <c r="AB63" s="89">
        <v>15562.9666</v>
      </c>
      <c r="AC63" s="89">
        <v>48868.999100000001</v>
      </c>
      <c r="AD63" s="89">
        <v>137996.66703000001</v>
      </c>
      <c r="AE63" s="89">
        <v>1876950.50844</v>
      </c>
      <c r="AF63" s="89">
        <v>79583.333369999993</v>
      </c>
      <c r="AG63" s="89">
        <v>6025</v>
      </c>
      <c r="AH63" s="89">
        <v>0</v>
      </c>
      <c r="AI63" s="89">
        <v>96933.700429999997</v>
      </c>
      <c r="AJ63" s="370">
        <v>1694408.4746399999</v>
      </c>
    </row>
    <row r="64" spans="1:38" x14ac:dyDescent="0.25">
      <c r="A64" s="191">
        <v>65</v>
      </c>
      <c r="B64" s="85">
        <v>2604</v>
      </c>
      <c r="C64" s="84" t="s">
        <v>307</v>
      </c>
      <c r="D64" s="89">
        <v>0</v>
      </c>
      <c r="E64" s="89">
        <v>0</v>
      </c>
      <c r="F64" s="89">
        <v>0</v>
      </c>
      <c r="G64" s="89">
        <v>0</v>
      </c>
      <c r="H64" s="89">
        <v>0</v>
      </c>
      <c r="I64" s="89">
        <v>0</v>
      </c>
      <c r="J64" s="89">
        <v>0</v>
      </c>
      <c r="K64" s="89">
        <v>0</v>
      </c>
      <c r="L64" s="89">
        <v>0</v>
      </c>
      <c r="M64" s="89">
        <v>0</v>
      </c>
      <c r="N64" s="89">
        <v>0</v>
      </c>
      <c r="O64" s="89">
        <v>2500</v>
      </c>
      <c r="P64" s="89">
        <v>0</v>
      </c>
      <c r="Q64" s="89">
        <v>0</v>
      </c>
      <c r="R64" s="89">
        <v>2500</v>
      </c>
      <c r="S64" s="89">
        <v>0</v>
      </c>
      <c r="T64" s="89">
        <v>0</v>
      </c>
      <c r="U64" s="89">
        <v>0</v>
      </c>
      <c r="V64" s="89">
        <v>0</v>
      </c>
      <c r="W64" s="89">
        <v>0</v>
      </c>
      <c r="X64" s="89">
        <v>0</v>
      </c>
      <c r="Y64" s="89">
        <v>0</v>
      </c>
      <c r="Z64" s="89">
        <v>0</v>
      </c>
      <c r="AA64" s="89">
        <v>0</v>
      </c>
      <c r="AB64" s="89">
        <v>0</v>
      </c>
      <c r="AC64" s="89">
        <v>0</v>
      </c>
      <c r="AD64" s="89">
        <v>0</v>
      </c>
      <c r="AE64" s="89">
        <v>2500</v>
      </c>
      <c r="AF64" s="89">
        <v>0</v>
      </c>
      <c r="AG64" s="89">
        <v>0</v>
      </c>
      <c r="AH64" s="89">
        <v>0</v>
      </c>
      <c r="AI64" s="89">
        <v>0</v>
      </c>
      <c r="AJ64" s="370">
        <v>2500</v>
      </c>
    </row>
    <row r="65" spans="1:38" x14ac:dyDescent="0.25">
      <c r="A65" s="64">
        <v>66</v>
      </c>
      <c r="B65" s="85">
        <v>2605</v>
      </c>
      <c r="C65" s="84" t="s">
        <v>308</v>
      </c>
      <c r="D65" s="89">
        <v>0</v>
      </c>
      <c r="E65" s="89">
        <v>0</v>
      </c>
      <c r="F65" s="89">
        <v>0</v>
      </c>
      <c r="G65" s="89">
        <v>0</v>
      </c>
      <c r="H65" s="89">
        <v>0</v>
      </c>
      <c r="I65" s="89">
        <v>0</v>
      </c>
      <c r="J65" s="89">
        <v>0</v>
      </c>
      <c r="K65" s="89">
        <v>0</v>
      </c>
      <c r="L65" s="89">
        <v>0</v>
      </c>
      <c r="M65" s="89">
        <v>0</v>
      </c>
      <c r="N65" s="89">
        <v>0</v>
      </c>
      <c r="O65" s="89">
        <v>0</v>
      </c>
      <c r="P65" s="89">
        <v>0</v>
      </c>
      <c r="Q65" s="89">
        <v>0</v>
      </c>
      <c r="R65" s="89">
        <v>0</v>
      </c>
      <c r="S65" s="89">
        <v>0</v>
      </c>
      <c r="T65" s="89">
        <v>0</v>
      </c>
      <c r="U65" s="89">
        <v>0</v>
      </c>
      <c r="V65" s="89">
        <v>0</v>
      </c>
      <c r="W65" s="89">
        <v>0</v>
      </c>
      <c r="X65" s="89">
        <v>0</v>
      </c>
      <c r="Y65" s="89">
        <v>0</v>
      </c>
      <c r="Z65" s="89">
        <v>0</v>
      </c>
      <c r="AA65" s="89">
        <v>0</v>
      </c>
      <c r="AB65" s="89">
        <v>0</v>
      </c>
      <c r="AC65" s="89">
        <v>0</v>
      </c>
      <c r="AD65" s="89">
        <v>0</v>
      </c>
      <c r="AE65" s="89">
        <v>0</v>
      </c>
      <c r="AF65" s="89">
        <v>0</v>
      </c>
      <c r="AG65" s="89">
        <v>0</v>
      </c>
      <c r="AH65" s="89">
        <v>0</v>
      </c>
      <c r="AI65" s="89">
        <v>0</v>
      </c>
      <c r="AJ65" s="370">
        <v>0</v>
      </c>
    </row>
    <row r="66" spans="1:38" x14ac:dyDescent="0.25">
      <c r="A66" s="191">
        <v>67</v>
      </c>
      <c r="B66" s="85">
        <v>2606</v>
      </c>
      <c r="C66" s="84" t="s">
        <v>309</v>
      </c>
      <c r="D66" s="89">
        <v>0</v>
      </c>
      <c r="E66" s="89">
        <v>17674.184209999999</v>
      </c>
      <c r="F66" s="89">
        <v>0</v>
      </c>
      <c r="G66" s="89">
        <v>191.63006999999999</v>
      </c>
      <c r="H66" s="89">
        <v>17865.814279999999</v>
      </c>
      <c r="I66" s="89">
        <v>871.19617000000005</v>
      </c>
      <c r="J66" s="89">
        <v>0</v>
      </c>
      <c r="K66" s="89">
        <v>0</v>
      </c>
      <c r="L66" s="89">
        <v>0</v>
      </c>
      <c r="M66" s="89">
        <v>151.77665999999999</v>
      </c>
      <c r="N66" s="89">
        <v>0</v>
      </c>
      <c r="O66" s="89">
        <v>237.99888999999999</v>
      </c>
      <c r="P66" s="89">
        <v>20000</v>
      </c>
      <c r="Q66" s="89">
        <v>0</v>
      </c>
      <c r="R66" s="89">
        <v>21260.971720000001</v>
      </c>
      <c r="S66" s="89">
        <v>13763.271000000001</v>
      </c>
      <c r="T66" s="89">
        <v>9616.2999999999993</v>
      </c>
      <c r="U66" s="89">
        <v>0</v>
      </c>
      <c r="V66" s="89">
        <v>0</v>
      </c>
      <c r="W66" s="89">
        <v>0</v>
      </c>
      <c r="X66" s="89">
        <v>0</v>
      </c>
      <c r="Y66" s="89">
        <v>2909.0520000000001</v>
      </c>
      <c r="Z66" s="89">
        <v>0</v>
      </c>
      <c r="AA66" s="89">
        <v>0</v>
      </c>
      <c r="AB66" s="89">
        <v>0</v>
      </c>
      <c r="AC66" s="89">
        <v>1000</v>
      </c>
      <c r="AD66" s="89">
        <v>27288.623</v>
      </c>
      <c r="AE66" s="89">
        <v>66415.409</v>
      </c>
      <c r="AF66" s="89">
        <v>0</v>
      </c>
      <c r="AG66" s="89">
        <v>151.77665999999999</v>
      </c>
      <c r="AH66" s="89">
        <v>0</v>
      </c>
      <c r="AI66" s="89">
        <v>3909.0520000000001</v>
      </c>
      <c r="AJ66" s="370">
        <v>62354.58034</v>
      </c>
    </row>
    <row r="67" spans="1:38" x14ac:dyDescent="0.25">
      <c r="A67" s="64">
        <v>68</v>
      </c>
      <c r="B67" s="85">
        <v>2607</v>
      </c>
      <c r="C67" s="84" t="s">
        <v>310</v>
      </c>
      <c r="D67" s="89">
        <v>52833.333440000002</v>
      </c>
      <c r="E67" s="89">
        <v>32000</v>
      </c>
      <c r="F67" s="89">
        <v>0</v>
      </c>
      <c r="G67" s="89">
        <v>168625</v>
      </c>
      <c r="H67" s="89">
        <v>253458.33344000002</v>
      </c>
      <c r="I67" s="89">
        <v>0</v>
      </c>
      <c r="J67" s="89">
        <v>108000</v>
      </c>
      <c r="K67" s="89">
        <v>0</v>
      </c>
      <c r="L67" s="89">
        <v>0</v>
      </c>
      <c r="M67" s="89">
        <v>0</v>
      </c>
      <c r="N67" s="89">
        <v>43000.000010000003</v>
      </c>
      <c r="O67" s="89">
        <v>0</v>
      </c>
      <c r="P67" s="89">
        <v>0</v>
      </c>
      <c r="Q67" s="89">
        <v>0</v>
      </c>
      <c r="R67" s="89">
        <v>151000.00001000002</v>
      </c>
      <c r="S67" s="89">
        <v>0</v>
      </c>
      <c r="T67" s="89">
        <v>0</v>
      </c>
      <c r="U67" s="89">
        <v>0</v>
      </c>
      <c r="V67" s="89">
        <v>0</v>
      </c>
      <c r="W67" s="89">
        <v>0</v>
      </c>
      <c r="X67" s="89">
        <v>0</v>
      </c>
      <c r="Y67" s="89">
        <v>0</v>
      </c>
      <c r="Z67" s="89">
        <v>0</v>
      </c>
      <c r="AA67" s="89">
        <v>0</v>
      </c>
      <c r="AB67" s="89">
        <v>0</v>
      </c>
      <c r="AC67" s="89">
        <v>0</v>
      </c>
      <c r="AD67" s="89">
        <v>0</v>
      </c>
      <c r="AE67" s="89">
        <v>404458.33345000003</v>
      </c>
      <c r="AF67" s="89">
        <v>43000.000010000003</v>
      </c>
      <c r="AG67" s="89">
        <v>0</v>
      </c>
      <c r="AH67" s="89">
        <v>0</v>
      </c>
      <c r="AI67" s="89">
        <v>0</v>
      </c>
      <c r="AJ67" s="370">
        <v>361458.33344000002</v>
      </c>
    </row>
    <row r="68" spans="1:38" x14ac:dyDescent="0.25">
      <c r="A68" s="191">
        <v>69</v>
      </c>
      <c r="B68" s="85">
        <v>2608</v>
      </c>
      <c r="C68" s="84" t="s">
        <v>311</v>
      </c>
      <c r="D68" s="89">
        <v>0</v>
      </c>
      <c r="E68" s="89">
        <v>0</v>
      </c>
      <c r="F68" s="89">
        <v>0</v>
      </c>
      <c r="G68" s="89">
        <v>0</v>
      </c>
      <c r="H68" s="89">
        <v>0</v>
      </c>
      <c r="I68" s="89">
        <v>0</v>
      </c>
      <c r="J68" s="89">
        <v>0</v>
      </c>
      <c r="K68" s="89">
        <v>0</v>
      </c>
      <c r="L68" s="89">
        <v>0</v>
      </c>
      <c r="M68" s="89">
        <v>0</v>
      </c>
      <c r="N68" s="89">
        <v>0</v>
      </c>
      <c r="O68" s="89">
        <v>0</v>
      </c>
      <c r="P68" s="89">
        <v>0</v>
      </c>
      <c r="Q68" s="89">
        <v>0</v>
      </c>
      <c r="R68" s="89">
        <v>0</v>
      </c>
      <c r="S68" s="89">
        <v>0</v>
      </c>
      <c r="T68" s="89">
        <v>0</v>
      </c>
      <c r="U68" s="89">
        <v>0</v>
      </c>
      <c r="V68" s="89">
        <v>0</v>
      </c>
      <c r="W68" s="89">
        <v>0</v>
      </c>
      <c r="X68" s="89">
        <v>0</v>
      </c>
      <c r="Y68" s="89">
        <v>0</v>
      </c>
      <c r="Z68" s="89">
        <v>0</v>
      </c>
      <c r="AA68" s="89">
        <v>0</v>
      </c>
      <c r="AB68" s="89">
        <v>0</v>
      </c>
      <c r="AC68" s="89">
        <v>0</v>
      </c>
      <c r="AD68" s="89">
        <v>0</v>
      </c>
      <c r="AE68" s="89">
        <v>0</v>
      </c>
      <c r="AF68" s="89">
        <v>0</v>
      </c>
      <c r="AG68" s="89">
        <v>0</v>
      </c>
      <c r="AH68" s="89">
        <v>0</v>
      </c>
      <c r="AI68" s="89">
        <v>0</v>
      </c>
      <c r="AJ68" s="370">
        <v>0</v>
      </c>
    </row>
    <row r="69" spans="1:38" x14ac:dyDescent="0.25">
      <c r="A69" s="64">
        <v>70</v>
      </c>
      <c r="B69" s="85">
        <v>2609</v>
      </c>
      <c r="C69" s="84" t="s">
        <v>312</v>
      </c>
      <c r="D69" s="89">
        <v>0</v>
      </c>
      <c r="E69" s="89">
        <v>0</v>
      </c>
      <c r="F69" s="89">
        <v>0</v>
      </c>
      <c r="G69" s="89">
        <v>0</v>
      </c>
      <c r="H69" s="89">
        <v>0</v>
      </c>
      <c r="I69" s="89">
        <v>0</v>
      </c>
      <c r="J69" s="89">
        <v>0</v>
      </c>
      <c r="K69" s="89">
        <v>0</v>
      </c>
      <c r="L69" s="89">
        <v>0</v>
      </c>
      <c r="M69" s="89">
        <v>0</v>
      </c>
      <c r="N69" s="89">
        <v>0</v>
      </c>
      <c r="O69" s="89">
        <v>0</v>
      </c>
      <c r="P69" s="89">
        <v>0</v>
      </c>
      <c r="Q69" s="89">
        <v>0</v>
      </c>
      <c r="R69" s="89">
        <v>0</v>
      </c>
      <c r="S69" s="89">
        <v>0</v>
      </c>
      <c r="T69" s="89">
        <v>0</v>
      </c>
      <c r="U69" s="89">
        <v>0</v>
      </c>
      <c r="V69" s="89">
        <v>0</v>
      </c>
      <c r="W69" s="89">
        <v>0</v>
      </c>
      <c r="X69" s="89">
        <v>0</v>
      </c>
      <c r="Y69" s="89">
        <v>0</v>
      </c>
      <c r="Z69" s="89">
        <v>0</v>
      </c>
      <c r="AA69" s="89">
        <v>0</v>
      </c>
      <c r="AB69" s="89">
        <v>0</v>
      </c>
      <c r="AC69" s="89">
        <v>0</v>
      </c>
      <c r="AD69" s="89">
        <v>0</v>
      </c>
      <c r="AE69" s="89">
        <v>0</v>
      </c>
      <c r="AF69" s="89">
        <v>0</v>
      </c>
      <c r="AG69" s="89">
        <v>0</v>
      </c>
      <c r="AH69" s="89">
        <v>0</v>
      </c>
      <c r="AI69" s="89">
        <v>0</v>
      </c>
      <c r="AJ69" s="370">
        <v>0</v>
      </c>
    </row>
    <row r="70" spans="1:38" x14ac:dyDescent="0.25">
      <c r="A70" s="191">
        <v>71</v>
      </c>
      <c r="B70" s="83">
        <v>2610</v>
      </c>
      <c r="C70" s="320" t="s">
        <v>834</v>
      </c>
      <c r="D70" s="89">
        <v>0</v>
      </c>
      <c r="E70" s="89">
        <v>0</v>
      </c>
      <c r="F70" s="89">
        <v>0</v>
      </c>
      <c r="G70" s="89">
        <v>0</v>
      </c>
      <c r="H70" s="89">
        <v>0</v>
      </c>
      <c r="I70" s="89">
        <v>0</v>
      </c>
      <c r="J70" s="89">
        <v>0</v>
      </c>
      <c r="K70" s="89">
        <v>0</v>
      </c>
      <c r="L70" s="89">
        <v>0</v>
      </c>
      <c r="M70" s="89">
        <v>0</v>
      </c>
      <c r="N70" s="89">
        <v>0</v>
      </c>
      <c r="O70" s="89">
        <v>0</v>
      </c>
      <c r="P70" s="89">
        <v>0</v>
      </c>
      <c r="Q70" s="89">
        <v>0</v>
      </c>
      <c r="R70" s="89">
        <v>0</v>
      </c>
      <c r="S70" s="89">
        <v>0</v>
      </c>
      <c r="T70" s="89">
        <v>0</v>
      </c>
      <c r="U70" s="89">
        <v>0</v>
      </c>
      <c r="V70" s="89">
        <v>0</v>
      </c>
      <c r="W70" s="89">
        <v>0</v>
      </c>
      <c r="X70" s="89">
        <v>0</v>
      </c>
      <c r="Y70" s="89">
        <v>0</v>
      </c>
      <c r="Z70" s="89">
        <v>0</v>
      </c>
      <c r="AA70" s="89">
        <v>0</v>
      </c>
      <c r="AB70" s="89">
        <v>0</v>
      </c>
      <c r="AC70" s="89">
        <v>0</v>
      </c>
      <c r="AD70" s="89">
        <v>0</v>
      </c>
      <c r="AE70" s="89">
        <v>0</v>
      </c>
      <c r="AF70" s="89">
        <v>0</v>
      </c>
      <c r="AG70" s="89">
        <v>0</v>
      </c>
      <c r="AH70" s="89">
        <v>0</v>
      </c>
      <c r="AI70" s="89">
        <v>0</v>
      </c>
      <c r="AJ70" s="370">
        <v>0</v>
      </c>
    </row>
    <row r="71" spans="1:38" x14ac:dyDescent="0.25">
      <c r="A71" s="64">
        <v>72</v>
      </c>
      <c r="B71" s="83">
        <v>2690</v>
      </c>
      <c r="C71" s="320" t="s">
        <v>313</v>
      </c>
      <c r="D71" s="89">
        <v>0</v>
      </c>
      <c r="E71" s="89">
        <v>0</v>
      </c>
      <c r="F71" s="89">
        <v>0</v>
      </c>
      <c r="G71" s="89">
        <v>15712.575000000001</v>
      </c>
      <c r="H71" s="89">
        <v>15712.575000000001</v>
      </c>
      <c r="I71" s="89">
        <v>0</v>
      </c>
      <c r="J71" s="89">
        <v>0</v>
      </c>
      <c r="K71" s="89">
        <v>0</v>
      </c>
      <c r="L71" s="89">
        <v>0</v>
      </c>
      <c r="M71" s="89">
        <v>0</v>
      </c>
      <c r="N71" s="89">
        <v>0</v>
      </c>
      <c r="O71" s="89">
        <v>0</v>
      </c>
      <c r="P71" s="89">
        <v>0</v>
      </c>
      <c r="Q71" s="89">
        <v>0</v>
      </c>
      <c r="R71" s="89">
        <v>0</v>
      </c>
      <c r="S71" s="89">
        <v>136500</v>
      </c>
      <c r="T71" s="89">
        <v>0</v>
      </c>
      <c r="U71" s="89">
        <v>0</v>
      </c>
      <c r="V71" s="89">
        <v>0</v>
      </c>
      <c r="W71" s="89">
        <v>0</v>
      </c>
      <c r="X71" s="89">
        <v>0</v>
      </c>
      <c r="Y71" s="89">
        <v>4175</v>
      </c>
      <c r="Z71" s="89">
        <v>0</v>
      </c>
      <c r="AA71" s="89">
        <v>0</v>
      </c>
      <c r="AB71" s="89">
        <v>6575.5833300000004</v>
      </c>
      <c r="AC71" s="89">
        <v>0</v>
      </c>
      <c r="AD71" s="89">
        <v>147250.58332999999</v>
      </c>
      <c r="AE71" s="89">
        <v>162963.15833000001</v>
      </c>
      <c r="AF71" s="89">
        <v>0</v>
      </c>
      <c r="AG71" s="89">
        <v>0</v>
      </c>
      <c r="AH71" s="89">
        <v>0</v>
      </c>
      <c r="AI71" s="89">
        <v>4175</v>
      </c>
      <c r="AJ71" s="370">
        <v>158788.15833000001</v>
      </c>
    </row>
    <row r="72" spans="1:38" x14ac:dyDescent="0.25">
      <c r="A72" s="191">
        <v>73</v>
      </c>
      <c r="B72" s="85">
        <v>27</v>
      </c>
      <c r="C72" s="84" t="s">
        <v>837</v>
      </c>
      <c r="D72" s="89">
        <v>20004.022000000001</v>
      </c>
      <c r="E72" s="89">
        <v>0</v>
      </c>
      <c r="F72" s="89">
        <v>131250</v>
      </c>
      <c r="G72" s="89">
        <v>0</v>
      </c>
      <c r="H72" s="89">
        <v>151254.022</v>
      </c>
      <c r="I72" s="89">
        <v>0</v>
      </c>
      <c r="J72" s="89">
        <v>0</v>
      </c>
      <c r="K72" s="89">
        <v>0</v>
      </c>
      <c r="L72" s="89">
        <v>0</v>
      </c>
      <c r="M72" s="89">
        <v>0</v>
      </c>
      <c r="N72" s="89">
        <v>0</v>
      </c>
      <c r="O72" s="89">
        <v>0</v>
      </c>
      <c r="P72" s="89">
        <v>0</v>
      </c>
      <c r="Q72" s="89">
        <v>0</v>
      </c>
      <c r="R72" s="89">
        <v>0</v>
      </c>
      <c r="S72" s="89">
        <v>0</v>
      </c>
      <c r="T72" s="89">
        <v>0</v>
      </c>
      <c r="U72" s="89">
        <v>0</v>
      </c>
      <c r="V72" s="89">
        <v>0</v>
      </c>
      <c r="W72" s="89">
        <v>0</v>
      </c>
      <c r="X72" s="89">
        <v>0</v>
      </c>
      <c r="Y72" s="89">
        <v>0</v>
      </c>
      <c r="Z72" s="89">
        <v>0</v>
      </c>
      <c r="AA72" s="89">
        <v>0</v>
      </c>
      <c r="AB72" s="89">
        <v>0</v>
      </c>
      <c r="AC72" s="89">
        <v>0</v>
      </c>
      <c r="AD72" s="89">
        <v>0</v>
      </c>
      <c r="AE72" s="89">
        <v>151254.022</v>
      </c>
      <c r="AF72" s="89">
        <v>0</v>
      </c>
      <c r="AG72" s="89">
        <v>0</v>
      </c>
      <c r="AH72" s="89">
        <v>0</v>
      </c>
      <c r="AI72" s="89">
        <v>0</v>
      </c>
      <c r="AJ72" s="370">
        <v>151254.022</v>
      </c>
    </row>
    <row r="73" spans="1:38" x14ac:dyDescent="0.25">
      <c r="A73" s="64">
        <v>74</v>
      </c>
      <c r="B73" s="85">
        <v>28</v>
      </c>
      <c r="C73" s="84" t="s">
        <v>838</v>
      </c>
      <c r="D73" s="89">
        <v>49974.04636</v>
      </c>
      <c r="E73" s="89">
        <v>0</v>
      </c>
      <c r="F73" s="89">
        <v>242500</v>
      </c>
      <c r="G73" s="89">
        <v>118500</v>
      </c>
      <c r="H73" s="89">
        <v>410974.04635999998</v>
      </c>
      <c r="I73" s="89">
        <v>0</v>
      </c>
      <c r="J73" s="89">
        <v>30010.556560000001</v>
      </c>
      <c r="K73" s="89">
        <v>0</v>
      </c>
      <c r="L73" s="89">
        <v>0</v>
      </c>
      <c r="M73" s="89">
        <v>9826.51505</v>
      </c>
      <c r="N73" s="89">
        <v>0</v>
      </c>
      <c r="O73" s="89">
        <v>0</v>
      </c>
      <c r="P73" s="89">
        <v>15000</v>
      </c>
      <c r="Q73" s="89">
        <v>0</v>
      </c>
      <c r="R73" s="89">
        <v>54837.071609999999</v>
      </c>
      <c r="S73" s="89">
        <v>10000</v>
      </c>
      <c r="T73" s="89">
        <v>0</v>
      </c>
      <c r="U73" s="89">
        <v>0</v>
      </c>
      <c r="V73" s="89">
        <v>1E-3</v>
      </c>
      <c r="W73" s="89">
        <v>0</v>
      </c>
      <c r="X73" s="89">
        <v>0</v>
      </c>
      <c r="Y73" s="89">
        <v>0</v>
      </c>
      <c r="Z73" s="89">
        <v>0</v>
      </c>
      <c r="AA73" s="89">
        <v>0</v>
      </c>
      <c r="AB73" s="89">
        <v>4.1796899999999999</v>
      </c>
      <c r="AC73" s="89">
        <v>0</v>
      </c>
      <c r="AD73" s="89">
        <v>10004.180690000001</v>
      </c>
      <c r="AE73" s="89">
        <v>475815.29865999997</v>
      </c>
      <c r="AF73" s="89">
        <v>0</v>
      </c>
      <c r="AG73" s="89">
        <v>9826.5160500000002</v>
      </c>
      <c r="AH73" s="89">
        <v>0</v>
      </c>
      <c r="AI73" s="89">
        <v>0</v>
      </c>
      <c r="AJ73" s="370">
        <v>465988.78260999999</v>
      </c>
    </row>
    <row r="74" spans="1:38" x14ac:dyDescent="0.25">
      <c r="A74" s="191">
        <v>75</v>
      </c>
      <c r="B74" s="85">
        <v>29</v>
      </c>
      <c r="C74" s="84" t="s">
        <v>326</v>
      </c>
      <c r="D74" s="89">
        <v>1491.7572299999999</v>
      </c>
      <c r="E74" s="89">
        <v>55009.41547</v>
      </c>
      <c r="F74" s="89">
        <v>51948.003599999996</v>
      </c>
      <c r="G74" s="89">
        <v>20640.508829999999</v>
      </c>
      <c r="H74" s="89">
        <v>129089.68513</v>
      </c>
      <c r="I74" s="89">
        <v>3684.0686099999998</v>
      </c>
      <c r="J74" s="89">
        <v>7168.8736200000003</v>
      </c>
      <c r="K74" s="89">
        <v>577.12599999999998</v>
      </c>
      <c r="L74" s="89">
        <v>83299.342659999995</v>
      </c>
      <c r="M74" s="89">
        <v>4291.3445199999996</v>
      </c>
      <c r="N74" s="89">
        <v>1158.56747</v>
      </c>
      <c r="O74" s="89">
        <v>6120.5875699999997</v>
      </c>
      <c r="P74" s="89">
        <v>3702.76505</v>
      </c>
      <c r="Q74" s="89">
        <v>1843.6928399999999</v>
      </c>
      <c r="R74" s="89">
        <v>111846.36834</v>
      </c>
      <c r="S74" s="89">
        <v>214.64816999999999</v>
      </c>
      <c r="T74" s="89">
        <v>662.51088000000004</v>
      </c>
      <c r="U74" s="89">
        <v>292.10730999999998</v>
      </c>
      <c r="V74" s="89">
        <v>149.16380000000001</v>
      </c>
      <c r="W74" s="89">
        <v>31.958870000000001</v>
      </c>
      <c r="X74" s="89">
        <v>599.90673000000004</v>
      </c>
      <c r="Y74" s="89">
        <v>136.14850999999999</v>
      </c>
      <c r="Z74" s="89">
        <v>149.06838999999999</v>
      </c>
      <c r="AA74" s="89">
        <v>323.11297000000002</v>
      </c>
      <c r="AB74" s="89">
        <v>332.92084</v>
      </c>
      <c r="AC74" s="89">
        <v>263.24353000000002</v>
      </c>
      <c r="AD74" s="89">
        <v>3154.7900000000004</v>
      </c>
      <c r="AE74" s="89">
        <v>244090.84346999999</v>
      </c>
      <c r="AF74" s="89">
        <v>1735.6934699999999</v>
      </c>
      <c r="AG74" s="89">
        <v>87739.850979999988</v>
      </c>
      <c r="AH74" s="89">
        <v>0</v>
      </c>
      <c r="AI74" s="89">
        <v>722.50501000000008</v>
      </c>
      <c r="AJ74" s="370">
        <v>153892.79400999995</v>
      </c>
    </row>
    <row r="75" spans="1:38" s="14" customFormat="1" x14ac:dyDescent="0.25">
      <c r="A75" s="64">
        <v>76</v>
      </c>
      <c r="B75" s="13"/>
      <c r="C75" s="14" t="s">
        <v>847</v>
      </c>
      <c r="D75" s="26">
        <v>5487269.3538899999</v>
      </c>
      <c r="E75" s="26">
        <v>6093640.8653899999</v>
      </c>
      <c r="F75" s="26">
        <v>11559350.507889999</v>
      </c>
      <c r="G75" s="26">
        <v>5217343.6699200002</v>
      </c>
      <c r="H75" s="26">
        <v>28357604.397089999</v>
      </c>
      <c r="I75" s="26">
        <v>2033329.5766400001</v>
      </c>
      <c r="J75" s="26">
        <v>3719769.50025</v>
      </c>
      <c r="K75" s="26">
        <v>613459.21799999999</v>
      </c>
      <c r="L75" s="26">
        <v>1770416.57972</v>
      </c>
      <c r="M75" s="26">
        <v>860759.32299000002</v>
      </c>
      <c r="N75" s="26">
        <v>3797407.6135499999</v>
      </c>
      <c r="O75" s="26">
        <v>550593.48291999998</v>
      </c>
      <c r="P75" s="26">
        <v>861666.01242000004</v>
      </c>
      <c r="Q75" s="26">
        <v>624203.24028999999</v>
      </c>
      <c r="R75" s="26">
        <v>14831604.54678</v>
      </c>
      <c r="S75" s="26">
        <v>494367.10884</v>
      </c>
      <c r="T75" s="26">
        <v>228403.31904</v>
      </c>
      <c r="U75" s="26">
        <v>48326.72825</v>
      </c>
      <c r="V75" s="26">
        <v>27321.4938</v>
      </c>
      <c r="W75" s="26">
        <v>162109.89592000001</v>
      </c>
      <c r="X75" s="26">
        <v>26421.54175</v>
      </c>
      <c r="Y75" s="26">
        <v>82431.404980000007</v>
      </c>
      <c r="Z75" s="26">
        <v>20564.857970000001</v>
      </c>
      <c r="AA75" s="26">
        <v>93683.88682</v>
      </c>
      <c r="AB75" s="26">
        <v>191227.21543000001</v>
      </c>
      <c r="AC75" s="26">
        <v>67785.132800000007</v>
      </c>
      <c r="AD75" s="26">
        <v>1442642.5856000001</v>
      </c>
      <c r="AE75" s="26">
        <v>44631851.529470004</v>
      </c>
      <c r="AF75" s="26">
        <v>4410866.8315500002</v>
      </c>
      <c r="AG75" s="26">
        <v>2658497.3965100003</v>
      </c>
      <c r="AH75" s="26">
        <v>0</v>
      </c>
      <c r="AI75" s="26">
        <v>243900.42460000003</v>
      </c>
      <c r="AJ75" s="377">
        <v>37318586.876809992</v>
      </c>
      <c r="AL75" s="64"/>
    </row>
    <row r="76" spans="1:38" s="14" customFormat="1" x14ac:dyDescent="0.25">
      <c r="A76" s="191">
        <v>77</v>
      </c>
      <c r="B76" s="13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377"/>
      <c r="AL76" s="64"/>
    </row>
    <row r="77" spans="1:38" s="14" customFormat="1" x14ac:dyDescent="0.25">
      <c r="A77" s="64">
        <v>78</v>
      </c>
      <c r="B77" s="13"/>
      <c r="C77" s="14" t="s">
        <v>7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6">
        <v>0</v>
      </c>
      <c r="AG77" s="26">
        <v>0</v>
      </c>
      <c r="AH77" s="26">
        <v>0</v>
      </c>
      <c r="AI77" s="26">
        <v>0</v>
      </c>
      <c r="AJ77" s="377">
        <v>0</v>
      </c>
      <c r="AL77" s="64"/>
    </row>
    <row r="78" spans="1:38" x14ac:dyDescent="0.25">
      <c r="A78" s="191">
        <v>79</v>
      </c>
      <c r="B78" s="85">
        <v>31</v>
      </c>
      <c r="C78" s="84" t="s">
        <v>338</v>
      </c>
      <c r="D78" s="89">
        <v>449900</v>
      </c>
      <c r="E78" s="89">
        <v>582479.73600000003</v>
      </c>
      <c r="F78" s="89">
        <v>919241.6</v>
      </c>
      <c r="G78" s="89">
        <v>394760</v>
      </c>
      <c r="H78" s="89">
        <v>2346381.3360000001</v>
      </c>
      <c r="I78" s="89">
        <v>146000</v>
      </c>
      <c r="J78" s="89">
        <v>300000</v>
      </c>
      <c r="K78" s="89">
        <v>68559.042000000001</v>
      </c>
      <c r="L78" s="89">
        <v>220000</v>
      </c>
      <c r="M78" s="89">
        <v>70334.804999999993</v>
      </c>
      <c r="N78" s="89">
        <v>310159.20899999997</v>
      </c>
      <c r="O78" s="89">
        <v>46700</v>
      </c>
      <c r="P78" s="89">
        <v>56300</v>
      </c>
      <c r="Q78" s="89">
        <v>95457.728000000003</v>
      </c>
      <c r="R78" s="89">
        <v>1313510.784</v>
      </c>
      <c r="S78" s="89">
        <v>51748</v>
      </c>
      <c r="T78" s="89">
        <v>21083.922999999999</v>
      </c>
      <c r="U78" s="89">
        <v>11000</v>
      </c>
      <c r="V78" s="89">
        <v>11090.785</v>
      </c>
      <c r="W78" s="89">
        <v>21738.120999999999</v>
      </c>
      <c r="X78" s="89">
        <v>14000</v>
      </c>
      <c r="Y78" s="89">
        <v>18663.2</v>
      </c>
      <c r="Z78" s="89">
        <v>11271.944649999999</v>
      </c>
      <c r="AA78" s="89">
        <v>20968.599999999999</v>
      </c>
      <c r="AB78" s="89">
        <v>19470.599999999999</v>
      </c>
      <c r="AC78" s="89">
        <v>16701.099999999999</v>
      </c>
      <c r="AD78" s="89">
        <v>217736.27365000002</v>
      </c>
      <c r="AE78" s="89">
        <v>3877628.39365</v>
      </c>
      <c r="AF78" s="89">
        <v>378718.25099999999</v>
      </c>
      <c r="AG78" s="89">
        <v>301425.58999999997</v>
      </c>
      <c r="AH78" s="89">
        <v>0</v>
      </c>
      <c r="AI78" s="89">
        <v>56332.9</v>
      </c>
      <c r="AJ78" s="370">
        <v>3141151.6526500001</v>
      </c>
    </row>
    <row r="79" spans="1:38" x14ac:dyDescent="0.25">
      <c r="A79" s="64">
        <v>80</v>
      </c>
      <c r="B79" s="85">
        <v>32</v>
      </c>
      <c r="C79" s="84" t="s">
        <v>848</v>
      </c>
      <c r="D79" s="89">
        <v>0</v>
      </c>
      <c r="E79" s="89">
        <v>0</v>
      </c>
      <c r="F79" s="89">
        <v>0</v>
      </c>
      <c r="G79" s="89">
        <v>1104.7742000000001</v>
      </c>
      <c r="H79" s="89">
        <v>1104.7742000000001</v>
      </c>
      <c r="I79" s="89">
        <v>0</v>
      </c>
      <c r="J79" s="89">
        <v>0</v>
      </c>
      <c r="K79" s="89">
        <v>0</v>
      </c>
      <c r="L79" s="89">
        <v>0</v>
      </c>
      <c r="M79" s="89">
        <v>0</v>
      </c>
      <c r="N79" s="89">
        <v>0</v>
      </c>
      <c r="O79" s="89">
        <v>0</v>
      </c>
      <c r="P79" s="89">
        <v>0</v>
      </c>
      <c r="Q79" s="89">
        <v>1107.9844000000001</v>
      </c>
      <c r="R79" s="89">
        <v>1107.9844000000001</v>
      </c>
      <c r="S79" s="89">
        <v>0</v>
      </c>
      <c r="T79" s="89">
        <v>0</v>
      </c>
      <c r="U79" s="89">
        <v>0</v>
      </c>
      <c r="V79" s="89">
        <v>0</v>
      </c>
      <c r="W79" s="89">
        <v>0</v>
      </c>
      <c r="X79" s="89">
        <v>0</v>
      </c>
      <c r="Y79" s="89">
        <v>0</v>
      </c>
      <c r="Z79" s="89">
        <v>0</v>
      </c>
      <c r="AA79" s="89">
        <v>0</v>
      </c>
      <c r="AB79" s="89">
        <v>0</v>
      </c>
      <c r="AC79" s="89">
        <v>0</v>
      </c>
      <c r="AD79" s="89">
        <v>0</v>
      </c>
      <c r="AE79" s="89">
        <v>2212.7586000000001</v>
      </c>
      <c r="AF79" s="89">
        <v>0</v>
      </c>
      <c r="AG79" s="89">
        <v>0</v>
      </c>
      <c r="AH79" s="89">
        <v>0</v>
      </c>
      <c r="AI79" s="89">
        <v>0</v>
      </c>
      <c r="AJ79" s="370">
        <v>2212.7586000000001</v>
      </c>
    </row>
    <row r="80" spans="1:38" x14ac:dyDescent="0.25">
      <c r="A80" s="191">
        <v>81</v>
      </c>
      <c r="B80" s="85">
        <v>33</v>
      </c>
      <c r="C80" s="84" t="s">
        <v>343</v>
      </c>
      <c r="D80" s="89">
        <v>72784.288660000006</v>
      </c>
      <c r="E80" s="89">
        <v>148771.15104</v>
      </c>
      <c r="F80" s="89">
        <v>213197.36512</v>
      </c>
      <c r="G80" s="89">
        <v>58100.995510000001</v>
      </c>
      <c r="H80" s="89">
        <v>492853.80032999994</v>
      </c>
      <c r="I80" s="89">
        <v>33863.243139999999</v>
      </c>
      <c r="J80" s="89">
        <v>47910.101060000001</v>
      </c>
      <c r="K80" s="89">
        <v>11670.269</v>
      </c>
      <c r="L80" s="89">
        <v>198164.24119999999</v>
      </c>
      <c r="M80" s="89">
        <v>10224.346649999999</v>
      </c>
      <c r="N80" s="89">
        <v>50875.199840000001</v>
      </c>
      <c r="O80" s="89">
        <v>9425.7691599999998</v>
      </c>
      <c r="P80" s="89">
        <v>4597.8224099999998</v>
      </c>
      <c r="Q80" s="89">
        <v>19628.615399999999</v>
      </c>
      <c r="R80" s="89">
        <v>386359.60786000005</v>
      </c>
      <c r="S80" s="89">
        <v>5842.27171</v>
      </c>
      <c r="T80" s="89">
        <v>1648.58664</v>
      </c>
      <c r="U80" s="89">
        <v>1475.4078</v>
      </c>
      <c r="V80" s="89">
        <v>449.26413000000002</v>
      </c>
      <c r="W80" s="89">
        <v>7585.9768299999996</v>
      </c>
      <c r="X80" s="89">
        <v>0</v>
      </c>
      <c r="Y80" s="89">
        <v>2.6579999999999999E-2</v>
      </c>
      <c r="Z80" s="89">
        <v>102.71679</v>
      </c>
      <c r="AA80" s="89">
        <v>1082.1643899999999</v>
      </c>
      <c r="AB80" s="89">
        <v>2929.73477</v>
      </c>
      <c r="AC80" s="89">
        <v>849.16792999999996</v>
      </c>
      <c r="AD80" s="89">
        <v>21965.317569999999</v>
      </c>
      <c r="AE80" s="89">
        <v>901178.72575999994</v>
      </c>
      <c r="AF80" s="89">
        <v>62545.468840000001</v>
      </c>
      <c r="AG80" s="89">
        <v>208837.85197999998</v>
      </c>
      <c r="AH80" s="89">
        <v>0</v>
      </c>
      <c r="AI80" s="89">
        <v>1931.3588999999997</v>
      </c>
      <c r="AJ80" s="370">
        <v>627864.04603999993</v>
      </c>
    </row>
    <row r="81" spans="1:38" x14ac:dyDescent="0.25">
      <c r="A81" s="64">
        <v>82</v>
      </c>
      <c r="B81" s="85">
        <v>34</v>
      </c>
      <c r="C81" s="84" t="s">
        <v>352</v>
      </c>
      <c r="D81" s="89">
        <v>0</v>
      </c>
      <c r="E81" s="89">
        <v>0</v>
      </c>
      <c r="F81" s="89">
        <v>0</v>
      </c>
      <c r="G81" s="89">
        <v>0</v>
      </c>
      <c r="H81" s="89">
        <v>0</v>
      </c>
      <c r="I81" s="89">
        <v>0</v>
      </c>
      <c r="J81" s="89">
        <v>0</v>
      </c>
      <c r="K81" s="89">
        <v>0</v>
      </c>
      <c r="L81" s="89">
        <v>0</v>
      </c>
      <c r="M81" s="89">
        <v>0</v>
      </c>
      <c r="N81" s="89">
        <v>0</v>
      </c>
      <c r="O81" s="89">
        <v>0</v>
      </c>
      <c r="P81" s="89">
        <v>0</v>
      </c>
      <c r="Q81" s="89">
        <v>15.588520000000001</v>
      </c>
      <c r="R81" s="89">
        <v>15.588520000000001</v>
      </c>
      <c r="S81" s="89">
        <v>52.196089999999998</v>
      </c>
      <c r="T81" s="89">
        <v>0</v>
      </c>
      <c r="U81" s="89">
        <v>0</v>
      </c>
      <c r="V81" s="89">
        <v>0</v>
      </c>
      <c r="W81" s="89">
        <v>3.1697099999999998</v>
      </c>
      <c r="X81" s="89">
        <v>0</v>
      </c>
      <c r="Y81" s="89">
        <v>0</v>
      </c>
      <c r="Z81" s="89">
        <v>0</v>
      </c>
      <c r="AA81" s="89">
        <v>0</v>
      </c>
      <c r="AB81" s="89">
        <v>1535.0610200000001</v>
      </c>
      <c r="AC81" s="89">
        <v>18.31118</v>
      </c>
      <c r="AD81" s="89">
        <v>1608.7380000000001</v>
      </c>
      <c r="AE81" s="89">
        <v>1624.3265200000001</v>
      </c>
      <c r="AF81" s="89">
        <v>0</v>
      </c>
      <c r="AG81" s="89">
        <v>0</v>
      </c>
      <c r="AH81" s="89">
        <v>0</v>
      </c>
      <c r="AI81" s="89">
        <v>18.31118</v>
      </c>
      <c r="AJ81" s="370">
        <v>1606.0153400000002</v>
      </c>
    </row>
    <row r="82" spans="1:38" x14ac:dyDescent="0.25">
      <c r="A82" s="191">
        <v>83</v>
      </c>
      <c r="B82" s="85">
        <v>35</v>
      </c>
      <c r="C82" s="84" t="s">
        <v>857</v>
      </c>
      <c r="D82" s="89">
        <v>5193.7485699999997</v>
      </c>
      <c r="E82" s="89">
        <v>47006.256549999998</v>
      </c>
      <c r="F82" s="89">
        <v>96176.074980000005</v>
      </c>
      <c r="G82" s="89">
        <v>-8692.4789199999996</v>
      </c>
      <c r="H82" s="89">
        <v>139683.60118000003</v>
      </c>
      <c r="I82" s="89">
        <v>19179.990549999999</v>
      </c>
      <c r="J82" s="89">
        <v>3687.4976799999999</v>
      </c>
      <c r="K82" s="89">
        <v>564.94299999999998</v>
      </c>
      <c r="L82" s="89">
        <v>22352.855950000001</v>
      </c>
      <c r="M82" s="89">
        <v>322.23129</v>
      </c>
      <c r="N82" s="89">
        <v>18286.629540000002</v>
      </c>
      <c r="O82" s="89">
        <v>2138.60421</v>
      </c>
      <c r="P82" s="89">
        <v>2710.6965300000002</v>
      </c>
      <c r="Q82" s="89">
        <v>714.56011000000001</v>
      </c>
      <c r="R82" s="89">
        <v>69958.008860000016</v>
      </c>
      <c r="S82" s="89">
        <v>1137.7880600000001</v>
      </c>
      <c r="T82" s="89">
        <v>1260.8003799999999</v>
      </c>
      <c r="U82" s="89">
        <v>200.37203</v>
      </c>
      <c r="V82" s="89">
        <v>86.926649999999995</v>
      </c>
      <c r="W82" s="89">
        <v>1231.89671</v>
      </c>
      <c r="X82" s="89">
        <v>46.31671</v>
      </c>
      <c r="Y82" s="89">
        <v>38.278619999999997</v>
      </c>
      <c r="Z82" s="89">
        <v>36.922400000000003</v>
      </c>
      <c r="AA82" s="89">
        <v>566.35397999999998</v>
      </c>
      <c r="AB82" s="89">
        <v>1350.6697099999999</v>
      </c>
      <c r="AC82" s="89">
        <v>0</v>
      </c>
      <c r="AD82" s="89">
        <v>5956.3252499999999</v>
      </c>
      <c r="AE82" s="89">
        <v>215597.93529000005</v>
      </c>
      <c r="AF82" s="89">
        <v>18851.572540000001</v>
      </c>
      <c r="AG82" s="89">
        <v>22762.013890000002</v>
      </c>
      <c r="AH82" s="89">
        <v>0</v>
      </c>
      <c r="AI82" s="89">
        <v>604.63260000000002</v>
      </c>
      <c r="AJ82" s="370">
        <v>173379.71625999999</v>
      </c>
    </row>
    <row r="83" spans="1:38" x14ac:dyDescent="0.25">
      <c r="A83" s="64">
        <v>84</v>
      </c>
      <c r="B83" s="85">
        <v>36</v>
      </c>
      <c r="C83" s="84" t="s">
        <v>6</v>
      </c>
      <c r="D83" s="89">
        <v>1E-4</v>
      </c>
      <c r="E83" s="89">
        <v>12136.26556</v>
      </c>
      <c r="F83" s="89">
        <v>19457.35499</v>
      </c>
      <c r="G83" s="89">
        <v>7.16472</v>
      </c>
      <c r="H83" s="89">
        <v>31600.785369999998</v>
      </c>
      <c r="I83" s="89">
        <v>13.746639999999999</v>
      </c>
      <c r="J83" s="89">
        <v>85.334500000000006</v>
      </c>
      <c r="K83" s="89">
        <v>0</v>
      </c>
      <c r="L83" s="89">
        <v>0</v>
      </c>
      <c r="M83" s="89">
        <v>306.79433</v>
      </c>
      <c r="N83" s="89">
        <v>420.35550000000001</v>
      </c>
      <c r="O83" s="89">
        <v>1152.0939900000001</v>
      </c>
      <c r="P83" s="89">
        <v>343.36250999999999</v>
      </c>
      <c r="Q83" s="89">
        <v>34055.110560000001</v>
      </c>
      <c r="R83" s="89">
        <v>36376.798029999998</v>
      </c>
      <c r="S83" s="89">
        <v>-1147.54324</v>
      </c>
      <c r="T83" s="89">
        <v>0</v>
      </c>
      <c r="U83" s="89">
        <v>13.312239999999999</v>
      </c>
      <c r="V83" s="89">
        <v>-376.71541000000002</v>
      </c>
      <c r="W83" s="89">
        <v>0</v>
      </c>
      <c r="X83" s="89">
        <v>-6850.9202800000003</v>
      </c>
      <c r="Y83" s="89">
        <v>-2973.6381500000002</v>
      </c>
      <c r="Z83" s="89">
        <v>0</v>
      </c>
      <c r="AA83" s="89">
        <v>-2706.1307499999998</v>
      </c>
      <c r="AB83" s="89">
        <v>0</v>
      </c>
      <c r="AC83" s="89">
        <v>0</v>
      </c>
      <c r="AD83" s="89">
        <v>-14041.635590000002</v>
      </c>
      <c r="AE83" s="89">
        <v>53935.947809999998</v>
      </c>
      <c r="AF83" s="89">
        <v>420.35550000000001</v>
      </c>
      <c r="AG83" s="89">
        <v>-69.921080000000018</v>
      </c>
      <c r="AH83" s="89">
        <v>0</v>
      </c>
      <c r="AI83" s="89">
        <v>-5679.7689</v>
      </c>
      <c r="AJ83" s="370">
        <v>59265.282289999996</v>
      </c>
    </row>
    <row r="84" spans="1:38" x14ac:dyDescent="0.25">
      <c r="A84" s="191">
        <v>85</v>
      </c>
      <c r="B84" s="85">
        <v>3601</v>
      </c>
      <c r="C84" s="84" t="s">
        <v>1590</v>
      </c>
      <c r="D84" s="89">
        <v>1E-4</v>
      </c>
      <c r="E84" s="89">
        <v>12136.26556</v>
      </c>
      <c r="F84" s="89">
        <v>19457.35499</v>
      </c>
      <c r="G84" s="89">
        <v>7.16472</v>
      </c>
      <c r="H84" s="89">
        <v>31600.785369999998</v>
      </c>
      <c r="I84" s="89">
        <v>13.746639999999999</v>
      </c>
      <c r="J84" s="89">
        <v>85.334500000000006</v>
      </c>
      <c r="K84" s="89">
        <v>0</v>
      </c>
      <c r="L84" s="89">
        <v>0</v>
      </c>
      <c r="M84" s="89">
        <v>306.79433</v>
      </c>
      <c r="N84" s="89">
        <v>420.35550000000001</v>
      </c>
      <c r="O84" s="89">
        <v>1152.0939900000001</v>
      </c>
      <c r="P84" s="89">
        <v>343.36250999999999</v>
      </c>
      <c r="Q84" s="89">
        <v>34055.110560000001</v>
      </c>
      <c r="R84" s="89">
        <v>36376.798029999998</v>
      </c>
      <c r="S84" s="89">
        <v>398.30937999999998</v>
      </c>
      <c r="T84" s="89">
        <v>0</v>
      </c>
      <c r="U84" s="89">
        <v>13.312239999999999</v>
      </c>
      <c r="V84" s="89">
        <v>0</v>
      </c>
      <c r="W84" s="89">
        <v>0</v>
      </c>
      <c r="X84" s="89">
        <v>0</v>
      </c>
      <c r="Y84" s="89">
        <v>0.23927000000000001</v>
      </c>
      <c r="Z84" s="89">
        <v>0</v>
      </c>
      <c r="AA84" s="89">
        <v>0</v>
      </c>
      <c r="AB84" s="89">
        <v>0</v>
      </c>
      <c r="AC84" s="89">
        <v>0</v>
      </c>
      <c r="AD84" s="89">
        <v>411.86088999999993</v>
      </c>
      <c r="AE84" s="89">
        <v>68389.444289999999</v>
      </c>
      <c r="AF84" s="89">
        <v>420.35550000000001</v>
      </c>
      <c r="AG84" s="89">
        <v>306.79433</v>
      </c>
      <c r="AH84" s="89">
        <v>0</v>
      </c>
      <c r="AI84" s="89">
        <v>0.23927000000000001</v>
      </c>
      <c r="AJ84" s="370">
        <v>67662.055189999999</v>
      </c>
    </row>
    <row r="85" spans="1:38" x14ac:dyDescent="0.25">
      <c r="A85" s="64">
        <v>86</v>
      </c>
      <c r="B85" s="85">
        <v>3602</v>
      </c>
      <c r="C85" s="84" t="s">
        <v>358</v>
      </c>
      <c r="D85" s="89">
        <v>0</v>
      </c>
      <c r="E85" s="89">
        <v>0</v>
      </c>
      <c r="F85" s="89">
        <v>0</v>
      </c>
      <c r="G85" s="89">
        <v>0</v>
      </c>
      <c r="H85" s="89">
        <v>0</v>
      </c>
      <c r="I85" s="89">
        <v>0</v>
      </c>
      <c r="J85" s="89">
        <v>0</v>
      </c>
      <c r="K85" s="89">
        <v>0</v>
      </c>
      <c r="L85" s="89">
        <v>0</v>
      </c>
      <c r="M85" s="89">
        <v>0</v>
      </c>
      <c r="N85" s="89">
        <v>0</v>
      </c>
      <c r="O85" s="89">
        <v>0</v>
      </c>
      <c r="P85" s="89">
        <v>0</v>
      </c>
      <c r="Q85" s="89">
        <v>0</v>
      </c>
      <c r="R85" s="89">
        <v>0</v>
      </c>
      <c r="S85" s="89">
        <v>-1545.8526199999999</v>
      </c>
      <c r="T85" s="89">
        <v>0</v>
      </c>
      <c r="U85" s="89">
        <v>0</v>
      </c>
      <c r="V85" s="89">
        <v>-376.71541000000002</v>
      </c>
      <c r="W85" s="89">
        <v>0</v>
      </c>
      <c r="X85" s="89">
        <v>-6850.9202800000003</v>
      </c>
      <c r="Y85" s="89">
        <v>-2973.8774199999998</v>
      </c>
      <c r="Z85" s="89">
        <v>0</v>
      </c>
      <c r="AA85" s="89">
        <v>-2706.1307499999998</v>
      </c>
      <c r="AB85" s="89">
        <v>0</v>
      </c>
      <c r="AC85" s="89">
        <v>0</v>
      </c>
      <c r="AD85" s="89">
        <v>-14453.496480000002</v>
      </c>
      <c r="AE85" s="89">
        <v>-14453.496480000002</v>
      </c>
      <c r="AF85" s="89">
        <v>0</v>
      </c>
      <c r="AG85" s="89">
        <v>-376.71541000000002</v>
      </c>
      <c r="AH85" s="89">
        <v>0</v>
      </c>
      <c r="AI85" s="89">
        <v>-5680.0081699999992</v>
      </c>
      <c r="AJ85" s="370">
        <v>-8396.7728999999999</v>
      </c>
    </row>
    <row r="86" spans="1:38" x14ac:dyDescent="0.25">
      <c r="A86" s="191">
        <v>87</v>
      </c>
      <c r="B86" s="85">
        <v>3603</v>
      </c>
      <c r="C86" s="84" t="s">
        <v>860</v>
      </c>
      <c r="D86" s="89">
        <v>0</v>
      </c>
      <c r="E86" s="89">
        <v>0</v>
      </c>
      <c r="F86" s="89">
        <v>0</v>
      </c>
      <c r="G86" s="89">
        <v>0</v>
      </c>
      <c r="H86" s="89">
        <v>0</v>
      </c>
      <c r="I86" s="89">
        <v>0</v>
      </c>
      <c r="J86" s="89">
        <v>0</v>
      </c>
      <c r="K86" s="89">
        <v>0</v>
      </c>
      <c r="L86" s="89">
        <v>0</v>
      </c>
      <c r="M86" s="89">
        <v>0</v>
      </c>
      <c r="N86" s="89">
        <v>0</v>
      </c>
      <c r="O86" s="89">
        <v>0</v>
      </c>
      <c r="P86" s="89">
        <v>0</v>
      </c>
      <c r="Q86" s="89">
        <v>0</v>
      </c>
      <c r="R86" s="89">
        <v>0</v>
      </c>
      <c r="S86" s="89">
        <v>0</v>
      </c>
      <c r="T86" s="89">
        <v>0</v>
      </c>
      <c r="U86" s="89">
        <v>0</v>
      </c>
      <c r="V86" s="89">
        <v>0</v>
      </c>
      <c r="W86" s="89">
        <v>0</v>
      </c>
      <c r="X86" s="89">
        <v>0</v>
      </c>
      <c r="Y86" s="89">
        <v>0</v>
      </c>
      <c r="Z86" s="89">
        <v>0</v>
      </c>
      <c r="AA86" s="89">
        <v>0</v>
      </c>
      <c r="AB86" s="89">
        <v>0</v>
      </c>
      <c r="AC86" s="89">
        <v>0</v>
      </c>
      <c r="AD86" s="89">
        <v>0</v>
      </c>
      <c r="AE86" s="89">
        <v>0</v>
      </c>
      <c r="AF86" s="89">
        <v>0</v>
      </c>
      <c r="AG86" s="89">
        <v>0</v>
      </c>
      <c r="AH86" s="89">
        <v>0</v>
      </c>
      <c r="AI86" s="89">
        <v>0</v>
      </c>
      <c r="AJ86" s="370">
        <v>0</v>
      </c>
    </row>
    <row r="87" spans="1:38" x14ac:dyDescent="0.25">
      <c r="A87" s="64">
        <v>88</v>
      </c>
      <c r="B87" s="85">
        <v>3604</v>
      </c>
      <c r="C87" s="84" t="s">
        <v>359</v>
      </c>
      <c r="D87" s="89">
        <v>0</v>
      </c>
      <c r="E87" s="89">
        <v>0</v>
      </c>
      <c r="F87" s="89">
        <v>0</v>
      </c>
      <c r="G87" s="89">
        <v>0</v>
      </c>
      <c r="H87" s="89">
        <v>0</v>
      </c>
      <c r="I87" s="89">
        <v>0</v>
      </c>
      <c r="J87" s="89">
        <v>0</v>
      </c>
      <c r="K87" s="89">
        <v>0</v>
      </c>
      <c r="L87" s="89">
        <v>0</v>
      </c>
      <c r="M87" s="89">
        <v>0</v>
      </c>
      <c r="N87" s="89">
        <v>0</v>
      </c>
      <c r="O87" s="89">
        <v>0</v>
      </c>
      <c r="P87" s="89">
        <v>0</v>
      </c>
      <c r="Q87" s="89">
        <v>0</v>
      </c>
      <c r="R87" s="89">
        <v>0</v>
      </c>
      <c r="S87" s="89">
        <v>0</v>
      </c>
      <c r="T87" s="89">
        <v>0</v>
      </c>
      <c r="U87" s="89">
        <v>0</v>
      </c>
      <c r="V87" s="89">
        <v>0</v>
      </c>
      <c r="W87" s="89">
        <v>0</v>
      </c>
      <c r="X87" s="89">
        <v>0</v>
      </c>
      <c r="Y87" s="89">
        <v>0</v>
      </c>
      <c r="Z87" s="89">
        <v>0</v>
      </c>
      <c r="AA87" s="89">
        <v>0</v>
      </c>
      <c r="AB87" s="89">
        <v>0</v>
      </c>
      <c r="AC87" s="89">
        <v>0</v>
      </c>
      <c r="AD87" s="89">
        <v>0</v>
      </c>
      <c r="AE87" s="89">
        <v>0</v>
      </c>
      <c r="AF87" s="89">
        <v>0</v>
      </c>
      <c r="AG87" s="89">
        <v>0</v>
      </c>
      <c r="AH87" s="89">
        <v>0</v>
      </c>
      <c r="AI87" s="89">
        <v>0</v>
      </c>
      <c r="AJ87" s="370">
        <v>0</v>
      </c>
    </row>
    <row r="88" spans="1:38" x14ac:dyDescent="0.25">
      <c r="A88" s="191">
        <v>89</v>
      </c>
      <c r="B88" s="85">
        <v>37</v>
      </c>
      <c r="C88" s="84" t="s">
        <v>861</v>
      </c>
      <c r="D88" s="89">
        <v>0</v>
      </c>
      <c r="E88" s="89">
        <v>0</v>
      </c>
      <c r="F88" s="89">
        <v>0</v>
      </c>
      <c r="G88" s="89">
        <v>0</v>
      </c>
      <c r="H88" s="89">
        <v>0</v>
      </c>
      <c r="I88" s="89">
        <v>0</v>
      </c>
      <c r="J88" s="89">
        <v>0</v>
      </c>
      <c r="K88" s="89">
        <v>0</v>
      </c>
      <c r="L88" s="89">
        <v>0</v>
      </c>
      <c r="M88" s="89">
        <v>0</v>
      </c>
      <c r="N88" s="89">
        <v>0</v>
      </c>
      <c r="O88" s="89">
        <v>0</v>
      </c>
      <c r="P88" s="89">
        <v>0</v>
      </c>
      <c r="Q88" s="89">
        <v>0</v>
      </c>
      <c r="R88" s="89">
        <v>0</v>
      </c>
      <c r="S88" s="89">
        <v>0</v>
      </c>
      <c r="T88" s="89">
        <v>0</v>
      </c>
      <c r="U88" s="89">
        <v>0</v>
      </c>
      <c r="V88" s="89">
        <v>0</v>
      </c>
      <c r="W88" s="89">
        <v>0</v>
      </c>
      <c r="X88" s="89">
        <v>0</v>
      </c>
      <c r="Y88" s="89">
        <v>0</v>
      </c>
      <c r="Z88" s="89">
        <v>0</v>
      </c>
      <c r="AA88" s="89">
        <v>0</v>
      </c>
      <c r="AB88" s="89">
        <v>0</v>
      </c>
      <c r="AC88" s="89">
        <v>0</v>
      </c>
      <c r="AD88" s="89">
        <v>0</v>
      </c>
      <c r="AE88" s="89">
        <v>0</v>
      </c>
      <c r="AF88" s="89">
        <v>0</v>
      </c>
      <c r="AG88" s="89">
        <v>0</v>
      </c>
      <c r="AH88" s="89">
        <v>0</v>
      </c>
      <c r="AI88" s="89">
        <v>0</v>
      </c>
      <c r="AJ88" s="370">
        <v>0</v>
      </c>
    </row>
    <row r="89" spans="1:38" s="14" customFormat="1" x14ac:dyDescent="0.25">
      <c r="A89" s="64">
        <v>90</v>
      </c>
      <c r="B89" s="13"/>
      <c r="C89" s="14" t="s">
        <v>360</v>
      </c>
      <c r="D89" s="26">
        <v>527878.03732999996</v>
      </c>
      <c r="E89" s="26">
        <v>790393.40914999996</v>
      </c>
      <c r="F89" s="26">
        <v>1248072.39509</v>
      </c>
      <c r="G89" s="26">
        <v>445280.45551</v>
      </c>
      <c r="H89" s="26">
        <v>3011624.2970799999</v>
      </c>
      <c r="I89" s="26">
        <v>199056.98032999999</v>
      </c>
      <c r="J89" s="26">
        <v>351682.93323999998</v>
      </c>
      <c r="K89" s="26">
        <v>80794.254000000001</v>
      </c>
      <c r="L89" s="26">
        <v>440517.09714999999</v>
      </c>
      <c r="M89" s="26">
        <v>81188.17727</v>
      </c>
      <c r="N89" s="26">
        <v>379741.39387999999</v>
      </c>
      <c r="O89" s="26">
        <v>59416.467360000002</v>
      </c>
      <c r="P89" s="26">
        <v>63951.881450000001</v>
      </c>
      <c r="Q89" s="26">
        <v>150979.58699000001</v>
      </c>
      <c r="R89" s="26">
        <v>1807328.7716699999</v>
      </c>
      <c r="S89" s="26">
        <v>57632.712619999998</v>
      </c>
      <c r="T89" s="26">
        <v>23993.310020000001</v>
      </c>
      <c r="U89" s="26">
        <v>12689.092070000001</v>
      </c>
      <c r="V89" s="26">
        <v>11250.26037</v>
      </c>
      <c r="W89" s="26">
        <v>30559.164250000002</v>
      </c>
      <c r="X89" s="26">
        <v>7195.3964299999998</v>
      </c>
      <c r="Y89" s="26">
        <v>15727.867050000001</v>
      </c>
      <c r="Z89" s="26">
        <v>11411.583839999999</v>
      </c>
      <c r="AA89" s="26">
        <v>19910.98762</v>
      </c>
      <c r="AB89" s="26">
        <v>25286.065500000001</v>
      </c>
      <c r="AC89" s="26">
        <v>17568.579109999999</v>
      </c>
      <c r="AD89" s="26">
        <v>233225.01887999999</v>
      </c>
      <c r="AE89" s="26">
        <v>5052178.08763</v>
      </c>
      <c r="AF89" s="26">
        <v>460535.64788</v>
      </c>
      <c r="AG89" s="26">
        <v>532955.53478999995</v>
      </c>
      <c r="AH89" s="26">
        <v>0</v>
      </c>
      <c r="AI89" s="26">
        <v>53207.433779999999</v>
      </c>
      <c r="AJ89" s="377">
        <v>4005479.4711800008</v>
      </c>
      <c r="AL89" s="64"/>
    </row>
    <row r="90" spans="1:38" s="14" customFormat="1" x14ac:dyDescent="0.25">
      <c r="A90" s="64">
        <v>90</v>
      </c>
      <c r="B90" s="13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377"/>
      <c r="AL90" s="64"/>
    </row>
    <row r="91" spans="1:38" s="14" customFormat="1" x14ac:dyDescent="0.25">
      <c r="A91" s="61">
        <v>91</v>
      </c>
      <c r="B91" s="13"/>
      <c r="C91" s="14" t="s">
        <v>361</v>
      </c>
      <c r="D91" s="26">
        <v>6015147.3912199996</v>
      </c>
      <c r="E91" s="26">
        <v>6884034.2745399997</v>
      </c>
      <c r="F91" s="26">
        <v>12807422.90298</v>
      </c>
      <c r="G91" s="26">
        <v>5662624.12543</v>
      </c>
      <c r="H91" s="26">
        <v>31369228.694169998</v>
      </c>
      <c r="I91" s="26">
        <v>2232386.5569699998</v>
      </c>
      <c r="J91" s="26">
        <v>4071452.4334900002</v>
      </c>
      <c r="K91" s="26">
        <v>694253.47199999995</v>
      </c>
      <c r="L91" s="26">
        <v>2210933.6768700001</v>
      </c>
      <c r="M91" s="26">
        <v>941947.50026</v>
      </c>
      <c r="N91" s="26">
        <v>4177149.0074300002</v>
      </c>
      <c r="O91" s="26">
        <v>610009.95027999999</v>
      </c>
      <c r="P91" s="26">
        <v>925617.89387000003</v>
      </c>
      <c r="Q91" s="26">
        <v>775182.82727999997</v>
      </c>
      <c r="R91" s="26">
        <v>16638933.318449998</v>
      </c>
      <c r="S91" s="26">
        <v>551999.82146000001</v>
      </c>
      <c r="T91" s="26">
        <v>252396.62906000001</v>
      </c>
      <c r="U91" s="26">
        <v>61015.820319999999</v>
      </c>
      <c r="V91" s="26">
        <v>38571.75417</v>
      </c>
      <c r="W91" s="26">
        <v>192669.06017000001</v>
      </c>
      <c r="X91" s="26">
        <v>33616.938179999997</v>
      </c>
      <c r="Y91" s="26">
        <v>98159.272029999993</v>
      </c>
      <c r="Z91" s="26">
        <v>31976.44181</v>
      </c>
      <c r="AA91" s="26">
        <v>113594.87444</v>
      </c>
      <c r="AB91" s="26">
        <v>216513.28093000001</v>
      </c>
      <c r="AC91" s="26">
        <v>85353.711909999998</v>
      </c>
      <c r="AD91" s="26">
        <v>1675867.6044800002</v>
      </c>
      <c r="AE91" s="26">
        <v>49684029.617099993</v>
      </c>
      <c r="AF91" s="26">
        <v>4871402.4794300003</v>
      </c>
      <c r="AG91" s="26">
        <v>3191452.9313000003</v>
      </c>
      <c r="AH91" s="26">
        <v>0</v>
      </c>
      <c r="AI91" s="26">
        <v>297107.85837999999</v>
      </c>
      <c r="AJ91" s="377">
        <v>41324066.347990006</v>
      </c>
      <c r="AL91" s="64"/>
    </row>
    <row r="92" spans="1:38" s="14" customFormat="1" x14ac:dyDescent="0.25">
      <c r="A92" s="64">
        <v>92</v>
      </c>
      <c r="B92" s="13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377"/>
      <c r="AL92" s="64"/>
    </row>
    <row r="93" spans="1:38" s="14" customFormat="1" x14ac:dyDescent="0.25">
      <c r="A93" s="64">
        <v>93</v>
      </c>
      <c r="B93" s="13"/>
      <c r="C93" s="14" t="s">
        <v>362</v>
      </c>
      <c r="D93" s="26">
        <v>453214.78684000002</v>
      </c>
      <c r="E93" s="26">
        <v>549319.59025999997</v>
      </c>
      <c r="F93" s="26">
        <v>1064736.43401</v>
      </c>
      <c r="G93" s="26">
        <v>403896.75046000001</v>
      </c>
      <c r="H93" s="26">
        <v>2471167.5615699999</v>
      </c>
      <c r="I93" s="26">
        <v>166460.82324999999</v>
      </c>
      <c r="J93" s="26">
        <v>236351.27353000001</v>
      </c>
      <c r="K93" s="26">
        <v>28889.295999999998</v>
      </c>
      <c r="L93" s="26">
        <v>341637.58653999999</v>
      </c>
      <c r="M93" s="26">
        <v>84183.023430000001</v>
      </c>
      <c r="N93" s="26">
        <v>237075.65346999999</v>
      </c>
      <c r="O93" s="26">
        <v>45129.311500000003</v>
      </c>
      <c r="P93" s="26">
        <v>57584.129130000001</v>
      </c>
      <c r="Q93" s="26">
        <v>106168.56851</v>
      </c>
      <c r="R93" s="26">
        <v>1303479.66536</v>
      </c>
      <c r="S93" s="26">
        <v>36385.86694</v>
      </c>
      <c r="T93" s="26">
        <v>16530.485250000002</v>
      </c>
      <c r="U93" s="26">
        <v>4080.6889500000002</v>
      </c>
      <c r="V93" s="26">
        <v>3460.20489</v>
      </c>
      <c r="W93" s="26">
        <v>8968.6291799999999</v>
      </c>
      <c r="X93" s="26">
        <v>2244.5119399999999</v>
      </c>
      <c r="Y93" s="26">
        <v>12346.902830000001</v>
      </c>
      <c r="Z93" s="26">
        <v>5193.0436399999999</v>
      </c>
      <c r="AA93" s="26">
        <v>15874.4746</v>
      </c>
      <c r="AB93" s="26">
        <v>26758.422060000001</v>
      </c>
      <c r="AC93" s="26">
        <v>13718.9334</v>
      </c>
      <c r="AD93" s="26">
        <v>145562.16368000003</v>
      </c>
      <c r="AE93" s="26">
        <v>3920209.3906100001</v>
      </c>
      <c r="AF93" s="26">
        <v>265964.94946999999</v>
      </c>
      <c r="AG93" s="26">
        <v>429280.81485999998</v>
      </c>
      <c r="AH93" s="26">
        <v>0</v>
      </c>
      <c r="AI93" s="26">
        <v>41940.310830000002</v>
      </c>
      <c r="AJ93" s="377">
        <v>3183023.3154499992</v>
      </c>
      <c r="AL93" s="64"/>
    </row>
    <row r="94" spans="1:38" s="14" customFormat="1" x14ac:dyDescent="0.25">
      <c r="A94" s="64">
        <v>94</v>
      </c>
      <c r="B94" s="13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377"/>
      <c r="AL94" s="64"/>
    </row>
    <row r="95" spans="1:38" s="14" customFormat="1" x14ac:dyDescent="0.25">
      <c r="A95" s="64">
        <v>95</v>
      </c>
      <c r="B95" s="13"/>
      <c r="C95" s="14" t="s">
        <v>363</v>
      </c>
      <c r="D95" s="26">
        <v>6468362.1780599998</v>
      </c>
      <c r="E95" s="26">
        <v>7433353.8647999996</v>
      </c>
      <c r="F95" s="26">
        <v>13872159.336990001</v>
      </c>
      <c r="G95" s="26">
        <v>6066520.8758899998</v>
      </c>
      <c r="H95" s="26">
        <v>33840396.255740002</v>
      </c>
      <c r="I95" s="26">
        <v>2398847.3802200002</v>
      </c>
      <c r="J95" s="26">
        <v>4307803.7070199996</v>
      </c>
      <c r="K95" s="26">
        <v>723142.76800000004</v>
      </c>
      <c r="L95" s="26">
        <v>2552571.2634100001</v>
      </c>
      <c r="M95" s="26">
        <v>1026130.5236899999</v>
      </c>
      <c r="N95" s="26">
        <v>4414224.6608999996</v>
      </c>
      <c r="O95" s="26">
        <v>655139.26177999994</v>
      </c>
      <c r="P95" s="26">
        <v>983202.02300000004</v>
      </c>
      <c r="Q95" s="26">
        <v>881351.39578999998</v>
      </c>
      <c r="R95" s="26">
        <v>17942412.98381</v>
      </c>
      <c r="S95" s="26">
        <v>588385.68839999998</v>
      </c>
      <c r="T95" s="26">
        <v>268927.11430999998</v>
      </c>
      <c r="U95" s="26">
        <v>65096.509270000002</v>
      </c>
      <c r="V95" s="26">
        <v>42031.959060000001</v>
      </c>
      <c r="W95" s="26">
        <v>201637.68935</v>
      </c>
      <c r="X95" s="26">
        <v>35861.450120000001</v>
      </c>
      <c r="Y95" s="26">
        <v>110506.17486</v>
      </c>
      <c r="Z95" s="26">
        <v>37169.48545</v>
      </c>
      <c r="AA95" s="26">
        <v>129469.34904</v>
      </c>
      <c r="AB95" s="26">
        <v>243271.70298999999</v>
      </c>
      <c r="AC95" s="26">
        <v>99072.645310000007</v>
      </c>
      <c r="AD95" s="26">
        <v>1821429.76816</v>
      </c>
      <c r="AE95" s="26">
        <v>53604239.007710002</v>
      </c>
      <c r="AF95" s="26">
        <v>5137367.4289000006</v>
      </c>
      <c r="AG95" s="26">
        <v>3620733.7461600001</v>
      </c>
      <c r="AH95" s="26">
        <v>0</v>
      </c>
      <c r="AI95" s="26">
        <v>339048.16920999996</v>
      </c>
      <c r="AJ95" s="377">
        <v>44507089.663440004</v>
      </c>
      <c r="AL95" s="64"/>
    </row>
    <row r="96" spans="1:38" x14ac:dyDescent="0.25">
      <c r="A96" s="155">
        <v>96</v>
      </c>
      <c r="B96" s="85"/>
      <c r="C96" s="14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  <c r="AA96" s="89"/>
      <c r="AB96" s="89"/>
      <c r="AC96" s="89"/>
      <c r="AD96" s="89"/>
      <c r="AE96" s="89"/>
      <c r="AF96" s="89"/>
      <c r="AG96" s="89"/>
      <c r="AH96" s="89"/>
      <c r="AI96" s="89"/>
      <c r="AJ96" s="370"/>
    </row>
    <row r="97" spans="1:38" x14ac:dyDescent="0.25">
      <c r="A97" s="60">
        <v>97</v>
      </c>
      <c r="B97" s="85">
        <v>6</v>
      </c>
      <c r="C97" s="84" t="s">
        <v>365</v>
      </c>
      <c r="D97" s="89">
        <v>1681788.2876599999</v>
      </c>
      <c r="E97" s="89">
        <v>2054163.1541299999</v>
      </c>
      <c r="F97" s="89">
        <v>3714287.85849</v>
      </c>
      <c r="G97" s="89">
        <v>1402391.6025400001</v>
      </c>
      <c r="H97" s="89">
        <v>8852630.9028199986</v>
      </c>
      <c r="I97" s="89">
        <v>345105.26040000003</v>
      </c>
      <c r="J97" s="89">
        <v>987378.85835999995</v>
      </c>
      <c r="K97" s="89">
        <v>158131.87899999999</v>
      </c>
      <c r="L97" s="89">
        <v>3050769.1131199999</v>
      </c>
      <c r="M97" s="89">
        <v>136316.42113</v>
      </c>
      <c r="N97" s="89">
        <v>825689.16078000003</v>
      </c>
      <c r="O97" s="89">
        <v>43639.339780000002</v>
      </c>
      <c r="P97" s="89">
        <v>63842.69844</v>
      </c>
      <c r="Q97" s="89">
        <v>370119.43552</v>
      </c>
      <c r="R97" s="89">
        <v>5980992.16653</v>
      </c>
      <c r="S97" s="89">
        <v>9753.8148899999997</v>
      </c>
      <c r="T97" s="89">
        <v>21808.41606</v>
      </c>
      <c r="U97" s="89">
        <v>1946.4888900000001</v>
      </c>
      <c r="V97" s="89">
        <v>40</v>
      </c>
      <c r="W97" s="89">
        <v>0</v>
      </c>
      <c r="X97" s="89">
        <v>55.185569999999998</v>
      </c>
      <c r="Y97" s="89">
        <v>0</v>
      </c>
      <c r="Z97" s="89">
        <v>0</v>
      </c>
      <c r="AA97" s="89">
        <v>0</v>
      </c>
      <c r="AB97" s="89">
        <v>1002.63321</v>
      </c>
      <c r="AC97" s="89">
        <v>0</v>
      </c>
      <c r="AD97" s="89">
        <v>34606.538619999999</v>
      </c>
      <c r="AE97" s="89">
        <v>14868229.607969999</v>
      </c>
      <c r="AF97" s="89">
        <v>983821.03977999999</v>
      </c>
      <c r="AG97" s="89">
        <v>3187125.53425</v>
      </c>
      <c r="AH97" s="89">
        <v>0</v>
      </c>
      <c r="AI97" s="89">
        <v>0</v>
      </c>
      <c r="AJ97" s="370">
        <v>10697283.033939999</v>
      </c>
    </row>
    <row r="98" spans="1:38" x14ac:dyDescent="0.25">
      <c r="A98" s="60">
        <v>98</v>
      </c>
      <c r="B98" s="85"/>
      <c r="C98" s="14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  <c r="AE98" s="89"/>
      <c r="AF98" s="89"/>
      <c r="AG98" s="89"/>
      <c r="AH98" s="89"/>
      <c r="AI98" s="89"/>
      <c r="AJ98" s="370"/>
    </row>
    <row r="99" spans="1:38" x14ac:dyDescent="0.25">
      <c r="A99" s="60">
        <v>99</v>
      </c>
      <c r="B99" s="85">
        <v>7</v>
      </c>
      <c r="C99" s="84" t="s">
        <v>402</v>
      </c>
      <c r="D99" s="89">
        <v>14532745.497679999</v>
      </c>
      <c r="E99" s="89">
        <v>15107626.33598</v>
      </c>
      <c r="F99" s="89">
        <v>32255478.5425</v>
      </c>
      <c r="G99" s="89">
        <v>10794934.13833</v>
      </c>
      <c r="H99" s="89">
        <v>72690784.514489993</v>
      </c>
      <c r="I99" s="89">
        <v>7823308.0138299996</v>
      </c>
      <c r="J99" s="89">
        <v>5234552.1855199998</v>
      </c>
      <c r="K99" s="89">
        <v>2196384.821</v>
      </c>
      <c r="L99" s="89">
        <v>6514848.4013299998</v>
      </c>
      <c r="M99" s="89">
        <v>4162373.3996100002</v>
      </c>
      <c r="N99" s="89">
        <v>13343366.433769999</v>
      </c>
      <c r="O99" s="89">
        <v>1275401.5538600001</v>
      </c>
      <c r="P99" s="89">
        <v>1838262.44591</v>
      </c>
      <c r="Q99" s="89">
        <v>1629025.00648</v>
      </c>
      <c r="R99" s="89">
        <v>44017522.261310004</v>
      </c>
      <c r="S99" s="89">
        <v>1900169.32855</v>
      </c>
      <c r="T99" s="89">
        <v>826310.83704000001</v>
      </c>
      <c r="U99" s="89">
        <v>169756.05804</v>
      </c>
      <c r="V99" s="89">
        <v>181334.33585</v>
      </c>
      <c r="W99" s="89">
        <v>167788.25394</v>
      </c>
      <c r="X99" s="89">
        <v>106137.99115</v>
      </c>
      <c r="Y99" s="89">
        <v>128563.52318</v>
      </c>
      <c r="Z99" s="89">
        <v>115897.60292999999</v>
      </c>
      <c r="AA99" s="89">
        <v>222838.38454999999</v>
      </c>
      <c r="AB99" s="89">
        <v>773784.45961000002</v>
      </c>
      <c r="AC99" s="89">
        <v>242093.21672999999</v>
      </c>
      <c r="AD99" s="89">
        <v>4834673.9915699996</v>
      </c>
      <c r="AE99" s="89">
        <v>121542980.76736999</v>
      </c>
      <c r="AF99" s="89">
        <v>15539751.25477</v>
      </c>
      <c r="AG99" s="89">
        <v>10858556.13679</v>
      </c>
      <c r="AH99" s="89">
        <v>0</v>
      </c>
      <c r="AI99" s="89">
        <v>593495.12445999996</v>
      </c>
      <c r="AJ99" s="370">
        <v>94551178.251349986</v>
      </c>
    </row>
    <row r="100" spans="1:38" x14ac:dyDescent="0.25">
      <c r="B100" s="90"/>
      <c r="C100" s="324"/>
      <c r="D100" s="120"/>
      <c r="E100" s="120"/>
      <c r="F100" s="120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  <c r="AA100" s="120"/>
      <c r="AB100" s="120"/>
      <c r="AC100" s="120"/>
      <c r="AD100" s="120"/>
      <c r="AE100" s="120"/>
      <c r="AF100" s="120"/>
      <c r="AG100" s="120"/>
      <c r="AH100" s="120"/>
      <c r="AI100" s="120"/>
      <c r="AJ100" s="371"/>
    </row>
    <row r="102" spans="1:38" s="14" customFormat="1" x14ac:dyDescent="0.25">
      <c r="A102" s="60"/>
      <c r="B102" s="40" t="s">
        <v>729</v>
      </c>
      <c r="D102" s="109"/>
      <c r="AL102" s="64"/>
    </row>
    <row r="103" spans="1:38" s="14" customFormat="1" x14ac:dyDescent="0.25">
      <c r="A103" s="60"/>
      <c r="B103" s="40" t="s">
        <v>1222</v>
      </c>
      <c r="D103" s="109"/>
      <c r="AL103" s="64"/>
    </row>
    <row r="104" spans="1:38" s="14" customFormat="1" x14ac:dyDescent="0.25">
      <c r="A104" s="60"/>
      <c r="B104" s="40" t="s">
        <v>1228</v>
      </c>
      <c r="D104" s="109"/>
      <c r="AL104" s="64"/>
    </row>
    <row r="105" spans="1:38" x14ac:dyDescent="0.25">
      <c r="B105" s="42" t="s">
        <v>1225</v>
      </c>
    </row>
    <row r="106" spans="1:38" x14ac:dyDescent="0.25">
      <c r="B106" s="42" t="s">
        <v>1226</v>
      </c>
    </row>
    <row r="107" spans="1:38" x14ac:dyDescent="0.25">
      <c r="B107" s="42" t="s">
        <v>1227</v>
      </c>
    </row>
    <row r="108" spans="1:38" x14ac:dyDescent="0.25">
      <c r="B108" s="42" t="s">
        <v>1287</v>
      </c>
    </row>
    <row r="109" spans="1:38" x14ac:dyDescent="0.25">
      <c r="B109" s="42" t="s">
        <v>1234</v>
      </c>
    </row>
    <row r="110" spans="1:38" x14ac:dyDescent="0.25">
      <c r="B110" s="2"/>
    </row>
    <row r="111" spans="1:38" x14ac:dyDescent="0.25">
      <c r="B111" s="2"/>
    </row>
    <row r="112" spans="1:38" x14ac:dyDescent="0.25">
      <c r="B112" s="20" t="s">
        <v>548</v>
      </c>
      <c r="D112" s="119">
        <v>-3.2014213502407074E-10</v>
      </c>
      <c r="E112" s="119">
        <v>1.3678800314664841E-9</v>
      </c>
      <c r="F112" s="119">
        <v>0</v>
      </c>
      <c r="G112" s="119">
        <v>0</v>
      </c>
      <c r="H112" s="119">
        <v>3.7252902984619141E-9</v>
      </c>
      <c r="I112" s="119">
        <v>0</v>
      </c>
      <c r="J112" s="119">
        <v>2.1827872842550278E-10</v>
      </c>
      <c r="K112" s="119">
        <v>0</v>
      </c>
      <c r="L112" s="119">
        <v>2.3283064365386963E-10</v>
      </c>
      <c r="M112" s="119">
        <v>0</v>
      </c>
      <c r="N112" s="119">
        <v>4.0745362639427185E-10</v>
      </c>
      <c r="O112" s="119">
        <v>0</v>
      </c>
      <c r="P112" s="119">
        <v>-2.7284841053187847E-11</v>
      </c>
      <c r="Q112" s="119">
        <v>-2.7648638933897018E-10</v>
      </c>
      <c r="R112" s="119">
        <v>0</v>
      </c>
      <c r="S112" s="119">
        <v>8.5492501966655254E-11</v>
      </c>
      <c r="T112" s="119">
        <v>4.0927261579781771E-12</v>
      </c>
      <c r="U112" s="119">
        <v>0</v>
      </c>
      <c r="V112" s="119">
        <v>-6.8212102632969618E-12</v>
      </c>
      <c r="W112" s="119">
        <v>-1.2278178473934531E-11</v>
      </c>
      <c r="X112" s="119">
        <v>0</v>
      </c>
      <c r="Y112" s="119">
        <v>0</v>
      </c>
      <c r="Z112" s="119">
        <v>-2.0463630789890885E-12</v>
      </c>
      <c r="AA112" s="119">
        <v>-7.2759576141834259E-12</v>
      </c>
      <c r="AB112" s="119">
        <v>0</v>
      </c>
      <c r="AC112" s="119">
        <v>1.3642420526593924E-11</v>
      </c>
      <c r="AD112" s="119">
        <v>0</v>
      </c>
      <c r="AE112" s="119">
        <v>0</v>
      </c>
      <c r="AF112" s="119">
        <v>0</v>
      </c>
      <c r="AG112" s="119">
        <v>0</v>
      </c>
      <c r="AH112" s="119">
        <v>0</v>
      </c>
      <c r="AI112" s="119">
        <v>0</v>
      </c>
      <c r="AJ112" s="119">
        <v>6.5192580223083496E-9</v>
      </c>
    </row>
    <row r="113" spans="2:36" x14ac:dyDescent="0.25">
      <c r="B113" s="20" t="s">
        <v>549</v>
      </c>
      <c r="D113" s="119">
        <v>-2.3646862246096134E-11</v>
      </c>
      <c r="E113" s="119">
        <v>-5.1386450650170445E-11</v>
      </c>
      <c r="F113" s="119">
        <v>0</v>
      </c>
      <c r="G113" s="119">
        <v>4.5190517994342372E-11</v>
      </c>
      <c r="H113" s="119">
        <v>-4.0745362639427185E-10</v>
      </c>
      <c r="I113" s="119">
        <v>-1.1880274541908875E-11</v>
      </c>
      <c r="J113" s="119">
        <v>7.2304828790947795E-11</v>
      </c>
      <c r="K113" s="119">
        <v>0</v>
      </c>
      <c r="L113" s="119">
        <v>7.2759576141834259E-12</v>
      </c>
      <c r="M113" s="119">
        <v>2.8194335754960775E-11</v>
      </c>
      <c r="N113" s="119">
        <v>-6.1118221594824718E-11</v>
      </c>
      <c r="O113" s="119">
        <v>-1.4551915228366852E-11</v>
      </c>
      <c r="P113" s="119">
        <v>5.4569682106375694E-12</v>
      </c>
      <c r="Q113" s="119">
        <v>1.4551915228366852E-11</v>
      </c>
      <c r="R113" s="119">
        <v>1.2914824765175581E-10</v>
      </c>
      <c r="S113" s="119">
        <v>0</v>
      </c>
      <c r="T113" s="119">
        <v>-2.9558577807620168E-12</v>
      </c>
      <c r="U113" s="119">
        <v>-6.6791017161449417E-13</v>
      </c>
      <c r="V113" s="119">
        <v>0</v>
      </c>
      <c r="W113" s="119">
        <v>-4.6895820560166612E-13</v>
      </c>
      <c r="X113" s="119">
        <v>5.1159076974727213E-13</v>
      </c>
      <c r="Y113" s="119">
        <v>-9.0949470177292824E-13</v>
      </c>
      <c r="Z113" s="119">
        <v>4.5474735088646412E-13</v>
      </c>
      <c r="AA113" s="119">
        <v>0</v>
      </c>
      <c r="AB113" s="119">
        <v>0</v>
      </c>
      <c r="AC113" s="119"/>
      <c r="AD113" s="119">
        <v>4.3200998334214091E-12</v>
      </c>
      <c r="AE113" s="119">
        <v>-5.8207660913467407E-10</v>
      </c>
      <c r="AF113" s="119">
        <v>5.5297100232110097E-11</v>
      </c>
      <c r="AG113" s="119">
        <v>-8.1854523159563541E-12</v>
      </c>
      <c r="AH113" s="119">
        <v>0</v>
      </c>
      <c r="AI113" s="119">
        <v>0</v>
      </c>
      <c r="AJ113" s="119">
        <v>-1.076841726899147E-9</v>
      </c>
    </row>
    <row r="114" spans="2:36" x14ac:dyDescent="0.25">
      <c r="B114" s="20" t="s">
        <v>550</v>
      </c>
      <c r="D114" s="119">
        <v>0</v>
      </c>
      <c r="E114" s="119">
        <v>0</v>
      </c>
      <c r="F114" s="119">
        <v>0</v>
      </c>
      <c r="G114" s="119">
        <v>3.2014213502407074E-10</v>
      </c>
      <c r="H114" s="119">
        <v>2.4447217583656311E-9</v>
      </c>
      <c r="I114" s="119">
        <v>0</v>
      </c>
      <c r="J114" s="119">
        <v>3.4924596548080444E-10</v>
      </c>
      <c r="K114" s="119">
        <v>4.6611603465862572E-11</v>
      </c>
      <c r="L114" s="119">
        <v>1.1095835361629725E-10</v>
      </c>
      <c r="M114" s="119">
        <v>4.5634607204192434E-11</v>
      </c>
      <c r="N114" s="119">
        <v>2.3283064365386963E-10</v>
      </c>
      <c r="O114" s="119">
        <v>5.588418616753188E-12</v>
      </c>
      <c r="P114" s="119">
        <v>0</v>
      </c>
      <c r="Q114" s="119">
        <v>-3.637978807091713E-12</v>
      </c>
      <c r="R114" s="119">
        <v>0</v>
      </c>
      <c r="S114" s="119">
        <v>0</v>
      </c>
      <c r="T114" s="119">
        <v>0</v>
      </c>
      <c r="U114" s="119">
        <v>0</v>
      </c>
      <c r="V114" s="119">
        <v>3.4106051316484809E-13</v>
      </c>
      <c r="W114" s="119">
        <v>-8.1854523159563541E-12</v>
      </c>
      <c r="X114" s="119">
        <v>0</v>
      </c>
      <c r="Y114" s="119">
        <v>0</v>
      </c>
      <c r="Z114" s="119">
        <v>0</v>
      </c>
      <c r="AA114" s="119">
        <v>0</v>
      </c>
      <c r="AB114" s="119">
        <v>-6.8212102632969618E-12</v>
      </c>
      <c r="AC114" s="119"/>
      <c r="AD114" s="119">
        <v>-5.8207660913467407E-11</v>
      </c>
      <c r="AE114" s="119">
        <v>4.1909515857696533E-9</v>
      </c>
      <c r="AF114" s="119">
        <v>0</v>
      </c>
      <c r="AG114" s="119">
        <v>-2.0008883439004421E-11</v>
      </c>
      <c r="AH114" s="119">
        <v>0</v>
      </c>
      <c r="AI114" s="119">
        <v>-1.9477752744023746E-11</v>
      </c>
      <c r="AJ114" s="119">
        <v>-5.5879354476928711E-9</v>
      </c>
    </row>
    <row r="115" spans="2:36" x14ac:dyDescent="0.25">
      <c r="B115" s="20" t="s">
        <v>551</v>
      </c>
      <c r="D115" s="119">
        <v>0</v>
      </c>
      <c r="E115" s="119">
        <v>0</v>
      </c>
      <c r="F115" s="119">
        <v>0</v>
      </c>
      <c r="G115" s="119">
        <v>0</v>
      </c>
      <c r="H115" s="119">
        <v>0</v>
      </c>
      <c r="I115" s="119">
        <v>0</v>
      </c>
      <c r="J115" s="119">
        <v>0</v>
      </c>
      <c r="K115" s="119">
        <v>0</v>
      </c>
      <c r="L115" s="119">
        <v>0</v>
      </c>
      <c r="M115" s="119">
        <v>0</v>
      </c>
      <c r="N115" s="119">
        <v>0</v>
      </c>
      <c r="O115" s="119">
        <v>0</v>
      </c>
      <c r="P115" s="119">
        <v>0</v>
      </c>
      <c r="Q115" s="119">
        <v>0</v>
      </c>
      <c r="R115" s="119">
        <v>0</v>
      </c>
      <c r="S115" s="119">
        <v>0</v>
      </c>
      <c r="T115" s="119">
        <v>0</v>
      </c>
      <c r="U115" s="119">
        <v>0</v>
      </c>
      <c r="V115" s="119">
        <v>0</v>
      </c>
      <c r="W115" s="119">
        <v>0</v>
      </c>
      <c r="X115" s="119">
        <v>0</v>
      </c>
      <c r="Y115" s="119">
        <v>0</v>
      </c>
      <c r="Z115" s="119">
        <v>0</v>
      </c>
      <c r="AA115" s="119">
        <v>0</v>
      </c>
      <c r="AB115" s="119">
        <v>0</v>
      </c>
      <c r="AC115" s="119"/>
      <c r="AD115" s="119">
        <v>0</v>
      </c>
      <c r="AE115" s="119">
        <v>0</v>
      </c>
      <c r="AF115" s="119">
        <v>0</v>
      </c>
      <c r="AG115" s="119">
        <v>0</v>
      </c>
      <c r="AH115" s="119">
        <v>0</v>
      </c>
      <c r="AI115" s="119">
        <v>0</v>
      </c>
      <c r="AJ115" s="119">
        <v>0</v>
      </c>
    </row>
    <row r="116" spans="2:36" x14ac:dyDescent="0.25">
      <c r="B116" s="18" t="s">
        <v>552</v>
      </c>
      <c r="C116" s="28"/>
      <c r="D116" s="121">
        <v>46746.827240000246</v>
      </c>
      <c r="E116" s="121">
        <v>4729.5801100002136</v>
      </c>
      <c r="F116" s="121">
        <v>73290.394030001713</v>
      </c>
      <c r="G116" s="121">
        <v>29048.949640000006</v>
      </c>
      <c r="H116" s="121">
        <v>153815.75102000218</v>
      </c>
      <c r="I116" s="121">
        <v>7871.1663499997812</v>
      </c>
      <c r="J116" s="121">
        <v>27589.492609999783</v>
      </c>
      <c r="K116" s="121">
        <v>3188.4600000000355</v>
      </c>
      <c r="L116" s="121">
        <v>28056.015110000095</v>
      </c>
      <c r="M116" s="121">
        <v>7513.3287199999759</v>
      </c>
      <c r="N116" s="121">
        <v>30367.230660000234</v>
      </c>
      <c r="O116" s="121">
        <v>3232.271580000066</v>
      </c>
      <c r="P116" s="121">
        <v>2531.7858499999711</v>
      </c>
      <c r="Q116" s="121">
        <v>3013.7256400000479</v>
      </c>
      <c r="R116" s="121">
        <v>113363.47652000259</v>
      </c>
      <c r="S116" s="121">
        <v>-439.54573999996501</v>
      </c>
      <c r="T116" s="121">
        <v>30.425140000010288</v>
      </c>
      <c r="U116" s="121">
        <v>44.579409999996642</v>
      </c>
      <c r="V116" s="121">
        <v>242.85119999999733</v>
      </c>
      <c r="W116" s="121">
        <v>770.66629999998258</v>
      </c>
      <c r="X116" s="121">
        <v>-1572.0355499999996</v>
      </c>
      <c r="Y116" s="121">
        <v>-6310.3518200000108</v>
      </c>
      <c r="Z116" s="121">
        <v>203.80821999999898</v>
      </c>
      <c r="AA116" s="121">
        <v>506.56432000000495</v>
      </c>
      <c r="AB116" s="121">
        <v>1666.79738</v>
      </c>
      <c r="AC116" s="121"/>
      <c r="AD116" s="121">
        <v>-4025.4093800002011</v>
      </c>
      <c r="AE116" s="121">
        <v>263153.81816000119</v>
      </c>
      <c r="AF116" s="121">
        <v>33555.690659999906</v>
      </c>
      <c r="AG116" s="121">
        <v>35812.195030000061</v>
      </c>
      <c r="AH116" s="121">
        <v>0</v>
      </c>
      <c r="AI116" s="121">
        <v>-4972.9557400000413</v>
      </c>
      <c r="AJ116" s="121">
        <v>198758.88821001211</v>
      </c>
    </row>
    <row r="129" s="84" customFormat="1" x14ac:dyDescent="0.25"/>
    <row r="130" s="84" customFormat="1" x14ac:dyDescent="0.25"/>
    <row r="131" s="84" customFormat="1" x14ac:dyDescent="0.25"/>
    <row r="132" s="84" customFormat="1" x14ac:dyDescent="0.25"/>
    <row r="133" s="84" customFormat="1" x14ac:dyDescent="0.25"/>
    <row r="134" s="84" customFormat="1" x14ac:dyDescent="0.25"/>
    <row r="135" s="84" customFormat="1" x14ac:dyDescent="0.25"/>
    <row r="136" s="84" customFormat="1" x14ac:dyDescent="0.25"/>
    <row r="137" s="84" customFormat="1" x14ac:dyDescent="0.25"/>
    <row r="138" s="84" customFormat="1" x14ac:dyDescent="0.25"/>
    <row r="139" s="84" customFormat="1" x14ac:dyDescent="0.25"/>
    <row r="140" s="84" customFormat="1" x14ac:dyDescent="0.25"/>
    <row r="141" s="84" customFormat="1" x14ac:dyDescent="0.25"/>
    <row r="142" s="84" customFormat="1" x14ac:dyDescent="0.25"/>
    <row r="143" s="84" customFormat="1" x14ac:dyDescent="0.25"/>
    <row r="144" s="84" customFormat="1" x14ac:dyDescent="0.25"/>
    <row r="145" s="84" customFormat="1" x14ac:dyDescent="0.25"/>
    <row r="146" s="84" customFormat="1" x14ac:dyDescent="0.25"/>
    <row r="147" s="84" customFormat="1" x14ac:dyDescent="0.25"/>
    <row r="148" s="84" customFormat="1" x14ac:dyDescent="0.25"/>
    <row r="149" s="84" customFormat="1" x14ac:dyDescent="0.25"/>
    <row r="150" s="84" customFormat="1" x14ac:dyDescent="0.25"/>
    <row r="151" s="84" customFormat="1" x14ac:dyDescent="0.25"/>
    <row r="152" s="84" customFormat="1" x14ac:dyDescent="0.25"/>
    <row r="153" s="84" customFormat="1" x14ac:dyDescent="0.25"/>
    <row r="154" s="84" customFormat="1" x14ac:dyDescent="0.25"/>
    <row r="155" s="84" customFormat="1" x14ac:dyDescent="0.25"/>
    <row r="156" s="84" customFormat="1" x14ac:dyDescent="0.25"/>
    <row r="157" s="84" customFormat="1" x14ac:dyDescent="0.25"/>
    <row r="158" s="84" customFormat="1" x14ac:dyDescent="0.25"/>
    <row r="159" s="84" customFormat="1" x14ac:dyDescent="0.25"/>
    <row r="160" s="84" customFormat="1" x14ac:dyDescent="0.25"/>
    <row r="161" s="84" customFormat="1" x14ac:dyDescent="0.25"/>
    <row r="162" s="84" customFormat="1" x14ac:dyDescent="0.25"/>
    <row r="163" s="84" customFormat="1" x14ac:dyDescent="0.25"/>
    <row r="164" s="84" customFormat="1" x14ac:dyDescent="0.25"/>
    <row r="165" s="84" customFormat="1" x14ac:dyDescent="0.25"/>
    <row r="166" s="84" customFormat="1" x14ac:dyDescent="0.25"/>
    <row r="167" s="84" customFormat="1" x14ac:dyDescent="0.25"/>
    <row r="168" s="84" customFormat="1" x14ac:dyDescent="0.25"/>
    <row r="169" s="84" customFormat="1" x14ac:dyDescent="0.25"/>
    <row r="170" s="84" customFormat="1" x14ac:dyDescent="0.25"/>
    <row r="171" s="84" customFormat="1" x14ac:dyDescent="0.25"/>
    <row r="172" s="84" customFormat="1" x14ac:dyDescent="0.25"/>
    <row r="173" s="84" customFormat="1" x14ac:dyDescent="0.25"/>
    <row r="174" s="84" customFormat="1" x14ac:dyDescent="0.25"/>
    <row r="175" s="84" customFormat="1" x14ac:dyDescent="0.25"/>
    <row r="176" s="84" customFormat="1" x14ac:dyDescent="0.25"/>
    <row r="177" s="84" customFormat="1" x14ac:dyDescent="0.25"/>
    <row r="178" s="84" customFormat="1" x14ac:dyDescent="0.25"/>
    <row r="179" s="84" customFormat="1" x14ac:dyDescent="0.25"/>
    <row r="180" s="84" customFormat="1" x14ac:dyDescent="0.25"/>
    <row r="181" s="84" customFormat="1" x14ac:dyDescent="0.25"/>
    <row r="182" s="84" customFormat="1" x14ac:dyDescent="0.25"/>
    <row r="183" s="84" customFormat="1" x14ac:dyDescent="0.25"/>
    <row r="184" s="84" customFormat="1" x14ac:dyDescent="0.25"/>
    <row r="185" s="84" customFormat="1" x14ac:dyDescent="0.25"/>
    <row r="186" s="84" customFormat="1" x14ac:dyDescent="0.25"/>
    <row r="187" s="84" customFormat="1" x14ac:dyDescent="0.25"/>
    <row r="188" s="84" customFormat="1" x14ac:dyDescent="0.25"/>
    <row r="189" s="84" customFormat="1" x14ac:dyDescent="0.25"/>
    <row r="190" s="84" customFormat="1" x14ac:dyDescent="0.25"/>
    <row r="191" s="84" customFormat="1" x14ac:dyDescent="0.25"/>
    <row r="192" s="84" customFormat="1" x14ac:dyDescent="0.25"/>
    <row r="193" s="84" customFormat="1" x14ac:dyDescent="0.25"/>
    <row r="194" s="84" customFormat="1" x14ac:dyDescent="0.25"/>
    <row r="195" s="84" customFormat="1" x14ac:dyDescent="0.25"/>
    <row r="196" s="84" customFormat="1" x14ac:dyDescent="0.25"/>
    <row r="197" s="84" customFormat="1" x14ac:dyDescent="0.25"/>
    <row r="198" s="84" customFormat="1" x14ac:dyDescent="0.25"/>
    <row r="199" s="84" customFormat="1" x14ac:dyDescent="0.25"/>
    <row r="200" s="84" customFormat="1" x14ac:dyDescent="0.25"/>
    <row r="201" s="84" customFormat="1" x14ac:dyDescent="0.25"/>
    <row r="202" s="84" customFormat="1" x14ac:dyDescent="0.25"/>
    <row r="203" s="84" customFormat="1" x14ac:dyDescent="0.25"/>
    <row r="204" s="84" customFormat="1" x14ac:dyDescent="0.25"/>
    <row r="205" s="84" customFormat="1" x14ac:dyDescent="0.25"/>
    <row r="206" s="84" customFormat="1" x14ac:dyDescent="0.25"/>
    <row r="207" s="84" customFormat="1" x14ac:dyDescent="0.25"/>
    <row r="208" s="84" customFormat="1" x14ac:dyDescent="0.25"/>
    <row r="209" s="84" customFormat="1" x14ac:dyDescent="0.25"/>
    <row r="210" s="84" customFormat="1" x14ac:dyDescent="0.25"/>
    <row r="211" s="84" customFormat="1" x14ac:dyDescent="0.25"/>
    <row r="212" s="84" customFormat="1" x14ac:dyDescent="0.25"/>
    <row r="213" s="84" customFormat="1" x14ac:dyDescent="0.25"/>
    <row r="214" s="84" customFormat="1" x14ac:dyDescent="0.25"/>
    <row r="215" s="84" customFormat="1" x14ac:dyDescent="0.25"/>
    <row r="216" s="84" customFormat="1" x14ac:dyDescent="0.25"/>
    <row r="217" s="84" customFormat="1" x14ac:dyDescent="0.25"/>
    <row r="218" s="84" customFormat="1" x14ac:dyDescent="0.25"/>
    <row r="219" s="84" customFormat="1" x14ac:dyDescent="0.25"/>
    <row r="220" s="84" customFormat="1" x14ac:dyDescent="0.25"/>
    <row r="221" s="84" customFormat="1" x14ac:dyDescent="0.25"/>
    <row r="222" s="84" customFormat="1" x14ac:dyDescent="0.25"/>
    <row r="223" s="84" customFormat="1" x14ac:dyDescent="0.25"/>
    <row r="224" s="84" customFormat="1" x14ac:dyDescent="0.25"/>
    <row r="225" s="84" customFormat="1" x14ac:dyDescent="0.25"/>
    <row r="226" s="84" customFormat="1" x14ac:dyDescent="0.25"/>
    <row r="227" s="84" customFormat="1" x14ac:dyDescent="0.25"/>
    <row r="228" s="84" customFormat="1" x14ac:dyDescent="0.25"/>
    <row r="229" s="84" customFormat="1" x14ac:dyDescent="0.25"/>
    <row r="230" s="84" customFormat="1" x14ac:dyDescent="0.25"/>
    <row r="231" s="84" customFormat="1" x14ac:dyDescent="0.25"/>
    <row r="232" s="84" customFormat="1" x14ac:dyDescent="0.25"/>
    <row r="233" s="84" customFormat="1" x14ac:dyDescent="0.25"/>
    <row r="234" s="84" customFormat="1" x14ac:dyDescent="0.25"/>
    <row r="235" s="84" customFormat="1" x14ac:dyDescent="0.25"/>
    <row r="236" s="84" customFormat="1" x14ac:dyDescent="0.25"/>
    <row r="237" s="84" customFormat="1" x14ac:dyDescent="0.25"/>
    <row r="238" s="84" customFormat="1" x14ac:dyDescent="0.25"/>
    <row r="239" s="84" customFormat="1" x14ac:dyDescent="0.25"/>
    <row r="240" s="84" customFormat="1" x14ac:dyDescent="0.25"/>
    <row r="241" s="84" customFormat="1" x14ac:dyDescent="0.25"/>
    <row r="242" s="84" customFormat="1" x14ac:dyDescent="0.25"/>
    <row r="243" s="84" customFormat="1" x14ac:dyDescent="0.25"/>
    <row r="244" s="84" customFormat="1" x14ac:dyDescent="0.25"/>
    <row r="245" s="84" customFormat="1" x14ac:dyDescent="0.25"/>
    <row r="246" s="84" customFormat="1" x14ac:dyDescent="0.25"/>
    <row r="247" s="84" customFormat="1" x14ac:dyDescent="0.25"/>
    <row r="248" s="84" customFormat="1" x14ac:dyDescent="0.25"/>
    <row r="249" s="84" customFormat="1" x14ac:dyDescent="0.25"/>
    <row r="250" s="84" customFormat="1" x14ac:dyDescent="0.25"/>
    <row r="251" s="84" customFormat="1" x14ac:dyDescent="0.25"/>
    <row r="252" s="84" customFormat="1" x14ac:dyDescent="0.25"/>
    <row r="253" s="84" customFormat="1" x14ac:dyDescent="0.25"/>
    <row r="254" s="84" customFormat="1" x14ac:dyDescent="0.25"/>
    <row r="255" s="84" customFormat="1" x14ac:dyDescent="0.25"/>
    <row r="256" s="84" customFormat="1" x14ac:dyDescent="0.25"/>
    <row r="257" s="84" customFormat="1" x14ac:dyDescent="0.25"/>
    <row r="258" s="84" customFormat="1" x14ac:dyDescent="0.25"/>
    <row r="259" s="84" customFormat="1" x14ac:dyDescent="0.25"/>
    <row r="260" s="84" customFormat="1" x14ac:dyDescent="0.25"/>
    <row r="261" s="84" customFormat="1" x14ac:dyDescent="0.25"/>
    <row r="262" s="84" customFormat="1" x14ac:dyDescent="0.25"/>
    <row r="263" s="84" customFormat="1" x14ac:dyDescent="0.25"/>
    <row r="264" s="84" customFormat="1" x14ac:dyDescent="0.25"/>
    <row r="265" s="84" customFormat="1" x14ac:dyDescent="0.25"/>
    <row r="266" s="84" customFormat="1" x14ac:dyDescent="0.25"/>
    <row r="267" s="84" customFormat="1" x14ac:dyDescent="0.25"/>
    <row r="268" s="84" customFormat="1" x14ac:dyDescent="0.25"/>
    <row r="269" s="84" customFormat="1" x14ac:dyDescent="0.25"/>
    <row r="270" s="84" customFormat="1" x14ac:dyDescent="0.25"/>
    <row r="271" s="84" customFormat="1" x14ac:dyDescent="0.25"/>
    <row r="272" s="84" customFormat="1" x14ac:dyDescent="0.25"/>
    <row r="273" s="84" customFormat="1" x14ac:dyDescent="0.25"/>
    <row r="274" s="84" customFormat="1" x14ac:dyDescent="0.25"/>
    <row r="275" s="84" customFormat="1" x14ac:dyDescent="0.25"/>
    <row r="276" s="84" customFormat="1" x14ac:dyDescent="0.25"/>
    <row r="277" s="84" customFormat="1" x14ac:dyDescent="0.25"/>
    <row r="278" s="84" customFormat="1" x14ac:dyDescent="0.25"/>
    <row r="279" s="84" customFormat="1" x14ac:dyDescent="0.25"/>
    <row r="280" s="84" customFormat="1" x14ac:dyDescent="0.25"/>
    <row r="281" s="84" customFormat="1" x14ac:dyDescent="0.25"/>
    <row r="282" s="84" customFormat="1" x14ac:dyDescent="0.25"/>
    <row r="283" s="84" customFormat="1" x14ac:dyDescent="0.25"/>
    <row r="284" s="84" customFormat="1" x14ac:dyDescent="0.25"/>
    <row r="285" s="84" customFormat="1" x14ac:dyDescent="0.25"/>
    <row r="286" s="84" customFormat="1" x14ac:dyDescent="0.25"/>
    <row r="287" s="84" customFormat="1" x14ac:dyDescent="0.25"/>
    <row r="288" s="84" customFormat="1" x14ac:dyDescent="0.25"/>
    <row r="289" s="84" customFormat="1" x14ac:dyDescent="0.25"/>
    <row r="290" s="84" customFormat="1" x14ac:dyDescent="0.25"/>
    <row r="291" s="84" customFormat="1" x14ac:dyDescent="0.25"/>
    <row r="292" s="84" customFormat="1" x14ac:dyDescent="0.25"/>
    <row r="293" s="84" customFormat="1" x14ac:dyDescent="0.25"/>
    <row r="294" s="84" customFormat="1" x14ac:dyDescent="0.25"/>
    <row r="295" s="84" customFormat="1" x14ac:dyDescent="0.25"/>
    <row r="296" s="84" customFormat="1" x14ac:dyDescent="0.25"/>
    <row r="297" s="84" customFormat="1" x14ac:dyDescent="0.25"/>
    <row r="298" s="84" customFormat="1" x14ac:dyDescent="0.25"/>
    <row r="299" s="84" customFormat="1" x14ac:dyDescent="0.25"/>
    <row r="300" s="84" customFormat="1" x14ac:dyDescent="0.25"/>
    <row r="301" s="84" customFormat="1" x14ac:dyDescent="0.25"/>
    <row r="302" s="84" customFormat="1" x14ac:dyDescent="0.25"/>
    <row r="303" s="84" customFormat="1" x14ac:dyDescent="0.25"/>
    <row r="304" s="84" customFormat="1" x14ac:dyDescent="0.25"/>
    <row r="305" s="84" customFormat="1" x14ac:dyDescent="0.25"/>
    <row r="306" s="84" customFormat="1" x14ac:dyDescent="0.25"/>
    <row r="307" s="84" customFormat="1" x14ac:dyDescent="0.25"/>
    <row r="308" s="84" customFormat="1" x14ac:dyDescent="0.25"/>
    <row r="309" s="84" customFormat="1" x14ac:dyDescent="0.25"/>
    <row r="310" s="84" customFormat="1" x14ac:dyDescent="0.25"/>
    <row r="311" s="84" customFormat="1" x14ac:dyDescent="0.25"/>
    <row r="312" s="84" customFormat="1" x14ac:dyDescent="0.25"/>
    <row r="313" s="84" customFormat="1" x14ac:dyDescent="0.25"/>
    <row r="314" s="84" customFormat="1" x14ac:dyDescent="0.25"/>
    <row r="315" s="84" customFormat="1" x14ac:dyDescent="0.25"/>
    <row r="316" s="84" customFormat="1" x14ac:dyDescent="0.25"/>
    <row r="317" s="84" customFormat="1" x14ac:dyDescent="0.25"/>
    <row r="318" s="84" customFormat="1" x14ac:dyDescent="0.25"/>
    <row r="319" s="84" customFormat="1" x14ac:dyDescent="0.25"/>
    <row r="320" s="84" customFormat="1" x14ac:dyDescent="0.25"/>
    <row r="321" s="84" customFormat="1" x14ac:dyDescent="0.25"/>
    <row r="322" s="84" customFormat="1" x14ac:dyDescent="0.25"/>
    <row r="323" s="84" customFormat="1" x14ac:dyDescent="0.25"/>
    <row r="324" s="84" customFormat="1" x14ac:dyDescent="0.25"/>
    <row r="325" s="84" customFormat="1" x14ac:dyDescent="0.25"/>
    <row r="326" s="84" customFormat="1" x14ac:dyDescent="0.25"/>
    <row r="327" s="84" customFormat="1" x14ac:dyDescent="0.25"/>
    <row r="328" s="84" customFormat="1" x14ac:dyDescent="0.25"/>
    <row r="329" s="84" customFormat="1" x14ac:dyDescent="0.25"/>
    <row r="330" s="84" customFormat="1" x14ac:dyDescent="0.25"/>
    <row r="331" s="84" customFormat="1" x14ac:dyDescent="0.25"/>
    <row r="332" s="84" customFormat="1" x14ac:dyDescent="0.25"/>
    <row r="333" s="84" customFormat="1" x14ac:dyDescent="0.25"/>
    <row r="334" s="84" customFormat="1" x14ac:dyDescent="0.25"/>
    <row r="335" s="84" customFormat="1" x14ac:dyDescent="0.25"/>
    <row r="336" s="84" customFormat="1" x14ac:dyDescent="0.25"/>
    <row r="337" s="84" customFormat="1" x14ac:dyDescent="0.25"/>
    <row r="338" s="84" customFormat="1" x14ac:dyDescent="0.25"/>
    <row r="339" s="84" customFormat="1" x14ac:dyDescent="0.25"/>
    <row r="340" s="84" customFormat="1" x14ac:dyDescent="0.25"/>
    <row r="341" s="84" customFormat="1" x14ac:dyDescent="0.25"/>
    <row r="342" s="84" customFormat="1" x14ac:dyDescent="0.25"/>
    <row r="343" s="84" customFormat="1" x14ac:dyDescent="0.25"/>
    <row r="344" s="84" customFormat="1" x14ac:dyDescent="0.25"/>
    <row r="345" s="84" customFormat="1" x14ac:dyDescent="0.25"/>
    <row r="346" s="84" customFormat="1" x14ac:dyDescent="0.25"/>
    <row r="347" s="84" customFormat="1" x14ac:dyDescent="0.25"/>
    <row r="348" s="84" customFormat="1" x14ac:dyDescent="0.25"/>
    <row r="349" s="84" customFormat="1" x14ac:dyDescent="0.25"/>
    <row r="350" s="84" customFormat="1" x14ac:dyDescent="0.25"/>
    <row r="351" s="84" customFormat="1" x14ac:dyDescent="0.25"/>
    <row r="352" s="84" customFormat="1" x14ac:dyDescent="0.25"/>
    <row r="353" s="84" customFormat="1" x14ac:dyDescent="0.25"/>
    <row r="354" s="84" customFormat="1" x14ac:dyDescent="0.25"/>
    <row r="355" s="84" customFormat="1" x14ac:dyDescent="0.25"/>
    <row r="356" s="84" customFormat="1" x14ac:dyDescent="0.25"/>
    <row r="357" s="84" customFormat="1" x14ac:dyDescent="0.25"/>
    <row r="358" s="84" customFormat="1" x14ac:dyDescent="0.25"/>
    <row r="359" s="84" customFormat="1" x14ac:dyDescent="0.25"/>
    <row r="360" s="84" customFormat="1" x14ac:dyDescent="0.25"/>
    <row r="361" s="84" customFormat="1" x14ac:dyDescent="0.25"/>
    <row r="362" s="84" customFormat="1" x14ac:dyDescent="0.25"/>
    <row r="363" s="84" customFormat="1" x14ac:dyDescent="0.25"/>
    <row r="364" s="84" customFormat="1" x14ac:dyDescent="0.25"/>
    <row r="365" s="84" customFormat="1" x14ac:dyDescent="0.25"/>
    <row r="366" s="84" customFormat="1" x14ac:dyDescent="0.25"/>
    <row r="367" s="84" customFormat="1" x14ac:dyDescent="0.25"/>
    <row r="368" s="84" customFormat="1" x14ac:dyDescent="0.25"/>
    <row r="369" s="84" customFormat="1" x14ac:dyDescent="0.25"/>
    <row r="370" s="84" customFormat="1" x14ac:dyDescent="0.25"/>
    <row r="371" s="84" customFormat="1" x14ac:dyDescent="0.25"/>
    <row r="372" s="84" customFormat="1" x14ac:dyDescent="0.25"/>
    <row r="373" s="84" customFormat="1" x14ac:dyDescent="0.25"/>
    <row r="374" s="84" customFormat="1" x14ac:dyDescent="0.25"/>
    <row r="375" s="84" customFormat="1" x14ac:dyDescent="0.25"/>
    <row r="376" s="84" customFormat="1" x14ac:dyDescent="0.25"/>
    <row r="377" s="84" customFormat="1" x14ac:dyDescent="0.25"/>
    <row r="378" s="84" customFormat="1" x14ac:dyDescent="0.25"/>
    <row r="379" s="84" customFormat="1" x14ac:dyDescent="0.25"/>
    <row r="380" s="84" customFormat="1" x14ac:dyDescent="0.25"/>
    <row r="381" s="84" customFormat="1" x14ac:dyDescent="0.25"/>
    <row r="382" s="84" customFormat="1" x14ac:dyDescent="0.25"/>
    <row r="383" s="84" customFormat="1" x14ac:dyDescent="0.25"/>
    <row r="384" s="84" customFormat="1" x14ac:dyDescent="0.25"/>
    <row r="385" s="84" customFormat="1" x14ac:dyDescent="0.25"/>
    <row r="386" s="84" customFormat="1" x14ac:dyDescent="0.25"/>
    <row r="387" s="84" customFormat="1" x14ac:dyDescent="0.25"/>
    <row r="388" s="84" customFormat="1" x14ac:dyDescent="0.25"/>
    <row r="389" s="84" customFormat="1" x14ac:dyDescent="0.25"/>
    <row r="390" s="84" customFormat="1" x14ac:dyDescent="0.25"/>
    <row r="391" s="84" customFormat="1" x14ac:dyDescent="0.25"/>
    <row r="392" s="84" customFormat="1" x14ac:dyDescent="0.25"/>
    <row r="393" s="84" customFormat="1" x14ac:dyDescent="0.25"/>
    <row r="394" s="84" customFormat="1" x14ac:dyDescent="0.25"/>
    <row r="395" s="84" customFormat="1" x14ac:dyDescent="0.25"/>
    <row r="396" s="84" customFormat="1" x14ac:dyDescent="0.25"/>
    <row r="397" s="84" customFormat="1" x14ac:dyDescent="0.25"/>
    <row r="398" s="84" customFormat="1" x14ac:dyDescent="0.25"/>
    <row r="399" s="84" customFormat="1" x14ac:dyDescent="0.25"/>
    <row r="400" s="84" customFormat="1" x14ac:dyDescent="0.25"/>
    <row r="401" s="84" customFormat="1" x14ac:dyDescent="0.25"/>
    <row r="402" s="84" customFormat="1" x14ac:dyDescent="0.25"/>
    <row r="403" s="84" customFormat="1" x14ac:dyDescent="0.25"/>
    <row r="404" s="84" customFormat="1" x14ac:dyDescent="0.25"/>
    <row r="405" s="84" customFormat="1" x14ac:dyDescent="0.25"/>
    <row r="406" s="84" customFormat="1" x14ac:dyDescent="0.25"/>
    <row r="407" s="84" customFormat="1" x14ac:dyDescent="0.25"/>
    <row r="408" s="84" customFormat="1" x14ac:dyDescent="0.25"/>
    <row r="409" s="84" customFormat="1" x14ac:dyDescent="0.25"/>
    <row r="410" s="84" customFormat="1" x14ac:dyDescent="0.25"/>
    <row r="411" s="84" customFormat="1" x14ac:dyDescent="0.25"/>
    <row r="412" s="84" customFormat="1" x14ac:dyDescent="0.25"/>
    <row r="413" s="84" customFormat="1" x14ac:dyDescent="0.25"/>
    <row r="414" s="84" customFormat="1" x14ac:dyDescent="0.25"/>
    <row r="415" s="84" customFormat="1" x14ac:dyDescent="0.25"/>
    <row r="416" s="84" customFormat="1" x14ac:dyDescent="0.25"/>
    <row r="417" s="84" customFormat="1" x14ac:dyDescent="0.25"/>
    <row r="418" s="84" customFormat="1" x14ac:dyDescent="0.25"/>
    <row r="419" s="84" customFormat="1" x14ac:dyDescent="0.25"/>
    <row r="420" s="84" customFormat="1" x14ac:dyDescent="0.25"/>
    <row r="421" s="84" customFormat="1" x14ac:dyDescent="0.25"/>
    <row r="422" s="84" customFormat="1" x14ac:dyDescent="0.25"/>
    <row r="423" s="84" customFormat="1" x14ac:dyDescent="0.25"/>
    <row r="424" s="84" customFormat="1" x14ac:dyDescent="0.25"/>
    <row r="425" s="84" customFormat="1" x14ac:dyDescent="0.25"/>
    <row r="426" s="84" customFormat="1" x14ac:dyDescent="0.25"/>
    <row r="427" s="84" customFormat="1" x14ac:dyDescent="0.25"/>
    <row r="428" s="84" customFormat="1" x14ac:dyDescent="0.25"/>
    <row r="429" s="84" customFormat="1" x14ac:dyDescent="0.25"/>
    <row r="430" s="84" customFormat="1" x14ac:dyDescent="0.25"/>
    <row r="431" s="84" customFormat="1" x14ac:dyDescent="0.25"/>
    <row r="432" s="84" customFormat="1" x14ac:dyDescent="0.25"/>
    <row r="433" s="84" customFormat="1" x14ac:dyDescent="0.25"/>
    <row r="434" s="84" customFormat="1" x14ac:dyDescent="0.25"/>
    <row r="435" s="84" customFormat="1" x14ac:dyDescent="0.25"/>
    <row r="436" s="84" customFormat="1" x14ac:dyDescent="0.25"/>
    <row r="437" s="84" customFormat="1" x14ac:dyDescent="0.25"/>
    <row r="438" s="84" customFormat="1" x14ac:dyDescent="0.25"/>
    <row r="439" s="84" customFormat="1" x14ac:dyDescent="0.25"/>
    <row r="440" s="84" customFormat="1" x14ac:dyDescent="0.25"/>
    <row r="441" s="84" customFormat="1" x14ac:dyDescent="0.25"/>
    <row r="442" s="84" customFormat="1" x14ac:dyDescent="0.25"/>
    <row r="443" s="84" customFormat="1" x14ac:dyDescent="0.25"/>
    <row r="444" s="84" customFormat="1" x14ac:dyDescent="0.25"/>
    <row r="445" s="84" customFormat="1" x14ac:dyDescent="0.25"/>
    <row r="446" s="84" customFormat="1" x14ac:dyDescent="0.25"/>
    <row r="447" s="84" customFormat="1" x14ac:dyDescent="0.25"/>
    <row r="448" s="84" customFormat="1" x14ac:dyDescent="0.25"/>
    <row r="449" s="84" customFormat="1" x14ac:dyDescent="0.25"/>
    <row r="450" s="84" customFormat="1" x14ac:dyDescent="0.25"/>
    <row r="451" s="84" customFormat="1" x14ac:dyDescent="0.25"/>
    <row r="452" s="84" customFormat="1" x14ac:dyDescent="0.25"/>
    <row r="453" s="84" customFormat="1" x14ac:dyDescent="0.25"/>
    <row r="454" s="84" customFormat="1" x14ac:dyDescent="0.25"/>
    <row r="455" s="84" customFormat="1" x14ac:dyDescent="0.25"/>
    <row r="456" s="84" customFormat="1" x14ac:dyDescent="0.25"/>
    <row r="457" s="84" customFormat="1" x14ac:dyDescent="0.25"/>
    <row r="458" s="84" customFormat="1" x14ac:dyDescent="0.25"/>
    <row r="459" s="84" customFormat="1" x14ac:dyDescent="0.25"/>
    <row r="460" s="84" customFormat="1" x14ac:dyDescent="0.25"/>
    <row r="461" s="84" customFormat="1" x14ac:dyDescent="0.25"/>
    <row r="462" s="84" customFormat="1" x14ac:dyDescent="0.25"/>
    <row r="463" s="84" customFormat="1" x14ac:dyDescent="0.25"/>
    <row r="464" s="84" customFormat="1" x14ac:dyDescent="0.25"/>
    <row r="465" s="84" customFormat="1" x14ac:dyDescent="0.25"/>
    <row r="466" s="84" customFormat="1" x14ac:dyDescent="0.25"/>
    <row r="467" s="84" customFormat="1" x14ac:dyDescent="0.25"/>
    <row r="468" s="84" customFormat="1" x14ac:dyDescent="0.25"/>
    <row r="469" s="84" customFormat="1" x14ac:dyDescent="0.25"/>
    <row r="470" s="84" customFormat="1" x14ac:dyDescent="0.25"/>
    <row r="471" s="84" customFormat="1" x14ac:dyDescent="0.25"/>
    <row r="472" s="84" customFormat="1" x14ac:dyDescent="0.25"/>
    <row r="473" s="84" customFormat="1" x14ac:dyDescent="0.25"/>
    <row r="474" s="84" customFormat="1" x14ac:dyDescent="0.25"/>
    <row r="475" s="84" customFormat="1" x14ac:dyDescent="0.25"/>
    <row r="476" s="84" customFormat="1" x14ac:dyDescent="0.25"/>
    <row r="477" s="84" customFormat="1" x14ac:dyDescent="0.25"/>
    <row r="478" s="84" customFormat="1" x14ac:dyDescent="0.25"/>
    <row r="479" s="84" customFormat="1" x14ac:dyDescent="0.25"/>
    <row r="480" s="84" customFormat="1" x14ac:dyDescent="0.25"/>
    <row r="481" s="84" customFormat="1" x14ac:dyDescent="0.25"/>
    <row r="482" s="84" customFormat="1" x14ac:dyDescent="0.25"/>
    <row r="483" s="84" customFormat="1" x14ac:dyDescent="0.25"/>
    <row r="484" s="84" customFormat="1" x14ac:dyDescent="0.25"/>
    <row r="485" s="84" customFormat="1" x14ac:dyDescent="0.25"/>
    <row r="486" s="84" customFormat="1" x14ac:dyDescent="0.25"/>
    <row r="487" s="84" customFormat="1" x14ac:dyDescent="0.25"/>
    <row r="488" s="84" customFormat="1" x14ac:dyDescent="0.25"/>
    <row r="489" s="84" customFormat="1" x14ac:dyDescent="0.25"/>
    <row r="490" s="84" customFormat="1" x14ac:dyDescent="0.25"/>
    <row r="491" s="84" customFormat="1" x14ac:dyDescent="0.25"/>
    <row r="492" s="84" customFormat="1" x14ac:dyDescent="0.25"/>
    <row r="493" s="84" customFormat="1" x14ac:dyDescent="0.25"/>
    <row r="494" s="84" customFormat="1" x14ac:dyDescent="0.25"/>
    <row r="495" s="84" customFormat="1" x14ac:dyDescent="0.25"/>
    <row r="496" s="84" customFormat="1" x14ac:dyDescent="0.25"/>
    <row r="497" s="84" customFormat="1" x14ac:dyDescent="0.25"/>
    <row r="498" s="84" customFormat="1" x14ac:dyDescent="0.25"/>
    <row r="499" s="84" customFormat="1" x14ac:dyDescent="0.25"/>
    <row r="500" s="84" customFormat="1" x14ac:dyDescent="0.25"/>
    <row r="501" s="84" customFormat="1" x14ac:dyDescent="0.25"/>
    <row r="502" s="84" customFormat="1" x14ac:dyDescent="0.25"/>
    <row r="503" s="84" customFormat="1" x14ac:dyDescent="0.25"/>
    <row r="504" s="84" customFormat="1" x14ac:dyDescent="0.25"/>
    <row r="505" s="84" customFormat="1" x14ac:dyDescent="0.25"/>
    <row r="506" s="84" customFormat="1" x14ac:dyDescent="0.25"/>
    <row r="507" s="84" customFormat="1" x14ac:dyDescent="0.25"/>
    <row r="508" s="84" customFormat="1" x14ac:dyDescent="0.25"/>
    <row r="509" s="84" customFormat="1" x14ac:dyDescent="0.25"/>
    <row r="510" s="84" customFormat="1" x14ac:dyDescent="0.25"/>
    <row r="511" s="84" customFormat="1" x14ac:dyDescent="0.25"/>
    <row r="512" s="84" customFormat="1" x14ac:dyDescent="0.25"/>
    <row r="513" s="84" customFormat="1" x14ac:dyDescent="0.25"/>
    <row r="514" s="84" customFormat="1" x14ac:dyDescent="0.25"/>
    <row r="515" s="84" customFormat="1" x14ac:dyDescent="0.25"/>
    <row r="516" s="84" customFormat="1" x14ac:dyDescent="0.25"/>
    <row r="517" s="84" customFormat="1" x14ac:dyDescent="0.25"/>
    <row r="518" s="84" customFormat="1" x14ac:dyDescent="0.25"/>
    <row r="519" s="84" customFormat="1" x14ac:dyDescent="0.25"/>
    <row r="520" s="84" customFormat="1" x14ac:dyDescent="0.25"/>
    <row r="521" s="84" customFormat="1" x14ac:dyDescent="0.25"/>
    <row r="522" s="84" customFormat="1" x14ac:dyDescent="0.25"/>
    <row r="523" s="84" customFormat="1" x14ac:dyDescent="0.25"/>
    <row r="524" s="84" customFormat="1" x14ac:dyDescent="0.25"/>
    <row r="525" s="84" customFormat="1" x14ac:dyDescent="0.25"/>
    <row r="526" s="84" customFormat="1" x14ac:dyDescent="0.25"/>
    <row r="527" s="84" customFormat="1" x14ac:dyDescent="0.25"/>
    <row r="528" s="84" customFormat="1" x14ac:dyDescent="0.25"/>
    <row r="529" s="84" customFormat="1" x14ac:dyDescent="0.25"/>
    <row r="530" s="84" customFormat="1" x14ac:dyDescent="0.25"/>
    <row r="531" s="84" customFormat="1" x14ac:dyDescent="0.25"/>
    <row r="532" s="84" customFormat="1" x14ac:dyDescent="0.25"/>
    <row r="533" s="84" customFormat="1" x14ac:dyDescent="0.25"/>
    <row r="534" s="84" customFormat="1" x14ac:dyDescent="0.25"/>
    <row r="535" s="84" customFormat="1" x14ac:dyDescent="0.25"/>
    <row r="536" s="84" customFormat="1" x14ac:dyDescent="0.25"/>
    <row r="537" s="84" customFormat="1" x14ac:dyDescent="0.25"/>
    <row r="538" s="84" customFormat="1" x14ac:dyDescent="0.25"/>
    <row r="539" s="84" customFormat="1" x14ac:dyDescent="0.25"/>
    <row r="540" s="84" customFormat="1" x14ac:dyDescent="0.25"/>
    <row r="541" s="84" customFormat="1" x14ac:dyDescent="0.25"/>
    <row r="542" s="84" customFormat="1" x14ac:dyDescent="0.25"/>
    <row r="543" s="84" customFormat="1" x14ac:dyDescent="0.25"/>
    <row r="544" s="84" customFormat="1" x14ac:dyDescent="0.25"/>
    <row r="545" s="84" customFormat="1" x14ac:dyDescent="0.25"/>
    <row r="546" s="84" customFormat="1" x14ac:dyDescent="0.25"/>
    <row r="547" s="84" customFormat="1" x14ac:dyDescent="0.25"/>
    <row r="548" s="84" customFormat="1" x14ac:dyDescent="0.25"/>
    <row r="549" s="84" customFormat="1" x14ac:dyDescent="0.25"/>
    <row r="550" s="84" customFormat="1" x14ac:dyDescent="0.25"/>
    <row r="551" s="84" customFormat="1" x14ac:dyDescent="0.25"/>
    <row r="552" s="84" customFormat="1" x14ac:dyDescent="0.25"/>
    <row r="553" s="84" customFormat="1" x14ac:dyDescent="0.25"/>
    <row r="554" s="84" customFormat="1" x14ac:dyDescent="0.25"/>
    <row r="555" s="84" customFormat="1" x14ac:dyDescent="0.25"/>
    <row r="556" s="84" customFormat="1" x14ac:dyDescent="0.25"/>
    <row r="557" s="84" customFormat="1" x14ac:dyDescent="0.25"/>
    <row r="558" s="84" customFormat="1" x14ac:dyDescent="0.25"/>
    <row r="559" s="84" customFormat="1" x14ac:dyDescent="0.25"/>
    <row r="560" s="84" customFormat="1" x14ac:dyDescent="0.25"/>
    <row r="561" s="84" customFormat="1" x14ac:dyDescent="0.25"/>
    <row r="562" s="84" customFormat="1" x14ac:dyDescent="0.25"/>
    <row r="563" s="84" customFormat="1" x14ac:dyDescent="0.25"/>
    <row r="564" s="84" customFormat="1" x14ac:dyDescent="0.25"/>
    <row r="565" s="84" customFormat="1" x14ac:dyDescent="0.25"/>
    <row r="566" s="84" customFormat="1" x14ac:dyDescent="0.25"/>
    <row r="567" s="84" customFormat="1" x14ac:dyDescent="0.25"/>
    <row r="568" s="84" customFormat="1" x14ac:dyDescent="0.25"/>
    <row r="569" s="84" customFormat="1" x14ac:dyDescent="0.25"/>
    <row r="570" s="84" customFormat="1" x14ac:dyDescent="0.25"/>
    <row r="571" s="84" customFormat="1" x14ac:dyDescent="0.25"/>
    <row r="572" s="84" customFormat="1" x14ac:dyDescent="0.25"/>
    <row r="573" s="84" customFormat="1" x14ac:dyDescent="0.25"/>
    <row r="574" s="84" customFormat="1" x14ac:dyDescent="0.25"/>
    <row r="575" s="84" customFormat="1" x14ac:dyDescent="0.25"/>
    <row r="576" s="84" customFormat="1" x14ac:dyDescent="0.25"/>
    <row r="577" s="84" customFormat="1" x14ac:dyDescent="0.25"/>
    <row r="578" s="84" customFormat="1" x14ac:dyDescent="0.25"/>
    <row r="579" s="84" customFormat="1" x14ac:dyDescent="0.25"/>
    <row r="580" s="84" customFormat="1" x14ac:dyDescent="0.25"/>
    <row r="581" s="84" customFormat="1" x14ac:dyDescent="0.25"/>
    <row r="582" s="84" customFormat="1" x14ac:dyDescent="0.25"/>
    <row r="583" s="84" customFormat="1" x14ac:dyDescent="0.25"/>
    <row r="584" s="84" customFormat="1" x14ac:dyDescent="0.25"/>
    <row r="585" s="84" customFormat="1" x14ac:dyDescent="0.25"/>
    <row r="586" s="84" customFormat="1" x14ac:dyDescent="0.25"/>
    <row r="587" s="84" customFormat="1" x14ac:dyDescent="0.25"/>
    <row r="588" s="84" customFormat="1" x14ac:dyDescent="0.25"/>
    <row r="589" s="84" customFormat="1" x14ac:dyDescent="0.25"/>
    <row r="590" s="84" customFormat="1" x14ac:dyDescent="0.25"/>
    <row r="591" s="84" customFormat="1" x14ac:dyDescent="0.25"/>
    <row r="592" s="84" customFormat="1" x14ac:dyDescent="0.25"/>
    <row r="593" s="84" customFormat="1" x14ac:dyDescent="0.25"/>
    <row r="594" s="84" customFormat="1" x14ac:dyDescent="0.25"/>
    <row r="595" s="84" customFormat="1" x14ac:dyDescent="0.25"/>
    <row r="596" s="84" customFormat="1" x14ac:dyDescent="0.25"/>
    <row r="597" s="84" customFormat="1" x14ac:dyDescent="0.25"/>
    <row r="598" s="84" customFormat="1" x14ac:dyDescent="0.25"/>
    <row r="599" s="84" customFormat="1" x14ac:dyDescent="0.25"/>
    <row r="600" s="84" customFormat="1" x14ac:dyDescent="0.25"/>
    <row r="601" s="84" customFormat="1" x14ac:dyDescent="0.25"/>
    <row r="602" s="84" customFormat="1" x14ac:dyDescent="0.25"/>
    <row r="603" s="84" customFormat="1" x14ac:dyDescent="0.25"/>
    <row r="604" s="84" customFormat="1" x14ac:dyDescent="0.25"/>
    <row r="605" s="84" customFormat="1" x14ac:dyDescent="0.25"/>
    <row r="606" s="84" customFormat="1" x14ac:dyDescent="0.25"/>
    <row r="607" s="84" customFormat="1" x14ac:dyDescent="0.25"/>
    <row r="608" s="84" customFormat="1" x14ac:dyDescent="0.25"/>
    <row r="609" s="84" customFormat="1" x14ac:dyDescent="0.25"/>
    <row r="610" s="84" customFormat="1" x14ac:dyDescent="0.25"/>
    <row r="611" s="84" customFormat="1" x14ac:dyDescent="0.25"/>
    <row r="612" s="84" customFormat="1" x14ac:dyDescent="0.25"/>
    <row r="613" s="84" customFormat="1" x14ac:dyDescent="0.25"/>
    <row r="614" s="84" customFormat="1" x14ac:dyDescent="0.25"/>
    <row r="615" s="84" customFormat="1" x14ac:dyDescent="0.25"/>
    <row r="616" s="84" customFormat="1" x14ac:dyDescent="0.25"/>
    <row r="617" s="84" customFormat="1" x14ac:dyDescent="0.25"/>
    <row r="618" s="84" customFormat="1" x14ac:dyDescent="0.25"/>
    <row r="619" s="84" customFormat="1" x14ac:dyDescent="0.25"/>
    <row r="620" s="84" customFormat="1" x14ac:dyDescent="0.25"/>
    <row r="621" s="84" customFormat="1" x14ac:dyDescent="0.25"/>
    <row r="622" s="84" customFormat="1" x14ac:dyDescent="0.25"/>
    <row r="623" s="84" customFormat="1" x14ac:dyDescent="0.25"/>
    <row r="624" s="84" customFormat="1" x14ac:dyDescent="0.25"/>
    <row r="625" s="84" customFormat="1" x14ac:dyDescent="0.25"/>
    <row r="626" s="84" customFormat="1" x14ac:dyDescent="0.25"/>
    <row r="627" s="84" customFormat="1" x14ac:dyDescent="0.25"/>
    <row r="628" s="84" customFormat="1" x14ac:dyDescent="0.25"/>
    <row r="629" s="84" customFormat="1" x14ac:dyDescent="0.25"/>
    <row r="630" s="84" customFormat="1" x14ac:dyDescent="0.25"/>
    <row r="631" s="84" customFormat="1" x14ac:dyDescent="0.25"/>
    <row r="632" s="84" customFormat="1" x14ac:dyDescent="0.25"/>
    <row r="633" s="84" customFormat="1" x14ac:dyDescent="0.25"/>
    <row r="634" s="84" customFormat="1" x14ac:dyDescent="0.25"/>
    <row r="635" s="84" customFormat="1" x14ac:dyDescent="0.25"/>
    <row r="636" s="84" customFormat="1" x14ac:dyDescent="0.25"/>
    <row r="637" s="84" customFormat="1" x14ac:dyDescent="0.25"/>
    <row r="638" s="84" customFormat="1" x14ac:dyDescent="0.25"/>
    <row r="639" s="84" customFormat="1" x14ac:dyDescent="0.25"/>
    <row r="640" s="84" customFormat="1" x14ac:dyDescent="0.25"/>
    <row r="641" s="84" customFormat="1" x14ac:dyDescent="0.25"/>
    <row r="642" s="84" customFormat="1" x14ac:dyDescent="0.25"/>
    <row r="643" s="84" customFormat="1" x14ac:dyDescent="0.25"/>
    <row r="644" s="84" customFormat="1" x14ac:dyDescent="0.25"/>
    <row r="645" s="84" customFormat="1" x14ac:dyDescent="0.25"/>
    <row r="646" s="84" customFormat="1" x14ac:dyDescent="0.25"/>
    <row r="647" s="84" customFormat="1" x14ac:dyDescent="0.25"/>
    <row r="648" s="84" customFormat="1" x14ac:dyDescent="0.25"/>
    <row r="649" s="84" customFormat="1" x14ac:dyDescent="0.25"/>
    <row r="650" s="84" customFormat="1" x14ac:dyDescent="0.25"/>
    <row r="651" s="84" customFormat="1" x14ac:dyDescent="0.25"/>
    <row r="652" s="84" customFormat="1" x14ac:dyDescent="0.25"/>
    <row r="653" s="84" customFormat="1" x14ac:dyDescent="0.25"/>
    <row r="654" s="84" customFormat="1" x14ac:dyDescent="0.25"/>
    <row r="655" s="84" customFormat="1" x14ac:dyDescent="0.25"/>
    <row r="656" s="84" customFormat="1" x14ac:dyDescent="0.25"/>
    <row r="657" s="84" customFormat="1" x14ac:dyDescent="0.25"/>
    <row r="658" s="84" customFormat="1" x14ac:dyDescent="0.25"/>
    <row r="659" s="84" customFormat="1" x14ac:dyDescent="0.25"/>
    <row r="660" s="84" customFormat="1" x14ac:dyDescent="0.25"/>
    <row r="661" s="84" customFormat="1" x14ac:dyDescent="0.25"/>
    <row r="662" s="84" customFormat="1" x14ac:dyDescent="0.25"/>
    <row r="663" s="84" customFormat="1" x14ac:dyDescent="0.25"/>
    <row r="664" s="84" customFormat="1" x14ac:dyDescent="0.25"/>
    <row r="665" s="84" customFormat="1" x14ac:dyDescent="0.25"/>
    <row r="666" s="84" customFormat="1" x14ac:dyDescent="0.25"/>
    <row r="667" s="84" customFormat="1" x14ac:dyDescent="0.25"/>
    <row r="668" s="84" customFormat="1" x14ac:dyDescent="0.25"/>
    <row r="669" s="84" customFormat="1" x14ac:dyDescent="0.25"/>
    <row r="670" s="84" customFormat="1" x14ac:dyDescent="0.25"/>
    <row r="671" s="84" customFormat="1" x14ac:dyDescent="0.25"/>
    <row r="672" s="84" customFormat="1" x14ac:dyDescent="0.25"/>
    <row r="673" s="84" customFormat="1" x14ac:dyDescent="0.25"/>
    <row r="674" s="84" customFormat="1" x14ac:dyDescent="0.25"/>
    <row r="675" s="84" customFormat="1" x14ac:dyDescent="0.25"/>
    <row r="676" s="84" customFormat="1" x14ac:dyDescent="0.25"/>
    <row r="677" s="84" customFormat="1" x14ac:dyDescent="0.25"/>
    <row r="678" s="84" customFormat="1" x14ac:dyDescent="0.25"/>
    <row r="679" s="84" customFormat="1" x14ac:dyDescent="0.25"/>
    <row r="680" s="84" customFormat="1" x14ac:dyDescent="0.25"/>
    <row r="681" s="84" customFormat="1" x14ac:dyDescent="0.25"/>
    <row r="682" s="84" customFormat="1" x14ac:dyDescent="0.25"/>
    <row r="683" s="84" customFormat="1" x14ac:dyDescent="0.25"/>
    <row r="684" s="84" customFormat="1" x14ac:dyDescent="0.25"/>
    <row r="685" s="84" customFormat="1" x14ac:dyDescent="0.25"/>
    <row r="686" s="84" customFormat="1" x14ac:dyDescent="0.25"/>
    <row r="687" s="84" customFormat="1" x14ac:dyDescent="0.25"/>
    <row r="688" s="84" customFormat="1" x14ac:dyDescent="0.25"/>
    <row r="689" s="84" customFormat="1" x14ac:dyDescent="0.25"/>
    <row r="690" s="84" customFormat="1" x14ac:dyDescent="0.25"/>
    <row r="691" s="84" customFormat="1" x14ac:dyDescent="0.25"/>
    <row r="692" s="84" customFormat="1" x14ac:dyDescent="0.25"/>
    <row r="693" s="84" customFormat="1" x14ac:dyDescent="0.25"/>
    <row r="694" s="84" customFormat="1" x14ac:dyDescent="0.25"/>
    <row r="695" s="84" customFormat="1" x14ac:dyDescent="0.25"/>
    <row r="696" s="84" customFormat="1" x14ac:dyDescent="0.25"/>
    <row r="697" s="84" customFormat="1" x14ac:dyDescent="0.25"/>
    <row r="698" s="84" customFormat="1" x14ac:dyDescent="0.25"/>
    <row r="699" s="84" customFormat="1" x14ac:dyDescent="0.25"/>
    <row r="700" s="84" customFormat="1" x14ac:dyDescent="0.25"/>
    <row r="701" s="84" customFormat="1" x14ac:dyDescent="0.25"/>
    <row r="702" s="84" customFormat="1" x14ac:dyDescent="0.25"/>
    <row r="703" s="84" customFormat="1" x14ac:dyDescent="0.25"/>
    <row r="704" s="84" customFormat="1" x14ac:dyDescent="0.25"/>
    <row r="705" s="84" customFormat="1" x14ac:dyDescent="0.25"/>
    <row r="706" s="84" customFormat="1" x14ac:dyDescent="0.25"/>
    <row r="707" s="84" customFormat="1" x14ac:dyDescent="0.25"/>
    <row r="708" s="84" customFormat="1" x14ac:dyDescent="0.25"/>
    <row r="709" s="84" customFormat="1" x14ac:dyDescent="0.25"/>
    <row r="710" s="84" customFormat="1" x14ac:dyDescent="0.25"/>
    <row r="711" s="84" customFormat="1" x14ac:dyDescent="0.25"/>
    <row r="712" s="84" customFormat="1" x14ac:dyDescent="0.25"/>
    <row r="713" s="84" customFormat="1" x14ac:dyDescent="0.25"/>
    <row r="714" s="84" customFormat="1" x14ac:dyDescent="0.25"/>
    <row r="715" s="84" customFormat="1" x14ac:dyDescent="0.25"/>
    <row r="716" s="84" customFormat="1" x14ac:dyDescent="0.25"/>
    <row r="717" s="84" customFormat="1" x14ac:dyDescent="0.25"/>
    <row r="718" s="84" customFormat="1" x14ac:dyDescent="0.25"/>
    <row r="719" s="84" customFormat="1" x14ac:dyDescent="0.25"/>
    <row r="720" s="84" customFormat="1" x14ac:dyDescent="0.25"/>
    <row r="721" s="84" customFormat="1" x14ac:dyDescent="0.25"/>
    <row r="722" s="84" customFormat="1" x14ac:dyDescent="0.25"/>
    <row r="723" s="84" customFormat="1" x14ac:dyDescent="0.25"/>
    <row r="724" s="84" customFormat="1" x14ac:dyDescent="0.25"/>
    <row r="725" s="84" customFormat="1" x14ac:dyDescent="0.25"/>
    <row r="726" s="84" customFormat="1" x14ac:dyDescent="0.25"/>
    <row r="727" s="84" customFormat="1" x14ac:dyDescent="0.25"/>
    <row r="728" s="84" customFormat="1" x14ac:dyDescent="0.25"/>
    <row r="729" s="84" customFormat="1" x14ac:dyDescent="0.25"/>
    <row r="730" s="84" customFormat="1" x14ac:dyDescent="0.25"/>
    <row r="731" s="84" customFormat="1" x14ac:dyDescent="0.25"/>
    <row r="732" s="84" customFormat="1" x14ac:dyDescent="0.25"/>
    <row r="733" s="84" customFormat="1" x14ac:dyDescent="0.25"/>
    <row r="734" s="84" customFormat="1" x14ac:dyDescent="0.25"/>
    <row r="735" s="84" customFormat="1" x14ac:dyDescent="0.25"/>
    <row r="736" s="84" customFormat="1" x14ac:dyDescent="0.25"/>
    <row r="737" s="84" customFormat="1" x14ac:dyDescent="0.25"/>
    <row r="738" s="84" customFormat="1" x14ac:dyDescent="0.25"/>
    <row r="739" s="84" customFormat="1" x14ac:dyDescent="0.25"/>
    <row r="740" s="84" customFormat="1" x14ac:dyDescent="0.25"/>
    <row r="741" s="84" customFormat="1" x14ac:dyDescent="0.25"/>
    <row r="742" s="84" customFormat="1" x14ac:dyDescent="0.25"/>
    <row r="743" s="84" customFormat="1" x14ac:dyDescent="0.25"/>
    <row r="744" s="84" customFormat="1" x14ac:dyDescent="0.25"/>
    <row r="745" s="84" customFormat="1" x14ac:dyDescent="0.25"/>
    <row r="746" s="84" customFormat="1" x14ac:dyDescent="0.25"/>
    <row r="747" s="84" customFormat="1" x14ac:dyDescent="0.25"/>
    <row r="748" s="84" customFormat="1" x14ac:dyDescent="0.25"/>
    <row r="749" s="84" customFormat="1" x14ac:dyDescent="0.25"/>
    <row r="750" s="84" customFormat="1" x14ac:dyDescent="0.25"/>
    <row r="751" s="84" customFormat="1" x14ac:dyDescent="0.25"/>
    <row r="752" s="84" customFormat="1" x14ac:dyDescent="0.25"/>
    <row r="753" s="84" customFormat="1" x14ac:dyDescent="0.25"/>
    <row r="754" s="84" customFormat="1" x14ac:dyDescent="0.25"/>
    <row r="755" s="84" customFormat="1" x14ac:dyDescent="0.25"/>
    <row r="756" s="84" customFormat="1" x14ac:dyDescent="0.25"/>
    <row r="757" s="84" customFormat="1" x14ac:dyDescent="0.25"/>
    <row r="758" s="84" customFormat="1" x14ac:dyDescent="0.25"/>
    <row r="759" s="84" customFormat="1" x14ac:dyDescent="0.25"/>
    <row r="760" s="84" customFormat="1" x14ac:dyDescent="0.25"/>
    <row r="761" s="84" customFormat="1" x14ac:dyDescent="0.25"/>
    <row r="762" s="84" customFormat="1" x14ac:dyDescent="0.25"/>
    <row r="763" s="84" customFormat="1" x14ac:dyDescent="0.25"/>
    <row r="764" s="84" customFormat="1" x14ac:dyDescent="0.25"/>
    <row r="765" s="84" customFormat="1" x14ac:dyDescent="0.25"/>
    <row r="766" s="84" customFormat="1" x14ac:dyDescent="0.25"/>
    <row r="767" s="84" customFormat="1" x14ac:dyDescent="0.25"/>
    <row r="768" s="84" customFormat="1" x14ac:dyDescent="0.25"/>
    <row r="769" s="84" customFormat="1" x14ac:dyDescent="0.25"/>
    <row r="770" s="84" customFormat="1" x14ac:dyDescent="0.25"/>
    <row r="771" s="84" customFormat="1" x14ac:dyDescent="0.25"/>
    <row r="772" s="84" customFormat="1" x14ac:dyDescent="0.25"/>
    <row r="773" s="84" customFormat="1" x14ac:dyDescent="0.25"/>
    <row r="774" s="84" customFormat="1" x14ac:dyDescent="0.25"/>
    <row r="775" s="84" customFormat="1" x14ac:dyDescent="0.25"/>
    <row r="776" s="84" customFormat="1" x14ac:dyDescent="0.25"/>
    <row r="777" s="84" customFormat="1" x14ac:dyDescent="0.25"/>
    <row r="778" s="84" customFormat="1" x14ac:dyDescent="0.25"/>
    <row r="779" s="84" customFormat="1" x14ac:dyDescent="0.25"/>
    <row r="780" s="84" customFormat="1" x14ac:dyDescent="0.25"/>
    <row r="781" s="84" customFormat="1" x14ac:dyDescent="0.25"/>
    <row r="782" s="84" customFormat="1" x14ac:dyDescent="0.25"/>
    <row r="783" s="84" customFormat="1" x14ac:dyDescent="0.25"/>
    <row r="784" s="84" customFormat="1" x14ac:dyDescent="0.25"/>
    <row r="785" s="84" customFormat="1" x14ac:dyDescent="0.25"/>
    <row r="786" s="84" customFormat="1" x14ac:dyDescent="0.25"/>
    <row r="787" s="84" customFormat="1" x14ac:dyDescent="0.25"/>
    <row r="788" s="84" customFormat="1" x14ac:dyDescent="0.25"/>
    <row r="789" s="84" customFormat="1" x14ac:dyDescent="0.25"/>
    <row r="790" s="84" customFormat="1" x14ac:dyDescent="0.25"/>
    <row r="791" s="84" customFormat="1" x14ac:dyDescent="0.25"/>
    <row r="792" s="84" customFormat="1" x14ac:dyDescent="0.25"/>
    <row r="793" s="84" customFormat="1" x14ac:dyDescent="0.25"/>
    <row r="794" s="84" customFormat="1" x14ac:dyDescent="0.25"/>
    <row r="795" s="84" customFormat="1" x14ac:dyDescent="0.25"/>
    <row r="796" s="84" customFormat="1" x14ac:dyDescent="0.25"/>
    <row r="797" s="84" customFormat="1" x14ac:dyDescent="0.25"/>
    <row r="798" s="84" customFormat="1" x14ac:dyDescent="0.25"/>
    <row r="799" s="84" customFormat="1" x14ac:dyDescent="0.25"/>
    <row r="800" s="84" customFormat="1" x14ac:dyDescent="0.25"/>
    <row r="801" s="84" customFormat="1" x14ac:dyDescent="0.25"/>
    <row r="802" s="84" customFormat="1" x14ac:dyDescent="0.25"/>
    <row r="803" s="84" customFormat="1" x14ac:dyDescent="0.25"/>
    <row r="804" s="84" customFormat="1" x14ac:dyDescent="0.25"/>
    <row r="805" s="84" customFormat="1" x14ac:dyDescent="0.25"/>
    <row r="806" s="84" customFormat="1" x14ac:dyDescent="0.25"/>
    <row r="807" s="84" customFormat="1" x14ac:dyDescent="0.25"/>
    <row r="808" s="84" customFormat="1" x14ac:dyDescent="0.25"/>
    <row r="809" s="84" customFormat="1" x14ac:dyDescent="0.25"/>
    <row r="810" s="84" customFormat="1" x14ac:dyDescent="0.25"/>
    <row r="811" s="84" customFormat="1" x14ac:dyDescent="0.25"/>
    <row r="812" s="84" customFormat="1" x14ac:dyDescent="0.25"/>
    <row r="813" s="84" customFormat="1" x14ac:dyDescent="0.25"/>
    <row r="814" s="84" customFormat="1" x14ac:dyDescent="0.25"/>
    <row r="815" s="84" customFormat="1" x14ac:dyDescent="0.25"/>
    <row r="816" s="84" customFormat="1" x14ac:dyDescent="0.25"/>
    <row r="817" s="84" customFormat="1" x14ac:dyDescent="0.25"/>
    <row r="818" s="84" customFormat="1" x14ac:dyDescent="0.25"/>
    <row r="819" s="84" customFormat="1" x14ac:dyDescent="0.25"/>
    <row r="820" s="84" customFormat="1" x14ac:dyDescent="0.25"/>
    <row r="821" s="84" customFormat="1" x14ac:dyDescent="0.25"/>
    <row r="822" s="84" customFormat="1" x14ac:dyDescent="0.25"/>
    <row r="823" s="84" customFormat="1" x14ac:dyDescent="0.25"/>
    <row r="824" s="84" customFormat="1" x14ac:dyDescent="0.25"/>
    <row r="825" s="84" customFormat="1" x14ac:dyDescent="0.25"/>
    <row r="826" s="84" customFormat="1" x14ac:dyDescent="0.25"/>
    <row r="827" s="84" customFormat="1" x14ac:dyDescent="0.25"/>
    <row r="828" s="84" customFormat="1" x14ac:dyDescent="0.25"/>
    <row r="829" s="84" customFormat="1" x14ac:dyDescent="0.25"/>
    <row r="830" s="84" customFormat="1" x14ac:dyDescent="0.25"/>
    <row r="831" s="84" customFormat="1" x14ac:dyDescent="0.25"/>
    <row r="832" s="84" customFormat="1" x14ac:dyDescent="0.25"/>
    <row r="833" s="84" customFormat="1" x14ac:dyDescent="0.25"/>
    <row r="834" s="84" customFormat="1" x14ac:dyDescent="0.25"/>
    <row r="835" s="84" customFormat="1" x14ac:dyDescent="0.25"/>
    <row r="836" s="84" customFormat="1" x14ac:dyDescent="0.25"/>
    <row r="837" s="84" customFormat="1" x14ac:dyDescent="0.25"/>
    <row r="838" s="84" customFormat="1" x14ac:dyDescent="0.25"/>
    <row r="839" s="84" customFormat="1" x14ac:dyDescent="0.25"/>
    <row r="840" s="84" customFormat="1" x14ac:dyDescent="0.25"/>
    <row r="841" s="84" customFormat="1" x14ac:dyDescent="0.25"/>
    <row r="842" s="84" customFormat="1" x14ac:dyDescent="0.25"/>
    <row r="843" s="84" customFormat="1" x14ac:dyDescent="0.25"/>
    <row r="844" s="84" customFormat="1" x14ac:dyDescent="0.25"/>
    <row r="845" s="84" customFormat="1" x14ac:dyDescent="0.25"/>
    <row r="846" s="84" customFormat="1" x14ac:dyDescent="0.25"/>
    <row r="847" s="84" customFormat="1" x14ac:dyDescent="0.25"/>
    <row r="848" s="84" customFormat="1" x14ac:dyDescent="0.25"/>
    <row r="849" s="84" customFormat="1" x14ac:dyDescent="0.25"/>
    <row r="850" s="84" customFormat="1" x14ac:dyDescent="0.25"/>
    <row r="851" s="84" customFormat="1" x14ac:dyDescent="0.25"/>
    <row r="852" s="84" customFormat="1" x14ac:dyDescent="0.25"/>
    <row r="853" s="84" customFormat="1" x14ac:dyDescent="0.25"/>
    <row r="854" s="84" customFormat="1" x14ac:dyDescent="0.25"/>
    <row r="855" s="84" customFormat="1" x14ac:dyDescent="0.25"/>
    <row r="856" s="84" customFormat="1" x14ac:dyDescent="0.25"/>
    <row r="857" s="84" customFormat="1" x14ac:dyDescent="0.25"/>
    <row r="858" s="84" customFormat="1" x14ac:dyDescent="0.25"/>
    <row r="859" s="84" customFormat="1" x14ac:dyDescent="0.25"/>
    <row r="860" s="84" customFormat="1" x14ac:dyDescent="0.25"/>
    <row r="861" s="84" customFormat="1" x14ac:dyDescent="0.25"/>
    <row r="862" s="84" customFormat="1" x14ac:dyDescent="0.25"/>
    <row r="863" s="84" customFormat="1" x14ac:dyDescent="0.25"/>
    <row r="864" s="84" customFormat="1" x14ac:dyDescent="0.25"/>
    <row r="865" spans="4:4" x14ac:dyDescent="0.25">
      <c r="D865" s="117"/>
    </row>
    <row r="881" s="84" customFormat="1" x14ac:dyDescent="0.25"/>
    <row r="882" s="84" customFormat="1" x14ac:dyDescent="0.25"/>
    <row r="883" s="84" customFormat="1" x14ac:dyDescent="0.25"/>
    <row r="884" s="84" customFormat="1" x14ac:dyDescent="0.25"/>
    <row r="885" s="84" customFormat="1" x14ac:dyDescent="0.25"/>
    <row r="886" s="84" customFormat="1" x14ac:dyDescent="0.25"/>
    <row r="887" s="84" customFormat="1" x14ac:dyDescent="0.25"/>
    <row r="888" s="84" customFormat="1" x14ac:dyDescent="0.25"/>
    <row r="889" s="84" customFormat="1" x14ac:dyDescent="0.25"/>
    <row r="890" s="84" customFormat="1" x14ac:dyDescent="0.25"/>
    <row r="891" s="84" customFormat="1" x14ac:dyDescent="0.25"/>
    <row r="892" s="84" customFormat="1" x14ac:dyDescent="0.25"/>
    <row r="893" s="84" customFormat="1" x14ac:dyDescent="0.25"/>
    <row r="894" s="84" customFormat="1" x14ac:dyDescent="0.25"/>
    <row r="895" s="84" customFormat="1" x14ac:dyDescent="0.25"/>
    <row r="896" s="84" customFormat="1" x14ac:dyDescent="0.25"/>
    <row r="897" s="84" customFormat="1" x14ac:dyDescent="0.25"/>
    <row r="898" s="84" customFormat="1" x14ac:dyDescent="0.25"/>
    <row r="899" s="84" customFormat="1" x14ac:dyDescent="0.25"/>
    <row r="900" s="84" customFormat="1" x14ac:dyDescent="0.25"/>
    <row r="901" s="84" customFormat="1" x14ac:dyDescent="0.25"/>
    <row r="902" s="84" customFormat="1" x14ac:dyDescent="0.25"/>
    <row r="903" s="84" customFormat="1" x14ac:dyDescent="0.25"/>
    <row r="904" s="84" customFormat="1" x14ac:dyDescent="0.25"/>
    <row r="905" s="84" customFormat="1" x14ac:dyDescent="0.25"/>
    <row r="906" s="84" customFormat="1" x14ac:dyDescent="0.25"/>
    <row r="907" s="84" customFormat="1" x14ac:dyDescent="0.25"/>
    <row r="908" s="84" customFormat="1" x14ac:dyDescent="0.25"/>
    <row r="909" s="84" customFormat="1" x14ac:dyDescent="0.25"/>
    <row r="910" s="84" customFormat="1" x14ac:dyDescent="0.25"/>
    <row r="911" s="84" customFormat="1" x14ac:dyDescent="0.25"/>
    <row r="912" s="84" customFormat="1" x14ac:dyDescent="0.25"/>
    <row r="913" s="84" customFormat="1" x14ac:dyDescent="0.25"/>
    <row r="914" s="84" customFormat="1" x14ac:dyDescent="0.25"/>
    <row r="915" s="84" customFormat="1" x14ac:dyDescent="0.25"/>
    <row r="916" s="84" customFormat="1" x14ac:dyDescent="0.25"/>
    <row r="917" s="84" customFormat="1" x14ac:dyDescent="0.25"/>
    <row r="918" s="84" customFormat="1" x14ac:dyDescent="0.25"/>
    <row r="919" s="84" customFormat="1" x14ac:dyDescent="0.25"/>
    <row r="920" s="84" customFormat="1" x14ac:dyDescent="0.25"/>
    <row r="921" s="84" customFormat="1" x14ac:dyDescent="0.25"/>
    <row r="922" s="84" customFormat="1" x14ac:dyDescent="0.25"/>
    <row r="923" s="84" customFormat="1" x14ac:dyDescent="0.25"/>
    <row r="924" s="84" customFormat="1" x14ac:dyDescent="0.25"/>
    <row r="925" s="84" customFormat="1" x14ac:dyDescent="0.25"/>
    <row r="926" s="84" customFormat="1" x14ac:dyDescent="0.25"/>
    <row r="927" s="84" customFormat="1" x14ac:dyDescent="0.25"/>
    <row r="928" s="84" customFormat="1" x14ac:dyDescent="0.25"/>
    <row r="929" s="84" customFormat="1" x14ac:dyDescent="0.25"/>
    <row r="930" s="84" customFormat="1" x14ac:dyDescent="0.25"/>
    <row r="931" s="84" customFormat="1" x14ac:dyDescent="0.25"/>
    <row r="932" s="84" customFormat="1" x14ac:dyDescent="0.25"/>
    <row r="933" s="84" customFormat="1" x14ac:dyDescent="0.25"/>
    <row r="934" s="84" customFormat="1" x14ac:dyDescent="0.25"/>
    <row r="935" s="84" customFormat="1" x14ac:dyDescent="0.25"/>
    <row r="936" s="84" customFormat="1" x14ac:dyDescent="0.25"/>
    <row r="937" s="84" customFormat="1" x14ac:dyDescent="0.25"/>
    <row r="938" s="84" customFormat="1" x14ac:dyDescent="0.25"/>
    <row r="939" s="84" customFormat="1" x14ac:dyDescent="0.25"/>
    <row r="940" s="84" customFormat="1" x14ac:dyDescent="0.25"/>
    <row r="941" s="84" customFormat="1" x14ac:dyDescent="0.25"/>
    <row r="942" s="84" customFormat="1" x14ac:dyDescent="0.25"/>
    <row r="943" s="84" customFormat="1" x14ac:dyDescent="0.25"/>
    <row r="944" s="84" customFormat="1" x14ac:dyDescent="0.25"/>
    <row r="945" s="84" customFormat="1" x14ac:dyDescent="0.25"/>
    <row r="946" s="84" customFormat="1" x14ac:dyDescent="0.25"/>
    <row r="947" s="84" customFormat="1" x14ac:dyDescent="0.25"/>
    <row r="948" s="84" customFormat="1" x14ac:dyDescent="0.25"/>
    <row r="949" s="84" customFormat="1" x14ac:dyDescent="0.25"/>
    <row r="950" s="84" customFormat="1" x14ac:dyDescent="0.25"/>
    <row r="951" s="84" customFormat="1" x14ac:dyDescent="0.25"/>
    <row r="952" s="84" customFormat="1" x14ac:dyDescent="0.25"/>
    <row r="953" s="84" customFormat="1" x14ac:dyDescent="0.25"/>
    <row r="954" s="84" customFormat="1" x14ac:dyDescent="0.25"/>
    <row r="955" s="84" customFormat="1" x14ac:dyDescent="0.25"/>
    <row r="956" s="84" customFormat="1" x14ac:dyDescent="0.25"/>
    <row r="957" s="84" customFormat="1" x14ac:dyDescent="0.25"/>
    <row r="958" s="84" customFormat="1" x14ac:dyDescent="0.25"/>
    <row r="959" s="84" customFormat="1" x14ac:dyDescent="0.25"/>
    <row r="960" s="84" customFormat="1" x14ac:dyDescent="0.25"/>
    <row r="961" s="84" customFormat="1" x14ac:dyDescent="0.25"/>
    <row r="962" s="84" customFormat="1" x14ac:dyDescent="0.25"/>
    <row r="963" s="84" customFormat="1" x14ac:dyDescent="0.25"/>
    <row r="964" s="84" customFormat="1" x14ac:dyDescent="0.25"/>
    <row r="965" s="84" customFormat="1" x14ac:dyDescent="0.25"/>
    <row r="966" s="84" customFormat="1" x14ac:dyDescent="0.25"/>
    <row r="967" s="84" customFormat="1" x14ac:dyDescent="0.25"/>
    <row r="968" s="84" customFormat="1" x14ac:dyDescent="0.25"/>
    <row r="969" s="84" customFormat="1" x14ac:dyDescent="0.25"/>
    <row r="970" s="84" customFormat="1" x14ac:dyDescent="0.25"/>
    <row r="971" s="84" customFormat="1" x14ac:dyDescent="0.25"/>
    <row r="972" s="84" customFormat="1" x14ac:dyDescent="0.25"/>
    <row r="973" s="84" customFormat="1" x14ac:dyDescent="0.25"/>
    <row r="974" s="84" customFormat="1" x14ac:dyDescent="0.25"/>
    <row r="975" s="84" customFormat="1" x14ac:dyDescent="0.25"/>
    <row r="976" s="84" customFormat="1" x14ac:dyDescent="0.25"/>
    <row r="977" s="84" customFormat="1" x14ac:dyDescent="0.25"/>
    <row r="978" s="84" customFormat="1" x14ac:dyDescent="0.25"/>
    <row r="979" s="84" customFormat="1" x14ac:dyDescent="0.25"/>
    <row r="980" s="84" customFormat="1" x14ac:dyDescent="0.25"/>
    <row r="981" s="84" customFormat="1" x14ac:dyDescent="0.25"/>
    <row r="982" s="84" customFormat="1" x14ac:dyDescent="0.25"/>
    <row r="983" s="84" customFormat="1" x14ac:dyDescent="0.25"/>
    <row r="984" s="84" customFormat="1" x14ac:dyDescent="0.25"/>
    <row r="985" s="84" customFormat="1" x14ac:dyDescent="0.25"/>
    <row r="986" s="84" customFormat="1" x14ac:dyDescent="0.25"/>
    <row r="987" s="84" customFormat="1" x14ac:dyDescent="0.25"/>
    <row r="988" s="84" customFormat="1" x14ac:dyDescent="0.25"/>
    <row r="989" s="84" customFormat="1" x14ac:dyDescent="0.25"/>
    <row r="990" s="84" customFormat="1" x14ac:dyDescent="0.25"/>
    <row r="991" s="84" customFormat="1" x14ac:dyDescent="0.25"/>
    <row r="992" s="84" customFormat="1" x14ac:dyDescent="0.25"/>
    <row r="993" s="84" customFormat="1" x14ac:dyDescent="0.25"/>
    <row r="994" s="84" customFormat="1" x14ac:dyDescent="0.25"/>
    <row r="995" s="84" customFormat="1" x14ac:dyDescent="0.25"/>
    <row r="996" s="84" customFormat="1" x14ac:dyDescent="0.25"/>
    <row r="997" s="84" customFormat="1" x14ac:dyDescent="0.25"/>
    <row r="998" s="84" customFormat="1" x14ac:dyDescent="0.25"/>
    <row r="999" s="84" customFormat="1" x14ac:dyDescent="0.25"/>
    <row r="1000" s="84" customFormat="1" x14ac:dyDescent="0.25"/>
    <row r="1001" s="84" customFormat="1" x14ac:dyDescent="0.25"/>
    <row r="1002" s="84" customFormat="1" x14ac:dyDescent="0.25"/>
    <row r="1003" s="84" customFormat="1" x14ac:dyDescent="0.25"/>
    <row r="1004" s="84" customFormat="1" x14ac:dyDescent="0.25"/>
    <row r="1005" s="84" customFormat="1" x14ac:dyDescent="0.25"/>
    <row r="1006" s="84" customFormat="1" x14ac:dyDescent="0.25"/>
    <row r="1007" s="84" customFormat="1" x14ac:dyDescent="0.25"/>
    <row r="1008" s="84" customFormat="1" x14ac:dyDescent="0.25"/>
    <row r="1009" s="84" customFormat="1" x14ac:dyDescent="0.25"/>
    <row r="1010" s="84" customFormat="1" x14ac:dyDescent="0.25"/>
    <row r="1011" s="84" customFormat="1" x14ac:dyDescent="0.25"/>
    <row r="1012" s="84" customFormat="1" x14ac:dyDescent="0.25"/>
    <row r="1013" s="84" customFormat="1" x14ac:dyDescent="0.25"/>
    <row r="1014" s="84" customFormat="1" x14ac:dyDescent="0.25"/>
    <row r="1015" s="84" customFormat="1" x14ac:dyDescent="0.25"/>
    <row r="1016" s="84" customFormat="1" x14ac:dyDescent="0.25"/>
    <row r="1017" s="84" customFormat="1" x14ac:dyDescent="0.25"/>
    <row r="1018" s="84" customFormat="1" x14ac:dyDescent="0.25"/>
    <row r="1019" s="84" customFormat="1" x14ac:dyDescent="0.25"/>
    <row r="1020" s="84" customFormat="1" x14ac:dyDescent="0.25"/>
    <row r="1021" s="84" customFormat="1" x14ac:dyDescent="0.25"/>
    <row r="1022" s="84" customFormat="1" x14ac:dyDescent="0.25"/>
    <row r="1023" s="84" customFormat="1" x14ac:dyDescent="0.25"/>
    <row r="1024" s="84" customFormat="1" x14ac:dyDescent="0.25"/>
    <row r="1025" s="84" customFormat="1" x14ac:dyDescent="0.25"/>
    <row r="1026" s="84" customFormat="1" x14ac:dyDescent="0.25"/>
    <row r="1027" s="84" customFormat="1" x14ac:dyDescent="0.25"/>
    <row r="1028" s="84" customFormat="1" x14ac:dyDescent="0.25"/>
    <row r="1029" s="84" customFormat="1" x14ac:dyDescent="0.25"/>
    <row r="1030" s="84" customFormat="1" x14ac:dyDescent="0.25"/>
    <row r="1031" s="84" customFormat="1" x14ac:dyDescent="0.25"/>
    <row r="1032" s="84" customFormat="1" x14ac:dyDescent="0.25"/>
    <row r="1033" s="84" customFormat="1" x14ac:dyDescent="0.25"/>
    <row r="1034" s="84" customFormat="1" x14ac:dyDescent="0.25"/>
    <row r="1035" s="84" customFormat="1" x14ac:dyDescent="0.25"/>
    <row r="1036" s="84" customFormat="1" x14ac:dyDescent="0.25"/>
    <row r="1037" s="84" customFormat="1" x14ac:dyDescent="0.25"/>
    <row r="1038" s="84" customFormat="1" x14ac:dyDescent="0.25"/>
    <row r="1039" s="84" customFormat="1" x14ac:dyDescent="0.25"/>
    <row r="1040" s="84" customFormat="1" x14ac:dyDescent="0.25"/>
    <row r="1041" s="84" customFormat="1" x14ac:dyDescent="0.25"/>
    <row r="1042" s="84" customFormat="1" x14ac:dyDescent="0.25"/>
    <row r="1043" s="84" customFormat="1" x14ac:dyDescent="0.25"/>
    <row r="1044" s="84" customFormat="1" x14ac:dyDescent="0.25"/>
    <row r="1045" s="84" customFormat="1" x14ac:dyDescent="0.25"/>
    <row r="1046" s="84" customFormat="1" x14ac:dyDescent="0.25"/>
    <row r="1047" s="84" customFormat="1" x14ac:dyDescent="0.25"/>
    <row r="1048" s="84" customFormat="1" x14ac:dyDescent="0.25"/>
    <row r="1049" s="84" customFormat="1" x14ac:dyDescent="0.25"/>
    <row r="1050" s="84" customFormat="1" x14ac:dyDescent="0.25"/>
    <row r="1051" s="84" customFormat="1" x14ac:dyDescent="0.25"/>
    <row r="1052" s="84" customFormat="1" x14ac:dyDescent="0.25"/>
    <row r="1053" s="84" customFormat="1" x14ac:dyDescent="0.25"/>
    <row r="1054" s="84" customFormat="1" x14ac:dyDescent="0.25"/>
    <row r="1055" s="84" customFormat="1" x14ac:dyDescent="0.25"/>
    <row r="1056" s="84" customFormat="1" x14ac:dyDescent="0.25"/>
    <row r="1066" spans="4:4" x14ac:dyDescent="0.25">
      <c r="D1066" s="117"/>
    </row>
    <row r="1073" s="84" customFormat="1" x14ac:dyDescent="0.25"/>
    <row r="1074" s="84" customFormat="1" x14ac:dyDescent="0.25"/>
    <row r="1075" s="84" customFormat="1" x14ac:dyDescent="0.25"/>
    <row r="1076" s="84" customFormat="1" x14ac:dyDescent="0.25"/>
    <row r="1077" s="84" customFormat="1" x14ac:dyDescent="0.25"/>
    <row r="1078" s="84" customFormat="1" x14ac:dyDescent="0.25"/>
    <row r="1079" s="84" customFormat="1" x14ac:dyDescent="0.25"/>
    <row r="1080" s="84" customFormat="1" x14ac:dyDescent="0.25"/>
    <row r="1081" s="84" customFormat="1" x14ac:dyDescent="0.25"/>
    <row r="1082" s="84" customFormat="1" x14ac:dyDescent="0.25"/>
    <row r="1083" s="84" customFormat="1" x14ac:dyDescent="0.25"/>
    <row r="1084" s="84" customFormat="1" x14ac:dyDescent="0.25"/>
    <row r="1085" s="84" customFormat="1" x14ac:dyDescent="0.25"/>
    <row r="1086" s="84" customFormat="1" x14ac:dyDescent="0.25"/>
    <row r="1087" s="84" customFormat="1" x14ac:dyDescent="0.25"/>
    <row r="1088" s="84" customFormat="1" x14ac:dyDescent="0.25"/>
    <row r="1089" s="84" customFormat="1" x14ac:dyDescent="0.25"/>
    <row r="1090" s="84" customFormat="1" x14ac:dyDescent="0.25"/>
    <row r="1091" s="84" customFormat="1" x14ac:dyDescent="0.25"/>
    <row r="1092" s="84" customFormat="1" x14ac:dyDescent="0.25"/>
    <row r="1093" s="84" customFormat="1" x14ac:dyDescent="0.25"/>
    <row r="1094" s="84" customFormat="1" x14ac:dyDescent="0.25"/>
    <row r="1095" s="84" customFormat="1" x14ac:dyDescent="0.25"/>
    <row r="1096" s="84" customFormat="1" x14ac:dyDescent="0.25"/>
    <row r="1097" s="84" customFormat="1" x14ac:dyDescent="0.25"/>
    <row r="1098" s="84" customFormat="1" x14ac:dyDescent="0.25"/>
    <row r="1099" s="84" customFormat="1" x14ac:dyDescent="0.25"/>
    <row r="1100" s="84" customFormat="1" x14ac:dyDescent="0.25"/>
    <row r="1101" s="84" customFormat="1" x14ac:dyDescent="0.25"/>
    <row r="1102" s="84" customFormat="1" x14ac:dyDescent="0.25"/>
    <row r="1103" s="84" customFormat="1" x14ac:dyDescent="0.25"/>
    <row r="1104" s="84" customFormat="1" x14ac:dyDescent="0.25"/>
    <row r="1115" spans="4:4" x14ac:dyDescent="0.25">
      <c r="D1115" s="117"/>
    </row>
    <row r="1137" s="84" customFormat="1" x14ac:dyDescent="0.25"/>
    <row r="1138" s="84" customFormat="1" x14ac:dyDescent="0.25"/>
    <row r="1139" s="84" customFormat="1" x14ac:dyDescent="0.25"/>
    <row r="1140" s="84" customFormat="1" x14ac:dyDescent="0.25"/>
    <row r="1141" s="84" customFormat="1" x14ac:dyDescent="0.25"/>
    <row r="1142" s="84" customFormat="1" x14ac:dyDescent="0.25"/>
    <row r="1143" s="84" customFormat="1" x14ac:dyDescent="0.25"/>
    <row r="1144" s="84" customFormat="1" x14ac:dyDescent="0.25"/>
    <row r="1145" s="84" customFormat="1" x14ac:dyDescent="0.25"/>
    <row r="1146" s="84" customFormat="1" x14ac:dyDescent="0.25"/>
    <row r="1147" s="84" customFormat="1" x14ac:dyDescent="0.25"/>
    <row r="1148" s="84" customFormat="1" x14ac:dyDescent="0.25"/>
    <row r="1149" s="84" customFormat="1" x14ac:dyDescent="0.25"/>
    <row r="1150" s="84" customFormat="1" x14ac:dyDescent="0.25"/>
    <row r="1151" s="84" customFormat="1" x14ac:dyDescent="0.25"/>
    <row r="1152" s="84" customFormat="1" x14ac:dyDescent="0.25"/>
    <row r="1153" s="84" customFormat="1" x14ac:dyDescent="0.25"/>
    <row r="1154" s="84" customFormat="1" x14ac:dyDescent="0.25"/>
    <row r="1155" s="84" customFormat="1" x14ac:dyDescent="0.25"/>
    <row r="1156" s="84" customFormat="1" x14ac:dyDescent="0.25"/>
    <row r="1157" s="84" customFormat="1" x14ac:dyDescent="0.25"/>
    <row r="1158" s="84" customFormat="1" x14ac:dyDescent="0.25"/>
    <row r="1159" s="84" customFormat="1" x14ac:dyDescent="0.25"/>
    <row r="1160" s="84" customFormat="1" x14ac:dyDescent="0.25"/>
    <row r="1161" s="84" customFormat="1" x14ac:dyDescent="0.25"/>
    <row r="1162" s="84" customFormat="1" x14ac:dyDescent="0.25"/>
    <row r="1163" s="84" customFormat="1" x14ac:dyDescent="0.25"/>
    <row r="1164" s="84" customFormat="1" x14ac:dyDescent="0.25"/>
    <row r="1165" s="84" customFormat="1" x14ac:dyDescent="0.25"/>
    <row r="1166" s="84" customFormat="1" x14ac:dyDescent="0.25"/>
    <row r="1167" s="84" customFormat="1" x14ac:dyDescent="0.25"/>
    <row r="1168" s="84" customFormat="1" x14ac:dyDescent="0.25"/>
    <row r="1169" s="84" customFormat="1" x14ac:dyDescent="0.25"/>
    <row r="1170" s="84" customFormat="1" x14ac:dyDescent="0.25"/>
    <row r="1171" s="84" customFormat="1" x14ac:dyDescent="0.25"/>
    <row r="1172" s="84" customFormat="1" x14ac:dyDescent="0.25"/>
    <row r="1173" s="84" customFormat="1" x14ac:dyDescent="0.25"/>
    <row r="1174" s="84" customFormat="1" x14ac:dyDescent="0.25"/>
    <row r="1175" s="84" customFormat="1" x14ac:dyDescent="0.25"/>
    <row r="1176" s="84" customFormat="1" x14ac:dyDescent="0.25"/>
    <row r="1177" s="84" customFormat="1" x14ac:dyDescent="0.25"/>
    <row r="1178" s="84" customFormat="1" x14ac:dyDescent="0.25"/>
    <row r="1179" s="84" customFormat="1" x14ac:dyDescent="0.25"/>
    <row r="1180" s="84" customFormat="1" x14ac:dyDescent="0.25"/>
    <row r="1181" s="84" customFormat="1" x14ac:dyDescent="0.25"/>
    <row r="1182" s="84" customFormat="1" x14ac:dyDescent="0.25"/>
    <row r="1183" s="84" customFormat="1" x14ac:dyDescent="0.25"/>
    <row r="1184" s="84" customFormat="1" x14ac:dyDescent="0.25"/>
    <row r="1185" s="84" customFormat="1" x14ac:dyDescent="0.25"/>
    <row r="1186" s="84" customFormat="1" x14ac:dyDescent="0.25"/>
    <row r="1187" s="84" customFormat="1" x14ac:dyDescent="0.25"/>
    <row r="1188" s="84" customFormat="1" x14ac:dyDescent="0.25"/>
    <row r="1189" s="84" customFormat="1" x14ac:dyDescent="0.25"/>
    <row r="1190" s="84" customFormat="1" x14ac:dyDescent="0.25"/>
    <row r="1191" s="84" customFormat="1" x14ac:dyDescent="0.25"/>
    <row r="1192" s="84" customFormat="1" x14ac:dyDescent="0.25"/>
    <row r="1193" s="84" customFormat="1" x14ac:dyDescent="0.25"/>
    <row r="1194" s="84" customFormat="1" x14ac:dyDescent="0.25"/>
    <row r="1195" s="84" customFormat="1" x14ac:dyDescent="0.25"/>
    <row r="1196" s="84" customFormat="1" x14ac:dyDescent="0.25"/>
    <row r="1197" s="84" customFormat="1" x14ac:dyDescent="0.25"/>
    <row r="1198" s="84" customFormat="1" x14ac:dyDescent="0.25"/>
    <row r="1199" s="84" customFormat="1" x14ac:dyDescent="0.25"/>
    <row r="1200" s="84" customFormat="1" x14ac:dyDescent="0.25"/>
    <row r="1201" s="84" customFormat="1" x14ac:dyDescent="0.25"/>
    <row r="1202" s="84" customFormat="1" x14ac:dyDescent="0.25"/>
    <row r="1203" s="84" customFormat="1" x14ac:dyDescent="0.25"/>
    <row r="1204" s="84" customFormat="1" x14ac:dyDescent="0.25"/>
    <row r="1205" s="84" customFormat="1" x14ac:dyDescent="0.25"/>
    <row r="1206" s="84" customFormat="1" x14ac:dyDescent="0.25"/>
    <row r="1207" s="84" customFormat="1" x14ac:dyDescent="0.25"/>
    <row r="1208" s="84" customFormat="1" x14ac:dyDescent="0.25"/>
    <row r="1209" s="84" customFormat="1" x14ac:dyDescent="0.25"/>
    <row r="1210" s="84" customFormat="1" x14ac:dyDescent="0.25"/>
    <row r="1211" s="84" customFormat="1" x14ac:dyDescent="0.25"/>
    <row r="1212" s="84" customFormat="1" x14ac:dyDescent="0.25"/>
    <row r="1213" s="84" customFormat="1" x14ac:dyDescent="0.25"/>
    <row r="1214" s="84" customFormat="1" x14ac:dyDescent="0.25"/>
    <row r="1215" s="84" customFormat="1" x14ac:dyDescent="0.25"/>
    <row r="1216" s="84" customFormat="1" x14ac:dyDescent="0.25"/>
    <row r="1217" s="84" customFormat="1" x14ac:dyDescent="0.25"/>
    <row r="1218" s="84" customFormat="1" x14ac:dyDescent="0.25"/>
    <row r="1219" s="84" customFormat="1" x14ac:dyDescent="0.25"/>
    <row r="1220" s="84" customFormat="1" x14ac:dyDescent="0.25"/>
    <row r="1221" s="84" customFormat="1" x14ac:dyDescent="0.25"/>
    <row r="1222" s="84" customFormat="1" x14ac:dyDescent="0.25"/>
    <row r="1223" s="84" customFormat="1" x14ac:dyDescent="0.25"/>
    <row r="1224" s="84" customFormat="1" x14ac:dyDescent="0.25"/>
    <row r="1225" s="84" customFormat="1" x14ac:dyDescent="0.25"/>
    <row r="1226" s="84" customFormat="1" x14ac:dyDescent="0.25"/>
    <row r="1227" s="84" customFormat="1" x14ac:dyDescent="0.25"/>
    <row r="1228" s="84" customFormat="1" x14ac:dyDescent="0.25"/>
    <row r="1229" s="84" customFormat="1" x14ac:dyDescent="0.25"/>
    <row r="1230" s="84" customFormat="1" x14ac:dyDescent="0.25"/>
    <row r="1231" s="84" customFormat="1" x14ac:dyDescent="0.25"/>
    <row r="1232" s="84" customFormat="1" x14ac:dyDescent="0.25"/>
    <row r="1233" s="84" customFormat="1" x14ac:dyDescent="0.25"/>
    <row r="1234" s="84" customFormat="1" x14ac:dyDescent="0.25"/>
    <row r="1235" s="84" customFormat="1" x14ac:dyDescent="0.25"/>
    <row r="1236" s="84" customFormat="1" x14ac:dyDescent="0.25"/>
    <row r="1237" s="84" customFormat="1" x14ac:dyDescent="0.25"/>
    <row r="1238" s="84" customFormat="1" x14ac:dyDescent="0.25"/>
    <row r="1239" s="84" customFormat="1" x14ac:dyDescent="0.25"/>
    <row r="1240" s="84" customFormat="1" x14ac:dyDescent="0.25"/>
    <row r="1241" s="84" customFormat="1" x14ac:dyDescent="0.25"/>
    <row r="1242" s="84" customFormat="1" x14ac:dyDescent="0.25"/>
    <row r="1243" s="84" customFormat="1" x14ac:dyDescent="0.25"/>
    <row r="1244" s="84" customFormat="1" x14ac:dyDescent="0.25"/>
    <row r="1245" s="84" customFormat="1" x14ac:dyDescent="0.25"/>
    <row r="1246" s="84" customFormat="1" x14ac:dyDescent="0.25"/>
    <row r="1247" s="84" customFormat="1" x14ac:dyDescent="0.25"/>
    <row r="1248" s="84" customFormat="1" x14ac:dyDescent="0.25"/>
    <row r="1249" s="84" customFormat="1" x14ac:dyDescent="0.25"/>
    <row r="1250" s="84" customFormat="1" x14ac:dyDescent="0.25"/>
    <row r="1251" s="84" customFormat="1" x14ac:dyDescent="0.25"/>
    <row r="1252" s="84" customFormat="1" x14ac:dyDescent="0.25"/>
    <row r="1253" s="84" customFormat="1" x14ac:dyDescent="0.25"/>
    <row r="1254" s="84" customFormat="1" x14ac:dyDescent="0.25"/>
    <row r="1255" s="84" customFormat="1" x14ac:dyDescent="0.25"/>
    <row r="1256" s="84" customFormat="1" x14ac:dyDescent="0.25"/>
    <row r="1257" s="84" customFormat="1" x14ac:dyDescent="0.25"/>
    <row r="1258" s="84" customFormat="1" x14ac:dyDescent="0.25"/>
    <row r="1259" s="84" customFormat="1" x14ac:dyDescent="0.25"/>
    <row r="1260" s="84" customFormat="1" x14ac:dyDescent="0.25"/>
    <row r="1261" s="84" customFormat="1" x14ac:dyDescent="0.25"/>
    <row r="1262" s="84" customFormat="1" x14ac:dyDescent="0.25"/>
    <row r="1263" s="84" customFormat="1" x14ac:dyDescent="0.25"/>
    <row r="1264" s="84" customFormat="1" x14ac:dyDescent="0.25"/>
    <row r="1265" s="84" customFormat="1" x14ac:dyDescent="0.25"/>
    <row r="1266" s="84" customFormat="1" x14ac:dyDescent="0.25"/>
    <row r="1267" s="84" customFormat="1" x14ac:dyDescent="0.25"/>
    <row r="1268" s="84" customFormat="1" x14ac:dyDescent="0.25"/>
    <row r="1269" s="84" customFormat="1" x14ac:dyDescent="0.25"/>
    <row r="1270" s="84" customFormat="1" x14ac:dyDescent="0.25"/>
    <row r="1271" s="84" customFormat="1" x14ac:dyDescent="0.25"/>
    <row r="1272" s="84" customFormat="1" x14ac:dyDescent="0.25"/>
    <row r="1273" s="84" customFormat="1" x14ac:dyDescent="0.25"/>
    <row r="1274" s="84" customFormat="1" x14ac:dyDescent="0.25"/>
    <row r="1275" s="84" customFormat="1" x14ac:dyDescent="0.25"/>
    <row r="1276" s="84" customFormat="1" x14ac:dyDescent="0.25"/>
    <row r="1277" s="84" customFormat="1" x14ac:dyDescent="0.25"/>
    <row r="1278" s="84" customFormat="1" x14ac:dyDescent="0.25"/>
    <row r="1279" s="84" customFormat="1" x14ac:dyDescent="0.25"/>
    <row r="1280" s="84" customFormat="1" x14ac:dyDescent="0.25"/>
    <row r="1281" s="84" customFormat="1" x14ac:dyDescent="0.25"/>
    <row r="1282" s="84" customFormat="1" x14ac:dyDescent="0.25"/>
    <row r="1283" s="84" customFormat="1" x14ac:dyDescent="0.25"/>
    <row r="1284" s="84" customFormat="1" x14ac:dyDescent="0.25"/>
    <row r="1285" s="84" customFormat="1" x14ac:dyDescent="0.25"/>
    <row r="1286" s="84" customFormat="1" x14ac:dyDescent="0.25"/>
    <row r="1287" s="84" customFormat="1" x14ac:dyDescent="0.25"/>
    <row r="1288" s="84" customFormat="1" x14ac:dyDescent="0.25"/>
    <row r="1289" s="84" customFormat="1" x14ac:dyDescent="0.25"/>
    <row r="1290" s="84" customFormat="1" x14ac:dyDescent="0.25"/>
    <row r="1291" s="84" customFormat="1" x14ac:dyDescent="0.25"/>
    <row r="1292" s="84" customFormat="1" x14ac:dyDescent="0.25"/>
    <row r="1293" s="84" customFormat="1" x14ac:dyDescent="0.25"/>
    <row r="1294" s="84" customFormat="1" x14ac:dyDescent="0.25"/>
    <row r="1295" s="84" customFormat="1" x14ac:dyDescent="0.25"/>
    <row r="1296" s="84" customFormat="1" x14ac:dyDescent="0.25"/>
    <row r="1297" s="84" customFormat="1" x14ac:dyDescent="0.25"/>
    <row r="1298" s="84" customFormat="1" x14ac:dyDescent="0.25"/>
    <row r="1299" s="84" customFormat="1" x14ac:dyDescent="0.25"/>
    <row r="1300" s="84" customFormat="1" x14ac:dyDescent="0.25"/>
    <row r="1301" s="84" customFormat="1" x14ac:dyDescent="0.25"/>
    <row r="1302" s="84" customFormat="1" x14ac:dyDescent="0.25"/>
    <row r="1303" s="84" customFormat="1" x14ac:dyDescent="0.25"/>
    <row r="1304" s="84" customFormat="1" x14ac:dyDescent="0.25"/>
    <row r="1305" s="84" customFormat="1" x14ac:dyDescent="0.25"/>
    <row r="1306" s="84" customFormat="1" x14ac:dyDescent="0.25"/>
    <row r="1307" s="84" customFormat="1" x14ac:dyDescent="0.25"/>
    <row r="1308" s="84" customFormat="1" x14ac:dyDescent="0.25"/>
    <row r="1309" s="84" customFormat="1" x14ac:dyDescent="0.25"/>
    <row r="1310" s="84" customFormat="1" x14ac:dyDescent="0.25"/>
    <row r="1311" s="84" customFormat="1" x14ac:dyDescent="0.25"/>
    <row r="1312" s="84" customFormat="1" x14ac:dyDescent="0.25"/>
    <row r="1313" s="84" customFormat="1" x14ac:dyDescent="0.25"/>
    <row r="1314" s="84" customFormat="1" x14ac:dyDescent="0.25"/>
    <row r="1315" s="84" customFormat="1" x14ac:dyDescent="0.25"/>
    <row r="1316" s="84" customFormat="1" x14ac:dyDescent="0.25"/>
    <row r="1317" s="84" customFormat="1" x14ac:dyDescent="0.25"/>
    <row r="1318" s="84" customFormat="1" x14ac:dyDescent="0.25"/>
    <row r="1319" s="84" customFormat="1" x14ac:dyDescent="0.25"/>
    <row r="1320" s="84" customFormat="1" x14ac:dyDescent="0.25"/>
    <row r="1321" s="84" customFormat="1" x14ac:dyDescent="0.25"/>
    <row r="1322" s="84" customFormat="1" x14ac:dyDescent="0.25"/>
    <row r="1323" s="84" customFormat="1" x14ac:dyDescent="0.25"/>
    <row r="1324" s="84" customFormat="1" x14ac:dyDescent="0.25"/>
    <row r="1325" s="84" customFormat="1" x14ac:dyDescent="0.25"/>
    <row r="1326" s="84" customFormat="1" x14ac:dyDescent="0.25"/>
    <row r="1327" s="84" customFormat="1" x14ac:dyDescent="0.25"/>
    <row r="1328" s="84" customFormat="1" x14ac:dyDescent="0.25"/>
    <row r="1329" s="84" customFormat="1" x14ac:dyDescent="0.25"/>
    <row r="1330" s="84" customFormat="1" x14ac:dyDescent="0.25"/>
    <row r="1331" s="84" customFormat="1" x14ac:dyDescent="0.25"/>
    <row r="1332" s="84" customFormat="1" x14ac:dyDescent="0.25"/>
    <row r="1333" s="84" customFormat="1" x14ac:dyDescent="0.25"/>
    <row r="1334" s="84" customFormat="1" x14ac:dyDescent="0.25"/>
    <row r="1335" s="84" customFormat="1" x14ac:dyDescent="0.25"/>
    <row r="1336" s="84" customFormat="1" x14ac:dyDescent="0.25"/>
    <row r="1337" s="84" customFormat="1" x14ac:dyDescent="0.25"/>
    <row r="1338" s="84" customFormat="1" x14ac:dyDescent="0.25"/>
    <row r="1339" s="84" customFormat="1" x14ac:dyDescent="0.25"/>
    <row r="1340" s="84" customFormat="1" x14ac:dyDescent="0.25"/>
    <row r="1341" s="84" customFormat="1" x14ac:dyDescent="0.25"/>
    <row r="1342" s="84" customFormat="1" x14ac:dyDescent="0.25"/>
    <row r="1343" s="84" customFormat="1" x14ac:dyDescent="0.25"/>
    <row r="1344" s="84" customFormat="1" x14ac:dyDescent="0.25"/>
    <row r="1345" s="84" customFormat="1" x14ac:dyDescent="0.25"/>
    <row r="1346" s="84" customFormat="1" x14ac:dyDescent="0.25"/>
    <row r="1347" s="84" customFormat="1" x14ac:dyDescent="0.25"/>
    <row r="1348" s="84" customFormat="1" x14ac:dyDescent="0.25"/>
    <row r="1349" s="84" customFormat="1" x14ac:dyDescent="0.25"/>
    <row r="1350" s="84" customFormat="1" x14ac:dyDescent="0.25"/>
    <row r="1351" s="84" customFormat="1" x14ac:dyDescent="0.25"/>
    <row r="1352" s="84" customFormat="1" x14ac:dyDescent="0.25"/>
    <row r="1353" s="84" customFormat="1" x14ac:dyDescent="0.25"/>
    <row r="1354" s="84" customFormat="1" x14ac:dyDescent="0.25"/>
    <row r="1355" s="84" customFormat="1" x14ac:dyDescent="0.25"/>
    <row r="1356" s="84" customFormat="1" x14ac:dyDescent="0.25"/>
    <row r="1357" s="84" customFormat="1" x14ac:dyDescent="0.25"/>
    <row r="1358" s="84" customFormat="1" x14ac:dyDescent="0.25"/>
    <row r="1359" s="84" customFormat="1" x14ac:dyDescent="0.25"/>
    <row r="1360" s="84" customFormat="1" x14ac:dyDescent="0.25"/>
    <row r="1361" s="84" customFormat="1" x14ac:dyDescent="0.25"/>
    <row r="1362" s="84" customFormat="1" x14ac:dyDescent="0.25"/>
    <row r="1363" s="84" customFormat="1" x14ac:dyDescent="0.25"/>
    <row r="1364" s="84" customFormat="1" x14ac:dyDescent="0.25"/>
    <row r="1365" s="84" customFormat="1" x14ac:dyDescent="0.25"/>
    <row r="1366" s="84" customFormat="1" x14ac:dyDescent="0.25"/>
    <row r="1367" s="84" customFormat="1" x14ac:dyDescent="0.25"/>
    <row r="1368" s="84" customFormat="1" x14ac:dyDescent="0.25"/>
    <row r="1369" s="84" customFormat="1" x14ac:dyDescent="0.25"/>
    <row r="1370" s="84" customFormat="1" x14ac:dyDescent="0.25"/>
    <row r="1371" s="84" customFormat="1" x14ac:dyDescent="0.25"/>
    <row r="1372" s="84" customFormat="1" x14ac:dyDescent="0.25"/>
    <row r="1373" s="84" customFormat="1" x14ac:dyDescent="0.25"/>
    <row r="1374" s="84" customFormat="1" x14ac:dyDescent="0.25"/>
    <row r="1375" s="84" customFormat="1" x14ac:dyDescent="0.25"/>
    <row r="1376" s="84" customFormat="1" x14ac:dyDescent="0.25"/>
    <row r="1377" s="84" customFormat="1" x14ac:dyDescent="0.25"/>
    <row r="1378" s="84" customFormat="1" x14ac:dyDescent="0.25"/>
    <row r="1379" s="84" customFormat="1" x14ac:dyDescent="0.25"/>
    <row r="1380" s="84" customFormat="1" x14ac:dyDescent="0.25"/>
    <row r="1381" s="84" customFormat="1" x14ac:dyDescent="0.25"/>
    <row r="1382" s="84" customFormat="1" x14ac:dyDescent="0.25"/>
    <row r="1383" s="84" customFormat="1" x14ac:dyDescent="0.25"/>
    <row r="1384" s="84" customFormat="1" x14ac:dyDescent="0.25"/>
    <row r="1385" s="84" customFormat="1" x14ac:dyDescent="0.25"/>
    <row r="1386" s="84" customFormat="1" x14ac:dyDescent="0.25"/>
    <row r="1387" s="84" customFormat="1" x14ac:dyDescent="0.25"/>
    <row r="1388" s="84" customFormat="1" x14ac:dyDescent="0.25"/>
    <row r="1389" s="84" customFormat="1" x14ac:dyDescent="0.25"/>
    <row r="1390" s="84" customFormat="1" x14ac:dyDescent="0.25"/>
    <row r="1391" s="84" customFormat="1" x14ac:dyDescent="0.25"/>
    <row r="1392" s="84" customFormat="1" x14ac:dyDescent="0.25"/>
    <row r="1393" s="84" customFormat="1" x14ac:dyDescent="0.25"/>
    <row r="1394" s="84" customFormat="1" x14ac:dyDescent="0.25"/>
    <row r="1395" s="84" customFormat="1" x14ac:dyDescent="0.25"/>
    <row r="1396" s="84" customFormat="1" x14ac:dyDescent="0.25"/>
    <row r="1397" s="84" customFormat="1" x14ac:dyDescent="0.25"/>
    <row r="1398" s="84" customFormat="1" x14ac:dyDescent="0.25"/>
    <row r="1399" s="84" customFormat="1" x14ac:dyDescent="0.25"/>
    <row r="1400" s="84" customFormat="1" x14ac:dyDescent="0.25"/>
    <row r="1401" s="84" customFormat="1" x14ac:dyDescent="0.25"/>
    <row r="1402" s="84" customFormat="1" x14ac:dyDescent="0.25"/>
    <row r="1403" s="84" customFormat="1" x14ac:dyDescent="0.25"/>
    <row r="1404" s="84" customFormat="1" x14ac:dyDescent="0.25"/>
    <row r="1405" s="84" customFormat="1" x14ac:dyDescent="0.25"/>
    <row r="1406" s="84" customFormat="1" x14ac:dyDescent="0.25"/>
    <row r="1407" s="84" customFormat="1" x14ac:dyDescent="0.25"/>
    <row r="1408" s="84" customFormat="1" x14ac:dyDescent="0.25"/>
    <row r="1409" s="84" customFormat="1" x14ac:dyDescent="0.25"/>
    <row r="1410" s="84" customFormat="1" x14ac:dyDescent="0.25"/>
    <row r="1411" s="84" customFormat="1" x14ac:dyDescent="0.25"/>
    <row r="1412" s="84" customFormat="1" x14ac:dyDescent="0.25"/>
    <row r="1413" s="84" customFormat="1" x14ac:dyDescent="0.25"/>
    <row r="1414" s="84" customFormat="1" x14ac:dyDescent="0.25"/>
    <row r="1415" s="84" customFormat="1" x14ac:dyDescent="0.25"/>
    <row r="1416" s="84" customFormat="1" x14ac:dyDescent="0.25"/>
    <row r="1417" s="84" customFormat="1" x14ac:dyDescent="0.25"/>
    <row r="1418" s="84" customFormat="1" x14ac:dyDescent="0.25"/>
    <row r="1419" s="84" customFormat="1" x14ac:dyDescent="0.25"/>
    <row r="1420" s="84" customFormat="1" x14ac:dyDescent="0.25"/>
    <row r="1421" s="84" customFormat="1" x14ac:dyDescent="0.25"/>
    <row r="1422" s="84" customFormat="1" x14ac:dyDescent="0.25"/>
    <row r="1423" s="84" customFormat="1" x14ac:dyDescent="0.25"/>
    <row r="1424" s="84" customFormat="1" x14ac:dyDescent="0.25"/>
    <row r="1425" s="84" customFormat="1" x14ac:dyDescent="0.25"/>
    <row r="1426" s="84" customFormat="1" x14ac:dyDescent="0.25"/>
    <row r="1427" s="84" customFormat="1" x14ac:dyDescent="0.25"/>
    <row r="1428" s="84" customFormat="1" x14ac:dyDescent="0.25"/>
    <row r="1429" s="84" customFormat="1" x14ac:dyDescent="0.25"/>
    <row r="1430" s="84" customFormat="1" x14ac:dyDescent="0.25"/>
    <row r="1431" s="84" customFormat="1" x14ac:dyDescent="0.25"/>
    <row r="1432" s="84" customFormat="1" x14ac:dyDescent="0.25"/>
    <row r="1433" s="84" customFormat="1" x14ac:dyDescent="0.25"/>
    <row r="1434" s="84" customFormat="1" x14ac:dyDescent="0.25"/>
    <row r="1435" s="84" customFormat="1" x14ac:dyDescent="0.25"/>
    <row r="1436" s="84" customFormat="1" x14ac:dyDescent="0.25"/>
    <row r="1437" s="84" customFormat="1" x14ac:dyDescent="0.25"/>
    <row r="1438" s="84" customFormat="1" x14ac:dyDescent="0.25"/>
    <row r="1439" s="84" customFormat="1" x14ac:dyDescent="0.25"/>
    <row r="1440" s="84" customFormat="1" x14ac:dyDescent="0.25"/>
    <row r="1441" s="84" customFormat="1" x14ac:dyDescent="0.25"/>
    <row r="1442" s="84" customFormat="1" x14ac:dyDescent="0.25"/>
    <row r="1443" s="84" customFormat="1" x14ac:dyDescent="0.25"/>
    <row r="1444" s="84" customFormat="1" x14ac:dyDescent="0.25"/>
    <row r="1445" s="84" customFormat="1" x14ac:dyDescent="0.25"/>
    <row r="1446" s="84" customFormat="1" x14ac:dyDescent="0.25"/>
    <row r="1447" s="84" customFormat="1" x14ac:dyDescent="0.25"/>
    <row r="1448" s="84" customFormat="1" x14ac:dyDescent="0.25"/>
    <row r="1449" s="84" customFormat="1" x14ac:dyDescent="0.25"/>
    <row r="1450" s="84" customFormat="1" x14ac:dyDescent="0.25"/>
    <row r="1451" s="84" customFormat="1" x14ac:dyDescent="0.25"/>
    <row r="1452" s="84" customFormat="1" x14ac:dyDescent="0.25"/>
    <row r="1453" s="84" customFormat="1" x14ac:dyDescent="0.25"/>
    <row r="1454" s="84" customFormat="1" x14ac:dyDescent="0.25"/>
    <row r="1455" s="84" customFormat="1" x14ac:dyDescent="0.25"/>
    <row r="1456" s="84" customFormat="1" x14ac:dyDescent="0.25"/>
    <row r="1457" s="84" customFormat="1" x14ac:dyDescent="0.25"/>
    <row r="1458" s="84" customFormat="1" x14ac:dyDescent="0.25"/>
    <row r="1459" s="84" customFormat="1" x14ac:dyDescent="0.25"/>
    <row r="1460" s="84" customFormat="1" x14ac:dyDescent="0.25"/>
    <row r="1461" s="84" customFormat="1" x14ac:dyDescent="0.25"/>
    <row r="1462" s="84" customFormat="1" x14ac:dyDescent="0.25"/>
    <row r="1463" s="84" customFormat="1" x14ac:dyDescent="0.25"/>
    <row r="1464" s="84" customFormat="1" x14ac:dyDescent="0.25"/>
    <row r="1465" s="84" customFormat="1" x14ac:dyDescent="0.25"/>
    <row r="1466" s="84" customFormat="1" x14ac:dyDescent="0.25"/>
    <row r="1467" s="84" customFormat="1" x14ac:dyDescent="0.25"/>
    <row r="1468" s="84" customFormat="1" x14ac:dyDescent="0.25"/>
    <row r="1469" s="84" customFormat="1" x14ac:dyDescent="0.25"/>
    <row r="1470" s="84" customFormat="1" x14ac:dyDescent="0.25"/>
    <row r="1471" s="84" customFormat="1" x14ac:dyDescent="0.25"/>
    <row r="1472" s="84" customFormat="1" x14ac:dyDescent="0.25"/>
    <row r="1473" s="84" customFormat="1" x14ac:dyDescent="0.25"/>
    <row r="1474" s="84" customFormat="1" x14ac:dyDescent="0.25"/>
    <row r="1475" s="84" customFormat="1" x14ac:dyDescent="0.25"/>
    <row r="1476" s="84" customFormat="1" x14ac:dyDescent="0.25"/>
    <row r="1477" s="84" customFormat="1" x14ac:dyDescent="0.25"/>
    <row r="1478" s="84" customFormat="1" x14ac:dyDescent="0.25"/>
    <row r="1479" s="84" customFormat="1" x14ac:dyDescent="0.25"/>
    <row r="1480" s="84" customFormat="1" x14ac:dyDescent="0.25"/>
    <row r="1481" s="84" customFormat="1" x14ac:dyDescent="0.25"/>
    <row r="1482" s="84" customFormat="1" x14ac:dyDescent="0.25"/>
    <row r="1483" s="84" customFormat="1" x14ac:dyDescent="0.25"/>
    <row r="1484" s="84" customFormat="1" x14ac:dyDescent="0.25"/>
    <row r="1485" s="84" customFormat="1" x14ac:dyDescent="0.25"/>
    <row r="1486" s="84" customFormat="1" x14ac:dyDescent="0.25"/>
    <row r="1487" s="84" customFormat="1" x14ac:dyDescent="0.25"/>
    <row r="1488" s="84" customFormat="1" x14ac:dyDescent="0.25"/>
    <row r="1489" s="84" customFormat="1" x14ac:dyDescent="0.25"/>
    <row r="1490" s="84" customFormat="1" x14ac:dyDescent="0.25"/>
    <row r="1491" s="84" customFormat="1" x14ac:dyDescent="0.25"/>
    <row r="1492" s="84" customFormat="1" x14ac:dyDescent="0.25"/>
    <row r="1493" s="84" customFormat="1" x14ac:dyDescent="0.25"/>
    <row r="1494" s="84" customFormat="1" x14ac:dyDescent="0.25"/>
    <row r="1495" s="84" customFormat="1" x14ac:dyDescent="0.25"/>
    <row r="1496" s="84" customFormat="1" x14ac:dyDescent="0.25"/>
    <row r="1497" s="84" customFormat="1" x14ac:dyDescent="0.25"/>
    <row r="1498" s="84" customFormat="1" x14ac:dyDescent="0.25"/>
    <row r="1499" s="84" customFormat="1" x14ac:dyDescent="0.25"/>
    <row r="1500" s="84" customFormat="1" x14ac:dyDescent="0.25"/>
    <row r="1501" s="84" customFormat="1" x14ac:dyDescent="0.25"/>
    <row r="1502" s="84" customFormat="1" x14ac:dyDescent="0.25"/>
    <row r="1503" s="84" customFormat="1" x14ac:dyDescent="0.25"/>
    <row r="1504" s="84" customFormat="1" x14ac:dyDescent="0.25"/>
    <row r="1505" s="84" customFormat="1" x14ac:dyDescent="0.25"/>
    <row r="1506" s="84" customFormat="1" x14ac:dyDescent="0.25"/>
    <row r="1507" s="84" customFormat="1" x14ac:dyDescent="0.25"/>
    <row r="1508" s="84" customFormat="1" x14ac:dyDescent="0.25"/>
    <row r="1509" s="84" customFormat="1" x14ac:dyDescent="0.25"/>
    <row r="1510" s="84" customFormat="1" x14ac:dyDescent="0.25"/>
    <row r="1511" s="84" customFormat="1" x14ac:dyDescent="0.25"/>
    <row r="1512" s="84" customFormat="1" x14ac:dyDescent="0.25"/>
    <row r="1513" s="84" customFormat="1" x14ac:dyDescent="0.25"/>
    <row r="1514" s="84" customFormat="1" x14ac:dyDescent="0.25"/>
    <row r="1515" s="84" customFormat="1" x14ac:dyDescent="0.25"/>
    <row r="1516" s="84" customFormat="1" x14ac:dyDescent="0.25"/>
    <row r="1517" s="84" customFormat="1" x14ac:dyDescent="0.25"/>
    <row r="1518" s="84" customFormat="1" x14ac:dyDescent="0.25"/>
    <row r="1519" s="84" customFormat="1" x14ac:dyDescent="0.25"/>
    <row r="1520" s="84" customFormat="1" x14ac:dyDescent="0.25"/>
    <row r="1521" s="84" customFormat="1" x14ac:dyDescent="0.25"/>
    <row r="1522" s="84" customFormat="1" x14ac:dyDescent="0.25"/>
    <row r="1523" s="84" customFormat="1" x14ac:dyDescent="0.25"/>
    <row r="1524" s="84" customFormat="1" x14ac:dyDescent="0.25"/>
    <row r="1525" s="84" customFormat="1" x14ac:dyDescent="0.25"/>
    <row r="1526" s="84" customFormat="1" x14ac:dyDescent="0.25"/>
    <row r="1527" s="84" customFormat="1" x14ac:dyDescent="0.25"/>
    <row r="1528" s="84" customFormat="1" x14ac:dyDescent="0.25"/>
    <row r="1529" s="84" customFormat="1" x14ac:dyDescent="0.25"/>
    <row r="1530" s="84" customFormat="1" x14ac:dyDescent="0.25"/>
    <row r="1531" s="84" customFormat="1" x14ac:dyDescent="0.25"/>
    <row r="1532" s="84" customFormat="1" x14ac:dyDescent="0.25"/>
    <row r="1533" s="84" customFormat="1" x14ac:dyDescent="0.25"/>
    <row r="1534" s="84" customFormat="1" x14ac:dyDescent="0.25"/>
    <row r="1535" s="84" customFormat="1" x14ac:dyDescent="0.25"/>
    <row r="1536" s="84" customFormat="1" x14ac:dyDescent="0.25"/>
    <row r="1537" s="84" customFormat="1" x14ac:dyDescent="0.25"/>
    <row r="1538" s="84" customFormat="1" x14ac:dyDescent="0.25"/>
    <row r="1539" s="84" customFormat="1" x14ac:dyDescent="0.25"/>
    <row r="1540" s="84" customFormat="1" x14ac:dyDescent="0.25"/>
    <row r="1541" s="84" customFormat="1" x14ac:dyDescent="0.25"/>
    <row r="1542" s="84" customFormat="1" x14ac:dyDescent="0.25"/>
    <row r="1543" s="84" customFormat="1" x14ac:dyDescent="0.25"/>
    <row r="1544" s="84" customFormat="1" x14ac:dyDescent="0.25"/>
    <row r="1545" s="84" customFormat="1" x14ac:dyDescent="0.25"/>
    <row r="1546" s="84" customFormat="1" x14ac:dyDescent="0.25"/>
    <row r="1547" s="84" customFormat="1" x14ac:dyDescent="0.25"/>
    <row r="1548" s="84" customFormat="1" x14ac:dyDescent="0.25"/>
    <row r="1549" s="84" customFormat="1" x14ac:dyDescent="0.25"/>
    <row r="1550" s="84" customFormat="1" x14ac:dyDescent="0.25"/>
    <row r="1551" s="84" customFormat="1" x14ac:dyDescent="0.25"/>
    <row r="1552" s="84" customFormat="1" x14ac:dyDescent="0.25"/>
    <row r="1553" s="84" customFormat="1" x14ac:dyDescent="0.25"/>
    <row r="1554" s="84" customFormat="1" x14ac:dyDescent="0.25"/>
    <row r="1555" s="84" customFormat="1" x14ac:dyDescent="0.25"/>
    <row r="1556" s="84" customFormat="1" x14ac:dyDescent="0.25"/>
    <row r="1557" s="84" customFormat="1" x14ac:dyDescent="0.25"/>
    <row r="1558" s="84" customFormat="1" x14ac:dyDescent="0.25"/>
    <row r="1559" s="84" customFormat="1" x14ac:dyDescent="0.25"/>
    <row r="1560" s="84" customFormat="1" x14ac:dyDescent="0.25"/>
    <row r="1561" s="84" customFormat="1" x14ac:dyDescent="0.25"/>
    <row r="1562" s="84" customFormat="1" x14ac:dyDescent="0.25"/>
    <row r="1563" s="84" customFormat="1" x14ac:dyDescent="0.25"/>
    <row r="1564" s="84" customFormat="1" x14ac:dyDescent="0.25"/>
    <row r="1565" s="84" customFormat="1" x14ac:dyDescent="0.25"/>
    <row r="1566" s="84" customFormat="1" x14ac:dyDescent="0.25"/>
    <row r="1567" s="84" customFormat="1" x14ac:dyDescent="0.25"/>
    <row r="1568" s="84" customFormat="1" x14ac:dyDescent="0.25"/>
    <row r="1569" s="84" customFormat="1" x14ac:dyDescent="0.25"/>
    <row r="1570" s="84" customFormat="1" x14ac:dyDescent="0.25"/>
    <row r="1571" s="84" customFormat="1" x14ac:dyDescent="0.25"/>
    <row r="1572" s="84" customFormat="1" x14ac:dyDescent="0.25"/>
    <row r="1573" s="84" customFormat="1" x14ac:dyDescent="0.25"/>
    <row r="1574" s="84" customFormat="1" x14ac:dyDescent="0.25"/>
    <row r="1575" s="84" customFormat="1" x14ac:dyDescent="0.25"/>
    <row r="1576" s="84" customFormat="1" x14ac:dyDescent="0.25"/>
    <row r="1577" s="84" customFormat="1" x14ac:dyDescent="0.25"/>
    <row r="1578" s="84" customFormat="1" x14ac:dyDescent="0.25"/>
    <row r="1579" s="84" customFormat="1" x14ac:dyDescent="0.25"/>
    <row r="1580" s="84" customFormat="1" x14ac:dyDescent="0.25"/>
    <row r="1581" s="84" customFormat="1" x14ac:dyDescent="0.25"/>
    <row r="1582" s="84" customFormat="1" x14ac:dyDescent="0.25"/>
    <row r="1583" s="84" customFormat="1" x14ac:dyDescent="0.25"/>
    <row r="1584" s="84" customFormat="1" x14ac:dyDescent="0.25"/>
    <row r="1585" s="84" customFormat="1" x14ac:dyDescent="0.25"/>
    <row r="1586" s="84" customFormat="1" x14ac:dyDescent="0.25"/>
    <row r="1587" s="84" customFormat="1" x14ac:dyDescent="0.25"/>
    <row r="1588" s="84" customFormat="1" x14ac:dyDescent="0.25"/>
    <row r="1589" s="84" customFormat="1" x14ac:dyDescent="0.25"/>
    <row r="1590" s="84" customFormat="1" x14ac:dyDescent="0.25"/>
    <row r="1591" s="84" customFormat="1" x14ac:dyDescent="0.25"/>
    <row r="1592" s="84" customFormat="1" x14ac:dyDescent="0.25"/>
    <row r="1593" s="84" customFormat="1" x14ac:dyDescent="0.25"/>
    <row r="1594" s="84" customFormat="1" x14ac:dyDescent="0.25"/>
    <row r="1595" s="84" customFormat="1" x14ac:dyDescent="0.25"/>
    <row r="1596" s="84" customFormat="1" x14ac:dyDescent="0.25"/>
    <row r="1597" s="84" customFormat="1" x14ac:dyDescent="0.25"/>
    <row r="1598" s="84" customFormat="1" x14ac:dyDescent="0.25"/>
    <row r="1599" s="84" customFormat="1" x14ac:dyDescent="0.25"/>
    <row r="1600" s="84" customFormat="1" x14ac:dyDescent="0.25"/>
    <row r="1601" s="84" customFormat="1" x14ac:dyDescent="0.25"/>
    <row r="1602" s="84" customFormat="1" x14ac:dyDescent="0.25"/>
    <row r="1603" s="84" customFormat="1" x14ac:dyDescent="0.25"/>
    <row r="1604" s="84" customFormat="1" x14ac:dyDescent="0.25"/>
    <row r="1605" s="84" customFormat="1" x14ac:dyDescent="0.25"/>
    <row r="1606" s="84" customFormat="1" x14ac:dyDescent="0.25"/>
    <row r="1607" s="84" customFormat="1" x14ac:dyDescent="0.25"/>
    <row r="1608" s="84" customFormat="1" x14ac:dyDescent="0.25"/>
    <row r="1609" s="84" customFormat="1" x14ac:dyDescent="0.25"/>
    <row r="1610" s="84" customFormat="1" x14ac:dyDescent="0.25"/>
    <row r="1611" s="84" customFormat="1" x14ac:dyDescent="0.25"/>
    <row r="1612" s="84" customFormat="1" x14ac:dyDescent="0.25"/>
    <row r="1613" s="84" customFormat="1" x14ac:dyDescent="0.25"/>
    <row r="1614" s="84" customFormat="1" x14ac:dyDescent="0.25"/>
    <row r="1615" s="84" customFormat="1" x14ac:dyDescent="0.25"/>
    <row r="1616" s="84" customFormat="1" x14ac:dyDescent="0.25"/>
    <row r="1617" s="84" customFormat="1" x14ac:dyDescent="0.25"/>
    <row r="1618" s="84" customFormat="1" x14ac:dyDescent="0.25"/>
    <row r="1619" s="84" customFormat="1" x14ac:dyDescent="0.25"/>
    <row r="1620" s="84" customFormat="1" x14ac:dyDescent="0.25"/>
    <row r="1621" s="84" customFormat="1" x14ac:dyDescent="0.25"/>
    <row r="1622" s="84" customFormat="1" x14ac:dyDescent="0.25"/>
    <row r="1623" s="84" customFormat="1" x14ac:dyDescent="0.25"/>
    <row r="1624" s="84" customFormat="1" x14ac:dyDescent="0.25"/>
    <row r="1625" s="84" customFormat="1" x14ac:dyDescent="0.25"/>
    <row r="1626" s="84" customFormat="1" x14ac:dyDescent="0.25"/>
    <row r="1627" s="84" customFormat="1" x14ac:dyDescent="0.25"/>
    <row r="1628" s="84" customFormat="1" x14ac:dyDescent="0.25"/>
    <row r="1629" s="84" customFormat="1" x14ac:dyDescent="0.25"/>
    <row r="1630" s="84" customFormat="1" x14ac:dyDescent="0.25"/>
    <row r="1631" s="84" customFormat="1" x14ac:dyDescent="0.25"/>
    <row r="1632" s="84" customFormat="1" x14ac:dyDescent="0.25"/>
    <row r="1633" s="84" customFormat="1" x14ac:dyDescent="0.25"/>
    <row r="1634" s="84" customFormat="1" x14ac:dyDescent="0.25"/>
    <row r="1635" s="84" customFormat="1" x14ac:dyDescent="0.25"/>
    <row r="1636" s="84" customFormat="1" x14ac:dyDescent="0.25"/>
    <row r="1637" s="84" customFormat="1" x14ac:dyDescent="0.25"/>
    <row r="1638" s="84" customFormat="1" x14ac:dyDescent="0.25"/>
    <row r="1639" s="84" customFormat="1" x14ac:dyDescent="0.25"/>
    <row r="1640" s="84" customFormat="1" x14ac:dyDescent="0.25"/>
    <row r="1641" s="84" customFormat="1" x14ac:dyDescent="0.25"/>
    <row r="1642" s="84" customFormat="1" x14ac:dyDescent="0.25"/>
    <row r="1643" s="84" customFormat="1" x14ac:dyDescent="0.25"/>
    <row r="1644" s="84" customFormat="1" x14ac:dyDescent="0.25"/>
    <row r="1645" s="84" customFormat="1" x14ac:dyDescent="0.25"/>
    <row r="1646" s="84" customFormat="1" x14ac:dyDescent="0.25"/>
    <row r="1647" s="84" customFormat="1" x14ac:dyDescent="0.25"/>
    <row r="1648" s="84" customFormat="1" x14ac:dyDescent="0.25"/>
    <row r="1649" s="84" customFormat="1" x14ac:dyDescent="0.25"/>
    <row r="1650" s="84" customFormat="1" x14ac:dyDescent="0.25"/>
    <row r="1651" s="84" customFormat="1" x14ac:dyDescent="0.25"/>
    <row r="1652" s="84" customFormat="1" x14ac:dyDescent="0.25"/>
    <row r="1653" s="84" customFormat="1" x14ac:dyDescent="0.25"/>
    <row r="1654" s="84" customFormat="1" x14ac:dyDescent="0.25"/>
    <row r="1655" s="84" customFormat="1" x14ac:dyDescent="0.25"/>
    <row r="1656" s="84" customFormat="1" x14ac:dyDescent="0.25"/>
    <row r="1657" s="84" customFormat="1" x14ac:dyDescent="0.25"/>
    <row r="1658" s="84" customFormat="1" x14ac:dyDescent="0.25"/>
    <row r="1659" s="84" customFormat="1" x14ac:dyDescent="0.25"/>
    <row r="1660" s="84" customFormat="1" x14ac:dyDescent="0.25"/>
    <row r="1661" s="84" customFormat="1" x14ac:dyDescent="0.25"/>
    <row r="1662" s="84" customFormat="1" x14ac:dyDescent="0.25"/>
    <row r="1663" s="84" customFormat="1" x14ac:dyDescent="0.25"/>
    <row r="1664" s="84" customFormat="1" x14ac:dyDescent="0.25"/>
    <row r="1665" s="84" customFormat="1" x14ac:dyDescent="0.25"/>
    <row r="1666" s="84" customFormat="1" x14ac:dyDescent="0.25"/>
    <row r="1667" s="84" customFormat="1" x14ac:dyDescent="0.25"/>
    <row r="1668" s="84" customFormat="1" x14ac:dyDescent="0.25"/>
    <row r="1669" s="84" customFormat="1" x14ac:dyDescent="0.25"/>
    <row r="1670" s="84" customFormat="1" x14ac:dyDescent="0.25"/>
    <row r="1671" s="84" customFormat="1" x14ac:dyDescent="0.25"/>
    <row r="1672" s="84" customFormat="1" x14ac:dyDescent="0.25"/>
    <row r="1673" s="84" customFormat="1" x14ac:dyDescent="0.25"/>
    <row r="1674" s="84" customFormat="1" x14ac:dyDescent="0.25"/>
    <row r="1675" s="84" customFormat="1" x14ac:dyDescent="0.25"/>
    <row r="1676" s="84" customFormat="1" x14ac:dyDescent="0.25"/>
    <row r="1677" s="84" customFormat="1" x14ac:dyDescent="0.25"/>
    <row r="1678" s="84" customFormat="1" x14ac:dyDescent="0.25"/>
    <row r="1679" s="84" customFormat="1" x14ac:dyDescent="0.25"/>
    <row r="1680" s="84" customFormat="1" x14ac:dyDescent="0.25"/>
    <row r="1681" s="84" customFormat="1" x14ac:dyDescent="0.25"/>
    <row r="1682" s="84" customFormat="1" x14ac:dyDescent="0.25"/>
    <row r="1683" s="84" customFormat="1" x14ac:dyDescent="0.25"/>
    <row r="1684" s="84" customFormat="1" x14ac:dyDescent="0.25"/>
    <row r="1685" s="84" customFormat="1" x14ac:dyDescent="0.25"/>
    <row r="1686" s="84" customFormat="1" x14ac:dyDescent="0.25"/>
    <row r="1687" s="84" customFormat="1" x14ac:dyDescent="0.25"/>
    <row r="1688" s="84" customFormat="1" x14ac:dyDescent="0.25"/>
    <row r="1689" s="84" customFormat="1" x14ac:dyDescent="0.25"/>
    <row r="1690" s="84" customFormat="1" x14ac:dyDescent="0.25"/>
    <row r="1691" s="84" customFormat="1" x14ac:dyDescent="0.25"/>
    <row r="1692" s="84" customFormat="1" x14ac:dyDescent="0.25"/>
    <row r="1693" s="84" customFormat="1" x14ac:dyDescent="0.25"/>
    <row r="1694" s="84" customFormat="1" x14ac:dyDescent="0.25"/>
    <row r="1695" s="84" customFormat="1" x14ac:dyDescent="0.25"/>
    <row r="1696" s="84" customFormat="1" x14ac:dyDescent="0.25"/>
    <row r="1697" s="84" customFormat="1" x14ac:dyDescent="0.25"/>
    <row r="1698" s="84" customFormat="1" x14ac:dyDescent="0.25"/>
    <row r="1699" s="84" customFormat="1" x14ac:dyDescent="0.25"/>
    <row r="1700" s="84" customFormat="1" x14ac:dyDescent="0.25"/>
    <row r="1701" s="84" customFormat="1" x14ac:dyDescent="0.25"/>
    <row r="1702" s="84" customFormat="1" x14ac:dyDescent="0.25"/>
    <row r="1703" s="84" customFormat="1" x14ac:dyDescent="0.25"/>
    <row r="1704" s="84" customFormat="1" x14ac:dyDescent="0.25"/>
    <row r="1705" s="84" customFormat="1" x14ac:dyDescent="0.25"/>
    <row r="1706" s="84" customFormat="1" x14ac:dyDescent="0.25"/>
    <row r="1707" s="84" customFormat="1" x14ac:dyDescent="0.25"/>
    <row r="1708" s="84" customFormat="1" x14ac:dyDescent="0.25"/>
    <row r="1709" s="84" customFormat="1" x14ac:dyDescent="0.25"/>
    <row r="1710" s="84" customFormat="1" x14ac:dyDescent="0.25"/>
    <row r="1711" s="84" customFormat="1" x14ac:dyDescent="0.25"/>
    <row r="1712" s="84" customFormat="1" x14ac:dyDescent="0.25"/>
    <row r="1713" s="84" customFormat="1" x14ac:dyDescent="0.25"/>
    <row r="1714" s="84" customFormat="1" x14ac:dyDescent="0.25"/>
    <row r="1715" s="84" customFormat="1" x14ac:dyDescent="0.25"/>
    <row r="1716" s="84" customFormat="1" x14ac:dyDescent="0.25"/>
    <row r="1717" s="84" customFormat="1" x14ac:dyDescent="0.25"/>
    <row r="1718" s="84" customFormat="1" x14ac:dyDescent="0.25"/>
    <row r="1719" s="84" customFormat="1" x14ac:dyDescent="0.25"/>
    <row r="1720" s="84" customFormat="1" x14ac:dyDescent="0.25"/>
    <row r="1721" s="84" customFormat="1" x14ac:dyDescent="0.25"/>
    <row r="1722" s="84" customFormat="1" x14ac:dyDescent="0.25"/>
    <row r="1723" s="84" customFormat="1" x14ac:dyDescent="0.25"/>
    <row r="1724" s="84" customFormat="1" x14ac:dyDescent="0.25"/>
    <row r="1725" s="84" customFormat="1" x14ac:dyDescent="0.25"/>
    <row r="1726" s="84" customFormat="1" x14ac:dyDescent="0.25"/>
    <row r="1727" s="84" customFormat="1" x14ac:dyDescent="0.25"/>
    <row r="1728" s="84" customFormat="1" x14ac:dyDescent="0.25"/>
    <row r="1729" s="84" customFormat="1" x14ac:dyDescent="0.25"/>
    <row r="1730" s="84" customFormat="1" x14ac:dyDescent="0.25"/>
    <row r="1731" s="84" customFormat="1" x14ac:dyDescent="0.25"/>
    <row r="1732" s="84" customFormat="1" x14ac:dyDescent="0.25"/>
    <row r="1733" s="84" customFormat="1" x14ac:dyDescent="0.25"/>
    <row r="1734" s="84" customFormat="1" x14ac:dyDescent="0.25"/>
    <row r="1735" s="84" customFormat="1" x14ac:dyDescent="0.25"/>
    <row r="1736" s="84" customFormat="1" x14ac:dyDescent="0.25"/>
    <row r="1737" s="84" customFormat="1" x14ac:dyDescent="0.25"/>
    <row r="1738" s="84" customFormat="1" x14ac:dyDescent="0.25"/>
    <row r="1739" s="84" customFormat="1" x14ac:dyDescent="0.25"/>
    <row r="1740" s="84" customFormat="1" x14ac:dyDescent="0.25"/>
  </sheetData>
  <customSheetViews>
    <customSheetView guid="{CFED1871-9B9D-472F-82C9-C68C06036B2E}" scale="75" showGridLines="0">
      <pane xSplit="3" ySplit="7" topLeftCell="D8" activePane="bottomRight" state="frozen"/>
      <selection pane="bottomRight" activeCell="B11" sqref="B11:C13"/>
      <pageMargins left="0.7" right="0.7" top="0.75" bottom="0.75" header="0.3" footer="0.3"/>
    </customSheetView>
  </customSheetViews>
  <conditionalFormatting sqref="D112:AJ115">
    <cfRule type="cellIs" dxfId="19" priority="1" operator="not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9"/>
  <dimension ref="A1:AK1120"/>
  <sheetViews>
    <sheetView showGridLines="0" zoomScale="70" zoomScaleNormal="70" workbookViewId="0">
      <selection activeCell="E5" sqref="E5"/>
    </sheetView>
  </sheetViews>
  <sheetFormatPr defaultColWidth="11.44140625" defaultRowHeight="13.8" x14ac:dyDescent="0.25"/>
  <cols>
    <col min="1" max="1" width="2.77734375" style="42" customWidth="1"/>
    <col min="2" max="2" width="34.21875" style="42" customWidth="1"/>
    <col min="3" max="3" width="24.5546875" style="41" bestFit="1" customWidth="1"/>
    <col min="4" max="4" width="16" style="42" bestFit="1" customWidth="1"/>
    <col min="5" max="5" width="24.5546875" style="42" bestFit="1" customWidth="1"/>
    <col min="6" max="6" width="16.44140625" style="42" bestFit="1" customWidth="1"/>
    <col min="7" max="7" width="11.77734375" style="42" customWidth="1"/>
    <col min="8" max="8" width="34.77734375" style="42" customWidth="1"/>
    <col min="9" max="9" width="24.5546875" style="41" bestFit="1" customWidth="1"/>
    <col min="10" max="10" width="16" style="42" bestFit="1" customWidth="1"/>
    <col min="11" max="11" width="24.5546875" style="42" bestFit="1" customWidth="1"/>
    <col min="12" max="12" width="16.44140625" style="42" bestFit="1" customWidth="1"/>
    <col min="13" max="13" width="15.77734375" style="42" customWidth="1"/>
    <col min="14" max="14" width="16.21875" style="42" customWidth="1"/>
    <col min="15" max="36" width="11.44140625" style="42"/>
    <col min="37" max="37" width="13.21875" style="42" bestFit="1" customWidth="1"/>
    <col min="38" max="16384" width="11.44140625" style="42"/>
  </cols>
  <sheetData>
    <row r="1" spans="2:12" x14ac:dyDescent="0.25">
      <c r="H1" s="60"/>
    </row>
    <row r="2" spans="2:12" x14ac:dyDescent="0.25">
      <c r="B2" s="40" t="s">
        <v>1219</v>
      </c>
      <c r="H2" s="40"/>
    </row>
    <row r="3" spans="2:12" x14ac:dyDescent="0.25">
      <c r="B3" s="43" t="s">
        <v>1166</v>
      </c>
      <c r="H3" s="78"/>
    </row>
    <row r="4" spans="2:12" x14ac:dyDescent="0.25">
      <c r="B4" s="44">
        <v>44469</v>
      </c>
      <c r="H4" s="40"/>
    </row>
    <row r="5" spans="2:12" x14ac:dyDescent="0.25">
      <c r="B5" s="40" t="s">
        <v>554</v>
      </c>
      <c r="F5" s="54"/>
      <c r="H5" s="105"/>
    </row>
    <row r="7" spans="2:12" ht="15" customHeight="1" x14ac:dyDescent="0.25">
      <c r="B7" s="571" t="s">
        <v>555</v>
      </c>
      <c r="C7" s="571"/>
      <c r="D7" s="571"/>
      <c r="E7" s="571"/>
      <c r="F7" s="571"/>
      <c r="H7" s="571" t="s">
        <v>556</v>
      </c>
      <c r="I7" s="571"/>
      <c r="J7" s="571"/>
      <c r="K7" s="571"/>
      <c r="L7" s="571"/>
    </row>
    <row r="8" spans="2:12" ht="14.25" customHeight="1" x14ac:dyDescent="0.25">
      <c r="B8" s="571"/>
      <c r="C8" s="571"/>
      <c r="D8" s="571"/>
      <c r="E8" s="571"/>
      <c r="F8" s="571"/>
      <c r="H8" s="571"/>
      <c r="I8" s="571"/>
      <c r="J8" s="571"/>
      <c r="K8" s="571"/>
      <c r="L8" s="571"/>
    </row>
    <row r="9" spans="2:12" s="46" customFormat="1" x14ac:dyDescent="0.25">
      <c r="B9" s="572" t="s">
        <v>558</v>
      </c>
      <c r="C9" s="172">
        <v>44439</v>
      </c>
      <c r="D9" s="172">
        <v>44439</v>
      </c>
      <c r="E9" s="172">
        <v>44469</v>
      </c>
      <c r="F9" s="173">
        <v>44469</v>
      </c>
      <c r="G9" s="45"/>
      <c r="H9" s="572" t="s">
        <v>558</v>
      </c>
      <c r="I9" s="172">
        <v>44439</v>
      </c>
      <c r="J9" s="172">
        <v>44439</v>
      </c>
      <c r="K9" s="172">
        <v>44469</v>
      </c>
      <c r="L9" s="173">
        <v>44469</v>
      </c>
    </row>
    <row r="10" spans="2:12" ht="14.4" thickBot="1" x14ac:dyDescent="0.3">
      <c r="B10" s="573"/>
      <c r="C10" s="174" t="s">
        <v>559</v>
      </c>
      <c r="D10" s="174" t="s">
        <v>560</v>
      </c>
      <c r="E10" s="174" t="s">
        <v>559</v>
      </c>
      <c r="F10" s="175" t="s">
        <v>560</v>
      </c>
      <c r="H10" s="573"/>
      <c r="I10" s="174" t="s">
        <v>559</v>
      </c>
      <c r="J10" s="174" t="s">
        <v>560</v>
      </c>
      <c r="K10" s="174" t="s">
        <v>559</v>
      </c>
      <c r="L10" s="175" t="s">
        <v>560</v>
      </c>
    </row>
    <row r="11" spans="2:12" ht="14.4" thickTop="1" x14ac:dyDescent="0.25">
      <c r="B11" s="47"/>
      <c r="C11" s="156"/>
      <c r="D11" s="156"/>
      <c r="E11" s="136"/>
      <c r="F11" s="162"/>
      <c r="H11" s="47"/>
      <c r="I11" s="156"/>
      <c r="J11" s="156"/>
      <c r="K11" s="136"/>
      <c r="L11" s="162"/>
    </row>
    <row r="12" spans="2:12" s="4" customFormat="1" x14ac:dyDescent="0.25">
      <c r="B12" s="48" t="s">
        <v>1141</v>
      </c>
      <c r="C12" s="156">
        <v>12645681.10836</v>
      </c>
      <c r="D12" s="156">
        <v>25.71618021558173</v>
      </c>
      <c r="E12" s="156">
        <v>12880713.297010001</v>
      </c>
      <c r="F12" s="162">
        <v>25.788667971049023</v>
      </c>
      <c r="H12" s="180" t="s">
        <v>1141</v>
      </c>
      <c r="I12" s="156">
        <v>11331689.36238</v>
      </c>
      <c r="J12" s="156">
        <v>25.820664003377146</v>
      </c>
      <c r="K12" s="156">
        <v>11559350.507889999</v>
      </c>
      <c r="L12" s="162">
        <v>25.899329989161362</v>
      </c>
    </row>
    <row r="13" spans="2:12" s="4" customFormat="1" x14ac:dyDescent="0.25">
      <c r="B13" s="48" t="s">
        <v>1140</v>
      </c>
      <c r="C13" s="156">
        <v>6821736.4859999996</v>
      </c>
      <c r="D13" s="156">
        <v>13.87264184142758</v>
      </c>
      <c r="E13" s="156">
        <v>6888763.8546500001</v>
      </c>
      <c r="F13" s="162">
        <v>13.792096732699658</v>
      </c>
      <c r="H13" s="180" t="s">
        <v>1140</v>
      </c>
      <c r="I13" s="156">
        <v>6019469.273</v>
      </c>
      <c r="J13" s="156">
        <v>13.716109629053719</v>
      </c>
      <c r="K13" s="156">
        <v>6093640.8653899999</v>
      </c>
      <c r="L13" s="162">
        <v>13.653121384324432</v>
      </c>
    </row>
    <row r="14" spans="2:12" s="4" customFormat="1" x14ac:dyDescent="0.25">
      <c r="B14" s="48" t="s">
        <v>1139</v>
      </c>
      <c r="C14" s="156">
        <v>6027308.9752900004</v>
      </c>
      <c r="D14" s="156">
        <v>12.257098885807073</v>
      </c>
      <c r="E14" s="156">
        <v>6061894.2184600001</v>
      </c>
      <c r="F14" s="162">
        <v>12.136608716520001</v>
      </c>
      <c r="H14" s="180" t="s">
        <v>1139</v>
      </c>
      <c r="I14" s="156">
        <v>5458923.5083100004</v>
      </c>
      <c r="J14" s="156">
        <v>12.43883636593131</v>
      </c>
      <c r="K14" s="156">
        <v>5487269.3538899999</v>
      </c>
      <c r="L14" s="162">
        <v>12.294514266939622</v>
      </c>
    </row>
    <row r="15" spans="2:12" s="4" customFormat="1" x14ac:dyDescent="0.25">
      <c r="B15" s="48" t="s">
        <v>1142</v>
      </c>
      <c r="C15" s="156">
        <v>5536414.7618199997</v>
      </c>
      <c r="D15" s="156">
        <v>11.258819397956064</v>
      </c>
      <c r="E15" s="156">
        <v>5691673.0750700003</v>
      </c>
      <c r="F15" s="162">
        <v>11.395383450294792</v>
      </c>
      <c r="H15" s="180" t="s">
        <v>1142</v>
      </c>
      <c r="I15" s="156">
        <v>5064030.09999</v>
      </c>
      <c r="J15" s="156">
        <v>11.539022605837415</v>
      </c>
      <c r="K15" s="156">
        <v>5217343.6699200002</v>
      </c>
      <c r="L15" s="162">
        <v>11.689731640362346</v>
      </c>
    </row>
    <row r="16" spans="2:12" s="4" customFormat="1" x14ac:dyDescent="0.25">
      <c r="B16" s="48" t="s">
        <v>1148</v>
      </c>
      <c r="C16" s="156">
        <v>4096649.3048100001</v>
      </c>
      <c r="D16" s="156">
        <v>8.3309211184271508</v>
      </c>
      <c r="E16" s="156">
        <v>4207516.2380900001</v>
      </c>
      <c r="F16" s="162">
        <v>8.4239309380551006</v>
      </c>
      <c r="H16" s="180" t="s">
        <v>1148</v>
      </c>
      <c r="I16" s="156">
        <v>3690621.1948799998</v>
      </c>
      <c r="J16" s="156">
        <v>8.4095395478370296</v>
      </c>
      <c r="K16" s="156">
        <v>3797407.6135499999</v>
      </c>
      <c r="L16" s="162">
        <v>8.5082905669790687</v>
      </c>
    </row>
    <row r="17" spans="2:12" s="4" customFormat="1" x14ac:dyDescent="0.25">
      <c r="B17" s="48" t="s">
        <v>1145</v>
      </c>
      <c r="C17" s="156">
        <v>4051913.9515</v>
      </c>
      <c r="D17" s="156">
        <v>8.2399475759291398</v>
      </c>
      <c r="E17" s="156">
        <v>4099041.9260999998</v>
      </c>
      <c r="F17" s="162">
        <v>8.2067529021191987</v>
      </c>
      <c r="H17" s="180" t="s">
        <v>1145</v>
      </c>
      <c r="I17" s="156">
        <v>3676872.8444099999</v>
      </c>
      <c r="J17" s="156">
        <v>8.378212220839778</v>
      </c>
      <c r="K17" s="156">
        <v>3719769.50025</v>
      </c>
      <c r="L17" s="162">
        <v>8.3343383094780865</v>
      </c>
    </row>
    <row r="18" spans="2:12" s="4" customFormat="1" x14ac:dyDescent="0.25">
      <c r="B18" s="48" t="s">
        <v>1144</v>
      </c>
      <c r="C18" s="89">
        <v>2229530.31409</v>
      </c>
      <c r="D18" s="156">
        <v>4.5339592910766253</v>
      </c>
      <c r="E18" s="156">
        <v>2240257.7233199999</v>
      </c>
      <c r="F18" s="162">
        <v>4.4852533601294109</v>
      </c>
      <c r="H18" s="180" t="s">
        <v>1144</v>
      </c>
      <c r="I18" s="89">
        <v>2023581.6863599999</v>
      </c>
      <c r="J18" s="156">
        <v>4.6109826289762266</v>
      </c>
      <c r="K18" s="156">
        <v>2033329.5766400001</v>
      </c>
      <c r="L18" s="162">
        <v>4.5557813690462989</v>
      </c>
    </row>
    <row r="19" spans="2:12" s="4" customFormat="1" x14ac:dyDescent="0.25">
      <c r="B19" s="48" t="s">
        <v>1213</v>
      </c>
      <c r="C19" s="156">
        <v>2221328.6606600001</v>
      </c>
      <c r="D19" s="156">
        <v>4.5172804585278437</v>
      </c>
      <c r="E19" s="156">
        <v>2238989.6919800001</v>
      </c>
      <c r="F19" s="162">
        <v>4.4827146156942153</v>
      </c>
      <c r="H19" s="48" t="s">
        <v>1213</v>
      </c>
      <c r="I19" s="89">
        <v>1756884.49077</v>
      </c>
      <c r="J19" s="156">
        <v>4.003279888656313</v>
      </c>
      <c r="K19" s="156">
        <v>1770416.57972</v>
      </c>
      <c r="L19" s="162">
        <v>3.9667110349455483</v>
      </c>
    </row>
    <row r="20" spans="2:12" s="4" customFormat="1" x14ac:dyDescent="0.25">
      <c r="B20" s="48" t="s">
        <v>1147</v>
      </c>
      <c r="C20" s="156">
        <v>956203.27356</v>
      </c>
      <c r="D20" s="156">
        <v>1.9445291633474682</v>
      </c>
      <c r="E20" s="156">
        <v>949460.82897999999</v>
      </c>
      <c r="F20" s="162">
        <v>1.9009296694590634</v>
      </c>
      <c r="H20" s="180" t="s">
        <v>1149</v>
      </c>
      <c r="I20" s="89">
        <v>844687.75783000002</v>
      </c>
      <c r="J20" s="156">
        <v>1.9247261449914639</v>
      </c>
      <c r="K20" s="156">
        <v>861666.01242000004</v>
      </c>
      <c r="L20" s="162">
        <v>1.9306078123401398</v>
      </c>
    </row>
    <row r="21" spans="2:12" s="4" customFormat="1" x14ac:dyDescent="0.25">
      <c r="B21" s="48" t="s">
        <v>1149</v>
      </c>
      <c r="C21" s="156">
        <v>910890.61433000001</v>
      </c>
      <c r="D21" s="156">
        <v>1.8523816150405947</v>
      </c>
      <c r="E21" s="156">
        <v>928149.67972000001</v>
      </c>
      <c r="F21" s="162">
        <v>1.8582623000615017</v>
      </c>
      <c r="H21" s="180" t="s">
        <v>1147</v>
      </c>
      <c r="I21" s="89">
        <v>868380.12046999997</v>
      </c>
      <c r="J21" s="156">
        <v>1.978712140866409</v>
      </c>
      <c r="K21" s="156">
        <v>860759.32299000002</v>
      </c>
      <c r="L21" s="162">
        <v>1.9285763272035634</v>
      </c>
    </row>
    <row r="22" spans="2:12" s="4" customFormat="1" x14ac:dyDescent="0.25">
      <c r="B22" s="48" t="s">
        <v>1146</v>
      </c>
      <c r="C22" s="156">
        <v>771759.36074000003</v>
      </c>
      <c r="D22" s="156">
        <v>1.5694451436650123</v>
      </c>
      <c r="E22" s="156">
        <v>778196.55292000005</v>
      </c>
      <c r="F22" s="162">
        <v>1.5580389111003112</v>
      </c>
      <c r="H22" s="180" t="s">
        <v>1146</v>
      </c>
      <c r="I22" s="89">
        <v>618617.81831</v>
      </c>
      <c r="J22" s="156">
        <v>1.4095976621203357</v>
      </c>
      <c r="K22" s="156">
        <v>624203.24028999999</v>
      </c>
      <c r="L22" s="162">
        <v>1.3985600392980433</v>
      </c>
    </row>
    <row r="23" spans="2:12" s="4" customFormat="1" x14ac:dyDescent="0.25">
      <c r="B23" s="48" t="s">
        <v>1150</v>
      </c>
      <c r="C23" s="156">
        <v>632310.70400000003</v>
      </c>
      <c r="D23" s="156">
        <v>1.2858632031734172</v>
      </c>
      <c r="E23" s="156">
        <v>697441.93200000003</v>
      </c>
      <c r="F23" s="162">
        <v>1.3963588815853905</v>
      </c>
      <c r="H23" s="180" t="s">
        <v>1150</v>
      </c>
      <c r="I23" s="156">
        <v>548487.04299999995</v>
      </c>
      <c r="J23" s="156">
        <v>1.2497959655094499</v>
      </c>
      <c r="K23" s="156">
        <v>613459.21799999999</v>
      </c>
      <c r="L23" s="162">
        <v>1.3744874948666168</v>
      </c>
    </row>
    <row r="24" spans="2:12" s="4" customFormat="1" x14ac:dyDescent="0.25">
      <c r="B24" s="48" t="s">
        <v>1151</v>
      </c>
      <c r="C24" s="156">
        <v>605686.61470000003</v>
      </c>
      <c r="D24" s="156">
        <v>1.2317206170487434</v>
      </c>
      <c r="E24" s="156">
        <v>613242.22186000005</v>
      </c>
      <c r="F24" s="162">
        <v>1.2277813876229191</v>
      </c>
      <c r="H24" s="180" t="s">
        <v>1151</v>
      </c>
      <c r="I24" s="156">
        <v>543381.47013999999</v>
      </c>
      <c r="J24" s="156">
        <v>1.2381622825565373</v>
      </c>
      <c r="K24" s="156">
        <v>550593.48291999998</v>
      </c>
      <c r="L24" s="162">
        <v>1.2336335241580738</v>
      </c>
    </row>
    <row r="25" spans="2:12" s="4" customFormat="1" ht="13.5" customHeight="1" x14ac:dyDescent="0.25">
      <c r="B25" s="48" t="s">
        <v>1152</v>
      </c>
      <c r="C25" s="156">
        <v>550791.33270000003</v>
      </c>
      <c r="D25" s="156">
        <v>1.1200859053396275</v>
      </c>
      <c r="E25" s="156">
        <v>551560.27572000003</v>
      </c>
      <c r="F25" s="162">
        <v>1.1042870444034454</v>
      </c>
      <c r="H25" s="180" t="s">
        <v>1152</v>
      </c>
      <c r="I25" s="156">
        <v>493818.54320000001</v>
      </c>
      <c r="J25" s="156">
        <v>1.1252269873312468</v>
      </c>
      <c r="K25" s="156">
        <v>494367.10884</v>
      </c>
      <c r="L25" s="162">
        <v>1.1076553893659866</v>
      </c>
    </row>
    <row r="26" spans="2:12" s="4" customFormat="1" x14ac:dyDescent="0.25">
      <c r="B26" s="48" t="s">
        <v>1154</v>
      </c>
      <c r="C26" s="156">
        <v>255929.70478999999</v>
      </c>
      <c r="D26" s="156">
        <v>0.52045709159542619</v>
      </c>
      <c r="E26" s="156">
        <v>252427.05420000001</v>
      </c>
      <c r="F26" s="162">
        <v>0.50538796552399823</v>
      </c>
      <c r="H26" s="180" t="s">
        <v>1154</v>
      </c>
      <c r="I26" s="156">
        <v>231908.26712999999</v>
      </c>
      <c r="J26" s="156">
        <v>0.52843183868495092</v>
      </c>
      <c r="K26" s="156">
        <v>228403.31904</v>
      </c>
      <c r="L26" s="162">
        <v>0.5117495940969139</v>
      </c>
    </row>
    <row r="27" spans="2:12" s="4" customFormat="1" x14ac:dyDescent="0.25">
      <c r="B27" s="48" t="s">
        <v>1160</v>
      </c>
      <c r="C27" s="156">
        <v>214102.33603000001</v>
      </c>
      <c r="D27" s="156">
        <v>0.43539720879760258</v>
      </c>
      <c r="E27" s="156">
        <v>218180.07831000001</v>
      </c>
      <c r="F27" s="162">
        <v>0.43682158493040613</v>
      </c>
      <c r="H27" s="180" t="s">
        <v>1160</v>
      </c>
      <c r="I27" s="156">
        <v>188871.74645000001</v>
      </c>
      <c r="J27" s="156">
        <v>0.43036777208232757</v>
      </c>
      <c r="K27" s="156">
        <v>191227.21543000001</v>
      </c>
      <c r="L27" s="162">
        <v>0.42845458764742134</v>
      </c>
    </row>
    <row r="28" spans="2:12" s="4" customFormat="1" x14ac:dyDescent="0.25">
      <c r="B28" s="48" t="s">
        <v>1157</v>
      </c>
      <c r="C28" s="156">
        <v>192567.89655</v>
      </c>
      <c r="D28" s="156">
        <v>0.39160490360155314</v>
      </c>
      <c r="E28" s="156">
        <v>193439.72646999999</v>
      </c>
      <c r="F28" s="162">
        <v>0.38728855796389516</v>
      </c>
      <c r="H28" s="180" t="s">
        <v>1157</v>
      </c>
      <c r="I28" s="156">
        <v>161346.20989</v>
      </c>
      <c r="J28" s="156">
        <v>0.36764741254017719</v>
      </c>
      <c r="K28" s="156">
        <v>162109.89592000001</v>
      </c>
      <c r="L28" s="162">
        <v>0.36321570888216531</v>
      </c>
    </row>
    <row r="29" spans="2:12" s="4" customFormat="1" x14ac:dyDescent="0.25">
      <c r="B29" s="48" t="s">
        <v>1293</v>
      </c>
      <c r="C29" s="156">
        <v>114541.85086000001</v>
      </c>
      <c r="D29" s="156">
        <v>0.23293161148866368</v>
      </c>
      <c r="E29" s="156">
        <v>114101.43876</v>
      </c>
      <c r="F29" s="162">
        <v>0.22844419026729459</v>
      </c>
      <c r="H29" s="180" t="s">
        <v>1293</v>
      </c>
      <c r="I29" s="156">
        <v>94214.256139999998</v>
      </c>
      <c r="J29" s="156">
        <v>0.21467890394130223</v>
      </c>
      <c r="K29" s="156">
        <v>93683.88682</v>
      </c>
      <c r="L29" s="162">
        <v>0.20990365313018974</v>
      </c>
    </row>
    <row r="30" spans="2:12" s="4" customFormat="1" x14ac:dyDescent="0.25">
      <c r="B30" s="48" t="s">
        <v>1292</v>
      </c>
      <c r="C30" s="156">
        <v>91164.808480000007</v>
      </c>
      <c r="D30" s="156">
        <v>0.18539220023829281</v>
      </c>
      <c r="E30" s="156">
        <v>91848.920209999997</v>
      </c>
      <c r="F30" s="162">
        <v>0.18389209139100252</v>
      </c>
      <c r="H30" s="180" t="s">
        <v>1292</v>
      </c>
      <c r="I30" s="156">
        <v>82709.879199999996</v>
      </c>
      <c r="J30" s="156">
        <v>0.18846474980801681</v>
      </c>
      <c r="K30" s="156">
        <v>82431.404980000007</v>
      </c>
      <c r="L30" s="162">
        <v>0.18469187845718502</v>
      </c>
    </row>
    <row r="31" spans="2:12" s="4" customFormat="1" x14ac:dyDescent="0.25">
      <c r="B31" s="48" t="s">
        <v>1294</v>
      </c>
      <c r="C31" s="156">
        <v>86925.411210000006</v>
      </c>
      <c r="D31" s="156">
        <v>0.1767709877257701</v>
      </c>
      <c r="E31" s="156">
        <v>86184.543669999999</v>
      </c>
      <c r="F31" s="162">
        <v>0.1725513587401975</v>
      </c>
      <c r="H31" s="48" t="s">
        <v>1294</v>
      </c>
      <c r="I31" s="156">
        <v>68626.976079999993</v>
      </c>
      <c r="J31" s="156">
        <v>0.15637510297558208</v>
      </c>
      <c r="K31" s="156">
        <v>67785.132800000007</v>
      </c>
      <c r="L31" s="162">
        <v>0.15187613884949877</v>
      </c>
    </row>
    <row r="32" spans="2:12" s="4" customFormat="1" x14ac:dyDescent="0.25">
      <c r="B32" s="48" t="s">
        <v>1155</v>
      </c>
      <c r="C32" s="156">
        <v>59571.644659999998</v>
      </c>
      <c r="D32" s="156">
        <v>0.12114453438197084</v>
      </c>
      <c r="E32" s="156">
        <v>61060.399729999997</v>
      </c>
      <c r="F32" s="162">
        <v>0.12224993589307112</v>
      </c>
      <c r="H32" s="180" t="s">
        <v>1155</v>
      </c>
      <c r="I32" s="156">
        <v>46838.003559999997</v>
      </c>
      <c r="J32" s="156">
        <v>0.10672621829246247</v>
      </c>
      <c r="K32" s="156">
        <v>48326.72825</v>
      </c>
      <c r="L32" s="162">
        <v>0.10827856473328314</v>
      </c>
    </row>
    <row r="33" spans="1:37" s="4" customFormat="1" x14ac:dyDescent="0.25">
      <c r="B33" s="48" t="s">
        <v>1156</v>
      </c>
      <c r="C33" s="156">
        <v>37499.975980000003</v>
      </c>
      <c r="D33" s="156">
        <v>7.6259723151182013E-2</v>
      </c>
      <c r="E33" s="156">
        <v>38814.605369999997</v>
      </c>
      <c r="F33" s="162">
        <v>7.7711299617745797E-2</v>
      </c>
      <c r="H33" s="180" t="s">
        <v>1156</v>
      </c>
      <c r="I33" s="156">
        <v>26008.17468</v>
      </c>
      <c r="J33" s="156">
        <v>5.9262861721473756E-2</v>
      </c>
      <c r="K33" s="156">
        <v>27321.4938</v>
      </c>
      <c r="L33" s="162">
        <v>6.1215237243652923E-2</v>
      </c>
    </row>
    <row r="34" spans="1:37" s="4" customFormat="1" x14ac:dyDescent="0.25">
      <c r="B34" s="48" t="s">
        <v>1159</v>
      </c>
      <c r="C34" s="156">
        <v>32000.72106</v>
      </c>
      <c r="D34" s="156">
        <v>6.5076471781617393E-2</v>
      </c>
      <c r="E34" s="156">
        <v>32180.250029999999</v>
      </c>
      <c r="F34" s="162">
        <v>6.4428557962054142E-2</v>
      </c>
      <c r="H34" s="180" t="s">
        <v>1158</v>
      </c>
      <c r="I34" s="156">
        <v>25654.443859999999</v>
      </c>
      <c r="J34" s="156">
        <v>5.8456842039961696E-2</v>
      </c>
      <c r="K34" s="156">
        <v>26421.54175</v>
      </c>
      <c r="L34" s="162">
        <v>5.9198847559694213E-2</v>
      </c>
    </row>
    <row r="35" spans="1:37" s="4" customFormat="1" x14ac:dyDescent="0.25">
      <c r="B35" s="48" t="s">
        <v>1158</v>
      </c>
      <c r="C35" s="156">
        <v>31516.043720000001</v>
      </c>
      <c r="D35" s="156">
        <v>6.4090834889856063E-2</v>
      </c>
      <c r="E35" s="156">
        <v>32044.90263</v>
      </c>
      <c r="F35" s="162">
        <v>6.4157576916295214E-2</v>
      </c>
      <c r="H35" s="180" t="s">
        <v>1159</v>
      </c>
      <c r="I35" s="156">
        <v>20503.696790000002</v>
      </c>
      <c r="J35" s="156">
        <v>4.6720224029377956E-2</v>
      </c>
      <c r="K35" s="156">
        <v>20564.857970000001</v>
      </c>
      <c r="L35" s="162">
        <v>4.6076640930796275E-2</v>
      </c>
    </row>
    <row r="36" spans="1:37" s="4" customFormat="1" x14ac:dyDescent="0.25">
      <c r="B36" s="48"/>
      <c r="C36" s="136"/>
      <c r="D36" s="156"/>
      <c r="E36" s="136"/>
      <c r="F36" s="162"/>
      <c r="H36" s="48"/>
      <c r="I36" s="156"/>
      <c r="J36" s="156"/>
      <c r="K36" s="156"/>
      <c r="L36" s="162"/>
    </row>
    <row r="37" spans="1:37" s="5" customFormat="1" x14ac:dyDescent="0.25">
      <c r="B37" s="158" t="s">
        <v>1162</v>
      </c>
      <c r="C37" s="164">
        <v>49174025.855899997</v>
      </c>
      <c r="D37" s="163">
        <v>100</v>
      </c>
      <c r="E37" s="164">
        <v>49947183.435260005</v>
      </c>
      <c r="F37" s="165">
        <v>100</v>
      </c>
      <c r="H37" s="158" t="s">
        <v>1162</v>
      </c>
      <c r="I37" s="164">
        <v>43886126.866829991</v>
      </c>
      <c r="J37" s="163">
        <v>100</v>
      </c>
      <c r="K37" s="164">
        <v>44631851.529470004</v>
      </c>
      <c r="L37" s="165">
        <v>100</v>
      </c>
    </row>
    <row r="38" spans="1:37" s="4" customFormat="1" x14ac:dyDescent="0.25">
      <c r="A38" s="8"/>
      <c r="B38" s="8"/>
      <c r="C38" s="136"/>
      <c r="D38" s="156"/>
      <c r="E38" s="136"/>
      <c r="F38" s="156"/>
      <c r="G38" s="8"/>
      <c r="H38" s="8"/>
      <c r="I38" s="156"/>
      <c r="J38" s="156"/>
      <c r="K38" s="156"/>
      <c r="L38" s="156"/>
    </row>
    <row r="39" spans="1:37" s="4" customFormat="1" x14ac:dyDescent="0.25">
      <c r="B39" s="157" t="s">
        <v>1143</v>
      </c>
      <c r="C39" s="167">
        <v>31031141.331470001</v>
      </c>
      <c r="D39" s="166">
        <v>63.104740340772445</v>
      </c>
      <c r="E39" s="167">
        <v>31523044.445190001</v>
      </c>
      <c r="F39" s="177">
        <v>63.11275687056348</v>
      </c>
      <c r="H39" s="157" t="s">
        <v>1143</v>
      </c>
      <c r="I39" s="167">
        <v>27874112.243679997</v>
      </c>
      <c r="J39" s="166">
        <v>63.514632604199583</v>
      </c>
      <c r="K39" s="167">
        <v>28357604.397089999</v>
      </c>
      <c r="L39" s="177">
        <v>63.536697280787756</v>
      </c>
    </row>
    <row r="40" spans="1:37" s="4" customFormat="1" x14ac:dyDescent="0.25">
      <c r="B40" s="48" t="s">
        <v>1153</v>
      </c>
      <c r="C40" s="156">
        <v>16476272.798390001</v>
      </c>
      <c r="D40" s="156">
        <v>33.506048186236001</v>
      </c>
      <c r="E40" s="156">
        <v>16752296.794970002</v>
      </c>
      <c r="F40" s="162">
        <v>33.540022965827113</v>
      </c>
      <c r="H40" s="48" t="s">
        <v>1153</v>
      </c>
      <c r="I40" s="156">
        <v>14571514.426169999</v>
      </c>
      <c r="J40" s="156">
        <v>33.203008482353539</v>
      </c>
      <c r="K40" s="156">
        <v>14831604.54678</v>
      </c>
      <c r="L40" s="162">
        <v>33.230986478315437</v>
      </c>
    </row>
    <row r="41" spans="1:37" s="4" customFormat="1" x14ac:dyDescent="0.25">
      <c r="B41" s="48" t="s">
        <v>1161</v>
      </c>
      <c r="C41" s="156">
        <v>1666611.7260400001</v>
      </c>
      <c r="D41" s="156">
        <v>3.3892114729915623</v>
      </c>
      <c r="E41" s="156">
        <v>1671842.1950999999</v>
      </c>
      <c r="F41" s="162">
        <v>3.3472201636094061</v>
      </c>
      <c r="H41" s="48" t="s">
        <v>1161</v>
      </c>
      <c r="I41" s="156">
        <v>1440500.19698</v>
      </c>
      <c r="J41" s="156">
        <v>3.2823589134468798</v>
      </c>
      <c r="K41" s="156">
        <v>1442642.5856000001</v>
      </c>
      <c r="L41" s="162">
        <v>3.2323162408967878</v>
      </c>
    </row>
    <row r="42" spans="1:37" s="5" customFormat="1" x14ac:dyDescent="0.25">
      <c r="B42" s="169" t="s">
        <v>364</v>
      </c>
      <c r="C42" s="170">
        <v>-5.5879354476928711E-9</v>
      </c>
      <c r="D42" s="170">
        <v>-7.5495165674510645E-15</v>
      </c>
      <c r="E42" s="170">
        <v>2.0954757928848267E-9</v>
      </c>
      <c r="F42" s="171">
        <v>0</v>
      </c>
      <c r="H42" s="169" t="s">
        <v>364</v>
      </c>
      <c r="I42" s="170">
        <v>-4.1909515857696533E-9</v>
      </c>
      <c r="J42" s="170">
        <v>0</v>
      </c>
      <c r="K42" s="170">
        <v>5.3551048040390015E-9</v>
      </c>
      <c r="L42" s="171">
        <v>1.9539925233402755E-14</v>
      </c>
      <c r="AK42" s="4"/>
    </row>
    <row r="43" spans="1:37" s="4" customFormat="1" x14ac:dyDescent="0.25">
      <c r="B43" s="8"/>
      <c r="C43" s="49"/>
      <c r="D43" s="50"/>
      <c r="E43" s="51"/>
      <c r="F43" s="50"/>
      <c r="H43" s="8"/>
      <c r="I43" s="49"/>
      <c r="J43" s="50"/>
      <c r="K43" s="52"/>
      <c r="L43" s="50"/>
    </row>
    <row r="44" spans="1:37" s="4" customFormat="1" x14ac:dyDescent="0.25">
      <c r="B44" s="571" t="s">
        <v>7</v>
      </c>
      <c r="C44" s="571"/>
      <c r="D44" s="571"/>
      <c r="E44" s="571"/>
      <c r="F44" s="571"/>
      <c r="H44" s="571" t="s">
        <v>33</v>
      </c>
      <c r="I44" s="571"/>
      <c r="J44" s="571"/>
      <c r="K44" s="571"/>
      <c r="L44" s="571"/>
    </row>
    <row r="45" spans="1:37" s="4" customFormat="1" x14ac:dyDescent="0.25">
      <c r="B45" s="571"/>
      <c r="C45" s="571"/>
      <c r="D45" s="571"/>
      <c r="E45" s="571"/>
      <c r="F45" s="571"/>
      <c r="H45" s="571"/>
      <c r="I45" s="571"/>
      <c r="J45" s="571"/>
      <c r="K45" s="571"/>
      <c r="L45" s="571"/>
      <c r="AK45" s="4">
        <v>0</v>
      </c>
    </row>
    <row r="46" spans="1:37" s="4" customFormat="1" x14ac:dyDescent="0.25">
      <c r="B46" s="572" t="s">
        <v>558</v>
      </c>
      <c r="C46" s="172">
        <v>44439</v>
      </c>
      <c r="D46" s="172">
        <v>44439</v>
      </c>
      <c r="E46" s="172">
        <v>44469</v>
      </c>
      <c r="F46" s="173">
        <v>44469</v>
      </c>
      <c r="H46" s="572" t="s">
        <v>558</v>
      </c>
      <c r="I46" s="172">
        <v>44439</v>
      </c>
      <c r="J46" s="172">
        <v>44439</v>
      </c>
      <c r="K46" s="172">
        <v>44469</v>
      </c>
      <c r="L46" s="173">
        <v>44469</v>
      </c>
    </row>
    <row r="47" spans="1:37" s="4" customFormat="1" ht="14.4" thickBot="1" x14ac:dyDescent="0.3">
      <c r="B47" s="573"/>
      <c r="C47" s="174" t="s">
        <v>559</v>
      </c>
      <c r="D47" s="174" t="s">
        <v>560</v>
      </c>
      <c r="E47" s="174" t="s">
        <v>559</v>
      </c>
      <c r="F47" s="175" t="s">
        <v>560</v>
      </c>
      <c r="H47" s="573"/>
      <c r="I47" s="174" t="s">
        <v>559</v>
      </c>
      <c r="J47" s="174" t="s">
        <v>560</v>
      </c>
      <c r="K47" s="174" t="s">
        <v>559</v>
      </c>
      <c r="L47" s="175" t="s">
        <v>560</v>
      </c>
    </row>
    <row r="48" spans="1:37" s="4" customFormat="1" ht="14.4" thickTop="1" x14ac:dyDescent="0.25">
      <c r="B48" s="47"/>
      <c r="C48" s="156"/>
      <c r="D48" s="156"/>
      <c r="E48" s="136"/>
      <c r="F48" s="162"/>
      <c r="H48" s="47"/>
      <c r="I48" s="156"/>
      <c r="J48" s="156"/>
      <c r="K48" s="136"/>
      <c r="L48" s="162"/>
    </row>
    <row r="49" spans="2:12" s="4" customFormat="1" x14ac:dyDescent="0.25">
      <c r="B49" s="48" t="s">
        <v>1141</v>
      </c>
      <c r="C49" s="156">
        <v>1251227.7918100001</v>
      </c>
      <c r="D49" s="156">
        <v>24.752614579507398</v>
      </c>
      <c r="E49" s="156">
        <v>1248072.39509</v>
      </c>
      <c r="F49" s="162">
        <v>24.70365005829548</v>
      </c>
      <c r="H49" s="48" t="s">
        <v>1141</v>
      </c>
      <c r="I49" s="156">
        <v>2822523.2761499998</v>
      </c>
      <c r="J49" s="156">
        <v>33.122670134796515</v>
      </c>
      <c r="K49" s="156">
        <v>2875314.7081199996</v>
      </c>
      <c r="L49" s="162">
        <v>33.832104401464967</v>
      </c>
    </row>
    <row r="50" spans="2:12" s="4" customFormat="1" x14ac:dyDescent="0.25">
      <c r="B50" s="48" t="s">
        <v>1140</v>
      </c>
      <c r="C50" s="156">
        <v>790452.78197999997</v>
      </c>
      <c r="D50" s="156">
        <v>15.637259005689835</v>
      </c>
      <c r="E50" s="156">
        <v>790393.40914999996</v>
      </c>
      <c r="F50" s="162">
        <v>15.644607047507645</v>
      </c>
      <c r="H50" s="48" t="s">
        <v>1139</v>
      </c>
      <c r="I50" s="156">
        <v>1135815.46055</v>
      </c>
      <c r="J50" s="156">
        <v>13.328939092086442</v>
      </c>
      <c r="K50" s="156">
        <v>1067877.67359</v>
      </c>
      <c r="L50" s="162">
        <v>12.565076385851606</v>
      </c>
    </row>
    <row r="51" spans="2:12" s="4" customFormat="1" x14ac:dyDescent="0.25">
      <c r="B51" s="48" t="s">
        <v>1139</v>
      </c>
      <c r="C51" s="156">
        <v>527415.01217999996</v>
      </c>
      <c r="D51" s="156">
        <v>10.433672114214145</v>
      </c>
      <c r="E51" s="156">
        <v>527878.03732999996</v>
      </c>
      <c r="F51" s="162">
        <v>10.448523946978085</v>
      </c>
      <c r="H51" s="48" t="s">
        <v>1140</v>
      </c>
      <c r="I51" s="156">
        <v>955180.01332000003</v>
      </c>
      <c r="J51" s="156">
        <v>11.209159112304706</v>
      </c>
      <c r="K51" s="156">
        <v>959379.44521999999</v>
      </c>
      <c r="L51" s="162">
        <v>11.288442777981983</v>
      </c>
    </row>
    <row r="52" spans="2:12" s="4" customFormat="1" x14ac:dyDescent="0.25">
      <c r="B52" s="48" t="s">
        <v>1142</v>
      </c>
      <c r="C52" s="156">
        <v>448355.62722000002</v>
      </c>
      <c r="D52" s="156">
        <v>8.8696671443621469</v>
      </c>
      <c r="E52" s="156">
        <v>445280.45551</v>
      </c>
      <c r="F52" s="162">
        <v>8.8136334029919983</v>
      </c>
      <c r="H52" s="48" t="s">
        <v>1142</v>
      </c>
      <c r="I52" s="156">
        <v>763488.10158000002</v>
      </c>
      <c r="J52" s="156">
        <v>8.9596301132973935</v>
      </c>
      <c r="K52" s="156">
        <v>764792.32331000001</v>
      </c>
      <c r="L52" s="162">
        <v>8.9988527706522667</v>
      </c>
    </row>
    <row r="53" spans="2:12" s="4" customFormat="1" x14ac:dyDescent="0.25">
      <c r="B53" s="48" t="s">
        <v>1213</v>
      </c>
      <c r="C53" s="156">
        <v>440643.38961999997</v>
      </c>
      <c r="D53" s="156">
        <v>8.717098566435789</v>
      </c>
      <c r="E53" s="156">
        <v>440517.09714999999</v>
      </c>
      <c r="F53" s="162">
        <v>8.7193501398650923</v>
      </c>
      <c r="H53" s="48" t="s">
        <v>1148</v>
      </c>
      <c r="I53" s="156">
        <v>720014.46882000007</v>
      </c>
      <c r="J53" s="156">
        <v>8.449461495862673</v>
      </c>
      <c r="K53" s="156">
        <v>720021.08741000004</v>
      </c>
      <c r="L53" s="162">
        <v>8.472056478450293</v>
      </c>
    </row>
    <row r="54" spans="2:12" s="4" customFormat="1" x14ac:dyDescent="0.25">
      <c r="B54" s="48" t="s">
        <v>1148</v>
      </c>
      <c r="C54" s="156">
        <v>379732.10921000002</v>
      </c>
      <c r="D54" s="156">
        <v>7.5121113871213012</v>
      </c>
      <c r="E54" s="156">
        <v>379741.39387999999</v>
      </c>
      <c r="F54" s="162">
        <v>7.5163897094161696</v>
      </c>
      <c r="H54" s="48" t="s">
        <v>1145</v>
      </c>
      <c r="I54" s="156">
        <v>634539.84878</v>
      </c>
      <c r="J54" s="156">
        <v>7.4464059432637395</v>
      </c>
      <c r="K54" s="156">
        <v>574444.50060999999</v>
      </c>
      <c r="L54" s="162">
        <v>6.7591440556404772</v>
      </c>
    </row>
    <row r="55" spans="2:12" s="4" customFormat="1" x14ac:dyDescent="0.25">
      <c r="B55" s="48" t="s">
        <v>1145</v>
      </c>
      <c r="C55" s="156">
        <v>351009.44718999998</v>
      </c>
      <c r="D55" s="156">
        <v>6.943900716504678</v>
      </c>
      <c r="E55" s="156">
        <v>351682.93323999998</v>
      </c>
      <c r="F55" s="162">
        <v>6.9610161625354756</v>
      </c>
      <c r="H55" s="48" t="s">
        <v>1144</v>
      </c>
      <c r="I55" s="156">
        <v>420986.84051000001</v>
      </c>
      <c r="J55" s="156">
        <v>4.9403341921499431</v>
      </c>
      <c r="K55" s="156">
        <v>430849.12926999998</v>
      </c>
      <c r="L55" s="162">
        <v>5.0695434073975365</v>
      </c>
    </row>
    <row r="56" spans="2:12" s="4" customFormat="1" x14ac:dyDescent="0.25">
      <c r="B56" s="48" t="s">
        <v>1144</v>
      </c>
      <c r="C56" s="156">
        <v>199316.44967</v>
      </c>
      <c r="D56" s="156">
        <v>3.9430096504653616</v>
      </c>
      <c r="E56" s="156">
        <v>199056.98032999999</v>
      </c>
      <c r="F56" s="162">
        <v>3.9400230331820816</v>
      </c>
      <c r="H56" s="48" t="s">
        <v>1213</v>
      </c>
      <c r="I56" s="156">
        <v>217568.52163</v>
      </c>
      <c r="J56" s="156">
        <v>2.553194311827121</v>
      </c>
      <c r="K56" s="156">
        <v>205476.01522999999</v>
      </c>
      <c r="L56" s="162">
        <v>2.4177130870671433</v>
      </c>
    </row>
    <row r="57" spans="2:12" s="4" customFormat="1" x14ac:dyDescent="0.25">
      <c r="B57" s="48" t="s">
        <v>1146</v>
      </c>
      <c r="C57" s="156">
        <v>150918.14676999999</v>
      </c>
      <c r="D57" s="156">
        <v>2.9855624567349732</v>
      </c>
      <c r="E57" s="156">
        <v>150979.58699000001</v>
      </c>
      <c r="F57" s="162">
        <v>2.9884058790339521</v>
      </c>
      <c r="H57" s="48" t="s">
        <v>1149</v>
      </c>
      <c r="I57" s="156">
        <v>166878.95482000001</v>
      </c>
      <c r="J57" s="156">
        <v>1.9583457892620473</v>
      </c>
      <c r="K57" s="156">
        <v>178913.31375</v>
      </c>
      <c r="L57" s="162">
        <v>2.105165703256104</v>
      </c>
    </row>
    <row r="58" spans="2:12" s="4" customFormat="1" x14ac:dyDescent="0.25">
      <c r="B58" s="48" t="s">
        <v>1147</v>
      </c>
      <c r="C58" s="156">
        <v>81172.326879999993</v>
      </c>
      <c r="D58" s="156">
        <v>1.6058045824541043</v>
      </c>
      <c r="E58" s="156">
        <v>81188.17727</v>
      </c>
      <c r="F58" s="162">
        <v>1.6069935750836872</v>
      </c>
      <c r="H58" s="48" t="s">
        <v>1147</v>
      </c>
      <c r="I58" s="156">
        <v>149105.03130999999</v>
      </c>
      <c r="J58" s="156">
        <v>1.74976653310588</v>
      </c>
      <c r="K58" s="156">
        <v>167440.17507</v>
      </c>
      <c r="L58" s="162">
        <v>1.9701681586262705</v>
      </c>
    </row>
    <row r="59" spans="2:12" s="4" customFormat="1" x14ac:dyDescent="0.25">
      <c r="B59" s="48" t="s">
        <v>1150</v>
      </c>
      <c r="C59" s="156">
        <v>80646.062999999995</v>
      </c>
      <c r="D59" s="156">
        <v>1.5953936827969664</v>
      </c>
      <c r="E59" s="156">
        <v>80794.254000000001</v>
      </c>
      <c r="F59" s="162">
        <v>1.5991964772148592</v>
      </c>
      <c r="H59" s="48" t="s">
        <v>1150</v>
      </c>
      <c r="I59" s="156">
        <v>132995.622</v>
      </c>
      <c r="J59" s="156">
        <v>1.5607205630866789</v>
      </c>
      <c r="K59" s="156">
        <v>151978.61600000001</v>
      </c>
      <c r="L59" s="162">
        <v>1.7882412623500437</v>
      </c>
    </row>
    <row r="60" spans="2:12" s="4" customFormat="1" x14ac:dyDescent="0.25">
      <c r="B60" s="48" t="s">
        <v>1149</v>
      </c>
      <c r="C60" s="156">
        <v>63976.736499999999</v>
      </c>
      <c r="D60" s="156">
        <v>1.2656300563372338</v>
      </c>
      <c r="E60" s="156">
        <v>63951.881450000001</v>
      </c>
      <c r="F60" s="162">
        <v>1.2658279328391633</v>
      </c>
      <c r="H60" s="48" t="s">
        <v>1146</v>
      </c>
      <c r="I60" s="156">
        <v>121204.43815</v>
      </c>
      <c r="J60" s="156">
        <v>1.4223495188290678</v>
      </c>
      <c r="K60" s="156">
        <v>116836.90270000001</v>
      </c>
      <c r="L60" s="162">
        <v>1.3747497896238061</v>
      </c>
    </row>
    <row r="61" spans="2:12" s="4" customFormat="1" x14ac:dyDescent="0.25">
      <c r="B61" s="48" t="s">
        <v>1151</v>
      </c>
      <c r="C61" s="156">
        <v>59416.63478</v>
      </c>
      <c r="D61" s="156">
        <v>1.1754191122890467</v>
      </c>
      <c r="E61" s="156">
        <v>59416.467360000002</v>
      </c>
      <c r="F61" s="162">
        <v>1.1760564716726474</v>
      </c>
      <c r="H61" s="48" t="s">
        <v>1151</v>
      </c>
      <c r="I61" s="156">
        <v>66124.510649999997</v>
      </c>
      <c r="J61" s="156">
        <v>0.77597955439088895</v>
      </c>
      <c r="K61" s="156">
        <v>75497.780669999993</v>
      </c>
      <c r="L61" s="162">
        <v>0.88833712375659146</v>
      </c>
    </row>
    <row r="62" spans="2:12" s="4" customFormat="1" x14ac:dyDescent="0.25">
      <c r="B62" s="48" t="s">
        <v>1152</v>
      </c>
      <c r="C62" s="156">
        <v>57632.712619999998</v>
      </c>
      <c r="D62" s="156">
        <v>1.1401283858878641</v>
      </c>
      <c r="E62" s="156">
        <v>57632.712619999998</v>
      </c>
      <c r="F62" s="162">
        <v>1.1407498235485949</v>
      </c>
      <c r="H62" s="48" t="s">
        <v>1154</v>
      </c>
      <c r="I62" s="156">
        <v>66182.884879999998</v>
      </c>
      <c r="J62" s="156">
        <v>0.77666458341474165</v>
      </c>
      <c r="K62" s="156">
        <v>60143.624989999997</v>
      </c>
      <c r="L62" s="162">
        <v>0.70767397878149652</v>
      </c>
    </row>
    <row r="63" spans="2:12" s="4" customFormat="1" x14ac:dyDescent="0.25">
      <c r="B63" s="48" t="s">
        <v>1157</v>
      </c>
      <c r="C63" s="156">
        <v>30511.565289999999</v>
      </c>
      <c r="D63" s="156">
        <v>0.60359993662571221</v>
      </c>
      <c r="E63" s="156">
        <v>30559.164250000002</v>
      </c>
      <c r="F63" s="162">
        <v>0.60487108173843973</v>
      </c>
      <c r="H63" s="48" t="s">
        <v>1157</v>
      </c>
      <c r="I63" s="156">
        <v>39819.752999999997</v>
      </c>
      <c r="J63" s="156">
        <v>0.46728987307666769</v>
      </c>
      <c r="K63" s="156">
        <v>40140.983679999998</v>
      </c>
      <c r="L63" s="162">
        <v>0.47231489019412887</v>
      </c>
    </row>
    <row r="64" spans="2:12" s="4" customFormat="1" x14ac:dyDescent="0.25">
      <c r="B64" s="48" t="s">
        <v>1160</v>
      </c>
      <c r="C64" s="156">
        <v>23928.883819999999</v>
      </c>
      <c r="D64" s="156">
        <v>0.47337698410411611</v>
      </c>
      <c r="E64" s="156">
        <v>25286.065500000001</v>
      </c>
      <c r="F64" s="162">
        <v>0.50049830115671579</v>
      </c>
      <c r="H64" s="48" t="s">
        <v>1152</v>
      </c>
      <c r="I64" s="156">
        <v>29138.068210000001</v>
      </c>
      <c r="J64" s="156">
        <v>0.34193894159891419</v>
      </c>
      <c r="K64" s="156">
        <v>29967.773710000001</v>
      </c>
      <c r="L64" s="162">
        <v>0.35261282737954952</v>
      </c>
    </row>
    <row r="65" spans="1:13" s="4" customFormat="1" x14ac:dyDescent="0.25">
      <c r="B65" s="48" t="s">
        <v>1154</v>
      </c>
      <c r="C65" s="156">
        <v>23991.7827</v>
      </c>
      <c r="D65" s="156">
        <v>0.47462129129127545</v>
      </c>
      <c r="E65" s="156">
        <v>23993.310020000001</v>
      </c>
      <c r="F65" s="162">
        <v>0.47491021899537539</v>
      </c>
      <c r="H65" s="48" t="s">
        <v>1160</v>
      </c>
      <c r="I65" s="156">
        <v>23455.563389999999</v>
      </c>
      <c r="J65" s="156">
        <v>0.27525402378700925</v>
      </c>
      <c r="K65" s="156">
        <v>23503.507549999998</v>
      </c>
      <c r="L65" s="162">
        <v>0.27655168284244525</v>
      </c>
    </row>
    <row r="66" spans="1:13" s="4" customFormat="1" x14ac:dyDescent="0.25">
      <c r="B66" s="48" t="s">
        <v>1293</v>
      </c>
      <c r="C66" s="156">
        <v>19906.12355</v>
      </c>
      <c r="D66" s="156">
        <v>0.39379608351924045</v>
      </c>
      <c r="E66" s="156">
        <v>19910.98762</v>
      </c>
      <c r="F66" s="162">
        <v>0.39410700245802965</v>
      </c>
      <c r="H66" s="48" t="s">
        <v>1293</v>
      </c>
      <c r="I66" s="156">
        <v>22543.192330000002</v>
      </c>
      <c r="J66" s="156">
        <v>0.26454723319425438</v>
      </c>
      <c r="K66" s="156">
        <v>21658.01283</v>
      </c>
      <c r="L66" s="162">
        <v>0.25483685285772462</v>
      </c>
    </row>
    <row r="67" spans="1:13" s="4" customFormat="1" x14ac:dyDescent="0.25">
      <c r="B67" s="48" t="s">
        <v>1294</v>
      </c>
      <c r="C67" s="156">
        <v>17568.579109999999</v>
      </c>
      <c r="D67" s="156">
        <v>0.34755323552264106</v>
      </c>
      <c r="E67" s="156">
        <v>17568.579109999999</v>
      </c>
      <c r="F67" s="162">
        <v>0.34774267267054121</v>
      </c>
      <c r="H67" s="48" t="s">
        <v>1155</v>
      </c>
      <c r="I67" s="156">
        <v>8950.5732900000003</v>
      </c>
      <c r="J67" s="156">
        <v>0.10503611754315784</v>
      </c>
      <c r="K67" s="156">
        <v>9266.6522199999999</v>
      </c>
      <c r="L67" s="162">
        <v>0.10903514125731761</v>
      </c>
    </row>
    <row r="68" spans="1:13" s="4" customFormat="1" x14ac:dyDescent="0.25">
      <c r="B68" s="48" t="s">
        <v>1292</v>
      </c>
      <c r="C68" s="156">
        <v>14571.76226</v>
      </c>
      <c r="D68" s="156">
        <v>0.28826822527992779</v>
      </c>
      <c r="E68" s="156">
        <v>15727.867050000001</v>
      </c>
      <c r="F68" s="162">
        <v>0.31130864306840017</v>
      </c>
      <c r="H68" s="48" t="s">
        <v>1292</v>
      </c>
      <c r="I68" s="156">
        <v>8455.61751</v>
      </c>
      <c r="J68" s="156">
        <v>9.9227748425078116E-2</v>
      </c>
      <c r="K68" s="156">
        <v>8800.7631299999994</v>
      </c>
      <c r="L68" s="162">
        <v>0.10355330363868373</v>
      </c>
    </row>
    <row r="69" spans="1:13" s="4" customFormat="1" x14ac:dyDescent="0.25">
      <c r="B69" s="48" t="s">
        <v>1155</v>
      </c>
      <c r="C69" s="156">
        <v>12689.092070000001</v>
      </c>
      <c r="D69" s="156">
        <v>0.25102400012889764</v>
      </c>
      <c r="E69" s="156">
        <v>12689.092070000001</v>
      </c>
      <c r="F69" s="162">
        <v>0.25116082311248278</v>
      </c>
      <c r="H69" s="48" t="s">
        <v>1156</v>
      </c>
      <c r="I69" s="156">
        <v>5317.3597799999998</v>
      </c>
      <c r="J69" s="156">
        <v>6.239989426100101E-2</v>
      </c>
      <c r="K69" s="156">
        <v>5403.45136</v>
      </c>
      <c r="L69" s="162">
        <v>6.3579172750549723E-2</v>
      </c>
    </row>
    <row r="70" spans="1:13" s="4" customFormat="1" x14ac:dyDescent="0.25">
      <c r="B70" s="48" t="s">
        <v>1159</v>
      </c>
      <c r="C70" s="156">
        <v>11403.717070000001</v>
      </c>
      <c r="D70" s="156">
        <v>0.22559586292367345</v>
      </c>
      <c r="E70" s="156">
        <v>11411.583839999999</v>
      </c>
      <c r="F70" s="162">
        <v>0.22587453652793196</v>
      </c>
      <c r="H70" s="48" t="s">
        <v>1159</v>
      </c>
      <c r="I70" s="156">
        <v>4988.62997</v>
      </c>
      <c r="J70" s="156">
        <v>5.8542208072153552E-2</v>
      </c>
      <c r="K70" s="156">
        <v>5001.3369300000004</v>
      </c>
      <c r="L70" s="162">
        <v>5.8847733322832017E-2</v>
      </c>
    </row>
    <row r="71" spans="1:13" s="4" customFormat="1" x14ac:dyDescent="0.25">
      <c r="B71" s="48" t="s">
        <v>1156</v>
      </c>
      <c r="C71" s="156">
        <v>11250.26037</v>
      </c>
      <c r="D71" s="156">
        <v>0.22256008113029727</v>
      </c>
      <c r="E71" s="156">
        <v>11250.26037</v>
      </c>
      <c r="F71" s="162">
        <v>0.22268138958810038</v>
      </c>
      <c r="H71" s="48" t="s">
        <v>1158</v>
      </c>
      <c r="I71" s="156">
        <v>4251.70442</v>
      </c>
      <c r="J71" s="156">
        <v>4.989429288477272E-2</v>
      </c>
      <c r="K71" s="156">
        <v>4670.6750300000003</v>
      </c>
      <c r="L71" s="162">
        <v>5.4957032979389857E-2</v>
      </c>
    </row>
    <row r="72" spans="1:13" s="4" customFormat="1" x14ac:dyDescent="0.25">
      <c r="B72" s="48" t="s">
        <v>1158</v>
      </c>
      <c r="C72" s="156">
        <v>7194.8289699999996</v>
      </c>
      <c r="D72" s="156">
        <v>0.14233285867336889</v>
      </c>
      <c r="E72" s="156">
        <v>7195.3964299999998</v>
      </c>
      <c r="F72" s="162">
        <v>0.14242167051904919</v>
      </c>
      <c r="H72" s="48" t="s">
        <v>1294</v>
      </c>
      <c r="I72" s="156">
        <v>1895.9086500000001</v>
      </c>
      <c r="J72" s="156">
        <v>2.2248729479147106E-2</v>
      </c>
      <c r="K72" s="156">
        <v>1397.36718</v>
      </c>
      <c r="L72" s="162">
        <v>1.6441981876777458E-2</v>
      </c>
    </row>
    <row r="73" spans="1:13" s="4" customFormat="1" x14ac:dyDescent="0.25">
      <c r="B73" s="53"/>
      <c r="C73" s="156"/>
      <c r="D73" s="156"/>
      <c r="E73" s="156"/>
      <c r="F73" s="162"/>
      <c r="H73" s="48"/>
      <c r="I73" s="156"/>
      <c r="J73" s="156"/>
      <c r="K73" s="156"/>
      <c r="L73" s="162"/>
    </row>
    <row r="74" spans="1:13" s="5" customFormat="1" x14ac:dyDescent="0.25">
      <c r="B74" s="158" t="s">
        <v>1162</v>
      </c>
      <c r="C74" s="164">
        <v>5054931.8246400002</v>
      </c>
      <c r="D74" s="163">
        <v>100</v>
      </c>
      <c r="E74" s="164">
        <v>5052178.08763</v>
      </c>
      <c r="F74" s="165">
        <v>100</v>
      </c>
      <c r="H74" s="158" t="s">
        <v>1162</v>
      </c>
      <c r="I74" s="164">
        <v>8521424.343700001</v>
      </c>
      <c r="J74" s="163">
        <v>100</v>
      </c>
      <c r="K74" s="164">
        <v>8498775.8195600007</v>
      </c>
      <c r="L74" s="165">
        <v>100</v>
      </c>
    </row>
    <row r="75" spans="1:13" s="4" customFormat="1" x14ac:dyDescent="0.25">
      <c r="B75" s="8"/>
      <c r="C75" s="176"/>
      <c r="D75" s="156">
        <v>0</v>
      </c>
      <c r="E75" s="176"/>
      <c r="F75" s="156"/>
      <c r="G75" s="8"/>
      <c r="H75" s="179"/>
      <c r="I75" s="176"/>
      <c r="J75" s="176">
        <v>0</v>
      </c>
      <c r="K75" s="176"/>
      <c r="L75" s="176"/>
      <c r="M75" s="8"/>
    </row>
    <row r="76" spans="1:13" s="4" customFormat="1" x14ac:dyDescent="0.25">
      <c r="B76" s="157" t="s">
        <v>1143</v>
      </c>
      <c r="C76" s="167">
        <v>3017451.2131900005</v>
      </c>
      <c r="D76" s="166">
        <v>59.693212843773537</v>
      </c>
      <c r="E76" s="167">
        <v>3011624.2970799999</v>
      </c>
      <c r="F76" s="177">
        <v>59.61041445577321</v>
      </c>
      <c r="H76" s="48" t="s">
        <v>1143</v>
      </c>
      <c r="I76" s="167">
        <v>5677006.8515999997</v>
      </c>
      <c r="J76" s="156">
        <v>66.620398452485048</v>
      </c>
      <c r="K76" s="167">
        <v>5667364.1502399994</v>
      </c>
      <c r="L76" s="162">
        <v>66.684476335950819</v>
      </c>
    </row>
    <row r="77" spans="1:13" s="4" customFormat="1" x14ac:dyDescent="0.25">
      <c r="B77" s="48" t="s">
        <v>1153</v>
      </c>
      <c r="C77" s="156">
        <v>1806831.3036199999</v>
      </c>
      <c r="D77" s="156">
        <v>35.74393021113945</v>
      </c>
      <c r="E77" s="156">
        <v>1807328.7716699999</v>
      </c>
      <c r="F77" s="162">
        <v>35.773259380843129</v>
      </c>
      <c r="H77" s="48" t="s">
        <v>1153</v>
      </c>
      <c r="I77" s="156">
        <v>2629418.2366700005</v>
      </c>
      <c r="J77" s="156">
        <v>30.856557901778043</v>
      </c>
      <c r="K77" s="156">
        <v>2621457.5207100003</v>
      </c>
      <c r="L77" s="162">
        <v>30.845119066168269</v>
      </c>
    </row>
    <row r="78" spans="1:13" s="4" customFormat="1" x14ac:dyDescent="0.25">
      <c r="B78" s="48" t="s">
        <v>1161</v>
      </c>
      <c r="C78" s="156">
        <v>230649.30782999998</v>
      </c>
      <c r="D78" s="156">
        <v>4.562856945087014</v>
      </c>
      <c r="E78" s="156">
        <v>233225.01887999999</v>
      </c>
      <c r="F78" s="162">
        <v>4.6163261633836612</v>
      </c>
      <c r="H78" s="48" t="s">
        <v>1161</v>
      </c>
      <c r="I78" s="156">
        <v>214999.25542999999</v>
      </c>
      <c r="J78" s="156">
        <v>2.5230436457368977</v>
      </c>
      <c r="K78" s="156">
        <v>209954.14861000003</v>
      </c>
      <c r="L78" s="162">
        <v>2.4704045978808957</v>
      </c>
    </row>
    <row r="79" spans="1:13" s="5" customFormat="1" x14ac:dyDescent="0.25">
      <c r="B79" s="169" t="s">
        <v>364</v>
      </c>
      <c r="C79" s="170">
        <v>0</v>
      </c>
      <c r="D79" s="170">
        <v>0</v>
      </c>
      <c r="E79" s="170">
        <v>0</v>
      </c>
      <c r="F79" s="171">
        <v>0</v>
      </c>
      <c r="H79" s="169" t="s">
        <v>364</v>
      </c>
      <c r="I79" s="170">
        <v>8.440110832452774E-10</v>
      </c>
      <c r="J79" s="170">
        <v>1.1102230246251565E-14</v>
      </c>
      <c r="K79" s="170">
        <v>9.3132257461547852E-10</v>
      </c>
      <c r="L79" s="171">
        <v>1.5543122344752192E-14</v>
      </c>
    </row>
    <row r="80" spans="1:13" s="4" customFormat="1" x14ac:dyDescent="0.25">
      <c r="A80" s="8"/>
      <c r="B80" s="8"/>
      <c r="C80" s="168"/>
      <c r="D80" s="168"/>
      <c r="E80" s="168"/>
      <c r="F80" s="168"/>
      <c r="G80" s="8"/>
      <c r="H80" s="8"/>
      <c r="I80" s="49"/>
      <c r="J80" s="50"/>
      <c r="K80" s="52"/>
      <c r="L80" s="50"/>
    </row>
    <row r="81" spans="1:12" s="4" customFormat="1" x14ac:dyDescent="0.25">
      <c r="A81" s="8"/>
      <c r="B81" s="571" t="s">
        <v>3</v>
      </c>
      <c r="C81" s="571"/>
      <c r="D81" s="571"/>
      <c r="E81" s="571"/>
      <c r="F81" s="571"/>
      <c r="G81" s="8"/>
      <c r="H81" s="571" t="s">
        <v>727</v>
      </c>
      <c r="I81" s="571"/>
      <c r="J81" s="571"/>
      <c r="K81" s="571"/>
      <c r="L81" s="571"/>
    </row>
    <row r="82" spans="1:12" s="4" customFormat="1" x14ac:dyDescent="0.25">
      <c r="A82" s="8"/>
      <c r="B82" s="571"/>
      <c r="C82" s="571"/>
      <c r="D82" s="571"/>
      <c r="E82" s="571"/>
      <c r="F82" s="571"/>
      <c r="G82" s="8"/>
      <c r="H82" s="571"/>
      <c r="I82" s="571"/>
      <c r="J82" s="571"/>
      <c r="K82" s="571"/>
      <c r="L82" s="571"/>
    </row>
    <row r="83" spans="1:12" s="4" customFormat="1" x14ac:dyDescent="0.25">
      <c r="B83" s="572" t="s">
        <v>558</v>
      </c>
      <c r="C83" s="172">
        <v>44439</v>
      </c>
      <c r="D83" s="172">
        <v>44439</v>
      </c>
      <c r="E83" s="172">
        <v>44469</v>
      </c>
      <c r="F83" s="173">
        <v>44469</v>
      </c>
      <c r="H83" s="572" t="s">
        <v>558</v>
      </c>
      <c r="I83" s="172">
        <v>44439</v>
      </c>
      <c r="J83" s="172">
        <v>44439</v>
      </c>
      <c r="K83" s="172">
        <v>44469</v>
      </c>
      <c r="L83" s="173">
        <v>44469</v>
      </c>
    </row>
    <row r="84" spans="1:12" s="4" customFormat="1" ht="14.4" thickBot="1" x14ac:dyDescent="0.3">
      <c r="B84" s="573"/>
      <c r="C84" s="174" t="s">
        <v>559</v>
      </c>
      <c r="D84" s="174" t="s">
        <v>560</v>
      </c>
      <c r="E84" s="174" t="s">
        <v>559</v>
      </c>
      <c r="F84" s="175" t="s">
        <v>560</v>
      </c>
      <c r="H84" s="573"/>
      <c r="I84" s="174" t="s">
        <v>559</v>
      </c>
      <c r="J84" s="174" t="s">
        <v>560</v>
      </c>
      <c r="K84" s="174" t="s">
        <v>559</v>
      </c>
      <c r="L84" s="175" t="s">
        <v>560</v>
      </c>
    </row>
    <row r="85" spans="1:12" s="4" customFormat="1" ht="14.4" thickTop="1" x14ac:dyDescent="0.25">
      <c r="B85" s="47"/>
      <c r="C85" s="156"/>
      <c r="D85" s="156"/>
      <c r="E85" s="136"/>
      <c r="F85" s="162"/>
      <c r="H85" s="47"/>
      <c r="I85" s="156"/>
      <c r="J85" s="156"/>
      <c r="K85" s="136"/>
      <c r="L85" s="162"/>
    </row>
    <row r="86" spans="1:12" s="4" customFormat="1" x14ac:dyDescent="0.25">
      <c r="B86" s="48" t="s">
        <v>1141</v>
      </c>
      <c r="C86" s="156">
        <v>7782551.67466</v>
      </c>
      <c r="D86" s="156">
        <v>24.699123413157281</v>
      </c>
      <c r="E86" s="156">
        <v>8069718.0818499997</v>
      </c>
      <c r="F86" s="162">
        <v>25.144317234751405</v>
      </c>
      <c r="H86" s="48" t="s">
        <v>1141</v>
      </c>
      <c r="I86" s="156">
        <v>7229246.2871300001</v>
      </c>
      <c r="J86" s="156">
        <v>31.655753229928884</v>
      </c>
      <c r="K86" s="156">
        <v>7406447.5251099998</v>
      </c>
      <c r="L86" s="162">
        <v>31.7568592365343</v>
      </c>
    </row>
    <row r="87" spans="1:12" s="4" customFormat="1" x14ac:dyDescent="0.25">
      <c r="B87" s="48" t="s">
        <v>1140</v>
      </c>
      <c r="C87" s="156">
        <v>4341577.2921799999</v>
      </c>
      <c r="D87" s="156">
        <v>13.778662555684191</v>
      </c>
      <c r="E87" s="156">
        <v>4336776.9687900003</v>
      </c>
      <c r="F87" s="162">
        <v>13.512900298819424</v>
      </c>
      <c r="H87" s="48" t="s">
        <v>1139</v>
      </c>
      <c r="I87" s="89">
        <v>2800216.1923000002</v>
      </c>
      <c r="J87" s="156">
        <v>12.261714327219444</v>
      </c>
      <c r="K87" s="156">
        <v>2856498.0656900001</v>
      </c>
      <c r="L87" s="162">
        <v>12.247897075352949</v>
      </c>
    </row>
    <row r="88" spans="1:12" s="4" customFormat="1" x14ac:dyDescent="0.25">
      <c r="B88" s="48" t="s">
        <v>1139</v>
      </c>
      <c r="C88" s="156">
        <v>3848367.7294800002</v>
      </c>
      <c r="D88" s="156">
        <v>12.213386234122366</v>
      </c>
      <c r="E88" s="156">
        <v>3925326.4470799998</v>
      </c>
      <c r="F88" s="162">
        <v>12.230867600855772</v>
      </c>
      <c r="H88" s="48" t="s">
        <v>1142</v>
      </c>
      <c r="I88" s="156">
        <v>2800488.5112899998</v>
      </c>
      <c r="J88" s="156">
        <v>12.262906770028122</v>
      </c>
      <c r="K88" s="156">
        <v>2785456.64066</v>
      </c>
      <c r="L88" s="162">
        <v>11.943290511005891</v>
      </c>
    </row>
    <row r="89" spans="1:12" s="4" customFormat="1" x14ac:dyDescent="0.25">
      <c r="B89" s="48" t="s">
        <v>1142</v>
      </c>
      <c r="C89" s="156">
        <v>3677767.3245700002</v>
      </c>
      <c r="D89" s="156">
        <v>11.671959638918835</v>
      </c>
      <c r="E89" s="156">
        <v>3743790.39065</v>
      </c>
      <c r="F89" s="162">
        <v>11.665222042222426</v>
      </c>
      <c r="H89" s="48" t="s">
        <v>1140</v>
      </c>
      <c r="I89" s="156">
        <v>2737906.88692</v>
      </c>
      <c r="J89" s="156">
        <v>11.988871500084192</v>
      </c>
      <c r="K89" s="156">
        <v>2749213.2825199999</v>
      </c>
      <c r="L89" s="162">
        <v>11.787888718336848</v>
      </c>
    </row>
    <row r="90" spans="1:12" s="4" customFormat="1" x14ac:dyDescent="0.25">
      <c r="B90" s="48" t="s">
        <v>1148</v>
      </c>
      <c r="C90" s="156">
        <v>2551181.5669200001</v>
      </c>
      <c r="D90" s="156">
        <v>8.0965666538258994</v>
      </c>
      <c r="E90" s="156">
        <v>2600843.2445999999</v>
      </c>
      <c r="F90" s="162">
        <v>8.103929648691059</v>
      </c>
      <c r="H90" s="48" t="s">
        <v>1148</v>
      </c>
      <c r="I90" s="89">
        <v>2062830.79645</v>
      </c>
      <c r="J90" s="156">
        <v>9.0328175378076718</v>
      </c>
      <c r="K90" s="156">
        <v>2216841.6771999998</v>
      </c>
      <c r="L90" s="162">
        <v>9.5052221532451124</v>
      </c>
    </row>
    <row r="91" spans="1:12" s="4" customFormat="1" x14ac:dyDescent="0.25">
      <c r="B91" s="48" t="s">
        <v>1145</v>
      </c>
      <c r="C91" s="156">
        <v>2466106.7203800003</v>
      </c>
      <c r="D91" s="156">
        <v>7.8265685578429807</v>
      </c>
      <c r="E91" s="156">
        <v>2486814.6441099998</v>
      </c>
      <c r="F91" s="162">
        <v>7.7486295904394584</v>
      </c>
      <c r="H91" s="48" t="s">
        <v>1145</v>
      </c>
      <c r="I91" s="89">
        <v>2106113.0586399999</v>
      </c>
      <c r="J91" s="156">
        <v>9.2223438807625282</v>
      </c>
      <c r="K91" s="156">
        <v>2112057.5801499998</v>
      </c>
      <c r="L91" s="162">
        <v>9.0559360671744784</v>
      </c>
    </row>
    <row r="92" spans="1:12" s="4" customFormat="1" x14ac:dyDescent="0.25">
      <c r="B92" s="48" t="s">
        <v>1213</v>
      </c>
      <c r="C92" s="156">
        <v>2012336.5966099999</v>
      </c>
      <c r="D92" s="156">
        <v>6.3864593550102819</v>
      </c>
      <c r="E92" s="156">
        <v>2033293.5349399999</v>
      </c>
      <c r="F92" s="162">
        <v>6.3355097607300515</v>
      </c>
      <c r="H92" s="48" t="s">
        <v>1144</v>
      </c>
      <c r="I92" s="89">
        <v>962397.48326999997</v>
      </c>
      <c r="J92" s="156">
        <v>4.2141899763100277</v>
      </c>
      <c r="K92" s="156">
        <v>968967.64341999998</v>
      </c>
      <c r="L92" s="162">
        <v>4.1546732023040001</v>
      </c>
    </row>
    <row r="93" spans="1:12" s="4" customFormat="1" x14ac:dyDescent="0.25">
      <c r="B93" s="48" t="s">
        <v>1144</v>
      </c>
      <c r="C93" s="156">
        <v>1252361.2018499998</v>
      </c>
      <c r="D93" s="156">
        <v>3.9745606807929703</v>
      </c>
      <c r="E93" s="156">
        <v>1280321.20951</v>
      </c>
      <c r="F93" s="162">
        <v>3.9893342404001055</v>
      </c>
      <c r="H93" s="48" t="s">
        <v>1150</v>
      </c>
      <c r="I93" s="89">
        <v>502615.092</v>
      </c>
      <c r="J93" s="156">
        <v>2.2008738795239626</v>
      </c>
      <c r="K93" s="156">
        <v>570414.79099999997</v>
      </c>
      <c r="L93" s="162">
        <v>2.4457855352124565</v>
      </c>
    </row>
    <row r="94" spans="1:12" s="4" customFormat="1" x14ac:dyDescent="0.25">
      <c r="B94" s="48" t="s">
        <v>1147</v>
      </c>
      <c r="C94" s="156">
        <v>668541.91457000002</v>
      </c>
      <c r="D94" s="156">
        <v>2.121720477436376</v>
      </c>
      <c r="E94" s="156">
        <v>671666.01555000001</v>
      </c>
      <c r="F94" s="162">
        <v>2.0928343715966506</v>
      </c>
      <c r="H94" s="48" t="s">
        <v>1149</v>
      </c>
      <c r="I94" s="89">
        <v>427928.19647000002</v>
      </c>
      <c r="J94" s="156">
        <v>1.873831496334418</v>
      </c>
      <c r="K94" s="156">
        <v>440566.51282</v>
      </c>
      <c r="L94" s="162">
        <v>1.8890309672109276</v>
      </c>
    </row>
    <row r="95" spans="1:12" s="4" customFormat="1" x14ac:dyDescent="0.25">
      <c r="B95" s="48" t="s">
        <v>1146</v>
      </c>
      <c r="C95" s="156">
        <v>607769.57118000009</v>
      </c>
      <c r="D95" s="156">
        <v>1.9288501089191046</v>
      </c>
      <c r="E95" s="156">
        <v>619589.91320000007</v>
      </c>
      <c r="F95" s="162">
        <v>1.9305712014887806</v>
      </c>
      <c r="H95" s="48" t="s">
        <v>1147</v>
      </c>
      <c r="I95" s="89">
        <v>339829.32610000001</v>
      </c>
      <c r="J95" s="156">
        <v>1.4880601462514793</v>
      </c>
      <c r="K95" s="156">
        <v>340611.43137000001</v>
      </c>
      <c r="L95" s="162">
        <v>1.4604504040161825</v>
      </c>
    </row>
    <row r="96" spans="1:12" s="4" customFormat="1" x14ac:dyDescent="0.25">
      <c r="B96" s="48" t="s">
        <v>1149</v>
      </c>
      <c r="C96" s="156">
        <v>544684.56767999998</v>
      </c>
      <c r="D96" s="156">
        <v>1.7286401582368265</v>
      </c>
      <c r="E96" s="156">
        <v>552156.90843999991</v>
      </c>
      <c r="F96" s="162">
        <v>1.7204576824562501</v>
      </c>
      <c r="H96" s="48" t="s">
        <v>1151</v>
      </c>
      <c r="I96" s="156">
        <v>293624.38919999998</v>
      </c>
      <c r="J96" s="156">
        <v>1.2857358620291046</v>
      </c>
      <c r="K96" s="156">
        <v>294425.29200000002</v>
      </c>
      <c r="L96" s="162">
        <v>1.2624166338882747</v>
      </c>
    </row>
    <row r="97" spans="2:12" s="4" customFormat="1" x14ac:dyDescent="0.25">
      <c r="B97" s="48" t="s">
        <v>1152</v>
      </c>
      <c r="C97" s="156">
        <v>443556.84490999999</v>
      </c>
      <c r="D97" s="156">
        <v>1.4076957932516869</v>
      </c>
      <c r="E97" s="156">
        <v>453416.88580000005</v>
      </c>
      <c r="F97" s="162">
        <v>1.4127950816262695</v>
      </c>
      <c r="H97" s="48" t="s">
        <v>1152</v>
      </c>
      <c r="I97" s="156">
        <v>174155.49213999999</v>
      </c>
      <c r="J97" s="156">
        <v>0.76260000888824619</v>
      </c>
      <c r="K97" s="156">
        <v>172140.76976</v>
      </c>
      <c r="L97" s="162">
        <v>0.7380934213877105</v>
      </c>
    </row>
    <row r="98" spans="2:12" s="4" customFormat="1" x14ac:dyDescent="0.25">
      <c r="B98" s="48" t="s">
        <v>1151</v>
      </c>
      <c r="C98" s="156">
        <v>391878.22951999999</v>
      </c>
      <c r="D98" s="156">
        <v>1.2436857676588327</v>
      </c>
      <c r="E98" s="156">
        <v>397605.86965000001</v>
      </c>
      <c r="F98" s="162">
        <v>1.2388943479159142</v>
      </c>
      <c r="H98" s="48" t="s">
        <v>1157</v>
      </c>
      <c r="I98" s="156">
        <v>114075.21943</v>
      </c>
      <c r="J98" s="156">
        <v>0.4995177716319974</v>
      </c>
      <c r="K98" s="156">
        <v>114056.17964</v>
      </c>
      <c r="L98" s="162">
        <v>0.48904228776407282</v>
      </c>
    </row>
    <row r="99" spans="2:12" s="4" customFormat="1" x14ac:dyDescent="0.25">
      <c r="B99" s="48" t="s">
        <v>1150</v>
      </c>
      <c r="C99" s="156">
        <v>204156.24600000001</v>
      </c>
      <c r="D99" s="156">
        <v>0.64792121225988408</v>
      </c>
      <c r="E99" s="156">
        <v>196425.43799999999</v>
      </c>
      <c r="F99" s="162">
        <v>0.61203916617056364</v>
      </c>
      <c r="H99" s="48" t="s">
        <v>1146</v>
      </c>
      <c r="I99" s="156">
        <v>74655.044500000004</v>
      </c>
      <c r="J99" s="156">
        <v>0.32690291244726305</v>
      </c>
      <c r="K99" s="156">
        <v>77438.987210000007</v>
      </c>
      <c r="L99" s="162">
        <v>0.33203759398959976</v>
      </c>
    </row>
    <row r="100" spans="2:12" s="4" customFormat="1" x14ac:dyDescent="0.25">
      <c r="B100" s="48" t="s">
        <v>1160</v>
      </c>
      <c r="C100" s="156">
        <v>166595.89318999997</v>
      </c>
      <c r="D100" s="156">
        <v>0.52871766202628423</v>
      </c>
      <c r="E100" s="156">
        <v>168606.62448</v>
      </c>
      <c r="F100" s="162">
        <v>0.52535892961874187</v>
      </c>
      <c r="H100" s="48" t="s">
        <v>1154</v>
      </c>
      <c r="I100" s="156">
        <v>64101.214840000001</v>
      </c>
      <c r="J100" s="156">
        <v>0.28068932197346308</v>
      </c>
      <c r="K100" s="156">
        <v>67388.861529999995</v>
      </c>
      <c r="L100" s="162">
        <v>0.28894535233836377</v>
      </c>
    </row>
    <row r="101" spans="2:12" s="4" customFormat="1" x14ac:dyDescent="0.25">
      <c r="B101" s="48" t="s">
        <v>1154</v>
      </c>
      <c r="C101" s="156">
        <v>129094.30146</v>
      </c>
      <c r="D101" s="156">
        <v>0.40970059910783296</v>
      </c>
      <c r="E101" s="156">
        <v>131025.2451</v>
      </c>
      <c r="F101" s="162">
        <v>0.4082596560548219</v>
      </c>
      <c r="H101" s="48" t="s">
        <v>1160</v>
      </c>
      <c r="I101" s="156">
        <v>62588.312700000002</v>
      </c>
      <c r="J101" s="156">
        <v>0.27406455710826105</v>
      </c>
      <c r="K101" s="156">
        <v>64064.660709999996</v>
      </c>
      <c r="L101" s="162">
        <v>0.27469207137514734</v>
      </c>
    </row>
    <row r="102" spans="2:12" s="4" customFormat="1" x14ac:dyDescent="0.25">
      <c r="B102" s="48" t="s">
        <v>1157</v>
      </c>
      <c r="C102" s="156">
        <v>89375.825420000008</v>
      </c>
      <c r="D102" s="156">
        <v>0.28364791324020605</v>
      </c>
      <c r="E102" s="156">
        <v>90389.547860000006</v>
      </c>
      <c r="F102" s="162">
        <v>0.2816434778817633</v>
      </c>
      <c r="H102" s="48" t="s">
        <v>1155</v>
      </c>
      <c r="I102" s="156">
        <v>34331.480280000003</v>
      </c>
      <c r="J102" s="156">
        <v>0.15033225105314588</v>
      </c>
      <c r="K102" s="156">
        <v>35160.010309999998</v>
      </c>
      <c r="L102" s="162">
        <v>0.15075668792417204</v>
      </c>
    </row>
    <row r="103" spans="2:12" s="4" customFormat="1" x14ac:dyDescent="0.25">
      <c r="B103" s="48" t="s">
        <v>1294</v>
      </c>
      <c r="C103" s="156">
        <v>83809.632299999997</v>
      </c>
      <c r="D103" s="156">
        <v>0.26598274421087825</v>
      </c>
      <c r="E103" s="156">
        <v>84520.784750000006</v>
      </c>
      <c r="F103" s="162">
        <v>0.26335708424115462</v>
      </c>
      <c r="H103" s="48" t="s">
        <v>1213</v>
      </c>
      <c r="I103" s="156">
        <v>11267.245010000001</v>
      </c>
      <c r="J103" s="156">
        <v>4.9337526133627727E-2</v>
      </c>
      <c r="K103" s="156">
        <v>10921.00801</v>
      </c>
      <c r="L103" s="162">
        <v>4.6826351353847294E-2</v>
      </c>
    </row>
    <row r="104" spans="2:12" s="4" customFormat="1" x14ac:dyDescent="0.25">
      <c r="B104" s="48" t="s">
        <v>1293</v>
      </c>
      <c r="C104" s="156">
        <v>81300.52803999999</v>
      </c>
      <c r="D104" s="156">
        <v>0.258019716355117</v>
      </c>
      <c r="E104" s="156">
        <v>81794.224140000006</v>
      </c>
      <c r="F104" s="162">
        <v>0.25486143368158759</v>
      </c>
      <c r="H104" s="48" t="s">
        <v>1156</v>
      </c>
      <c r="I104" s="156">
        <v>8631.8646599999993</v>
      </c>
      <c r="J104" s="156">
        <v>3.7797602507685914E-2</v>
      </c>
      <c r="K104" s="156">
        <v>10089.627130000001</v>
      </c>
      <c r="L104" s="162">
        <v>4.3261613267390135E-2</v>
      </c>
    </row>
    <row r="105" spans="2:12" s="4" customFormat="1" x14ac:dyDescent="0.25">
      <c r="B105" s="48" t="s">
        <v>1292</v>
      </c>
      <c r="C105" s="156">
        <v>72289.566569999995</v>
      </c>
      <c r="D105" s="156">
        <v>0.22942204572950456</v>
      </c>
      <c r="E105" s="156">
        <v>74168.805219999995</v>
      </c>
      <c r="F105" s="162">
        <v>0.23110150174498145</v>
      </c>
      <c r="H105" s="48" t="s">
        <v>1159</v>
      </c>
      <c r="I105" s="156">
        <v>10123.19724</v>
      </c>
      <c r="J105" s="156">
        <v>4.4327917600184327E-2</v>
      </c>
      <c r="K105" s="156">
        <v>9453.4453099999992</v>
      </c>
      <c r="L105" s="162">
        <v>4.0533836362458615E-2</v>
      </c>
    </row>
    <row r="106" spans="2:12" s="4" customFormat="1" x14ac:dyDescent="0.25">
      <c r="B106" s="48" t="s">
        <v>1155</v>
      </c>
      <c r="C106" s="156">
        <v>32548.430379999998</v>
      </c>
      <c r="D106" s="156">
        <v>0.10329744439445676</v>
      </c>
      <c r="E106" s="156">
        <v>33945.353170000002</v>
      </c>
      <c r="F106" s="162">
        <v>0.10576983236525658</v>
      </c>
      <c r="H106" s="48" t="s">
        <v>1292</v>
      </c>
      <c r="I106" s="156">
        <v>6730.7101300000004</v>
      </c>
      <c r="J106" s="156">
        <v>2.947274037637599E-2</v>
      </c>
      <c r="K106" s="156">
        <v>6812.3116300000002</v>
      </c>
      <c r="L106" s="162">
        <v>2.9209363973196113E-2</v>
      </c>
    </row>
    <row r="107" spans="2:12" s="4" customFormat="1" x14ac:dyDescent="0.25">
      <c r="B107" s="48" t="s">
        <v>1156</v>
      </c>
      <c r="C107" s="156">
        <v>28965.125599999999</v>
      </c>
      <c r="D107" s="156">
        <v>9.1925276153499616E-2</v>
      </c>
      <c r="E107" s="156">
        <v>29047.159769999998</v>
      </c>
      <c r="F107" s="162">
        <v>9.0507622771618515E-2</v>
      </c>
      <c r="H107" s="48" t="s">
        <v>1293</v>
      </c>
      <c r="I107" s="156">
        <v>5925.9983499999998</v>
      </c>
      <c r="J107" s="156">
        <v>2.5949031746577755E-2</v>
      </c>
      <c r="K107" s="156">
        <v>6064.4594800000004</v>
      </c>
      <c r="L107" s="162">
        <v>2.6002774663439709E-2</v>
      </c>
    </row>
    <row r="108" spans="2:12" s="4" customFormat="1" x14ac:dyDescent="0.25">
      <c r="B108" s="48" t="s">
        <v>1158</v>
      </c>
      <c r="C108" s="156">
        <v>16235.023369999999</v>
      </c>
      <c r="D108" s="156">
        <v>5.1524340935216587E-2</v>
      </c>
      <c r="E108" s="156">
        <v>16464.006120000002</v>
      </c>
      <c r="F108" s="162">
        <v>5.129995727697885E-2</v>
      </c>
      <c r="H108" s="48" t="s">
        <v>1294</v>
      </c>
      <c r="I108" s="156">
        <v>4400.2502299999996</v>
      </c>
      <c r="J108" s="156">
        <v>1.9268016318491898E-2</v>
      </c>
      <c r="K108" s="156">
        <v>4592.5237500000003</v>
      </c>
      <c r="L108" s="162">
        <v>1.969150929304999E-2</v>
      </c>
    </row>
    <row r="109" spans="2:12" s="4" customFormat="1" x14ac:dyDescent="0.25">
      <c r="B109" s="48" t="s">
        <v>1159</v>
      </c>
      <c r="C109" s="156">
        <v>16372.81717</v>
      </c>
      <c r="D109" s="156">
        <v>5.1961650729490022E-2</v>
      </c>
      <c r="E109" s="156">
        <v>15898.606299999999</v>
      </c>
      <c r="F109" s="162">
        <v>4.9538236198949287E-2</v>
      </c>
      <c r="H109" s="48" t="s">
        <v>1158</v>
      </c>
      <c r="I109" s="156">
        <v>2887.0019900000002</v>
      </c>
      <c r="J109" s="156">
        <v>1.2641735934830822E-2</v>
      </c>
      <c r="K109" s="156">
        <v>2671.95642</v>
      </c>
      <c r="L109" s="162">
        <v>1.145663202613913E-2</v>
      </c>
    </row>
    <row r="110" spans="2:12" s="4" customFormat="1" x14ac:dyDescent="0.25">
      <c r="B110" s="48"/>
      <c r="C110" s="156"/>
      <c r="D110" s="156"/>
      <c r="E110" s="156"/>
      <c r="F110" s="162"/>
      <c r="H110" s="48"/>
      <c r="I110" s="156"/>
      <c r="J110" s="156"/>
      <c r="K110" s="156"/>
      <c r="L110" s="162"/>
    </row>
    <row r="111" spans="2:12" s="5" customFormat="1" x14ac:dyDescent="0.25">
      <c r="B111" s="158" t="s">
        <v>1162</v>
      </c>
      <c r="C111" s="164">
        <v>31509424.62401</v>
      </c>
      <c r="D111" s="163">
        <v>100</v>
      </c>
      <c r="E111" s="310">
        <v>32093605.909080002</v>
      </c>
      <c r="F111" s="165">
        <v>100</v>
      </c>
      <c r="H111" s="158" t="s">
        <v>1162</v>
      </c>
      <c r="I111" s="164">
        <v>22837069.251270004</v>
      </c>
      <c r="J111" s="163">
        <v>100</v>
      </c>
      <c r="K111" s="164">
        <v>23322355.242829997</v>
      </c>
      <c r="L111" s="165">
        <v>100</v>
      </c>
    </row>
    <row r="112" spans="2:12" s="4" customFormat="1" x14ac:dyDescent="0.25">
      <c r="B112" s="8"/>
      <c r="C112" s="156"/>
      <c r="D112" s="156"/>
      <c r="E112" s="156"/>
      <c r="F112" s="156"/>
      <c r="H112" s="8"/>
      <c r="I112" s="156"/>
      <c r="J112" s="156">
        <v>0</v>
      </c>
      <c r="K112" s="156"/>
      <c r="L112" s="156"/>
    </row>
    <row r="113" spans="2:12" s="4" customFormat="1" x14ac:dyDescent="0.25">
      <c r="B113" s="157" t="s">
        <v>1143</v>
      </c>
      <c r="C113" s="167">
        <v>19650264.020890001</v>
      </c>
      <c r="D113" s="166">
        <v>62.363131841882677</v>
      </c>
      <c r="E113" s="167">
        <v>20075611.88837</v>
      </c>
      <c r="F113" s="177">
        <v>62.553307176649028</v>
      </c>
      <c r="H113" s="157" t="s">
        <v>1143</v>
      </c>
      <c r="I113" s="167">
        <v>15567857.877640001</v>
      </c>
      <c r="J113" s="166">
        <v>68.169245827260653</v>
      </c>
      <c r="K113" s="167">
        <v>15797615.513979997</v>
      </c>
      <c r="L113" s="177">
        <v>67.735935541229978</v>
      </c>
    </row>
    <row r="114" spans="2:12" s="4" customFormat="1" x14ac:dyDescent="0.25">
      <c r="B114" s="48" t="s">
        <v>1153</v>
      </c>
      <c r="C114" s="156">
        <v>10699016.614709999</v>
      </c>
      <c r="D114" s="156">
        <v>33.954972971983146</v>
      </c>
      <c r="E114" s="156">
        <v>10838716.778000001</v>
      </c>
      <c r="F114" s="162">
        <v>33.772200009888834</v>
      </c>
      <c r="H114" s="48" t="s">
        <v>1153</v>
      </c>
      <c r="I114" s="156">
        <v>6781260.6316400003</v>
      </c>
      <c r="J114" s="156">
        <v>29.694093217600081</v>
      </c>
      <c r="K114" s="156">
        <v>7032244.9231799999</v>
      </c>
      <c r="L114" s="162">
        <v>30.152378908394883</v>
      </c>
    </row>
    <row r="115" spans="2:12" s="4" customFormat="1" x14ac:dyDescent="0.25">
      <c r="B115" s="48" t="s">
        <v>1161</v>
      </c>
      <c r="C115" s="156">
        <v>1160143.98841</v>
      </c>
      <c r="D115" s="156">
        <v>3.6818951861341729</v>
      </c>
      <c r="E115" s="156">
        <v>1179277.2427099999</v>
      </c>
      <c r="F115" s="162">
        <v>3.6744928134621229</v>
      </c>
      <c r="H115" s="48" t="s">
        <v>1161</v>
      </c>
      <c r="I115" s="156">
        <v>487950.74199000007</v>
      </c>
      <c r="J115" s="156">
        <v>2.1366609551392606</v>
      </c>
      <c r="K115" s="156">
        <v>492494.80566999997</v>
      </c>
      <c r="L115" s="162">
        <v>2.1116855503751402</v>
      </c>
    </row>
    <row r="116" spans="2:12" s="5" customFormat="1" x14ac:dyDescent="0.25">
      <c r="B116" s="169" t="s">
        <v>364</v>
      </c>
      <c r="C116" s="170">
        <v>0</v>
      </c>
      <c r="D116" s="170">
        <v>4.4408920985006262E-15</v>
      </c>
      <c r="E116" s="170">
        <v>1.862645149230957E-9</v>
      </c>
      <c r="F116" s="171">
        <v>1.4654943925052066E-14</v>
      </c>
      <c r="H116" s="169" t="s">
        <v>364</v>
      </c>
      <c r="I116" s="170">
        <v>1.8044374883174896E-9</v>
      </c>
      <c r="J116" s="170">
        <v>5.773159728050814E-15</v>
      </c>
      <c r="K116" s="170">
        <v>0</v>
      </c>
      <c r="L116" s="171">
        <v>0</v>
      </c>
    </row>
    <row r="117" spans="2:12" s="4" customFormat="1" x14ac:dyDescent="0.25">
      <c r="B117" s="8"/>
      <c r="C117" s="49"/>
      <c r="D117" s="50"/>
      <c r="E117" s="51"/>
      <c r="F117" s="50"/>
      <c r="H117" s="8"/>
      <c r="I117" s="49"/>
      <c r="J117" s="50"/>
      <c r="K117" s="52"/>
      <c r="L117" s="50"/>
    </row>
    <row r="118" spans="2:12" s="4" customFormat="1" x14ac:dyDescent="0.25">
      <c r="B118" s="571" t="s">
        <v>557</v>
      </c>
      <c r="C118" s="571"/>
      <c r="D118" s="571"/>
      <c r="E118" s="571"/>
      <c r="F118" s="571"/>
      <c r="H118" s="571" t="s">
        <v>4</v>
      </c>
      <c r="I118" s="571"/>
      <c r="J118" s="571"/>
      <c r="K118" s="571"/>
      <c r="L118" s="571"/>
    </row>
    <row r="119" spans="2:12" s="4" customFormat="1" x14ac:dyDescent="0.25">
      <c r="B119" s="571"/>
      <c r="C119" s="571"/>
      <c r="D119" s="571"/>
      <c r="E119" s="571"/>
      <c r="F119" s="571"/>
      <c r="H119" s="571"/>
      <c r="I119" s="571"/>
      <c r="J119" s="571"/>
      <c r="K119" s="571"/>
      <c r="L119" s="571"/>
    </row>
    <row r="120" spans="2:12" s="4" customFormat="1" x14ac:dyDescent="0.25">
      <c r="B120" s="572" t="s">
        <v>558</v>
      </c>
      <c r="C120" s="172">
        <v>44439</v>
      </c>
      <c r="D120" s="172">
        <v>44439</v>
      </c>
      <c r="E120" s="172">
        <v>44469</v>
      </c>
      <c r="F120" s="173">
        <v>44469</v>
      </c>
      <c r="H120" s="572" t="s">
        <v>558</v>
      </c>
      <c r="I120" s="172">
        <v>44439</v>
      </c>
      <c r="J120" s="172">
        <v>44439</v>
      </c>
      <c r="K120" s="172">
        <v>44469</v>
      </c>
      <c r="L120" s="173">
        <v>44469</v>
      </c>
    </row>
    <row r="121" spans="2:12" s="4" customFormat="1" ht="14.4" thickBot="1" x14ac:dyDescent="0.3">
      <c r="B121" s="573"/>
      <c r="C121" s="174" t="s">
        <v>559</v>
      </c>
      <c r="D121" s="174" t="s">
        <v>560</v>
      </c>
      <c r="E121" s="174" t="s">
        <v>559</v>
      </c>
      <c r="F121" s="175" t="s">
        <v>560</v>
      </c>
      <c r="H121" s="573"/>
      <c r="I121" s="174" t="s">
        <v>559</v>
      </c>
      <c r="J121" s="174" t="s">
        <v>560</v>
      </c>
      <c r="K121" s="174" t="s">
        <v>559</v>
      </c>
      <c r="L121" s="175" t="s">
        <v>560</v>
      </c>
    </row>
    <row r="122" spans="2:12" s="4" customFormat="1" ht="14.4" thickTop="1" x14ac:dyDescent="0.25">
      <c r="B122" s="47"/>
      <c r="C122" s="156"/>
      <c r="D122" s="156"/>
      <c r="E122" s="136"/>
      <c r="F122" s="162"/>
      <c r="H122" s="47"/>
      <c r="I122" s="156"/>
      <c r="J122" s="156"/>
      <c r="K122" s="136"/>
      <c r="L122" s="162"/>
    </row>
    <row r="123" spans="2:12" s="4" customFormat="1" x14ac:dyDescent="0.25">
      <c r="B123" s="48" t="s">
        <v>1141</v>
      </c>
      <c r="C123" s="156">
        <v>2573597.9097099998</v>
      </c>
      <c r="D123" s="156">
        <v>17.956885925930539</v>
      </c>
      <c r="E123" s="156">
        <v>2718215.6380799999</v>
      </c>
      <c r="F123" s="162">
        <v>18.857081838892341</v>
      </c>
      <c r="H123" s="48" t="s">
        <v>1141</v>
      </c>
      <c r="I123" s="156">
        <v>1132438.9651200001</v>
      </c>
      <c r="J123" s="156">
        <v>23.709300140537003</v>
      </c>
      <c r="K123" s="156">
        <v>1132438.9651200001</v>
      </c>
      <c r="L123" s="162">
        <v>23.697105508200821</v>
      </c>
    </row>
    <row r="124" spans="2:12" s="4" customFormat="1" x14ac:dyDescent="0.25">
      <c r="B124" s="48" t="s">
        <v>1140</v>
      </c>
      <c r="C124" s="156">
        <v>2216500.3696499998</v>
      </c>
      <c r="D124" s="156">
        <v>15.465292438426347</v>
      </c>
      <c r="E124" s="156">
        <v>2202905.4605800002</v>
      </c>
      <c r="F124" s="162">
        <v>15.282219692784105</v>
      </c>
      <c r="H124" s="48" t="s">
        <v>1140</v>
      </c>
      <c r="I124" s="156">
        <v>731250.88704000006</v>
      </c>
      <c r="J124" s="156">
        <v>15.309828867490532</v>
      </c>
      <c r="K124" s="156">
        <v>731250.88704000006</v>
      </c>
      <c r="L124" s="162">
        <v>15.301954415985755</v>
      </c>
    </row>
    <row r="125" spans="2:12" s="4" customFormat="1" x14ac:dyDescent="0.25">
      <c r="B125" s="48" t="s">
        <v>1139</v>
      </c>
      <c r="C125" s="156">
        <v>1729332.9658600001</v>
      </c>
      <c r="D125" s="156">
        <v>12.066156363718191</v>
      </c>
      <c r="E125" s="156">
        <v>1714235.53935</v>
      </c>
      <c r="F125" s="162">
        <v>11.892169040530451</v>
      </c>
      <c r="H125" s="48" t="s">
        <v>1139</v>
      </c>
      <c r="I125" s="156">
        <v>522684.28866000002</v>
      </c>
      <c r="J125" s="156">
        <v>10.943175800445758</v>
      </c>
      <c r="K125" s="156">
        <v>522684.28866000002</v>
      </c>
      <c r="L125" s="162">
        <v>10.937547291603842</v>
      </c>
    </row>
    <row r="126" spans="2:12" s="4" customFormat="1" x14ac:dyDescent="0.25">
      <c r="B126" s="48" t="s">
        <v>1142</v>
      </c>
      <c r="C126" s="156">
        <v>1535724.5756300001</v>
      </c>
      <c r="D126" s="156">
        <v>10.715283422554315</v>
      </c>
      <c r="E126" s="156">
        <v>1551658.4760799999</v>
      </c>
      <c r="F126" s="162">
        <v>10.764322910789753</v>
      </c>
      <c r="H126" s="48" t="s">
        <v>1142</v>
      </c>
      <c r="I126" s="156">
        <v>452860.99550999998</v>
      </c>
      <c r="J126" s="156">
        <v>9.4813209322510481</v>
      </c>
      <c r="K126" s="156">
        <v>452860.99550999998</v>
      </c>
      <c r="L126" s="162">
        <v>9.476444313281073</v>
      </c>
    </row>
    <row r="127" spans="2:12" s="4" customFormat="1" x14ac:dyDescent="0.25">
      <c r="B127" s="48" t="s">
        <v>1148</v>
      </c>
      <c r="C127" s="156">
        <v>1302850.1897100001</v>
      </c>
      <c r="D127" s="156">
        <v>9.0904380000198479</v>
      </c>
      <c r="E127" s="156">
        <v>1244185.9664100001</v>
      </c>
      <c r="F127" s="162">
        <v>8.6312933612459126</v>
      </c>
      <c r="H127" s="48" t="s">
        <v>1213</v>
      </c>
      <c r="I127" s="156">
        <v>418200.46230999997</v>
      </c>
      <c r="J127" s="156">
        <v>8.75565093149938</v>
      </c>
      <c r="K127" s="156">
        <v>418164.24119999999</v>
      </c>
      <c r="L127" s="162">
        <v>8.7503896003994264</v>
      </c>
    </row>
    <row r="128" spans="2:12" s="4" customFormat="1" x14ac:dyDescent="0.25">
      <c r="B128" s="48" t="s">
        <v>1213</v>
      </c>
      <c r="C128" s="156">
        <v>1111674.9639600001</v>
      </c>
      <c r="D128" s="156">
        <v>7.7565420919976047</v>
      </c>
      <c r="E128" s="156">
        <v>1112320.6197299999</v>
      </c>
      <c r="F128" s="162">
        <v>7.7165036737673036</v>
      </c>
      <c r="H128" s="48" t="s">
        <v>1148</v>
      </c>
      <c r="I128" s="156">
        <v>361034.40883999999</v>
      </c>
      <c r="J128" s="156">
        <v>7.5587942696248094</v>
      </c>
      <c r="K128" s="156">
        <v>361034.40883999999</v>
      </c>
      <c r="L128" s="162">
        <v>7.5549064822807486</v>
      </c>
    </row>
    <row r="129" spans="2:12" s="4" customFormat="1" x14ac:dyDescent="0.25">
      <c r="B129" s="48" t="s">
        <v>1145</v>
      </c>
      <c r="C129" s="156">
        <v>1050963.79259</v>
      </c>
      <c r="D129" s="156">
        <v>7.3329391761701057</v>
      </c>
      <c r="E129" s="156">
        <v>1046000.7662</v>
      </c>
      <c r="F129" s="162">
        <v>7.2564228442559564</v>
      </c>
      <c r="H129" s="48" t="s">
        <v>1145</v>
      </c>
      <c r="I129" s="156">
        <v>347910.10106000002</v>
      </c>
      <c r="J129" s="156">
        <v>7.2840172954328004</v>
      </c>
      <c r="K129" s="156">
        <v>347910.10106000002</v>
      </c>
      <c r="L129" s="162">
        <v>7.2802708367722024</v>
      </c>
    </row>
    <row r="130" spans="2:12" s="4" customFormat="1" x14ac:dyDescent="0.25">
      <c r="B130" s="48" t="s">
        <v>1144</v>
      </c>
      <c r="C130" s="156">
        <v>966188.56924999994</v>
      </c>
      <c r="D130" s="156">
        <v>6.7414330169841126</v>
      </c>
      <c r="E130" s="156">
        <v>969769.56015000003</v>
      </c>
      <c r="F130" s="162">
        <v>6.7275839725254984</v>
      </c>
      <c r="H130" s="48" t="s">
        <v>1144</v>
      </c>
      <c r="I130" s="156">
        <v>179863.24314000001</v>
      </c>
      <c r="J130" s="156">
        <v>3.7657054792394562</v>
      </c>
      <c r="K130" s="156">
        <v>179863.24314000001</v>
      </c>
      <c r="L130" s="162">
        <v>3.7637686277282993</v>
      </c>
    </row>
    <row r="131" spans="2:12" s="4" customFormat="1" x14ac:dyDescent="0.25">
      <c r="B131" s="48" t="s">
        <v>1147</v>
      </c>
      <c r="C131" s="156">
        <v>453798.78719</v>
      </c>
      <c r="D131" s="156">
        <v>3.1663116542609755</v>
      </c>
      <c r="E131" s="156">
        <v>449761.23921999999</v>
      </c>
      <c r="F131" s="162">
        <v>3.1201293882349321</v>
      </c>
      <c r="H131" s="48" t="s">
        <v>1146</v>
      </c>
      <c r="I131" s="156">
        <v>115086.3434</v>
      </c>
      <c r="J131" s="156">
        <v>2.4095043898974011</v>
      </c>
      <c r="K131" s="156">
        <v>115086.3434</v>
      </c>
      <c r="L131" s="162">
        <v>2.4082650863341137</v>
      </c>
    </row>
    <row r="132" spans="2:12" s="4" customFormat="1" x14ac:dyDescent="0.25">
      <c r="B132" s="48" t="s">
        <v>1149</v>
      </c>
      <c r="C132" s="156">
        <v>327353.54479999997</v>
      </c>
      <c r="D132" s="156">
        <v>2.2840593082720408</v>
      </c>
      <c r="E132" s="156">
        <v>330629.06014999998</v>
      </c>
      <c r="F132" s="162">
        <v>2.2936735254633667</v>
      </c>
      <c r="H132" s="48" t="s">
        <v>1147</v>
      </c>
      <c r="I132" s="156">
        <v>80559.151649999985</v>
      </c>
      <c r="J132" s="156">
        <v>1.6866260914419271</v>
      </c>
      <c r="K132" s="156">
        <v>80559.151649999985</v>
      </c>
      <c r="L132" s="162">
        <v>1.6857585928252732</v>
      </c>
    </row>
    <row r="133" spans="2:12" s="4" customFormat="1" x14ac:dyDescent="0.25">
      <c r="B133" s="48" t="s">
        <v>1146</v>
      </c>
      <c r="C133" s="156">
        <v>300663.70150000002</v>
      </c>
      <c r="D133" s="156">
        <v>2.09783500737763</v>
      </c>
      <c r="E133" s="156">
        <v>302622.34948999999</v>
      </c>
      <c r="F133" s="162">
        <v>2.0993825253104732</v>
      </c>
      <c r="H133" s="48" t="s">
        <v>1150</v>
      </c>
      <c r="I133" s="156">
        <v>80229.311000000002</v>
      </c>
      <c r="J133" s="156">
        <v>1.6797203850769302</v>
      </c>
      <c r="K133" s="156">
        <v>80229.311000000002</v>
      </c>
      <c r="L133" s="162">
        <v>1.6788564383386384</v>
      </c>
    </row>
    <row r="134" spans="2:12" s="4" customFormat="1" x14ac:dyDescent="0.25">
      <c r="B134" s="48" t="s">
        <v>1151</v>
      </c>
      <c r="C134" s="156">
        <v>227203.57777999999</v>
      </c>
      <c r="D134" s="156">
        <v>1.5852782257732239</v>
      </c>
      <c r="E134" s="156">
        <v>232032.94209999999</v>
      </c>
      <c r="F134" s="162">
        <v>1.6096825127491572</v>
      </c>
      <c r="H134" s="48" t="s">
        <v>1149</v>
      </c>
      <c r="I134" s="156">
        <v>60897.822410000001</v>
      </c>
      <c r="J134" s="156">
        <v>1.2749868150914536</v>
      </c>
      <c r="K134" s="156">
        <v>60897.822410000001</v>
      </c>
      <c r="L134" s="162">
        <v>1.2743310388622371</v>
      </c>
    </row>
    <row r="135" spans="2:12" s="4" customFormat="1" x14ac:dyDescent="0.25">
      <c r="B135" s="48" t="s">
        <v>1154</v>
      </c>
      <c r="C135" s="156">
        <v>134381.42897000001</v>
      </c>
      <c r="D135" s="156">
        <v>0.93762587445128087</v>
      </c>
      <c r="E135" s="156">
        <v>128572.76416999999</v>
      </c>
      <c r="F135" s="162">
        <v>0.89194804938979577</v>
      </c>
      <c r="H135" s="48" t="s">
        <v>1152</v>
      </c>
      <c r="I135" s="156">
        <v>57590.271710000001</v>
      </c>
      <c r="J135" s="156">
        <v>1.2057383039648222</v>
      </c>
      <c r="K135" s="156">
        <v>57590.271710000001</v>
      </c>
      <c r="L135" s="162">
        <v>1.2051181449882455</v>
      </c>
    </row>
    <row r="136" spans="2:12" s="4" customFormat="1" x14ac:dyDescent="0.25">
      <c r="B136" s="48" t="s">
        <v>1152</v>
      </c>
      <c r="C136" s="156">
        <v>116325.0012</v>
      </c>
      <c r="D136" s="156">
        <v>0.811639910415341</v>
      </c>
      <c r="E136" s="156">
        <v>120198.32296999999</v>
      </c>
      <c r="F136" s="162">
        <v>0.83385202461122576</v>
      </c>
      <c r="H136" s="48" t="s">
        <v>1151</v>
      </c>
      <c r="I136" s="156">
        <v>56125.769159999996</v>
      </c>
      <c r="J136" s="156">
        <v>1.1750767569993725</v>
      </c>
      <c r="K136" s="156">
        <v>56125.769159999996</v>
      </c>
      <c r="L136" s="162">
        <v>1.1744723684710963</v>
      </c>
    </row>
    <row r="137" spans="2:12" s="4" customFormat="1" x14ac:dyDescent="0.25">
      <c r="B137" s="48" t="s">
        <v>1160</v>
      </c>
      <c r="C137" s="156">
        <v>90915.205790000007</v>
      </c>
      <c r="D137" s="156">
        <v>0.63434694796107072</v>
      </c>
      <c r="E137" s="156">
        <v>91866.883759999997</v>
      </c>
      <c r="F137" s="162">
        <v>0.63730828455168542</v>
      </c>
      <c r="H137" s="48" t="s">
        <v>1157</v>
      </c>
      <c r="I137" s="156">
        <v>29324.097829999999</v>
      </c>
      <c r="J137" s="156">
        <v>0.61394376051716537</v>
      </c>
      <c r="K137" s="156">
        <v>29324.097829999999</v>
      </c>
      <c r="L137" s="162">
        <v>0.61362798491897297</v>
      </c>
    </row>
    <row r="138" spans="2:12" s="4" customFormat="1" x14ac:dyDescent="0.25">
      <c r="B138" s="48" t="s">
        <v>1292</v>
      </c>
      <c r="C138" s="156">
        <v>60987.703930000003</v>
      </c>
      <c r="D138" s="156">
        <v>0.42553237948457928</v>
      </c>
      <c r="E138" s="156">
        <v>61539.94197</v>
      </c>
      <c r="F138" s="162">
        <v>0.42692114114561724</v>
      </c>
      <c r="H138" s="48" t="s">
        <v>1154</v>
      </c>
      <c r="I138" s="156">
        <v>22732.50964</v>
      </c>
      <c r="J138" s="156">
        <v>0.475939022413714</v>
      </c>
      <c r="K138" s="156">
        <v>22732.50964</v>
      </c>
      <c r="L138" s="162">
        <v>0.47569422811956041</v>
      </c>
    </row>
    <row r="139" spans="2:12" s="4" customFormat="1" x14ac:dyDescent="0.25">
      <c r="B139" s="48" t="s">
        <v>1157</v>
      </c>
      <c r="C139" s="156">
        <v>36723.305189999999</v>
      </c>
      <c r="D139" s="156">
        <v>0.25623124717033591</v>
      </c>
      <c r="E139" s="156">
        <v>37506.812819999999</v>
      </c>
      <c r="F139" s="162">
        <v>0.2601960745698354</v>
      </c>
      <c r="H139" s="48" t="s">
        <v>1160</v>
      </c>
      <c r="I139" s="156">
        <v>21056.205989999999</v>
      </c>
      <c r="J139" s="156">
        <v>0.44084310326162424</v>
      </c>
      <c r="K139" s="156">
        <v>22400.334769999998</v>
      </c>
      <c r="L139" s="162">
        <v>0.46874322838887839</v>
      </c>
    </row>
    <row r="140" spans="2:12" s="4" customFormat="1" x14ac:dyDescent="0.25">
      <c r="B140" s="48" t="s">
        <v>1293</v>
      </c>
      <c r="C140" s="156">
        <v>33500.217530000002</v>
      </c>
      <c r="D140" s="156">
        <v>0.23374264581519413</v>
      </c>
      <c r="E140" s="156">
        <v>34834.76038</v>
      </c>
      <c r="F140" s="162">
        <v>0.24165924076128492</v>
      </c>
      <c r="H140" s="48" t="s">
        <v>1293</v>
      </c>
      <c r="I140" s="156">
        <v>22050.764389999997</v>
      </c>
      <c r="J140" s="156">
        <v>0.46166566795533687</v>
      </c>
      <c r="K140" s="156">
        <v>22050.764389999997</v>
      </c>
      <c r="L140" s="162">
        <v>0.46142821501283826</v>
      </c>
    </row>
    <row r="141" spans="2:12" s="4" customFormat="1" x14ac:dyDescent="0.25">
      <c r="B141" s="48" t="s">
        <v>1158</v>
      </c>
      <c r="C141" s="156">
        <v>20766.908299999999</v>
      </c>
      <c r="D141" s="156">
        <v>0.14489792751633859</v>
      </c>
      <c r="E141" s="156">
        <v>21595.515520000001</v>
      </c>
      <c r="F141" s="162">
        <v>0.14981460551133971</v>
      </c>
      <c r="H141" s="48" t="s">
        <v>1292</v>
      </c>
      <c r="I141" s="156">
        <v>17513.204430000002</v>
      </c>
      <c r="J141" s="156">
        <v>0.36666507692046124</v>
      </c>
      <c r="K141" s="156">
        <v>18663.226580000002</v>
      </c>
      <c r="L141" s="162">
        <v>0.39054153293184596</v>
      </c>
    </row>
    <row r="142" spans="2:12" s="4" customFormat="1" x14ac:dyDescent="0.25">
      <c r="B142" s="48" t="s">
        <v>1156</v>
      </c>
      <c r="C142" s="156">
        <v>15991.711310000001</v>
      </c>
      <c r="D142" s="156">
        <v>0.11157972062016532</v>
      </c>
      <c r="E142" s="156">
        <v>15822.851479999999</v>
      </c>
      <c r="F142" s="162">
        <v>0.10976789372522085</v>
      </c>
      <c r="H142" s="48" t="s">
        <v>1294</v>
      </c>
      <c r="I142" s="156">
        <v>17550.267929999998</v>
      </c>
      <c r="J142" s="156">
        <v>0.36744105661810927</v>
      </c>
      <c r="K142" s="156">
        <v>17550.267929999998</v>
      </c>
      <c r="L142" s="162">
        <v>0.36725206712604852</v>
      </c>
    </row>
    <row r="143" spans="2:12" s="4" customFormat="1" x14ac:dyDescent="0.25">
      <c r="B143" s="48" t="s">
        <v>1155</v>
      </c>
      <c r="C143" s="156">
        <v>9833.9232200000006</v>
      </c>
      <c r="D143" s="156">
        <v>6.8614695714373578E-2</v>
      </c>
      <c r="E143" s="156">
        <v>10434.339169999999</v>
      </c>
      <c r="F143" s="162">
        <v>7.2386158370581447E-2</v>
      </c>
      <c r="H143" s="48" t="s">
        <v>1158</v>
      </c>
      <c r="I143" s="156">
        <v>14000</v>
      </c>
      <c r="J143" s="156">
        <v>0.29311089797439521</v>
      </c>
      <c r="K143" s="156">
        <v>14000</v>
      </c>
      <c r="L143" s="162">
        <v>0.29296013942760812</v>
      </c>
    </row>
    <row r="144" spans="2:12" s="4" customFormat="1" x14ac:dyDescent="0.25">
      <c r="B144" s="48" t="s">
        <v>1294</v>
      </c>
      <c r="C144" s="156">
        <v>9518.3737899999996</v>
      </c>
      <c r="D144" s="156">
        <v>6.6412997812333827E-2</v>
      </c>
      <c r="E144" s="156">
        <v>10063.16309</v>
      </c>
      <c r="F144" s="162">
        <v>6.9811197937293984E-2</v>
      </c>
      <c r="H144" s="48" t="s">
        <v>1155</v>
      </c>
      <c r="I144" s="156">
        <v>12475.407800000001</v>
      </c>
      <c r="J144" s="156">
        <v>0.26119128448962675</v>
      </c>
      <c r="K144" s="156">
        <v>12475.407800000001</v>
      </c>
      <c r="L144" s="162">
        <v>0.26105694346459074</v>
      </c>
    </row>
    <row r="145" spans="2:12" s="4" customFormat="1" x14ac:dyDescent="0.25">
      <c r="B145" s="48" t="s">
        <v>1159</v>
      </c>
      <c r="C145" s="156">
        <v>7298.04907</v>
      </c>
      <c r="D145" s="156">
        <v>5.092102155406264E-2</v>
      </c>
      <c r="E145" s="156">
        <v>8053.5697700000001</v>
      </c>
      <c r="F145" s="162">
        <v>5.5870042876874131E-2</v>
      </c>
      <c r="H145" s="48" t="s">
        <v>1156</v>
      </c>
      <c r="I145" s="156">
        <v>11540.049129999999</v>
      </c>
      <c r="J145" s="156">
        <v>0.24160815451163845</v>
      </c>
      <c r="K145" s="156">
        <v>11540.049129999999</v>
      </c>
      <c r="L145" s="162">
        <v>0.24148388586616057</v>
      </c>
    </row>
    <row r="146" spans="2:12" s="4" customFormat="1" x14ac:dyDescent="0.25">
      <c r="B146" s="48" t="s">
        <v>1150</v>
      </c>
      <c r="C146" s="156">
        <v>0</v>
      </c>
      <c r="D146" s="156">
        <v>0</v>
      </c>
      <c r="E146" s="156">
        <v>0</v>
      </c>
      <c r="F146" s="162">
        <v>0</v>
      </c>
      <c r="H146" s="48" t="s">
        <v>1159</v>
      </c>
      <c r="I146" s="156">
        <v>11374.66144</v>
      </c>
      <c r="J146" s="156">
        <v>0.23814551634522338</v>
      </c>
      <c r="K146" s="156">
        <v>11374.66144</v>
      </c>
      <c r="L146" s="162">
        <v>0.23802302867173128</v>
      </c>
    </row>
    <row r="147" spans="2:12" s="4" customFormat="1" x14ac:dyDescent="0.25">
      <c r="B147" s="48"/>
      <c r="C147" s="156"/>
      <c r="D147" s="156"/>
      <c r="E147" s="156"/>
      <c r="F147" s="162"/>
      <c r="H147" s="48"/>
      <c r="I147" s="156"/>
      <c r="J147" s="156"/>
      <c r="K147" s="156"/>
      <c r="L147" s="162"/>
    </row>
    <row r="148" spans="2:12" s="5" customFormat="1" x14ac:dyDescent="0.25">
      <c r="B148" s="158" t="s">
        <v>1162</v>
      </c>
      <c r="C148" s="164">
        <v>14332094.775929999</v>
      </c>
      <c r="D148" s="163">
        <v>100</v>
      </c>
      <c r="E148" s="164">
        <v>14414826.542639999</v>
      </c>
      <c r="F148" s="165">
        <v>100</v>
      </c>
      <c r="H148" s="158" t="s">
        <v>1162</v>
      </c>
      <c r="I148" s="164">
        <v>4776349.1895900005</v>
      </c>
      <c r="J148" s="163">
        <v>100</v>
      </c>
      <c r="K148" s="164">
        <v>4778807.1194099998</v>
      </c>
      <c r="L148" s="165">
        <v>100</v>
      </c>
    </row>
    <row r="149" spans="2:12" s="4" customFormat="1" x14ac:dyDescent="0.25">
      <c r="B149" s="8"/>
      <c r="C149" s="156"/>
      <c r="D149" s="156"/>
      <c r="E149" s="156"/>
      <c r="F149" s="156"/>
      <c r="H149" s="8"/>
      <c r="I149" s="156"/>
      <c r="J149" s="156"/>
      <c r="K149" s="156"/>
      <c r="L149" s="156"/>
    </row>
    <row r="150" spans="2:12" s="4" customFormat="1" x14ac:dyDescent="0.25">
      <c r="B150" s="157" t="s">
        <v>1143</v>
      </c>
      <c r="C150" s="167">
        <v>8055155.8208499998</v>
      </c>
      <c r="D150" s="166">
        <v>56.203618150629396</v>
      </c>
      <c r="E150" s="167">
        <v>8187015.1140899993</v>
      </c>
      <c r="F150" s="177">
        <v>56.79579348299665</v>
      </c>
      <c r="H150" s="157" t="s">
        <v>1143</v>
      </c>
      <c r="I150" s="167">
        <v>2839235.1363300001</v>
      </c>
      <c r="J150" s="166">
        <v>59.44362574072435</v>
      </c>
      <c r="K150" s="167">
        <v>2839235.1363300001</v>
      </c>
      <c r="L150" s="177">
        <v>59.413051529071495</v>
      </c>
    </row>
    <row r="151" spans="2:12" s="4" customFormat="1" x14ac:dyDescent="0.25">
      <c r="B151" s="48" t="s">
        <v>1153</v>
      </c>
      <c r="C151" s="156">
        <v>5740697.1267800005</v>
      </c>
      <c r="D151" s="156">
        <v>40.054836480855542</v>
      </c>
      <c r="E151" s="156">
        <v>5687322.5034499997</v>
      </c>
      <c r="F151" s="162">
        <v>39.4546718035526</v>
      </c>
      <c r="H151" s="48" t="s">
        <v>1153</v>
      </c>
      <c r="I151" s="156">
        <v>1699906.6129700001</v>
      </c>
      <c r="J151" s="156">
        <v>35.590082414303531</v>
      </c>
      <c r="K151" s="156">
        <v>1699870.3918600001</v>
      </c>
      <c r="L151" s="162">
        <v>35.571019072012042</v>
      </c>
    </row>
    <row r="152" spans="2:12" s="4" customFormat="1" x14ac:dyDescent="0.25">
      <c r="B152" s="48" t="s">
        <v>1161</v>
      </c>
      <c r="C152" s="156">
        <v>536241.82830000005</v>
      </c>
      <c r="D152" s="156">
        <v>3.7415453685150766</v>
      </c>
      <c r="E152" s="156">
        <v>540488.92509999999</v>
      </c>
      <c r="F152" s="162">
        <v>3.7495347134507551</v>
      </c>
      <c r="H152" s="48" t="s">
        <v>1161</v>
      </c>
      <c r="I152" s="156">
        <v>237207.44029</v>
      </c>
      <c r="J152" s="156">
        <v>4.9662918449721172</v>
      </c>
      <c r="K152" s="156">
        <v>239701.59122</v>
      </c>
      <c r="L152" s="162">
        <v>5.015929398916481</v>
      </c>
    </row>
    <row r="153" spans="2:12" s="5" customFormat="1" x14ac:dyDescent="0.25">
      <c r="B153" s="169" t="s">
        <v>364</v>
      </c>
      <c r="C153" s="170">
        <v>-1.7462298274040222E-9</v>
      </c>
      <c r="D153" s="170">
        <v>-1.4210854715202004E-14</v>
      </c>
      <c r="E153" s="170">
        <v>0</v>
      </c>
      <c r="F153" s="171">
        <v>-5.3290705182007514E-15</v>
      </c>
      <c r="H153" s="169" t="s">
        <v>364</v>
      </c>
      <c r="I153" s="170">
        <v>2.9103830456733704E-10</v>
      </c>
      <c r="J153" s="170">
        <v>0</v>
      </c>
      <c r="K153" s="170">
        <v>-4.0745362639427185E-10</v>
      </c>
      <c r="L153" s="171">
        <v>-1.865174681370263E-14</v>
      </c>
    </row>
    <row r="154" spans="2:12" s="4" customFormat="1" x14ac:dyDescent="0.25">
      <c r="B154" s="8"/>
      <c r="C154" s="49"/>
      <c r="D154" s="50"/>
      <c r="E154" s="51"/>
      <c r="F154" s="50"/>
      <c r="H154" s="8"/>
      <c r="I154" s="49"/>
      <c r="J154" s="50"/>
      <c r="K154" s="52"/>
      <c r="L154" s="50"/>
    </row>
    <row r="155" spans="2:12" s="4" customFormat="1" x14ac:dyDescent="0.25">
      <c r="B155" s="574" t="s">
        <v>6</v>
      </c>
      <c r="C155" s="575"/>
      <c r="D155" s="575"/>
      <c r="E155" s="575"/>
      <c r="F155" s="576"/>
      <c r="H155" s="8"/>
      <c r="I155" s="49"/>
      <c r="J155" s="50"/>
      <c r="K155" s="52"/>
      <c r="L155" s="50"/>
    </row>
    <row r="156" spans="2:12" s="4" customFormat="1" x14ac:dyDescent="0.25">
      <c r="B156" s="577"/>
      <c r="C156" s="571"/>
      <c r="D156" s="571"/>
      <c r="E156" s="571"/>
      <c r="F156" s="578"/>
      <c r="H156" s="8"/>
      <c r="I156" s="49"/>
      <c r="J156" s="50"/>
      <c r="K156" s="52"/>
      <c r="L156" s="50"/>
    </row>
    <row r="157" spans="2:12" s="4" customFormat="1" x14ac:dyDescent="0.25">
      <c r="B157" s="572" t="s">
        <v>558</v>
      </c>
      <c r="C157" s="172">
        <v>44439</v>
      </c>
      <c r="D157" s="172">
        <v>44439</v>
      </c>
      <c r="E157" s="172">
        <v>44469</v>
      </c>
      <c r="F157" s="173">
        <v>44469</v>
      </c>
      <c r="H157" s="8"/>
      <c r="I157" s="49"/>
      <c r="J157" s="50"/>
      <c r="K157" s="52"/>
      <c r="L157" s="50"/>
    </row>
    <row r="158" spans="2:12" s="4" customFormat="1" ht="14.4" thickBot="1" x14ac:dyDescent="0.3">
      <c r="B158" s="573"/>
      <c r="C158" s="174" t="s">
        <v>559</v>
      </c>
      <c r="D158" s="174" t="s">
        <v>560</v>
      </c>
      <c r="E158" s="174" t="s">
        <v>559</v>
      </c>
      <c r="F158" s="175" t="s">
        <v>560</v>
      </c>
      <c r="H158" s="8"/>
      <c r="I158" s="49"/>
      <c r="J158" s="50"/>
      <c r="K158" s="52"/>
      <c r="L158" s="50"/>
    </row>
    <row r="159" spans="2:12" s="4" customFormat="1" ht="14.4" thickTop="1" x14ac:dyDescent="0.25">
      <c r="B159" s="47"/>
      <c r="C159" s="156"/>
      <c r="D159" s="156"/>
      <c r="E159" s="136"/>
      <c r="F159" s="162"/>
      <c r="H159" s="8"/>
      <c r="I159" s="49"/>
      <c r="J159" s="50"/>
      <c r="K159" s="52"/>
      <c r="L159" s="50"/>
    </row>
    <row r="160" spans="2:12" s="4" customFormat="1" x14ac:dyDescent="0.25">
      <c r="B160" s="48" t="s">
        <v>1141</v>
      </c>
      <c r="C160" s="156">
        <v>62763.954169999997</v>
      </c>
      <c r="D160" s="156">
        <v>26.941116068251237</v>
      </c>
      <c r="E160" s="136">
        <v>73290.394029999996</v>
      </c>
      <c r="F160" s="162">
        <v>27.850781167628263</v>
      </c>
      <c r="H160" s="8"/>
      <c r="I160" s="49"/>
      <c r="J160" s="50"/>
      <c r="K160" s="52"/>
      <c r="L160" s="50"/>
    </row>
    <row r="161" spans="2:12" s="4" customFormat="1" x14ac:dyDescent="0.25">
      <c r="B161" s="48" t="s">
        <v>1139</v>
      </c>
      <c r="C161" s="156">
        <v>40970.4548</v>
      </c>
      <c r="D161" s="156">
        <v>17.586364542077114</v>
      </c>
      <c r="E161" s="136">
        <v>46746.827239999999</v>
      </c>
      <c r="F161" s="162">
        <v>17.764069534259043</v>
      </c>
      <c r="H161" s="8"/>
      <c r="I161" s="49"/>
      <c r="J161" s="50"/>
      <c r="K161" s="52"/>
      <c r="L161" s="50"/>
    </row>
    <row r="162" spans="2:12" s="4" customFormat="1" x14ac:dyDescent="0.25">
      <c r="B162" s="48" t="s">
        <v>1148</v>
      </c>
      <c r="C162" s="156">
        <v>26296.00072</v>
      </c>
      <c r="D162" s="156">
        <v>11.287427901841166</v>
      </c>
      <c r="E162" s="136">
        <v>30367.230660000001</v>
      </c>
      <c r="F162" s="162">
        <v>11.539726412609541</v>
      </c>
      <c r="H162" s="8"/>
      <c r="I162" s="49"/>
      <c r="J162" s="50"/>
      <c r="K162" s="52"/>
      <c r="L162" s="50"/>
    </row>
    <row r="163" spans="2:12" s="4" customFormat="1" x14ac:dyDescent="0.25">
      <c r="B163" s="48" t="s">
        <v>1142</v>
      </c>
      <c r="C163" s="156">
        <v>24029.034609999999</v>
      </c>
      <c r="D163" s="156">
        <v>10.314343941469934</v>
      </c>
      <c r="E163" s="136">
        <v>29048.949639999999</v>
      </c>
      <c r="F163" s="162">
        <v>11.038771864726646</v>
      </c>
      <c r="H163" s="8"/>
      <c r="I163" s="49"/>
      <c r="J163" s="50"/>
      <c r="K163" s="52"/>
      <c r="L163" s="50"/>
    </row>
    <row r="164" spans="2:12" s="4" customFormat="1" x14ac:dyDescent="0.25">
      <c r="B164" s="48" t="s">
        <v>1213</v>
      </c>
      <c r="C164" s="156">
        <v>23800.780269999999</v>
      </c>
      <c r="D164" s="156">
        <v>10.216366897984656</v>
      </c>
      <c r="E164" s="136">
        <v>28056.01511</v>
      </c>
      <c r="F164" s="162">
        <v>10.661450898250575</v>
      </c>
      <c r="H164" s="8"/>
      <c r="I164" s="49"/>
      <c r="J164" s="50"/>
      <c r="K164" s="52"/>
      <c r="L164" s="50"/>
    </row>
    <row r="165" spans="2:12" s="4" customFormat="1" x14ac:dyDescent="0.25">
      <c r="B165" s="48" t="s">
        <v>1145</v>
      </c>
      <c r="C165" s="156">
        <v>24031.659899999999</v>
      </c>
      <c r="D165" s="156">
        <v>10.315470834183087</v>
      </c>
      <c r="E165" s="136">
        <v>27589.492610000001</v>
      </c>
      <c r="F165" s="162">
        <v>10.484169601987432</v>
      </c>
      <c r="H165" s="8"/>
      <c r="I165" s="49"/>
      <c r="J165" s="50"/>
      <c r="K165" s="52"/>
      <c r="L165" s="50"/>
    </row>
    <row r="166" spans="2:12" s="4" customFormat="1" x14ac:dyDescent="0.25">
      <c r="B166" s="48" t="s">
        <v>1144</v>
      </c>
      <c r="C166" s="156">
        <v>6632.1780600000002</v>
      </c>
      <c r="D166" s="156">
        <v>2.8468295419343455</v>
      </c>
      <c r="E166" s="136">
        <v>7871.1663500000004</v>
      </c>
      <c r="F166" s="162">
        <v>2.991089547944259</v>
      </c>
      <c r="H166" s="8"/>
      <c r="I166" s="49"/>
      <c r="J166" s="50"/>
      <c r="K166" s="52"/>
      <c r="L166" s="50"/>
    </row>
    <row r="167" spans="2:12" s="4" customFormat="1" x14ac:dyDescent="0.25">
      <c r="B167" s="48" t="s">
        <v>1147</v>
      </c>
      <c r="C167" s="156">
        <v>6650.8262100000002</v>
      </c>
      <c r="D167" s="156">
        <v>2.854834167841874</v>
      </c>
      <c r="E167" s="136">
        <v>7513.3287200000004</v>
      </c>
      <c r="F167" s="162">
        <v>2.8551091420728798</v>
      </c>
      <c r="H167" s="8"/>
      <c r="I167" s="49"/>
      <c r="J167" s="50"/>
      <c r="K167" s="52"/>
      <c r="L167" s="50"/>
    </row>
    <row r="168" spans="2:12" s="4" customFormat="1" x14ac:dyDescent="0.25">
      <c r="B168" s="48" t="s">
        <v>1140</v>
      </c>
      <c r="C168" s="156">
        <v>11814.43102</v>
      </c>
      <c r="D168" s="156">
        <v>5.0712859251673219</v>
      </c>
      <c r="E168" s="136">
        <v>4729.5801099999999</v>
      </c>
      <c r="F168" s="162">
        <v>1.7972682832685982</v>
      </c>
      <c r="H168" s="8"/>
      <c r="I168" s="49"/>
      <c r="J168" s="50"/>
      <c r="K168" s="52"/>
      <c r="L168" s="50"/>
    </row>
    <row r="169" spans="2:12" s="4" customFormat="1" x14ac:dyDescent="0.25">
      <c r="B169" s="48" t="s">
        <v>1151</v>
      </c>
      <c r="C169" s="156">
        <v>2888.5097799999999</v>
      </c>
      <c r="D169" s="156">
        <v>1.239878498357186</v>
      </c>
      <c r="E169" s="136">
        <v>3232.2715800000001</v>
      </c>
      <c r="F169" s="162">
        <v>1.2282822277101635</v>
      </c>
      <c r="H169" s="8"/>
      <c r="I169" s="49"/>
      <c r="J169" s="50"/>
      <c r="K169" s="52"/>
      <c r="L169" s="50"/>
    </row>
    <row r="170" spans="2:12" s="4" customFormat="1" x14ac:dyDescent="0.25">
      <c r="B170" s="48" t="s">
        <v>1150</v>
      </c>
      <c r="C170" s="156">
        <v>3177.598</v>
      </c>
      <c r="D170" s="156">
        <v>1.3639681831448733</v>
      </c>
      <c r="E170" s="136">
        <v>3188.46</v>
      </c>
      <c r="F170" s="162">
        <v>1.2116335694059308</v>
      </c>
      <c r="H170" s="8"/>
      <c r="I170" s="49"/>
      <c r="J170" s="50"/>
      <c r="K170" s="52"/>
      <c r="L170" s="50"/>
    </row>
    <row r="171" spans="2:12" s="4" customFormat="1" x14ac:dyDescent="0.25">
      <c r="B171" s="48" t="s">
        <v>1146</v>
      </c>
      <c r="C171" s="156">
        <v>2223.3956600000001</v>
      </c>
      <c r="D171" s="156">
        <v>0.9543815607834587</v>
      </c>
      <c r="E171" s="136">
        <v>3013.7256400000001</v>
      </c>
      <c r="F171" s="162">
        <v>1.1452334840027389</v>
      </c>
      <c r="H171" s="8"/>
      <c r="I171" s="49"/>
      <c r="J171" s="50"/>
      <c r="K171" s="52"/>
      <c r="L171" s="50"/>
    </row>
    <row r="172" spans="2:12" s="4" customFormat="1" x14ac:dyDescent="0.25">
      <c r="B172" s="48" t="s">
        <v>1149</v>
      </c>
      <c r="C172" s="156">
        <v>2226.12</v>
      </c>
      <c r="D172" s="156">
        <v>0.95555097021790214</v>
      </c>
      <c r="E172" s="136">
        <v>2531.7858500000002</v>
      </c>
      <c r="F172" s="162">
        <v>0.96209352678312676</v>
      </c>
      <c r="H172" s="8"/>
      <c r="I172" s="49"/>
      <c r="J172" s="50"/>
      <c r="K172" s="52"/>
      <c r="L172" s="50"/>
    </row>
    <row r="173" spans="2:12" s="4" customFormat="1" x14ac:dyDescent="0.25">
      <c r="B173" s="48" t="s">
        <v>1160</v>
      </c>
      <c r="C173" s="156">
        <v>1301.7057600000001</v>
      </c>
      <c r="D173" s="156">
        <v>0.55875074205623765</v>
      </c>
      <c r="E173" s="136">
        <v>1666.79738</v>
      </c>
      <c r="F173" s="162">
        <v>0.63339281628305</v>
      </c>
      <c r="H173" s="8"/>
      <c r="I173" s="49"/>
      <c r="J173" s="50"/>
      <c r="K173" s="52"/>
      <c r="L173" s="50"/>
    </row>
    <row r="174" spans="2:12" s="4" customFormat="1" x14ac:dyDescent="0.25">
      <c r="B174" s="48" t="s">
        <v>1294</v>
      </c>
      <c r="C174" s="156">
        <v>729.85601999999994</v>
      </c>
      <c r="D174" s="156">
        <v>0.31328707708047032</v>
      </c>
      <c r="E174" s="136">
        <v>830.83176000000003</v>
      </c>
      <c r="F174" s="162">
        <v>0.31572095963085989</v>
      </c>
      <c r="H174" s="8"/>
      <c r="I174" s="49"/>
      <c r="J174" s="50"/>
      <c r="K174" s="52"/>
      <c r="L174" s="50"/>
    </row>
    <row r="175" spans="2:12" s="4" customFormat="1" x14ac:dyDescent="0.25">
      <c r="B175" s="48" t="s">
        <v>1157</v>
      </c>
      <c r="C175" s="156">
        <v>710.12136999999996</v>
      </c>
      <c r="D175" s="156">
        <v>0.30481607643611569</v>
      </c>
      <c r="E175" s="136">
        <v>770.66629999999998</v>
      </c>
      <c r="F175" s="162">
        <v>0.29285773065676274</v>
      </c>
      <c r="H175" s="8"/>
      <c r="I175" s="49"/>
      <c r="J175" s="50"/>
      <c r="K175" s="52"/>
      <c r="L175" s="50"/>
    </row>
    <row r="176" spans="2:12" s="4" customFormat="1" x14ac:dyDescent="0.25">
      <c r="B176" s="48" t="s">
        <v>1293</v>
      </c>
      <c r="C176" s="156">
        <v>421.47116999999997</v>
      </c>
      <c r="D176" s="156">
        <v>0.18091440956119811</v>
      </c>
      <c r="E176" s="136">
        <v>506.56432000000001</v>
      </c>
      <c r="F176" s="162">
        <v>0.19249742357604868</v>
      </c>
      <c r="H176" s="8"/>
      <c r="I176" s="49"/>
      <c r="J176" s="50"/>
      <c r="K176" s="52"/>
      <c r="L176" s="50"/>
    </row>
    <row r="177" spans="2:12" s="4" customFormat="1" x14ac:dyDescent="0.25">
      <c r="B177" s="48" t="s">
        <v>1156</v>
      </c>
      <c r="C177" s="156">
        <v>241.54093</v>
      </c>
      <c r="D177" s="156">
        <v>0.1036802463518743</v>
      </c>
      <c r="E177" s="136">
        <v>242.85120000000001</v>
      </c>
      <c r="F177" s="162">
        <v>9.2284885584424325E-2</v>
      </c>
      <c r="H177" s="8"/>
      <c r="I177" s="49"/>
      <c r="J177" s="50"/>
      <c r="K177" s="52"/>
      <c r="L177" s="50"/>
    </row>
    <row r="178" spans="2:12" s="4" customFormat="1" x14ac:dyDescent="0.25">
      <c r="B178" s="48" t="s">
        <v>1159</v>
      </c>
      <c r="C178" s="156">
        <v>93.307199999999995</v>
      </c>
      <c r="D178" s="156">
        <v>4.005165287060708E-2</v>
      </c>
      <c r="E178" s="136">
        <v>203.80822000000001</v>
      </c>
      <c r="F178" s="162">
        <v>7.744832335135747E-2</v>
      </c>
      <c r="H178" s="8"/>
      <c r="I178" s="49"/>
      <c r="J178" s="50"/>
      <c r="K178" s="52"/>
      <c r="L178" s="50"/>
    </row>
    <row r="179" spans="2:12" s="4" customFormat="1" x14ac:dyDescent="0.25">
      <c r="B179" s="48" t="s">
        <v>1155</v>
      </c>
      <c r="C179" s="156">
        <v>44.549030000000002</v>
      </c>
      <c r="D179" s="156">
        <v>1.9122450199794454E-2</v>
      </c>
      <c r="E179" s="136">
        <v>44.579410000000003</v>
      </c>
      <c r="F179" s="162">
        <v>1.6940438224193013E-2</v>
      </c>
      <c r="H179" s="8"/>
      <c r="I179" s="49"/>
      <c r="J179" s="50"/>
      <c r="K179" s="52"/>
      <c r="L179" s="50"/>
    </row>
    <row r="180" spans="2:12" s="4" customFormat="1" x14ac:dyDescent="0.25">
      <c r="B180" s="48" t="s">
        <v>1154</v>
      </c>
      <c r="C180" s="156">
        <v>29.654959999999999</v>
      </c>
      <c r="D180" s="156">
        <v>1.2729244515018544E-2</v>
      </c>
      <c r="E180" s="136">
        <v>30.425139999999999</v>
      </c>
      <c r="F180" s="162">
        <v>1.1561732302702608E-2</v>
      </c>
      <c r="H180" s="8"/>
      <c r="I180" s="49"/>
      <c r="J180" s="50"/>
      <c r="K180" s="52"/>
      <c r="L180" s="50"/>
    </row>
    <row r="181" spans="2:12" s="4" customFormat="1" x14ac:dyDescent="0.25">
      <c r="B181" s="48" t="s">
        <v>1152</v>
      </c>
      <c r="C181" s="156">
        <v>-659.92312000000004</v>
      </c>
      <c r="D181" s="156">
        <v>-0.2832687265669529</v>
      </c>
      <c r="E181" s="136">
        <v>-439.54574000000002</v>
      </c>
      <c r="F181" s="162">
        <v>-0.1670299686599083</v>
      </c>
      <c r="H181" s="8"/>
      <c r="I181" s="49"/>
      <c r="J181" s="50"/>
      <c r="K181" s="52"/>
      <c r="L181" s="50"/>
    </row>
    <row r="182" spans="2:12" s="4" customFormat="1" x14ac:dyDescent="0.25">
      <c r="B182" s="48" t="s">
        <v>1158</v>
      </c>
      <c r="C182" s="156">
        <v>-1333.22911</v>
      </c>
      <c r="D182" s="156">
        <v>-0.57228198371302996</v>
      </c>
      <c r="E182" s="136">
        <v>-1572.0355500000001</v>
      </c>
      <c r="F182" s="162">
        <v>-0.59738276305160343</v>
      </c>
      <c r="H182" s="8"/>
      <c r="I182" s="49"/>
      <c r="J182" s="50"/>
      <c r="K182" s="52"/>
      <c r="L182" s="50"/>
    </row>
    <row r="183" spans="2:12" s="4" customFormat="1" x14ac:dyDescent="0.25">
      <c r="B183" s="48" t="s">
        <v>1292</v>
      </c>
      <c r="C183" s="156">
        <v>-6116.8329800000001</v>
      </c>
      <c r="D183" s="156">
        <v>-2.6256202220454701</v>
      </c>
      <c r="E183" s="136">
        <v>-6310.3518199999999</v>
      </c>
      <c r="F183" s="162">
        <v>-2.3979708385470766</v>
      </c>
      <c r="H183" s="8"/>
      <c r="I183" s="49"/>
      <c r="J183" s="50"/>
      <c r="K183" s="52"/>
      <c r="L183" s="50"/>
    </row>
    <row r="184" spans="2:12" s="4" customFormat="1" x14ac:dyDescent="0.25">
      <c r="B184" s="48"/>
      <c r="C184" s="156"/>
      <c r="D184" s="156"/>
      <c r="E184" s="156"/>
      <c r="F184" s="162"/>
      <c r="H184" s="8"/>
      <c r="I184" s="49"/>
      <c r="J184" s="50"/>
      <c r="K184" s="52"/>
      <c r="L184" s="50"/>
    </row>
    <row r="185" spans="2:12" s="5" customFormat="1" x14ac:dyDescent="0.25">
      <c r="B185" s="158" t="s">
        <v>1162</v>
      </c>
      <c r="C185" s="164">
        <v>232967.16442999995</v>
      </c>
      <c r="D185" s="163">
        <v>100</v>
      </c>
      <c r="E185" s="164">
        <v>263153.81815999997</v>
      </c>
      <c r="F185" s="165">
        <v>100</v>
      </c>
      <c r="H185" s="178"/>
      <c r="I185" s="159"/>
      <c r="J185" s="160"/>
      <c r="K185" s="161"/>
      <c r="L185" s="160"/>
    </row>
    <row r="186" spans="2:12" s="4" customFormat="1" x14ac:dyDescent="0.25">
      <c r="B186" s="8"/>
      <c r="C186" s="156"/>
      <c r="D186" s="156"/>
      <c r="E186" s="156"/>
      <c r="F186" s="156"/>
      <c r="H186" s="8"/>
      <c r="I186" s="49"/>
      <c r="J186" s="50"/>
      <c r="K186" s="52"/>
      <c r="L186" s="50"/>
    </row>
    <row r="187" spans="2:12" s="4" customFormat="1" x14ac:dyDescent="0.25">
      <c r="B187" s="157" t="s">
        <v>1143</v>
      </c>
      <c r="C187" s="167">
        <v>139577.87459999998</v>
      </c>
      <c r="D187" s="166">
        <v>59.913110476965606</v>
      </c>
      <c r="E187" s="167">
        <v>153815.75102</v>
      </c>
      <c r="F187" s="177">
        <v>58.450890849882555</v>
      </c>
      <c r="H187" s="8"/>
      <c r="I187" s="49"/>
      <c r="J187" s="50"/>
      <c r="K187" s="52"/>
      <c r="L187" s="50"/>
    </row>
    <row r="188" spans="2:12" s="4" customFormat="1" x14ac:dyDescent="0.25">
      <c r="B188" s="48" t="s">
        <v>1153</v>
      </c>
      <c r="C188" s="156">
        <v>97927.06859999997</v>
      </c>
      <c r="D188" s="156">
        <v>42.034708556288535</v>
      </c>
      <c r="E188" s="156">
        <v>113363.47652000001</v>
      </c>
      <c r="F188" s="162">
        <v>43.078788410766649</v>
      </c>
      <c r="H188" s="8"/>
      <c r="I188" s="49"/>
      <c r="J188" s="50"/>
      <c r="K188" s="52"/>
      <c r="L188" s="50"/>
    </row>
    <row r="189" spans="2:12" s="4" customFormat="1" x14ac:dyDescent="0.25">
      <c r="B189" s="48" t="s">
        <v>1161</v>
      </c>
      <c r="C189" s="156">
        <v>-4537.7787699999999</v>
      </c>
      <c r="D189" s="156">
        <v>-1.9478190332541365</v>
      </c>
      <c r="E189" s="156">
        <v>-4025.4093800000001</v>
      </c>
      <c r="F189" s="162">
        <v>-1.5296792606491896</v>
      </c>
      <c r="H189" s="8"/>
      <c r="I189" s="49"/>
      <c r="J189" s="50"/>
      <c r="K189" s="52"/>
      <c r="L189" s="50"/>
    </row>
    <row r="190" spans="2:12" s="5" customFormat="1" x14ac:dyDescent="0.25">
      <c r="B190" s="169" t="s">
        <v>364</v>
      </c>
      <c r="C190" s="170">
        <v>0</v>
      </c>
      <c r="D190" s="170">
        <v>-5.1070259132757201E-15</v>
      </c>
      <c r="E190" s="170">
        <v>-4.0927261579781771E-11</v>
      </c>
      <c r="F190" s="171">
        <v>-1.3766765505351941E-14</v>
      </c>
      <c r="H190" s="178"/>
      <c r="I190" s="159"/>
      <c r="J190" s="160"/>
      <c r="K190" s="161"/>
      <c r="L190" s="160"/>
    </row>
    <row r="191" spans="2:12" s="5" customFormat="1" x14ac:dyDescent="0.25">
      <c r="B191" s="178"/>
      <c r="C191" s="168"/>
      <c r="D191" s="168"/>
      <c r="E191" s="168"/>
      <c r="F191" s="168"/>
      <c r="H191" s="178"/>
      <c r="I191" s="159"/>
      <c r="J191" s="160"/>
      <c r="K191" s="161"/>
      <c r="L191" s="160"/>
    </row>
    <row r="192" spans="2:12" s="5" customFormat="1" x14ac:dyDescent="0.25">
      <c r="B192" s="178"/>
      <c r="C192" s="168"/>
      <c r="D192" s="168"/>
      <c r="E192" s="168"/>
      <c r="F192" s="168"/>
      <c r="H192" s="178"/>
      <c r="I192" s="159"/>
      <c r="J192" s="160"/>
      <c r="K192" s="161"/>
      <c r="L192" s="160"/>
    </row>
    <row r="193" spans="2:12" s="4" customFormat="1" x14ac:dyDescent="0.25">
      <c r="B193" s="8"/>
      <c r="C193" s="49"/>
      <c r="D193" s="50"/>
      <c r="E193" s="51"/>
      <c r="F193" s="50"/>
      <c r="H193" s="8"/>
      <c r="I193" s="49"/>
      <c r="J193" s="50"/>
      <c r="K193" s="52"/>
      <c r="L193" s="50"/>
    </row>
    <row r="194" spans="2:12" s="5" customFormat="1" x14ac:dyDescent="0.25">
      <c r="B194" s="40" t="s">
        <v>729</v>
      </c>
      <c r="C194" s="92"/>
      <c r="D194" s="40"/>
      <c r="E194" s="40"/>
      <c r="F194" s="40"/>
      <c r="H194" s="40"/>
      <c r="I194" s="92"/>
      <c r="J194" s="40"/>
      <c r="K194" s="40"/>
      <c r="L194" s="40"/>
    </row>
    <row r="195" spans="2:12" s="40" customFormat="1" x14ac:dyDescent="0.25">
      <c r="B195" s="40" t="s">
        <v>1222</v>
      </c>
      <c r="C195" s="92"/>
      <c r="I195" s="92"/>
    </row>
    <row r="196" spans="2:12" s="40" customFormat="1" x14ac:dyDescent="0.25">
      <c r="B196" s="40" t="s">
        <v>1228</v>
      </c>
      <c r="C196" s="92"/>
      <c r="I196" s="92"/>
    </row>
    <row r="197" spans="2:12" x14ac:dyDescent="0.25">
      <c r="B197" s="42" t="s">
        <v>1225</v>
      </c>
    </row>
    <row r="198" spans="2:12" x14ac:dyDescent="0.25">
      <c r="B198" s="42" t="s">
        <v>1226</v>
      </c>
    </row>
    <row r="199" spans="2:12" x14ac:dyDescent="0.25">
      <c r="B199" s="42" t="s">
        <v>1227</v>
      </c>
    </row>
    <row r="200" spans="2:12" x14ac:dyDescent="0.25">
      <c r="B200" s="40" t="s">
        <v>1169</v>
      </c>
    </row>
    <row r="201" spans="2:12" x14ac:dyDescent="0.25">
      <c r="B201" s="42" t="s">
        <v>1287</v>
      </c>
    </row>
    <row r="202" spans="2:12" x14ac:dyDescent="0.25">
      <c r="B202" s="42" t="s">
        <v>1234</v>
      </c>
    </row>
    <row r="209" s="42" customFormat="1" x14ac:dyDescent="0.25"/>
    <row r="210" s="42" customFormat="1" x14ac:dyDescent="0.25"/>
    <row r="211" s="42" customFormat="1" x14ac:dyDescent="0.25"/>
    <row r="212" s="42" customFormat="1" x14ac:dyDescent="0.25"/>
    <row r="213" s="42" customFormat="1" x14ac:dyDescent="0.25"/>
    <row r="214" s="42" customFormat="1" x14ac:dyDescent="0.25"/>
    <row r="215" s="42" customFormat="1" x14ac:dyDescent="0.25"/>
    <row r="216" s="42" customFormat="1" x14ac:dyDescent="0.25"/>
    <row r="217" s="42" customFormat="1" x14ac:dyDescent="0.25"/>
    <row r="218" s="42" customFormat="1" x14ac:dyDescent="0.25"/>
    <row r="219" s="42" customFormat="1" x14ac:dyDescent="0.25"/>
    <row r="220" s="42" customFormat="1" x14ac:dyDescent="0.25"/>
    <row r="221" s="42" customFormat="1" x14ac:dyDescent="0.25"/>
    <row r="222" s="42" customFormat="1" x14ac:dyDescent="0.25"/>
    <row r="223" s="42" customFormat="1" x14ac:dyDescent="0.25"/>
    <row r="224" s="42" customFormat="1" x14ac:dyDescent="0.25"/>
    <row r="225" s="42" customFormat="1" x14ac:dyDescent="0.25"/>
    <row r="226" s="42" customFormat="1" x14ac:dyDescent="0.25"/>
    <row r="227" s="42" customFormat="1" x14ac:dyDescent="0.25"/>
    <row r="228" s="42" customFormat="1" x14ac:dyDescent="0.25"/>
    <row r="229" s="42" customFormat="1" x14ac:dyDescent="0.25"/>
    <row r="230" s="42" customFormat="1" x14ac:dyDescent="0.25"/>
    <row r="231" s="42" customFormat="1" x14ac:dyDescent="0.25"/>
    <row r="232" s="42" customFormat="1" x14ac:dyDescent="0.25"/>
    <row r="233" s="42" customFormat="1" x14ac:dyDescent="0.25"/>
    <row r="234" s="42" customFormat="1" x14ac:dyDescent="0.25"/>
    <row r="235" s="42" customFormat="1" x14ac:dyDescent="0.25"/>
    <row r="236" s="42" customFormat="1" x14ac:dyDescent="0.25"/>
    <row r="237" s="42" customFormat="1" x14ac:dyDescent="0.25"/>
    <row r="238" s="42" customFormat="1" x14ac:dyDescent="0.25"/>
    <row r="239" s="42" customFormat="1" x14ac:dyDescent="0.25"/>
    <row r="240" s="42" customFormat="1" x14ac:dyDescent="0.25"/>
    <row r="241" s="42" customFormat="1" x14ac:dyDescent="0.25"/>
    <row r="242" s="42" customFormat="1" x14ac:dyDescent="0.25"/>
    <row r="243" s="42" customFormat="1" x14ac:dyDescent="0.25"/>
    <row r="244" s="42" customFormat="1" x14ac:dyDescent="0.25"/>
    <row r="245" s="42" customFormat="1" x14ac:dyDescent="0.25"/>
    <row r="246" s="42" customFormat="1" x14ac:dyDescent="0.25"/>
    <row r="247" s="42" customFormat="1" x14ac:dyDescent="0.25"/>
    <row r="248" s="42" customFormat="1" x14ac:dyDescent="0.25"/>
    <row r="249" s="42" customFormat="1" x14ac:dyDescent="0.25"/>
    <row r="250" s="42" customFormat="1" x14ac:dyDescent="0.25"/>
    <row r="251" s="42" customFormat="1" x14ac:dyDescent="0.25"/>
    <row r="252" s="42" customFormat="1" x14ac:dyDescent="0.25"/>
    <row r="253" s="42" customFormat="1" x14ac:dyDescent="0.25"/>
    <row r="254" s="42" customFormat="1" x14ac:dyDescent="0.25"/>
    <row r="255" s="42" customFormat="1" x14ac:dyDescent="0.25"/>
    <row r="256" s="42" customFormat="1" x14ac:dyDescent="0.25"/>
    <row r="257" s="42" customFormat="1" x14ac:dyDescent="0.25"/>
    <row r="258" s="42" customFormat="1" x14ac:dyDescent="0.25"/>
    <row r="259" s="42" customFormat="1" x14ac:dyDescent="0.25"/>
    <row r="260" s="42" customFormat="1" x14ac:dyDescent="0.25"/>
    <row r="261" s="42" customFormat="1" x14ac:dyDescent="0.25"/>
    <row r="262" s="42" customFormat="1" x14ac:dyDescent="0.25"/>
    <row r="263" s="42" customFormat="1" x14ac:dyDescent="0.25"/>
    <row r="264" s="42" customFormat="1" x14ac:dyDescent="0.25"/>
    <row r="265" s="42" customFormat="1" x14ac:dyDescent="0.25"/>
    <row r="266" s="42" customFormat="1" x14ac:dyDescent="0.25"/>
    <row r="267" s="42" customFormat="1" x14ac:dyDescent="0.25"/>
    <row r="268" s="42" customFormat="1" x14ac:dyDescent="0.25"/>
    <row r="269" s="42" customFormat="1" x14ac:dyDescent="0.25"/>
    <row r="270" s="42" customFormat="1" x14ac:dyDescent="0.25"/>
    <row r="271" s="42" customFormat="1" x14ac:dyDescent="0.25"/>
    <row r="272" s="42" customFormat="1" x14ac:dyDescent="0.25"/>
    <row r="273" s="42" customFormat="1" x14ac:dyDescent="0.25"/>
    <row r="274" s="42" customFormat="1" x14ac:dyDescent="0.25"/>
    <row r="275" s="42" customFormat="1" x14ac:dyDescent="0.25"/>
    <row r="276" s="42" customFormat="1" x14ac:dyDescent="0.25"/>
    <row r="277" s="42" customFormat="1" x14ac:dyDescent="0.25"/>
    <row r="278" s="42" customFormat="1" x14ac:dyDescent="0.25"/>
    <row r="279" s="42" customFormat="1" x14ac:dyDescent="0.25"/>
    <row r="280" s="42" customFormat="1" x14ac:dyDescent="0.25"/>
    <row r="281" s="42" customFormat="1" x14ac:dyDescent="0.25"/>
    <row r="282" s="42" customFormat="1" x14ac:dyDescent="0.25"/>
    <row r="283" s="42" customFormat="1" x14ac:dyDescent="0.25"/>
    <row r="284" s="42" customFormat="1" x14ac:dyDescent="0.25"/>
    <row r="285" s="42" customFormat="1" x14ac:dyDescent="0.25"/>
    <row r="286" s="42" customFormat="1" x14ac:dyDescent="0.25"/>
    <row r="287" s="42" customFormat="1" x14ac:dyDescent="0.25"/>
    <row r="288" s="42" customFormat="1" x14ac:dyDescent="0.25"/>
    <row r="289" s="42" customFormat="1" x14ac:dyDescent="0.25"/>
    <row r="290" s="42" customFormat="1" x14ac:dyDescent="0.25"/>
    <row r="291" s="42" customFormat="1" x14ac:dyDescent="0.25"/>
    <row r="292" s="42" customFormat="1" x14ac:dyDescent="0.25"/>
    <row r="293" s="42" customFormat="1" x14ac:dyDescent="0.25"/>
    <row r="294" s="42" customFormat="1" x14ac:dyDescent="0.25"/>
    <row r="295" s="42" customFormat="1" x14ac:dyDescent="0.25"/>
    <row r="296" s="42" customFormat="1" x14ac:dyDescent="0.25"/>
    <row r="297" s="42" customFormat="1" x14ac:dyDescent="0.25"/>
    <row r="298" s="42" customFormat="1" x14ac:dyDescent="0.25"/>
    <row r="299" s="42" customFormat="1" x14ac:dyDescent="0.25"/>
    <row r="300" s="42" customFormat="1" x14ac:dyDescent="0.25"/>
    <row r="301" s="42" customFormat="1" x14ac:dyDescent="0.25"/>
    <row r="302" s="42" customFormat="1" x14ac:dyDescent="0.25"/>
    <row r="303" s="42" customFormat="1" x14ac:dyDescent="0.25"/>
    <row r="304" s="42" customFormat="1" x14ac:dyDescent="0.25"/>
    <row r="305" s="42" customFormat="1" x14ac:dyDescent="0.25"/>
    <row r="306" s="42" customFormat="1" x14ac:dyDescent="0.25"/>
    <row r="307" s="42" customFormat="1" x14ac:dyDescent="0.25"/>
    <row r="308" s="42" customFormat="1" x14ac:dyDescent="0.25"/>
    <row r="309" s="42" customFormat="1" x14ac:dyDescent="0.25"/>
    <row r="310" s="42" customFormat="1" x14ac:dyDescent="0.25"/>
    <row r="311" s="42" customFormat="1" x14ac:dyDescent="0.25"/>
    <row r="312" s="42" customFormat="1" x14ac:dyDescent="0.25"/>
    <row r="313" s="42" customFormat="1" x14ac:dyDescent="0.25"/>
    <row r="314" s="42" customFormat="1" x14ac:dyDescent="0.25"/>
    <row r="315" s="42" customFormat="1" x14ac:dyDescent="0.25"/>
    <row r="316" s="42" customFormat="1" x14ac:dyDescent="0.25"/>
    <row r="317" s="42" customFormat="1" x14ac:dyDescent="0.25"/>
    <row r="318" s="42" customFormat="1" x14ac:dyDescent="0.25"/>
    <row r="319" s="42" customFormat="1" x14ac:dyDescent="0.25"/>
    <row r="320" s="42" customFormat="1" x14ac:dyDescent="0.25"/>
    <row r="321" s="42" customFormat="1" x14ac:dyDescent="0.25"/>
    <row r="322" s="42" customFormat="1" x14ac:dyDescent="0.25"/>
    <row r="323" s="42" customFormat="1" x14ac:dyDescent="0.25"/>
    <row r="324" s="42" customFormat="1" x14ac:dyDescent="0.25"/>
    <row r="325" s="42" customFormat="1" x14ac:dyDescent="0.25"/>
    <row r="326" s="42" customFormat="1" x14ac:dyDescent="0.25"/>
    <row r="327" s="42" customFormat="1" x14ac:dyDescent="0.25"/>
    <row r="328" s="42" customFormat="1" x14ac:dyDescent="0.25"/>
    <row r="329" s="42" customFormat="1" x14ac:dyDescent="0.25"/>
    <row r="330" s="42" customFormat="1" x14ac:dyDescent="0.25"/>
    <row r="331" s="42" customFormat="1" x14ac:dyDescent="0.25"/>
    <row r="332" s="42" customFormat="1" x14ac:dyDescent="0.25"/>
    <row r="333" s="42" customFormat="1" x14ac:dyDescent="0.25"/>
    <row r="334" s="42" customFormat="1" x14ac:dyDescent="0.25"/>
    <row r="335" s="42" customFormat="1" x14ac:dyDescent="0.25"/>
    <row r="336" s="42" customFormat="1" x14ac:dyDescent="0.25"/>
    <row r="337" s="42" customFormat="1" x14ac:dyDescent="0.25"/>
    <row r="338" s="42" customFormat="1" x14ac:dyDescent="0.25"/>
    <row r="339" s="42" customFormat="1" x14ac:dyDescent="0.25"/>
    <row r="340" s="42" customFormat="1" x14ac:dyDescent="0.25"/>
    <row r="341" s="42" customFormat="1" x14ac:dyDescent="0.25"/>
    <row r="342" s="42" customFormat="1" x14ac:dyDescent="0.25"/>
    <row r="343" s="42" customFormat="1" x14ac:dyDescent="0.25"/>
    <row r="344" s="42" customFormat="1" x14ac:dyDescent="0.25"/>
    <row r="345" s="42" customFormat="1" x14ac:dyDescent="0.25"/>
    <row r="346" s="42" customFormat="1" x14ac:dyDescent="0.25"/>
    <row r="347" s="42" customFormat="1" x14ac:dyDescent="0.25"/>
    <row r="348" s="42" customFormat="1" x14ac:dyDescent="0.25"/>
    <row r="349" s="42" customFormat="1" x14ac:dyDescent="0.25"/>
    <row r="350" s="42" customFormat="1" x14ac:dyDescent="0.25"/>
    <row r="351" s="42" customFormat="1" x14ac:dyDescent="0.25"/>
    <row r="352" s="42" customFormat="1" x14ac:dyDescent="0.25"/>
    <row r="353" s="42" customFormat="1" x14ac:dyDescent="0.25"/>
    <row r="354" s="42" customFormat="1" x14ac:dyDescent="0.25"/>
    <row r="355" s="42" customFormat="1" x14ac:dyDescent="0.25"/>
    <row r="356" s="42" customFormat="1" x14ac:dyDescent="0.25"/>
    <row r="357" s="42" customFormat="1" x14ac:dyDescent="0.25"/>
    <row r="358" s="42" customFormat="1" x14ac:dyDescent="0.25"/>
    <row r="359" s="42" customFormat="1" x14ac:dyDescent="0.25"/>
    <row r="360" s="42" customFormat="1" x14ac:dyDescent="0.25"/>
    <row r="361" s="42" customFormat="1" x14ac:dyDescent="0.25"/>
    <row r="362" s="42" customFormat="1" x14ac:dyDescent="0.25"/>
    <row r="363" s="42" customFormat="1" x14ac:dyDescent="0.25"/>
    <row r="364" s="42" customFormat="1" x14ac:dyDescent="0.25"/>
    <row r="365" s="42" customFormat="1" x14ac:dyDescent="0.25"/>
    <row r="366" s="42" customFormat="1" x14ac:dyDescent="0.25"/>
    <row r="367" s="42" customFormat="1" x14ac:dyDescent="0.25"/>
    <row r="368" s="42" customFormat="1" x14ac:dyDescent="0.25"/>
    <row r="369" s="42" customFormat="1" x14ac:dyDescent="0.25"/>
    <row r="370" s="42" customFormat="1" x14ac:dyDescent="0.25"/>
    <row r="371" s="42" customFormat="1" x14ac:dyDescent="0.25"/>
    <row r="372" s="42" customFormat="1" x14ac:dyDescent="0.25"/>
    <row r="373" s="42" customFormat="1" x14ac:dyDescent="0.25"/>
    <row r="374" s="42" customFormat="1" x14ac:dyDescent="0.25"/>
    <row r="375" s="42" customFormat="1" x14ac:dyDescent="0.25"/>
    <row r="376" s="42" customFormat="1" x14ac:dyDescent="0.25"/>
    <row r="377" s="42" customFormat="1" x14ac:dyDescent="0.25"/>
    <row r="378" s="42" customFormat="1" x14ac:dyDescent="0.25"/>
    <row r="379" s="42" customFormat="1" x14ac:dyDescent="0.25"/>
    <row r="380" s="42" customFormat="1" x14ac:dyDescent="0.25"/>
    <row r="381" s="42" customFormat="1" x14ac:dyDescent="0.25"/>
    <row r="382" s="42" customFormat="1" x14ac:dyDescent="0.25"/>
    <row r="383" s="42" customFormat="1" x14ac:dyDescent="0.25"/>
    <row r="384" s="42" customFormat="1" x14ac:dyDescent="0.25"/>
    <row r="385" s="42" customFormat="1" x14ac:dyDescent="0.25"/>
    <row r="386" s="42" customFormat="1" x14ac:dyDescent="0.25"/>
    <row r="387" s="42" customFormat="1" x14ac:dyDescent="0.25"/>
    <row r="388" s="42" customFormat="1" x14ac:dyDescent="0.25"/>
    <row r="389" s="42" customFormat="1" x14ac:dyDescent="0.25"/>
    <row r="390" s="42" customFormat="1" x14ac:dyDescent="0.25"/>
    <row r="391" s="42" customFormat="1" x14ac:dyDescent="0.25"/>
    <row r="392" s="42" customFormat="1" x14ac:dyDescent="0.25"/>
    <row r="393" s="42" customFormat="1" x14ac:dyDescent="0.25"/>
    <row r="394" s="42" customFormat="1" x14ac:dyDescent="0.25"/>
    <row r="395" s="42" customFormat="1" x14ac:dyDescent="0.25"/>
    <row r="396" s="42" customFormat="1" x14ac:dyDescent="0.25"/>
    <row r="397" s="42" customFormat="1" x14ac:dyDescent="0.25"/>
    <row r="398" s="42" customFormat="1" x14ac:dyDescent="0.25"/>
    <row r="399" s="42" customFormat="1" x14ac:dyDescent="0.25"/>
    <row r="400" s="42" customFormat="1" x14ac:dyDescent="0.25"/>
    <row r="401" s="42" customFormat="1" x14ac:dyDescent="0.25"/>
    <row r="402" s="42" customFormat="1" x14ac:dyDescent="0.25"/>
    <row r="403" s="42" customFormat="1" x14ac:dyDescent="0.25"/>
    <row r="404" s="42" customFormat="1" x14ac:dyDescent="0.25"/>
    <row r="405" s="42" customFormat="1" x14ac:dyDescent="0.25"/>
    <row r="406" s="42" customFormat="1" x14ac:dyDescent="0.25"/>
    <row r="407" s="42" customFormat="1" x14ac:dyDescent="0.25"/>
    <row r="408" s="42" customFormat="1" x14ac:dyDescent="0.25"/>
    <row r="409" s="42" customFormat="1" x14ac:dyDescent="0.25"/>
    <row r="410" s="42" customFormat="1" x14ac:dyDescent="0.25"/>
    <row r="411" s="42" customFormat="1" x14ac:dyDescent="0.25"/>
    <row r="412" s="42" customFormat="1" x14ac:dyDescent="0.25"/>
    <row r="413" s="42" customFormat="1" x14ac:dyDescent="0.25"/>
    <row r="414" s="42" customFormat="1" x14ac:dyDescent="0.25"/>
    <row r="415" s="42" customFormat="1" x14ac:dyDescent="0.25"/>
    <row r="416" s="42" customFormat="1" x14ac:dyDescent="0.25"/>
    <row r="417" s="42" customFormat="1" x14ac:dyDescent="0.25"/>
    <row r="418" s="42" customFormat="1" x14ac:dyDescent="0.25"/>
    <row r="419" s="42" customFormat="1" x14ac:dyDescent="0.25"/>
    <row r="420" s="42" customFormat="1" x14ac:dyDescent="0.25"/>
    <row r="421" s="42" customFormat="1" x14ac:dyDescent="0.25"/>
    <row r="422" s="42" customFormat="1" x14ac:dyDescent="0.25"/>
    <row r="423" s="42" customFormat="1" x14ac:dyDescent="0.25"/>
    <row r="424" s="42" customFormat="1" x14ac:dyDescent="0.25"/>
    <row r="425" s="42" customFormat="1" x14ac:dyDescent="0.25"/>
    <row r="426" s="42" customFormat="1" x14ac:dyDescent="0.25"/>
    <row r="427" s="42" customFormat="1" x14ac:dyDescent="0.25"/>
    <row r="428" s="42" customFormat="1" x14ac:dyDescent="0.25"/>
    <row r="429" s="42" customFormat="1" x14ac:dyDescent="0.25"/>
    <row r="430" s="42" customFormat="1" x14ac:dyDescent="0.25"/>
    <row r="431" s="42" customFormat="1" x14ac:dyDescent="0.25"/>
    <row r="432" s="42" customFormat="1" x14ac:dyDescent="0.25"/>
    <row r="433" s="42" customFormat="1" x14ac:dyDescent="0.25"/>
    <row r="434" s="42" customFormat="1" x14ac:dyDescent="0.25"/>
    <row r="435" s="42" customFormat="1" x14ac:dyDescent="0.25"/>
    <row r="436" s="42" customFormat="1" x14ac:dyDescent="0.25"/>
    <row r="437" s="42" customFormat="1" x14ac:dyDescent="0.25"/>
    <row r="438" s="42" customFormat="1" x14ac:dyDescent="0.25"/>
    <row r="439" s="42" customFormat="1" x14ac:dyDescent="0.25"/>
    <row r="440" s="42" customFormat="1" x14ac:dyDescent="0.25"/>
    <row r="441" s="42" customFormat="1" x14ac:dyDescent="0.25"/>
    <row r="442" s="42" customFormat="1" x14ac:dyDescent="0.25"/>
    <row r="443" s="42" customFormat="1" x14ac:dyDescent="0.25"/>
    <row r="444" s="42" customFormat="1" x14ac:dyDescent="0.25"/>
    <row r="445" s="42" customFormat="1" x14ac:dyDescent="0.25"/>
    <row r="446" s="42" customFormat="1" x14ac:dyDescent="0.25"/>
    <row r="447" s="42" customFormat="1" x14ac:dyDescent="0.25"/>
    <row r="448" s="42" customFormat="1" x14ac:dyDescent="0.25"/>
    <row r="449" s="42" customFormat="1" x14ac:dyDescent="0.25"/>
    <row r="450" s="42" customFormat="1" x14ac:dyDescent="0.25"/>
    <row r="451" s="42" customFormat="1" x14ac:dyDescent="0.25"/>
    <row r="452" s="42" customFormat="1" x14ac:dyDescent="0.25"/>
    <row r="453" s="42" customFormat="1" x14ac:dyDescent="0.25"/>
    <row r="454" s="42" customFormat="1" x14ac:dyDescent="0.25"/>
    <row r="455" s="42" customFormat="1" x14ac:dyDescent="0.25"/>
    <row r="456" s="42" customFormat="1" x14ac:dyDescent="0.25"/>
    <row r="457" s="42" customFormat="1" x14ac:dyDescent="0.25"/>
    <row r="458" s="42" customFormat="1" x14ac:dyDescent="0.25"/>
    <row r="459" s="42" customFormat="1" x14ac:dyDescent="0.25"/>
    <row r="460" s="42" customFormat="1" x14ac:dyDescent="0.25"/>
    <row r="461" s="42" customFormat="1" x14ac:dyDescent="0.25"/>
    <row r="462" s="42" customFormat="1" x14ac:dyDescent="0.25"/>
    <row r="463" s="42" customFormat="1" x14ac:dyDescent="0.25"/>
    <row r="464" s="42" customFormat="1" x14ac:dyDescent="0.25"/>
    <row r="465" s="42" customFormat="1" x14ac:dyDescent="0.25"/>
    <row r="466" s="42" customFormat="1" x14ac:dyDescent="0.25"/>
    <row r="467" s="42" customFormat="1" x14ac:dyDescent="0.25"/>
    <row r="468" s="42" customFormat="1" x14ac:dyDescent="0.25"/>
    <row r="469" s="42" customFormat="1" x14ac:dyDescent="0.25"/>
    <row r="470" s="42" customFormat="1" x14ac:dyDescent="0.25"/>
    <row r="471" s="42" customFormat="1" x14ac:dyDescent="0.25"/>
    <row r="472" s="42" customFormat="1" x14ac:dyDescent="0.25"/>
    <row r="473" s="42" customFormat="1" x14ac:dyDescent="0.25"/>
    <row r="474" s="42" customFormat="1" x14ac:dyDescent="0.25"/>
    <row r="475" s="42" customFormat="1" x14ac:dyDescent="0.25"/>
    <row r="476" s="42" customFormat="1" x14ac:dyDescent="0.25"/>
    <row r="477" s="42" customFormat="1" x14ac:dyDescent="0.25"/>
    <row r="478" s="42" customFormat="1" x14ac:dyDescent="0.25"/>
    <row r="479" s="42" customFormat="1" x14ac:dyDescent="0.25"/>
    <row r="480" s="42" customFormat="1" x14ac:dyDescent="0.25"/>
    <row r="481" s="42" customFormat="1" x14ac:dyDescent="0.25"/>
    <row r="482" s="42" customFormat="1" x14ac:dyDescent="0.25"/>
    <row r="483" s="42" customFormat="1" x14ac:dyDescent="0.25"/>
    <row r="484" s="42" customFormat="1" x14ac:dyDescent="0.25"/>
    <row r="485" s="42" customFormat="1" x14ac:dyDescent="0.25"/>
    <row r="486" s="42" customFormat="1" x14ac:dyDescent="0.25"/>
    <row r="487" s="42" customFormat="1" x14ac:dyDescent="0.25"/>
    <row r="488" s="42" customFormat="1" x14ac:dyDescent="0.25"/>
    <row r="489" s="42" customFormat="1" x14ac:dyDescent="0.25"/>
    <row r="490" s="42" customFormat="1" x14ac:dyDescent="0.25"/>
    <row r="491" s="42" customFormat="1" x14ac:dyDescent="0.25"/>
    <row r="492" s="42" customFormat="1" x14ac:dyDescent="0.25"/>
    <row r="493" s="42" customFormat="1" x14ac:dyDescent="0.25"/>
    <row r="494" s="42" customFormat="1" x14ac:dyDescent="0.25"/>
    <row r="495" s="42" customFormat="1" x14ac:dyDescent="0.25"/>
    <row r="496" s="42" customFormat="1" x14ac:dyDescent="0.25"/>
    <row r="497" s="42" customFormat="1" x14ac:dyDescent="0.25"/>
    <row r="498" s="42" customFormat="1" x14ac:dyDescent="0.25"/>
    <row r="499" s="42" customFormat="1" x14ac:dyDescent="0.25"/>
    <row r="500" s="42" customFormat="1" x14ac:dyDescent="0.25"/>
    <row r="501" s="42" customFormat="1" x14ac:dyDescent="0.25"/>
    <row r="502" s="42" customFormat="1" x14ac:dyDescent="0.25"/>
    <row r="503" s="42" customFormat="1" x14ac:dyDescent="0.25"/>
    <row r="504" s="42" customFormat="1" x14ac:dyDescent="0.25"/>
    <row r="505" s="42" customFormat="1" x14ac:dyDescent="0.25"/>
    <row r="506" s="42" customFormat="1" x14ac:dyDescent="0.25"/>
    <row r="507" s="42" customFormat="1" x14ac:dyDescent="0.25"/>
    <row r="508" s="42" customFormat="1" x14ac:dyDescent="0.25"/>
    <row r="509" s="42" customFormat="1" x14ac:dyDescent="0.25"/>
    <row r="510" s="42" customFormat="1" x14ac:dyDescent="0.25"/>
    <row r="511" s="42" customFormat="1" x14ac:dyDescent="0.25"/>
    <row r="512" s="42" customFormat="1" x14ac:dyDescent="0.25"/>
    <row r="513" s="42" customFormat="1" x14ac:dyDescent="0.25"/>
    <row r="514" s="42" customFormat="1" x14ac:dyDescent="0.25"/>
    <row r="515" s="42" customFormat="1" x14ac:dyDescent="0.25"/>
    <row r="516" s="42" customFormat="1" x14ac:dyDescent="0.25"/>
    <row r="517" s="42" customFormat="1" x14ac:dyDescent="0.25"/>
    <row r="518" s="42" customFormat="1" x14ac:dyDescent="0.25"/>
    <row r="519" s="42" customFormat="1" x14ac:dyDescent="0.25"/>
    <row r="520" s="42" customFormat="1" x14ac:dyDescent="0.25"/>
    <row r="521" s="42" customFormat="1" x14ac:dyDescent="0.25"/>
    <row r="522" s="42" customFormat="1" x14ac:dyDescent="0.25"/>
    <row r="523" s="42" customFormat="1" x14ac:dyDescent="0.25"/>
    <row r="524" s="42" customFormat="1" x14ac:dyDescent="0.25"/>
    <row r="525" s="42" customFormat="1" x14ac:dyDescent="0.25"/>
    <row r="526" s="42" customFormat="1" x14ac:dyDescent="0.25"/>
    <row r="527" s="42" customFormat="1" x14ac:dyDescent="0.25"/>
    <row r="528" s="42" customFormat="1" x14ac:dyDescent="0.25"/>
    <row r="529" s="42" customFormat="1" x14ac:dyDescent="0.25"/>
    <row r="530" s="42" customFormat="1" x14ac:dyDescent="0.25"/>
    <row r="531" s="42" customFormat="1" x14ac:dyDescent="0.25"/>
    <row r="532" s="42" customFormat="1" x14ac:dyDescent="0.25"/>
    <row r="533" s="42" customFormat="1" x14ac:dyDescent="0.25"/>
    <row r="534" s="42" customFormat="1" x14ac:dyDescent="0.25"/>
    <row r="535" s="42" customFormat="1" x14ac:dyDescent="0.25"/>
    <row r="536" s="42" customFormat="1" x14ac:dyDescent="0.25"/>
    <row r="537" s="42" customFormat="1" x14ac:dyDescent="0.25"/>
    <row r="538" s="42" customFormat="1" x14ac:dyDescent="0.25"/>
    <row r="539" s="42" customFormat="1" x14ac:dyDescent="0.25"/>
    <row r="540" s="42" customFormat="1" x14ac:dyDescent="0.25"/>
    <row r="541" s="42" customFormat="1" x14ac:dyDescent="0.25"/>
    <row r="542" s="42" customFormat="1" x14ac:dyDescent="0.25"/>
    <row r="543" s="42" customFormat="1" x14ac:dyDescent="0.25"/>
    <row r="544" s="42" customFormat="1" x14ac:dyDescent="0.25"/>
    <row r="545" s="42" customFormat="1" x14ac:dyDescent="0.25"/>
    <row r="546" s="42" customFormat="1" x14ac:dyDescent="0.25"/>
    <row r="547" s="42" customFormat="1" x14ac:dyDescent="0.25"/>
    <row r="548" s="42" customFormat="1" x14ac:dyDescent="0.25"/>
    <row r="549" s="42" customFormat="1" x14ac:dyDescent="0.25"/>
    <row r="550" s="42" customFormat="1" x14ac:dyDescent="0.25"/>
    <row r="551" s="42" customFormat="1" x14ac:dyDescent="0.25"/>
    <row r="552" s="42" customFormat="1" x14ac:dyDescent="0.25"/>
    <row r="553" s="42" customFormat="1" x14ac:dyDescent="0.25"/>
    <row r="554" s="42" customFormat="1" x14ac:dyDescent="0.25"/>
    <row r="555" s="42" customFormat="1" x14ac:dyDescent="0.25"/>
    <row r="556" s="42" customFormat="1" x14ac:dyDescent="0.25"/>
    <row r="557" s="42" customFormat="1" x14ac:dyDescent="0.25"/>
    <row r="558" s="42" customFormat="1" x14ac:dyDescent="0.25"/>
    <row r="559" s="42" customFormat="1" x14ac:dyDescent="0.25"/>
    <row r="560" s="42" customFormat="1" x14ac:dyDescent="0.25"/>
    <row r="561" s="42" customFormat="1" x14ac:dyDescent="0.25"/>
    <row r="562" s="42" customFormat="1" x14ac:dyDescent="0.25"/>
    <row r="563" s="42" customFormat="1" x14ac:dyDescent="0.25"/>
    <row r="564" s="42" customFormat="1" x14ac:dyDescent="0.25"/>
    <row r="565" s="42" customFormat="1" x14ac:dyDescent="0.25"/>
    <row r="566" s="42" customFormat="1" x14ac:dyDescent="0.25"/>
    <row r="567" s="42" customFormat="1" x14ac:dyDescent="0.25"/>
    <row r="568" s="42" customFormat="1" x14ac:dyDescent="0.25"/>
    <row r="569" s="42" customFormat="1" x14ac:dyDescent="0.25"/>
    <row r="570" s="42" customFormat="1" x14ac:dyDescent="0.25"/>
    <row r="571" s="42" customFormat="1" x14ac:dyDescent="0.25"/>
    <row r="572" s="42" customFormat="1" x14ac:dyDescent="0.25"/>
    <row r="573" s="42" customFormat="1" x14ac:dyDescent="0.25"/>
    <row r="574" s="42" customFormat="1" x14ac:dyDescent="0.25"/>
    <row r="575" s="42" customFormat="1" x14ac:dyDescent="0.25"/>
    <row r="576" s="42" customFormat="1" x14ac:dyDescent="0.25"/>
    <row r="577" s="42" customFormat="1" x14ac:dyDescent="0.25"/>
    <row r="578" s="42" customFormat="1" x14ac:dyDescent="0.25"/>
    <row r="579" s="42" customFormat="1" x14ac:dyDescent="0.25"/>
    <row r="580" s="42" customFormat="1" x14ac:dyDescent="0.25"/>
    <row r="581" s="42" customFormat="1" x14ac:dyDescent="0.25"/>
    <row r="582" s="42" customFormat="1" x14ac:dyDescent="0.25"/>
    <row r="583" s="42" customFormat="1" x14ac:dyDescent="0.25"/>
    <row r="584" s="42" customFormat="1" x14ac:dyDescent="0.25"/>
    <row r="585" s="42" customFormat="1" x14ac:dyDescent="0.25"/>
    <row r="586" s="42" customFormat="1" x14ac:dyDescent="0.25"/>
    <row r="587" s="42" customFormat="1" x14ac:dyDescent="0.25"/>
    <row r="588" s="42" customFormat="1" x14ac:dyDescent="0.25"/>
    <row r="589" s="42" customFormat="1" x14ac:dyDescent="0.25"/>
    <row r="590" s="42" customFormat="1" x14ac:dyDescent="0.25"/>
    <row r="591" s="42" customFormat="1" x14ac:dyDescent="0.25"/>
    <row r="592" s="42" customFormat="1" x14ac:dyDescent="0.25"/>
    <row r="593" s="42" customFormat="1" x14ac:dyDescent="0.25"/>
    <row r="594" s="42" customFormat="1" x14ac:dyDescent="0.25"/>
    <row r="595" s="42" customFormat="1" x14ac:dyDescent="0.25"/>
    <row r="596" s="42" customFormat="1" x14ac:dyDescent="0.25"/>
    <row r="597" s="42" customFormat="1" x14ac:dyDescent="0.25"/>
    <row r="598" s="42" customFormat="1" x14ac:dyDescent="0.25"/>
    <row r="599" s="42" customFormat="1" x14ac:dyDescent="0.25"/>
    <row r="600" s="42" customFormat="1" x14ac:dyDescent="0.25"/>
    <row r="601" s="42" customFormat="1" x14ac:dyDescent="0.25"/>
    <row r="602" s="42" customFormat="1" x14ac:dyDescent="0.25"/>
    <row r="603" s="42" customFormat="1" x14ac:dyDescent="0.25"/>
    <row r="604" s="42" customFormat="1" x14ac:dyDescent="0.25"/>
    <row r="605" s="42" customFormat="1" x14ac:dyDescent="0.25"/>
    <row r="606" s="42" customFormat="1" x14ac:dyDescent="0.25"/>
    <row r="607" s="42" customFormat="1" x14ac:dyDescent="0.25"/>
    <row r="608" s="42" customFormat="1" x14ac:dyDescent="0.25"/>
    <row r="609" s="42" customFormat="1" x14ac:dyDescent="0.25"/>
    <row r="610" s="42" customFormat="1" x14ac:dyDescent="0.25"/>
    <row r="611" s="42" customFormat="1" x14ac:dyDescent="0.25"/>
    <row r="612" s="42" customFormat="1" x14ac:dyDescent="0.25"/>
    <row r="613" s="42" customFormat="1" x14ac:dyDescent="0.25"/>
    <row r="614" s="42" customFormat="1" x14ac:dyDescent="0.25"/>
    <row r="615" s="42" customFormat="1" x14ac:dyDescent="0.25"/>
    <row r="616" s="42" customFormat="1" x14ac:dyDescent="0.25"/>
    <row r="617" s="42" customFormat="1" x14ac:dyDescent="0.25"/>
    <row r="618" s="42" customFormat="1" x14ac:dyDescent="0.25"/>
    <row r="619" s="42" customFormat="1" x14ac:dyDescent="0.25"/>
    <row r="620" s="42" customFormat="1" x14ac:dyDescent="0.25"/>
    <row r="621" s="42" customFormat="1" x14ac:dyDescent="0.25"/>
    <row r="622" s="42" customFormat="1" x14ac:dyDescent="0.25"/>
    <row r="623" s="42" customFormat="1" x14ac:dyDescent="0.25"/>
    <row r="624" s="42" customFormat="1" x14ac:dyDescent="0.25"/>
    <row r="625" s="42" customFormat="1" x14ac:dyDescent="0.25"/>
    <row r="626" s="42" customFormat="1" x14ac:dyDescent="0.25"/>
    <row r="627" s="42" customFormat="1" x14ac:dyDescent="0.25"/>
    <row r="628" s="42" customFormat="1" x14ac:dyDescent="0.25"/>
    <row r="629" s="42" customFormat="1" x14ac:dyDescent="0.25"/>
    <row r="630" s="42" customFormat="1" x14ac:dyDescent="0.25"/>
    <row r="631" s="42" customFormat="1" x14ac:dyDescent="0.25"/>
    <row r="632" s="42" customFormat="1" x14ac:dyDescent="0.25"/>
    <row r="633" s="42" customFormat="1" x14ac:dyDescent="0.25"/>
    <row r="634" s="42" customFormat="1" x14ac:dyDescent="0.25"/>
    <row r="635" s="42" customFormat="1" x14ac:dyDescent="0.25"/>
    <row r="636" s="42" customFormat="1" x14ac:dyDescent="0.25"/>
    <row r="637" s="42" customFormat="1" x14ac:dyDescent="0.25"/>
    <row r="638" s="42" customFormat="1" x14ac:dyDescent="0.25"/>
    <row r="639" s="42" customFormat="1" x14ac:dyDescent="0.25"/>
    <row r="640" s="42" customFormat="1" x14ac:dyDescent="0.25"/>
    <row r="641" s="42" customFormat="1" x14ac:dyDescent="0.25"/>
    <row r="642" s="42" customFormat="1" x14ac:dyDescent="0.25"/>
    <row r="643" s="42" customFormat="1" x14ac:dyDescent="0.25"/>
    <row r="644" s="42" customFormat="1" x14ac:dyDescent="0.25"/>
    <row r="645" s="42" customFormat="1" x14ac:dyDescent="0.25"/>
    <row r="646" s="42" customFormat="1" x14ac:dyDescent="0.25"/>
    <row r="647" s="42" customFormat="1" x14ac:dyDescent="0.25"/>
    <row r="648" s="42" customFormat="1" x14ac:dyDescent="0.25"/>
    <row r="649" s="42" customFormat="1" x14ac:dyDescent="0.25"/>
    <row r="650" s="42" customFormat="1" x14ac:dyDescent="0.25"/>
    <row r="651" s="42" customFormat="1" x14ac:dyDescent="0.25"/>
    <row r="652" s="42" customFormat="1" x14ac:dyDescent="0.25"/>
    <row r="653" s="42" customFormat="1" x14ac:dyDescent="0.25"/>
    <row r="654" s="42" customFormat="1" x14ac:dyDescent="0.25"/>
    <row r="655" s="42" customFormat="1" x14ac:dyDescent="0.25"/>
    <row r="656" s="42" customFormat="1" x14ac:dyDescent="0.25"/>
    <row r="657" s="42" customFormat="1" x14ac:dyDescent="0.25"/>
    <row r="658" s="42" customFormat="1" x14ac:dyDescent="0.25"/>
    <row r="659" s="42" customFormat="1" x14ac:dyDescent="0.25"/>
    <row r="660" s="42" customFormat="1" x14ac:dyDescent="0.25"/>
    <row r="661" s="42" customFormat="1" x14ac:dyDescent="0.25"/>
    <row r="662" s="42" customFormat="1" x14ac:dyDescent="0.25"/>
    <row r="663" s="42" customFormat="1" x14ac:dyDescent="0.25"/>
    <row r="664" s="42" customFormat="1" x14ac:dyDescent="0.25"/>
    <row r="665" s="42" customFormat="1" x14ac:dyDescent="0.25"/>
    <row r="666" s="42" customFormat="1" x14ac:dyDescent="0.25"/>
    <row r="667" s="42" customFormat="1" x14ac:dyDescent="0.25"/>
    <row r="668" s="42" customFormat="1" x14ac:dyDescent="0.25"/>
    <row r="669" s="42" customFormat="1" x14ac:dyDescent="0.25"/>
    <row r="670" s="42" customFormat="1" x14ac:dyDescent="0.25"/>
    <row r="671" s="42" customFormat="1" x14ac:dyDescent="0.25"/>
    <row r="672" s="42" customFormat="1" x14ac:dyDescent="0.25"/>
    <row r="673" s="42" customFormat="1" x14ac:dyDescent="0.25"/>
    <row r="674" s="42" customFormat="1" x14ac:dyDescent="0.25"/>
    <row r="675" s="42" customFormat="1" x14ac:dyDescent="0.25"/>
    <row r="676" s="42" customFormat="1" x14ac:dyDescent="0.25"/>
    <row r="677" s="42" customFormat="1" x14ac:dyDescent="0.25"/>
    <row r="678" s="42" customFormat="1" x14ac:dyDescent="0.25"/>
    <row r="679" s="42" customFormat="1" x14ac:dyDescent="0.25"/>
    <row r="680" s="42" customFormat="1" x14ac:dyDescent="0.25"/>
    <row r="681" s="42" customFormat="1" x14ac:dyDescent="0.25"/>
    <row r="682" s="42" customFormat="1" x14ac:dyDescent="0.25"/>
    <row r="683" s="42" customFormat="1" x14ac:dyDescent="0.25"/>
    <row r="684" s="42" customFormat="1" x14ac:dyDescent="0.25"/>
    <row r="685" s="42" customFormat="1" x14ac:dyDescent="0.25"/>
    <row r="686" s="42" customFormat="1" x14ac:dyDescent="0.25"/>
    <row r="687" s="42" customFormat="1" x14ac:dyDescent="0.25"/>
    <row r="688" s="42" customFormat="1" x14ac:dyDescent="0.25"/>
    <row r="689" s="42" customFormat="1" x14ac:dyDescent="0.25"/>
    <row r="690" s="42" customFormat="1" x14ac:dyDescent="0.25"/>
    <row r="691" s="42" customFormat="1" x14ac:dyDescent="0.25"/>
    <row r="692" s="42" customFormat="1" x14ac:dyDescent="0.25"/>
    <row r="693" s="42" customFormat="1" x14ac:dyDescent="0.25"/>
    <row r="694" s="42" customFormat="1" x14ac:dyDescent="0.25"/>
    <row r="695" s="42" customFormat="1" x14ac:dyDescent="0.25"/>
    <row r="696" s="42" customFormat="1" x14ac:dyDescent="0.25"/>
    <row r="697" s="42" customFormat="1" x14ac:dyDescent="0.25"/>
    <row r="698" s="42" customFormat="1" x14ac:dyDescent="0.25"/>
    <row r="699" s="42" customFormat="1" x14ac:dyDescent="0.25"/>
    <row r="700" s="42" customFormat="1" x14ac:dyDescent="0.25"/>
    <row r="701" s="42" customFormat="1" x14ac:dyDescent="0.25"/>
    <row r="702" s="42" customFormat="1" x14ac:dyDescent="0.25"/>
    <row r="703" s="42" customFormat="1" x14ac:dyDescent="0.25"/>
    <row r="704" s="42" customFormat="1" x14ac:dyDescent="0.25"/>
    <row r="705" s="42" customFormat="1" x14ac:dyDescent="0.25"/>
    <row r="706" s="42" customFormat="1" x14ac:dyDescent="0.25"/>
    <row r="707" s="42" customFormat="1" x14ac:dyDescent="0.25"/>
    <row r="708" s="42" customFormat="1" x14ac:dyDescent="0.25"/>
    <row r="709" s="42" customFormat="1" x14ac:dyDescent="0.25"/>
    <row r="710" s="42" customFormat="1" x14ac:dyDescent="0.25"/>
    <row r="711" s="42" customFormat="1" x14ac:dyDescent="0.25"/>
    <row r="712" s="42" customFormat="1" x14ac:dyDescent="0.25"/>
    <row r="713" s="42" customFormat="1" x14ac:dyDescent="0.25"/>
    <row r="714" s="42" customFormat="1" x14ac:dyDescent="0.25"/>
    <row r="715" s="42" customFormat="1" x14ac:dyDescent="0.25"/>
    <row r="716" s="42" customFormat="1" x14ac:dyDescent="0.25"/>
    <row r="717" s="42" customFormat="1" x14ac:dyDescent="0.25"/>
    <row r="718" s="42" customFormat="1" x14ac:dyDescent="0.25"/>
    <row r="719" s="42" customFormat="1" x14ac:dyDescent="0.25"/>
    <row r="720" s="42" customFormat="1" x14ac:dyDescent="0.25"/>
    <row r="721" s="42" customFormat="1" x14ac:dyDescent="0.25"/>
    <row r="722" s="42" customFormat="1" x14ac:dyDescent="0.25"/>
    <row r="723" s="42" customFormat="1" x14ac:dyDescent="0.25"/>
    <row r="724" s="42" customFormat="1" x14ac:dyDescent="0.25"/>
    <row r="725" s="42" customFormat="1" x14ac:dyDescent="0.25"/>
    <row r="726" s="42" customFormat="1" x14ac:dyDescent="0.25"/>
    <row r="727" s="42" customFormat="1" x14ac:dyDescent="0.25"/>
    <row r="728" s="42" customFormat="1" x14ac:dyDescent="0.25"/>
    <row r="729" s="42" customFormat="1" x14ac:dyDescent="0.25"/>
    <row r="730" s="42" customFormat="1" x14ac:dyDescent="0.25"/>
    <row r="731" s="42" customFormat="1" x14ac:dyDescent="0.25"/>
    <row r="732" s="42" customFormat="1" x14ac:dyDescent="0.25"/>
    <row r="733" s="42" customFormat="1" x14ac:dyDescent="0.25"/>
    <row r="734" s="42" customFormat="1" x14ac:dyDescent="0.25"/>
    <row r="735" s="42" customFormat="1" x14ac:dyDescent="0.25"/>
    <row r="736" s="42" customFormat="1" x14ac:dyDescent="0.25"/>
    <row r="737" s="42" customFormat="1" x14ac:dyDescent="0.25"/>
    <row r="738" s="42" customFormat="1" x14ac:dyDescent="0.25"/>
    <row r="739" s="42" customFormat="1" x14ac:dyDescent="0.25"/>
    <row r="740" s="42" customFormat="1" x14ac:dyDescent="0.25"/>
    <row r="741" s="42" customFormat="1" x14ac:dyDescent="0.25"/>
    <row r="742" s="42" customFormat="1" x14ac:dyDescent="0.25"/>
    <row r="743" s="42" customFormat="1" x14ac:dyDescent="0.25"/>
    <row r="744" s="42" customFormat="1" x14ac:dyDescent="0.25"/>
    <row r="745" s="42" customFormat="1" x14ac:dyDescent="0.25"/>
    <row r="746" s="42" customFormat="1" x14ac:dyDescent="0.25"/>
    <row r="747" s="42" customFormat="1" x14ac:dyDescent="0.25"/>
    <row r="748" s="42" customFormat="1" x14ac:dyDescent="0.25"/>
    <row r="749" s="42" customFormat="1" x14ac:dyDescent="0.25"/>
    <row r="750" s="42" customFormat="1" x14ac:dyDescent="0.25"/>
    <row r="751" s="42" customFormat="1" x14ac:dyDescent="0.25"/>
    <row r="752" s="42" customFormat="1" x14ac:dyDescent="0.25"/>
    <row r="753" s="42" customFormat="1" x14ac:dyDescent="0.25"/>
    <row r="754" s="42" customFormat="1" x14ac:dyDescent="0.25"/>
    <row r="755" s="42" customFormat="1" x14ac:dyDescent="0.25"/>
    <row r="756" s="42" customFormat="1" x14ac:dyDescent="0.25"/>
    <row r="757" s="42" customFormat="1" x14ac:dyDescent="0.25"/>
    <row r="758" s="42" customFormat="1" x14ac:dyDescent="0.25"/>
    <row r="759" s="42" customFormat="1" x14ac:dyDescent="0.25"/>
    <row r="760" s="42" customFormat="1" x14ac:dyDescent="0.25"/>
    <row r="761" s="42" customFormat="1" x14ac:dyDescent="0.25"/>
    <row r="762" s="42" customFormat="1" x14ac:dyDescent="0.25"/>
    <row r="763" s="42" customFormat="1" x14ac:dyDescent="0.25"/>
    <row r="764" s="42" customFormat="1" x14ac:dyDescent="0.25"/>
    <row r="765" s="42" customFormat="1" x14ac:dyDescent="0.25"/>
    <row r="766" s="42" customFormat="1" x14ac:dyDescent="0.25"/>
    <row r="767" s="42" customFormat="1" x14ac:dyDescent="0.25"/>
    <row r="768" s="42" customFormat="1" x14ac:dyDescent="0.25"/>
    <row r="769" s="42" customFormat="1" x14ac:dyDescent="0.25"/>
    <row r="770" s="42" customFormat="1" x14ac:dyDescent="0.25"/>
    <row r="771" s="42" customFormat="1" x14ac:dyDescent="0.25"/>
    <row r="772" s="42" customFormat="1" x14ac:dyDescent="0.25"/>
    <row r="773" s="42" customFormat="1" x14ac:dyDescent="0.25"/>
    <row r="774" s="42" customFormat="1" x14ac:dyDescent="0.25"/>
    <row r="775" s="42" customFormat="1" x14ac:dyDescent="0.25"/>
    <row r="776" s="42" customFormat="1" x14ac:dyDescent="0.25"/>
    <row r="777" s="42" customFormat="1" x14ac:dyDescent="0.25"/>
    <row r="778" s="42" customFormat="1" x14ac:dyDescent="0.25"/>
    <row r="779" s="42" customFormat="1" x14ac:dyDescent="0.25"/>
    <row r="780" s="42" customFormat="1" x14ac:dyDescent="0.25"/>
    <row r="781" s="42" customFormat="1" x14ac:dyDescent="0.25"/>
    <row r="782" s="42" customFormat="1" x14ac:dyDescent="0.25"/>
    <row r="783" s="42" customFormat="1" x14ac:dyDescent="0.25"/>
    <row r="784" s="42" customFormat="1" x14ac:dyDescent="0.25"/>
    <row r="785" s="42" customFormat="1" x14ac:dyDescent="0.25"/>
    <row r="786" s="42" customFormat="1" x14ac:dyDescent="0.25"/>
    <row r="787" s="42" customFormat="1" x14ac:dyDescent="0.25"/>
    <row r="788" s="42" customFormat="1" x14ac:dyDescent="0.25"/>
    <row r="789" s="42" customFormat="1" x14ac:dyDescent="0.25"/>
    <row r="790" s="42" customFormat="1" x14ac:dyDescent="0.25"/>
    <row r="791" s="42" customFormat="1" x14ac:dyDescent="0.25"/>
    <row r="792" s="42" customFormat="1" x14ac:dyDescent="0.25"/>
    <row r="793" s="42" customFormat="1" x14ac:dyDescent="0.25"/>
    <row r="794" s="42" customFormat="1" x14ac:dyDescent="0.25"/>
    <row r="795" s="42" customFormat="1" x14ac:dyDescent="0.25"/>
    <row r="796" s="42" customFormat="1" x14ac:dyDescent="0.25"/>
    <row r="797" s="42" customFormat="1" x14ac:dyDescent="0.25"/>
    <row r="798" s="42" customFormat="1" x14ac:dyDescent="0.25"/>
    <row r="799" s="42" customFormat="1" x14ac:dyDescent="0.25"/>
    <row r="800" s="42" customFormat="1" x14ac:dyDescent="0.25"/>
    <row r="801" s="42" customFormat="1" x14ac:dyDescent="0.25"/>
    <row r="802" s="42" customFormat="1" x14ac:dyDescent="0.25"/>
    <row r="803" s="42" customFormat="1" x14ac:dyDescent="0.25"/>
    <row r="804" s="42" customFormat="1" x14ac:dyDescent="0.25"/>
    <row r="805" s="42" customFormat="1" x14ac:dyDescent="0.25"/>
    <row r="806" s="42" customFormat="1" x14ac:dyDescent="0.25"/>
    <row r="807" s="42" customFormat="1" x14ac:dyDescent="0.25"/>
    <row r="808" s="42" customFormat="1" x14ac:dyDescent="0.25"/>
    <row r="809" s="42" customFormat="1" x14ac:dyDescent="0.25"/>
    <row r="810" s="42" customFormat="1" x14ac:dyDescent="0.25"/>
    <row r="811" s="42" customFormat="1" x14ac:dyDescent="0.25"/>
    <row r="812" s="42" customFormat="1" x14ac:dyDescent="0.25"/>
    <row r="813" s="42" customFormat="1" x14ac:dyDescent="0.25"/>
    <row r="814" s="42" customFormat="1" x14ac:dyDescent="0.25"/>
    <row r="815" s="42" customFormat="1" x14ac:dyDescent="0.25"/>
    <row r="816" s="42" customFormat="1" x14ac:dyDescent="0.25"/>
    <row r="817" s="42" customFormat="1" x14ac:dyDescent="0.25"/>
    <row r="818" s="42" customFormat="1" x14ac:dyDescent="0.25"/>
    <row r="819" s="42" customFormat="1" x14ac:dyDescent="0.25"/>
    <row r="820" s="42" customFormat="1" x14ac:dyDescent="0.25"/>
    <row r="821" s="42" customFormat="1" x14ac:dyDescent="0.25"/>
    <row r="822" s="42" customFormat="1" x14ac:dyDescent="0.25"/>
    <row r="823" s="42" customFormat="1" x14ac:dyDescent="0.25"/>
    <row r="824" s="42" customFormat="1" x14ac:dyDescent="0.25"/>
    <row r="825" s="42" customFormat="1" x14ac:dyDescent="0.25"/>
    <row r="826" s="42" customFormat="1" x14ac:dyDescent="0.25"/>
    <row r="827" s="42" customFormat="1" x14ac:dyDescent="0.25"/>
    <row r="828" s="42" customFormat="1" x14ac:dyDescent="0.25"/>
    <row r="829" s="42" customFormat="1" x14ac:dyDescent="0.25"/>
    <row r="830" s="42" customFormat="1" x14ac:dyDescent="0.25"/>
    <row r="831" s="42" customFormat="1" x14ac:dyDescent="0.25"/>
    <row r="832" s="42" customFormat="1" x14ac:dyDescent="0.25"/>
    <row r="833" s="42" customFormat="1" x14ac:dyDescent="0.25"/>
    <row r="834" s="42" customFormat="1" x14ac:dyDescent="0.25"/>
    <row r="835" s="42" customFormat="1" x14ac:dyDescent="0.25"/>
    <row r="836" s="42" customFormat="1" x14ac:dyDescent="0.25"/>
    <row r="837" s="42" customFormat="1" x14ac:dyDescent="0.25"/>
    <row r="838" s="42" customFormat="1" x14ac:dyDescent="0.25"/>
    <row r="839" s="42" customFormat="1" x14ac:dyDescent="0.25"/>
    <row r="840" s="42" customFormat="1" x14ac:dyDescent="0.25"/>
    <row r="841" s="42" customFormat="1" x14ac:dyDescent="0.25"/>
    <row r="842" s="42" customFormat="1" x14ac:dyDescent="0.25"/>
    <row r="843" s="42" customFormat="1" x14ac:dyDescent="0.25"/>
    <row r="844" s="42" customFormat="1" x14ac:dyDescent="0.25"/>
    <row r="845" s="42" customFormat="1" x14ac:dyDescent="0.25"/>
    <row r="846" s="42" customFormat="1" x14ac:dyDescent="0.25"/>
    <row r="847" s="42" customFormat="1" x14ac:dyDescent="0.25"/>
    <row r="848" s="42" customFormat="1" x14ac:dyDescent="0.25"/>
    <row r="849" s="42" customFormat="1" x14ac:dyDescent="0.25"/>
    <row r="850" s="42" customFormat="1" x14ac:dyDescent="0.25"/>
    <row r="851" s="42" customFormat="1" x14ac:dyDescent="0.25"/>
    <row r="852" s="42" customFormat="1" x14ac:dyDescent="0.25"/>
    <row r="853" s="42" customFormat="1" x14ac:dyDescent="0.25"/>
    <row r="854" s="42" customFormat="1" x14ac:dyDescent="0.25"/>
    <row r="855" s="42" customFormat="1" x14ac:dyDescent="0.25"/>
    <row r="856" s="42" customFormat="1" x14ac:dyDescent="0.25"/>
    <row r="857" s="42" customFormat="1" x14ac:dyDescent="0.25"/>
    <row r="858" s="42" customFormat="1" x14ac:dyDescent="0.25"/>
    <row r="859" s="42" customFormat="1" x14ac:dyDescent="0.25"/>
    <row r="860" s="42" customFormat="1" x14ac:dyDescent="0.25"/>
    <row r="861" s="42" customFormat="1" x14ac:dyDescent="0.25"/>
    <row r="862" s="42" customFormat="1" x14ac:dyDescent="0.25"/>
    <row r="863" s="42" customFormat="1" x14ac:dyDescent="0.25"/>
    <row r="864" s="42" customFormat="1" x14ac:dyDescent="0.25"/>
    <row r="865" s="42" customFormat="1" x14ac:dyDescent="0.25"/>
    <row r="866" s="42" customFormat="1" x14ac:dyDescent="0.25"/>
    <row r="867" s="42" customFormat="1" x14ac:dyDescent="0.25"/>
    <row r="868" s="42" customFormat="1" x14ac:dyDescent="0.25"/>
    <row r="869" s="42" customFormat="1" x14ac:dyDescent="0.25"/>
    <row r="870" s="42" customFormat="1" x14ac:dyDescent="0.25"/>
    <row r="871" s="42" customFormat="1" x14ac:dyDescent="0.25"/>
    <row r="872" s="42" customFormat="1" x14ac:dyDescent="0.25"/>
    <row r="873" s="42" customFormat="1" x14ac:dyDescent="0.25"/>
    <row r="874" s="42" customFormat="1" x14ac:dyDescent="0.25"/>
    <row r="875" s="42" customFormat="1" x14ac:dyDescent="0.25"/>
    <row r="876" s="42" customFormat="1" x14ac:dyDescent="0.25"/>
    <row r="877" s="42" customFormat="1" x14ac:dyDescent="0.25"/>
    <row r="878" s="42" customFormat="1" x14ac:dyDescent="0.25"/>
    <row r="879" s="42" customFormat="1" x14ac:dyDescent="0.25"/>
    <row r="880" s="42" customFormat="1" x14ac:dyDescent="0.25"/>
    <row r="897" s="42" customFormat="1" x14ac:dyDescent="0.25"/>
    <row r="898" s="42" customFormat="1" x14ac:dyDescent="0.25"/>
    <row r="899" s="42" customFormat="1" x14ac:dyDescent="0.25"/>
    <row r="900" s="42" customFormat="1" x14ac:dyDescent="0.25"/>
    <row r="901" s="42" customFormat="1" x14ac:dyDescent="0.25"/>
    <row r="902" s="42" customFormat="1" x14ac:dyDescent="0.25"/>
    <row r="903" s="42" customFormat="1" x14ac:dyDescent="0.25"/>
    <row r="904" s="42" customFormat="1" x14ac:dyDescent="0.25"/>
    <row r="905" s="42" customFormat="1" x14ac:dyDescent="0.25"/>
    <row r="906" s="42" customFormat="1" x14ac:dyDescent="0.25"/>
    <row r="907" s="42" customFormat="1" x14ac:dyDescent="0.25"/>
    <row r="908" s="42" customFormat="1" x14ac:dyDescent="0.25"/>
    <row r="909" s="42" customFormat="1" x14ac:dyDescent="0.25"/>
    <row r="910" s="42" customFormat="1" x14ac:dyDescent="0.25"/>
    <row r="911" s="42" customFormat="1" x14ac:dyDescent="0.25"/>
    <row r="912" s="42" customFormat="1" x14ac:dyDescent="0.25"/>
    <row r="913" s="42" customFormat="1" x14ac:dyDescent="0.25"/>
    <row r="914" s="42" customFormat="1" x14ac:dyDescent="0.25"/>
    <row r="915" s="42" customFormat="1" x14ac:dyDescent="0.25"/>
    <row r="916" s="42" customFormat="1" x14ac:dyDescent="0.25"/>
    <row r="917" s="42" customFormat="1" x14ac:dyDescent="0.25"/>
    <row r="918" s="42" customFormat="1" x14ac:dyDescent="0.25"/>
    <row r="919" s="42" customFormat="1" x14ac:dyDescent="0.25"/>
    <row r="920" s="42" customFormat="1" x14ac:dyDescent="0.25"/>
    <row r="921" s="42" customFormat="1" x14ac:dyDescent="0.25"/>
    <row r="922" s="42" customFormat="1" x14ac:dyDescent="0.25"/>
    <row r="923" s="42" customFormat="1" x14ac:dyDescent="0.25"/>
    <row r="924" s="42" customFormat="1" x14ac:dyDescent="0.25"/>
    <row r="925" s="42" customFormat="1" x14ac:dyDescent="0.25"/>
    <row r="926" s="42" customFormat="1" x14ac:dyDescent="0.25"/>
    <row r="927" s="42" customFormat="1" x14ac:dyDescent="0.25"/>
    <row r="928" s="42" customFormat="1" x14ac:dyDescent="0.25"/>
    <row r="929" s="42" customFormat="1" x14ac:dyDescent="0.25"/>
    <row r="930" s="42" customFormat="1" x14ac:dyDescent="0.25"/>
    <row r="931" s="42" customFormat="1" x14ac:dyDescent="0.25"/>
    <row r="932" s="42" customFormat="1" x14ac:dyDescent="0.25"/>
    <row r="933" s="42" customFormat="1" x14ac:dyDescent="0.25"/>
    <row r="934" s="42" customFormat="1" x14ac:dyDescent="0.25"/>
    <row r="935" s="42" customFormat="1" x14ac:dyDescent="0.25"/>
    <row r="936" s="42" customFormat="1" x14ac:dyDescent="0.25"/>
    <row r="937" s="42" customFormat="1" x14ac:dyDescent="0.25"/>
    <row r="938" s="42" customFormat="1" x14ac:dyDescent="0.25"/>
    <row r="939" s="42" customFormat="1" x14ac:dyDescent="0.25"/>
    <row r="940" s="42" customFormat="1" x14ac:dyDescent="0.25"/>
    <row r="941" s="42" customFormat="1" x14ac:dyDescent="0.25"/>
    <row r="942" s="42" customFormat="1" x14ac:dyDescent="0.25"/>
    <row r="943" s="42" customFormat="1" x14ac:dyDescent="0.25"/>
    <row r="944" s="42" customFormat="1" x14ac:dyDescent="0.25"/>
    <row r="945" s="42" customFormat="1" x14ac:dyDescent="0.25"/>
    <row r="946" s="42" customFormat="1" x14ac:dyDescent="0.25"/>
    <row r="947" s="42" customFormat="1" x14ac:dyDescent="0.25"/>
    <row r="948" s="42" customFormat="1" x14ac:dyDescent="0.25"/>
    <row r="949" s="42" customFormat="1" x14ac:dyDescent="0.25"/>
    <row r="950" s="42" customFormat="1" x14ac:dyDescent="0.25"/>
    <row r="951" s="42" customFormat="1" x14ac:dyDescent="0.25"/>
    <row r="952" s="42" customFormat="1" x14ac:dyDescent="0.25"/>
    <row r="953" s="42" customFormat="1" x14ac:dyDescent="0.25"/>
    <row r="954" s="42" customFormat="1" x14ac:dyDescent="0.25"/>
    <row r="955" s="42" customFormat="1" x14ac:dyDescent="0.25"/>
    <row r="956" s="42" customFormat="1" x14ac:dyDescent="0.25"/>
    <row r="957" s="42" customFormat="1" x14ac:dyDescent="0.25"/>
    <row r="958" s="42" customFormat="1" x14ac:dyDescent="0.25"/>
    <row r="959" s="42" customFormat="1" x14ac:dyDescent="0.25"/>
    <row r="960" s="42" customFormat="1" x14ac:dyDescent="0.25"/>
    <row r="961" s="42" customFormat="1" x14ac:dyDescent="0.25"/>
    <row r="962" s="42" customFormat="1" x14ac:dyDescent="0.25"/>
    <row r="963" s="42" customFormat="1" x14ac:dyDescent="0.25"/>
    <row r="964" s="42" customFormat="1" x14ac:dyDescent="0.25"/>
    <row r="965" s="42" customFormat="1" x14ac:dyDescent="0.25"/>
    <row r="966" s="42" customFormat="1" x14ac:dyDescent="0.25"/>
    <row r="967" s="42" customFormat="1" x14ac:dyDescent="0.25"/>
    <row r="968" s="42" customFormat="1" x14ac:dyDescent="0.25"/>
    <row r="969" s="42" customFormat="1" x14ac:dyDescent="0.25"/>
    <row r="970" s="42" customFormat="1" x14ac:dyDescent="0.25"/>
    <row r="971" s="42" customFormat="1" x14ac:dyDescent="0.25"/>
    <row r="972" s="42" customFormat="1" x14ac:dyDescent="0.25"/>
    <row r="973" s="42" customFormat="1" x14ac:dyDescent="0.25"/>
    <row r="974" s="42" customFormat="1" x14ac:dyDescent="0.25"/>
    <row r="975" s="42" customFormat="1" x14ac:dyDescent="0.25"/>
    <row r="976" s="42" customFormat="1" x14ac:dyDescent="0.25"/>
    <row r="977" s="42" customFormat="1" x14ac:dyDescent="0.25"/>
    <row r="978" s="42" customFormat="1" x14ac:dyDescent="0.25"/>
    <row r="979" s="42" customFormat="1" x14ac:dyDescent="0.25"/>
    <row r="980" s="42" customFormat="1" x14ac:dyDescent="0.25"/>
    <row r="981" s="42" customFormat="1" x14ac:dyDescent="0.25"/>
    <row r="982" s="42" customFormat="1" x14ac:dyDescent="0.25"/>
    <row r="983" s="42" customFormat="1" x14ac:dyDescent="0.25"/>
    <row r="984" s="42" customFormat="1" x14ac:dyDescent="0.25"/>
    <row r="985" s="42" customFormat="1" x14ac:dyDescent="0.25"/>
    <row r="986" s="42" customFormat="1" x14ac:dyDescent="0.25"/>
    <row r="987" s="42" customFormat="1" x14ac:dyDescent="0.25"/>
    <row r="988" s="42" customFormat="1" x14ac:dyDescent="0.25"/>
    <row r="989" s="42" customFormat="1" x14ac:dyDescent="0.25"/>
    <row r="990" s="42" customFormat="1" x14ac:dyDescent="0.25"/>
    <row r="991" s="42" customFormat="1" x14ac:dyDescent="0.25"/>
    <row r="992" s="42" customFormat="1" x14ac:dyDescent="0.25"/>
    <row r="993" s="42" customFormat="1" x14ac:dyDescent="0.25"/>
    <row r="994" s="42" customFormat="1" x14ac:dyDescent="0.25"/>
    <row r="995" s="42" customFormat="1" x14ac:dyDescent="0.25"/>
    <row r="996" s="42" customFormat="1" x14ac:dyDescent="0.25"/>
    <row r="997" s="42" customFormat="1" x14ac:dyDescent="0.25"/>
    <row r="998" s="42" customFormat="1" x14ac:dyDescent="0.25"/>
    <row r="999" s="42" customFormat="1" x14ac:dyDescent="0.25"/>
    <row r="1000" s="42" customFormat="1" x14ac:dyDescent="0.25"/>
    <row r="1001" s="42" customFormat="1" x14ac:dyDescent="0.25"/>
    <row r="1002" s="42" customFormat="1" x14ac:dyDescent="0.25"/>
    <row r="1003" s="42" customFormat="1" x14ac:dyDescent="0.25"/>
    <row r="1004" s="42" customFormat="1" x14ac:dyDescent="0.25"/>
    <row r="1005" s="42" customFormat="1" x14ac:dyDescent="0.25"/>
    <row r="1006" s="42" customFormat="1" x14ac:dyDescent="0.25"/>
    <row r="1007" s="42" customFormat="1" x14ac:dyDescent="0.25"/>
    <row r="1008" s="42" customFormat="1" x14ac:dyDescent="0.25"/>
    <row r="1009" s="42" customFormat="1" x14ac:dyDescent="0.25"/>
    <row r="1010" s="42" customFormat="1" x14ac:dyDescent="0.25"/>
    <row r="1011" s="42" customFormat="1" x14ac:dyDescent="0.25"/>
    <row r="1012" s="42" customFormat="1" x14ac:dyDescent="0.25"/>
    <row r="1013" s="42" customFormat="1" x14ac:dyDescent="0.25"/>
    <row r="1014" s="42" customFormat="1" x14ac:dyDescent="0.25"/>
    <row r="1015" s="42" customFormat="1" x14ac:dyDescent="0.25"/>
    <row r="1016" s="42" customFormat="1" x14ac:dyDescent="0.25"/>
    <row r="1017" s="42" customFormat="1" x14ac:dyDescent="0.25"/>
    <row r="1018" s="42" customFormat="1" x14ac:dyDescent="0.25"/>
    <row r="1019" s="42" customFormat="1" x14ac:dyDescent="0.25"/>
    <row r="1020" s="42" customFormat="1" x14ac:dyDescent="0.25"/>
    <row r="1021" s="42" customFormat="1" x14ac:dyDescent="0.25"/>
    <row r="1022" s="42" customFormat="1" x14ac:dyDescent="0.25"/>
    <row r="1023" s="42" customFormat="1" x14ac:dyDescent="0.25"/>
    <row r="1024" s="42" customFormat="1" x14ac:dyDescent="0.25"/>
    <row r="1025" s="42" customFormat="1" x14ac:dyDescent="0.25"/>
    <row r="1026" s="42" customFormat="1" x14ac:dyDescent="0.25"/>
    <row r="1027" s="42" customFormat="1" x14ac:dyDescent="0.25"/>
    <row r="1028" s="42" customFormat="1" x14ac:dyDescent="0.25"/>
    <row r="1029" s="42" customFormat="1" x14ac:dyDescent="0.25"/>
    <row r="1030" s="42" customFormat="1" x14ac:dyDescent="0.25"/>
    <row r="1031" s="42" customFormat="1" x14ac:dyDescent="0.25"/>
    <row r="1032" s="42" customFormat="1" x14ac:dyDescent="0.25"/>
    <row r="1033" s="42" customFormat="1" x14ac:dyDescent="0.25"/>
    <row r="1034" s="42" customFormat="1" x14ac:dyDescent="0.25"/>
    <row r="1035" s="42" customFormat="1" x14ac:dyDescent="0.25"/>
    <row r="1036" s="42" customFormat="1" x14ac:dyDescent="0.25"/>
    <row r="1037" s="42" customFormat="1" x14ac:dyDescent="0.25"/>
    <row r="1038" s="42" customFormat="1" x14ac:dyDescent="0.25"/>
    <row r="1039" s="42" customFormat="1" x14ac:dyDescent="0.25"/>
    <row r="1040" s="42" customFormat="1" x14ac:dyDescent="0.25"/>
    <row r="1041" s="42" customFormat="1" x14ac:dyDescent="0.25"/>
    <row r="1042" s="42" customFormat="1" x14ac:dyDescent="0.25"/>
    <row r="1043" s="42" customFormat="1" x14ac:dyDescent="0.25"/>
    <row r="1044" s="42" customFormat="1" x14ac:dyDescent="0.25"/>
    <row r="1045" s="42" customFormat="1" x14ac:dyDescent="0.25"/>
    <row r="1046" s="42" customFormat="1" x14ac:dyDescent="0.25"/>
    <row r="1047" s="42" customFormat="1" x14ac:dyDescent="0.25"/>
    <row r="1048" s="42" customFormat="1" x14ac:dyDescent="0.25"/>
    <row r="1049" s="42" customFormat="1" x14ac:dyDescent="0.25"/>
    <row r="1050" s="42" customFormat="1" x14ac:dyDescent="0.25"/>
    <row r="1051" s="42" customFormat="1" x14ac:dyDescent="0.25"/>
    <row r="1052" s="42" customFormat="1" x14ac:dyDescent="0.25"/>
    <row r="1053" s="42" customFormat="1" x14ac:dyDescent="0.25"/>
    <row r="1054" s="42" customFormat="1" x14ac:dyDescent="0.25"/>
    <row r="1055" s="42" customFormat="1" x14ac:dyDescent="0.25"/>
    <row r="1056" s="42" customFormat="1" x14ac:dyDescent="0.25"/>
    <row r="1057" s="42" customFormat="1" x14ac:dyDescent="0.25"/>
    <row r="1058" s="42" customFormat="1" x14ac:dyDescent="0.25"/>
    <row r="1059" s="42" customFormat="1" x14ac:dyDescent="0.25"/>
    <row r="1060" s="42" customFormat="1" x14ac:dyDescent="0.25"/>
    <row r="1061" s="42" customFormat="1" x14ac:dyDescent="0.25"/>
    <row r="1062" s="42" customFormat="1" x14ac:dyDescent="0.25"/>
    <row r="1063" s="42" customFormat="1" x14ac:dyDescent="0.25"/>
    <row r="1064" s="42" customFormat="1" x14ac:dyDescent="0.25"/>
    <row r="1065" s="42" customFormat="1" x14ac:dyDescent="0.25"/>
    <row r="1066" s="42" customFormat="1" x14ac:dyDescent="0.25"/>
    <row r="1067" s="42" customFormat="1" x14ac:dyDescent="0.25"/>
    <row r="1068" s="42" customFormat="1" x14ac:dyDescent="0.25"/>
    <row r="1069" s="42" customFormat="1" x14ac:dyDescent="0.25"/>
    <row r="1070" s="42" customFormat="1" x14ac:dyDescent="0.25"/>
    <row r="1071" s="42" customFormat="1" x14ac:dyDescent="0.25"/>
    <row r="1072" s="42" customFormat="1" x14ac:dyDescent="0.25"/>
    <row r="1089" s="42" customFormat="1" x14ac:dyDescent="0.25"/>
    <row r="1090" s="42" customFormat="1" x14ac:dyDescent="0.25"/>
    <row r="1091" s="42" customFormat="1" x14ac:dyDescent="0.25"/>
    <row r="1092" s="42" customFormat="1" x14ac:dyDescent="0.25"/>
    <row r="1093" s="42" customFormat="1" x14ac:dyDescent="0.25"/>
    <row r="1094" s="42" customFormat="1" x14ac:dyDescent="0.25"/>
    <row r="1095" s="42" customFormat="1" x14ac:dyDescent="0.25"/>
    <row r="1096" s="42" customFormat="1" x14ac:dyDescent="0.25"/>
    <row r="1097" s="42" customFormat="1" x14ac:dyDescent="0.25"/>
    <row r="1098" s="42" customFormat="1" x14ac:dyDescent="0.25"/>
    <row r="1099" s="42" customFormat="1" x14ac:dyDescent="0.25"/>
    <row r="1100" s="42" customFormat="1" x14ac:dyDescent="0.25"/>
    <row r="1101" s="42" customFormat="1" x14ac:dyDescent="0.25"/>
    <row r="1102" s="42" customFormat="1" x14ac:dyDescent="0.25"/>
    <row r="1103" s="42" customFormat="1" x14ac:dyDescent="0.25"/>
    <row r="1104" s="42" customFormat="1" x14ac:dyDescent="0.25"/>
    <row r="1105" s="42" customFormat="1" x14ac:dyDescent="0.25"/>
    <row r="1106" s="42" customFormat="1" x14ac:dyDescent="0.25"/>
    <row r="1107" s="42" customFormat="1" x14ac:dyDescent="0.25"/>
    <row r="1108" s="42" customFormat="1" x14ac:dyDescent="0.25"/>
    <row r="1109" s="42" customFormat="1" x14ac:dyDescent="0.25"/>
    <row r="1110" s="42" customFormat="1" x14ac:dyDescent="0.25"/>
    <row r="1111" s="42" customFormat="1" x14ac:dyDescent="0.25"/>
    <row r="1112" s="42" customFormat="1" x14ac:dyDescent="0.25"/>
    <row r="1113" s="42" customFormat="1" x14ac:dyDescent="0.25"/>
    <row r="1114" s="42" customFormat="1" x14ac:dyDescent="0.25"/>
    <row r="1115" s="42" customFormat="1" x14ac:dyDescent="0.25"/>
    <row r="1116" s="42" customFormat="1" x14ac:dyDescent="0.25"/>
    <row r="1117" s="42" customFormat="1" x14ac:dyDescent="0.25"/>
    <row r="1118" s="42" customFormat="1" x14ac:dyDescent="0.25"/>
    <row r="1119" s="42" customFormat="1" x14ac:dyDescent="0.25"/>
    <row r="1120" s="42" customFormat="1" x14ac:dyDescent="0.25"/>
  </sheetData>
  <sortState xmlns:xlrd2="http://schemas.microsoft.com/office/spreadsheetml/2017/richdata2" ref="B160:F183">
    <sortCondition descending="1" ref="F160:F183"/>
  </sortState>
  <customSheetViews>
    <customSheetView guid="{CFED1871-9B9D-472F-82C9-C68C06036B2E}" scale="75" showGridLines="0">
      <selection activeCell="F14" sqref="F13:F14"/>
      <pageMargins left="0.7" right="0.7" top="0.75" bottom="0.75" header="0.3" footer="0.3"/>
      <pageSetup orientation="portrait" horizontalDpi="4294967294" verticalDpi="4294967294" r:id="rId1"/>
    </customSheetView>
  </customSheetViews>
  <mergeCells count="18">
    <mergeCell ref="B157:B158"/>
    <mergeCell ref="B83:B84"/>
    <mergeCell ref="H81:L82"/>
    <mergeCell ref="H83:H84"/>
    <mergeCell ref="B118:F119"/>
    <mergeCell ref="B120:B121"/>
    <mergeCell ref="H118:L119"/>
    <mergeCell ref="H120:H121"/>
    <mergeCell ref="B46:B47"/>
    <mergeCell ref="H44:L45"/>
    <mergeCell ref="H46:H47"/>
    <mergeCell ref="B81:F82"/>
    <mergeCell ref="B155:F156"/>
    <mergeCell ref="B7:F8"/>
    <mergeCell ref="H7:L8"/>
    <mergeCell ref="B9:B10"/>
    <mergeCell ref="H9:H10"/>
    <mergeCell ref="B44:F45"/>
  </mergeCells>
  <pageMargins left="0.7" right="0.7" top="0.75" bottom="0.75" header="0.3" footer="0.3"/>
  <pageSetup orientation="portrait" horizontalDpi="4294967294" verticalDpi="4294967294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0"/>
  <dimension ref="A1:AK297"/>
  <sheetViews>
    <sheetView showGridLines="0" zoomScale="70" zoomScaleNormal="70" workbookViewId="0">
      <selection activeCell="E5" sqref="E5"/>
    </sheetView>
  </sheetViews>
  <sheetFormatPr defaultColWidth="11.44140625" defaultRowHeight="13.8" x14ac:dyDescent="0.25"/>
  <cols>
    <col min="1" max="1" width="2.77734375" style="42" customWidth="1"/>
    <col min="2" max="2" width="35" style="42" customWidth="1"/>
    <col min="3" max="3" width="25" style="41" bestFit="1" customWidth="1"/>
    <col min="4" max="4" width="15.5546875" style="42" bestFit="1" customWidth="1"/>
    <col min="5" max="5" width="24.5546875" style="42" bestFit="1" customWidth="1"/>
    <col min="6" max="6" width="16.44140625" style="42" bestFit="1" customWidth="1"/>
    <col min="7" max="7" width="11.77734375" style="42" customWidth="1"/>
    <col min="8" max="8" width="34.21875" style="42" customWidth="1"/>
    <col min="9" max="9" width="25" style="41" bestFit="1" customWidth="1"/>
    <col min="10" max="10" width="15.5546875" style="42" bestFit="1" customWidth="1"/>
    <col min="11" max="11" width="24.5546875" style="42" bestFit="1" customWidth="1"/>
    <col min="12" max="12" width="16.44140625" style="42" bestFit="1" customWidth="1"/>
    <col min="13" max="36" width="11.44140625" style="42"/>
    <col min="37" max="37" width="13.21875" style="42" bestFit="1" customWidth="1"/>
    <col min="38" max="16384" width="11.44140625" style="42"/>
  </cols>
  <sheetData>
    <row r="1" spans="2:12" x14ac:dyDescent="0.25">
      <c r="H1" s="60"/>
    </row>
    <row r="2" spans="2:12" x14ac:dyDescent="0.25">
      <c r="B2" s="40" t="s">
        <v>1219</v>
      </c>
      <c r="H2" s="40"/>
    </row>
    <row r="3" spans="2:12" x14ac:dyDescent="0.25">
      <c r="B3" s="43" t="s">
        <v>1166</v>
      </c>
      <c r="H3" s="78"/>
    </row>
    <row r="4" spans="2:12" x14ac:dyDescent="0.25">
      <c r="B4" s="44">
        <v>44469</v>
      </c>
      <c r="H4" s="40"/>
    </row>
    <row r="5" spans="2:12" x14ac:dyDescent="0.25">
      <c r="B5" s="40" t="s">
        <v>554</v>
      </c>
      <c r="F5" s="54"/>
      <c r="H5" s="105"/>
    </row>
    <row r="7" spans="2:12" ht="15" customHeight="1" x14ac:dyDescent="0.25">
      <c r="B7" s="571" t="s">
        <v>555</v>
      </c>
      <c r="C7" s="571"/>
      <c r="D7" s="571"/>
      <c r="E7" s="571"/>
      <c r="F7" s="571"/>
      <c r="H7" s="571" t="s">
        <v>556</v>
      </c>
      <c r="I7" s="571"/>
      <c r="J7" s="571"/>
      <c r="K7" s="571"/>
      <c r="L7" s="571"/>
    </row>
    <row r="8" spans="2:12" ht="14.25" customHeight="1" x14ac:dyDescent="0.25">
      <c r="B8" s="571"/>
      <c r="C8" s="571"/>
      <c r="D8" s="571"/>
      <c r="E8" s="571"/>
      <c r="F8" s="571"/>
      <c r="H8" s="571"/>
      <c r="I8" s="571"/>
      <c r="J8" s="571"/>
      <c r="K8" s="571"/>
      <c r="L8" s="571"/>
    </row>
    <row r="9" spans="2:12" s="46" customFormat="1" x14ac:dyDescent="0.25">
      <c r="B9" s="572" t="s">
        <v>558</v>
      </c>
      <c r="C9" s="172">
        <v>44196</v>
      </c>
      <c r="D9" s="172">
        <v>44196</v>
      </c>
      <c r="E9" s="172">
        <v>44469</v>
      </c>
      <c r="F9" s="173">
        <v>44469</v>
      </c>
      <c r="G9" s="45"/>
      <c r="H9" s="572" t="s">
        <v>558</v>
      </c>
      <c r="I9" s="172">
        <v>44196</v>
      </c>
      <c r="J9" s="172">
        <v>44196</v>
      </c>
      <c r="K9" s="172">
        <v>44469</v>
      </c>
      <c r="L9" s="173">
        <v>44469</v>
      </c>
    </row>
    <row r="10" spans="2:12" ht="14.4" thickBot="1" x14ac:dyDescent="0.3">
      <c r="B10" s="573"/>
      <c r="C10" s="174" t="s">
        <v>559</v>
      </c>
      <c r="D10" s="174" t="s">
        <v>560</v>
      </c>
      <c r="E10" s="174" t="s">
        <v>559</v>
      </c>
      <c r="F10" s="175" t="s">
        <v>560</v>
      </c>
      <c r="H10" s="573"/>
      <c r="I10" s="174" t="s">
        <v>559</v>
      </c>
      <c r="J10" s="174" t="s">
        <v>560</v>
      </c>
      <c r="K10" s="174" t="s">
        <v>559</v>
      </c>
      <c r="L10" s="175" t="s">
        <v>560</v>
      </c>
    </row>
    <row r="11" spans="2:12" ht="14.4" thickTop="1" x14ac:dyDescent="0.25">
      <c r="B11" s="47"/>
      <c r="C11" s="156"/>
      <c r="D11" s="156"/>
      <c r="E11" s="136"/>
      <c r="F11" s="162"/>
      <c r="H11" s="47"/>
      <c r="I11" s="156"/>
      <c r="J11" s="156"/>
      <c r="K11" s="136"/>
      <c r="L11" s="162"/>
    </row>
    <row r="12" spans="2:12" s="4" customFormat="1" x14ac:dyDescent="0.25">
      <c r="B12" s="48" t="s">
        <v>1141</v>
      </c>
      <c r="C12" s="156">
        <v>12614719.495169999</v>
      </c>
      <c r="D12" s="156">
        <v>26.031898387243906</v>
      </c>
      <c r="E12" s="156">
        <v>12880713.297010001</v>
      </c>
      <c r="F12" s="162">
        <v>25.788667971049023</v>
      </c>
      <c r="H12" s="180" t="s">
        <v>1141</v>
      </c>
      <c r="I12" s="156">
        <v>11349046.156330001</v>
      </c>
      <c r="J12" s="156">
        <v>26.171530949401738</v>
      </c>
      <c r="K12" s="156">
        <v>11559350.507889999</v>
      </c>
      <c r="L12" s="162">
        <v>25.899329989161362</v>
      </c>
    </row>
    <row r="13" spans="2:12" s="4" customFormat="1" x14ac:dyDescent="0.25">
      <c r="B13" s="48" t="s">
        <v>1140</v>
      </c>
      <c r="C13" s="156">
        <v>6951452.2807200002</v>
      </c>
      <c r="D13" s="156">
        <v>14.345106879686451</v>
      </c>
      <c r="E13" s="156">
        <v>6888763.8546500001</v>
      </c>
      <c r="F13" s="162">
        <v>13.792096732699658</v>
      </c>
      <c r="H13" s="180" t="s">
        <v>1140</v>
      </c>
      <c r="I13" s="156">
        <v>6157503.5985399997</v>
      </c>
      <c r="J13" s="156">
        <v>14.19954538737681</v>
      </c>
      <c r="K13" s="156">
        <v>6093640.8653899999</v>
      </c>
      <c r="L13" s="162">
        <v>13.653121384324432</v>
      </c>
    </row>
    <row r="14" spans="2:12" s="4" customFormat="1" x14ac:dyDescent="0.25">
      <c r="B14" s="48" t="s">
        <v>1139</v>
      </c>
      <c r="C14" s="156">
        <v>5761259.6922199996</v>
      </c>
      <c r="D14" s="156">
        <v>11.889010052726027</v>
      </c>
      <c r="E14" s="156">
        <v>6061894.2184600001</v>
      </c>
      <c r="F14" s="162">
        <v>12.136608716520001</v>
      </c>
      <c r="H14" s="180" t="s">
        <v>1139</v>
      </c>
      <c r="I14" s="156">
        <v>5225862.7227699999</v>
      </c>
      <c r="J14" s="156">
        <v>12.051129769175908</v>
      </c>
      <c r="K14" s="156">
        <v>5487269.3538899999</v>
      </c>
      <c r="L14" s="162">
        <v>12.294514266939622</v>
      </c>
    </row>
    <row r="15" spans="2:12" s="4" customFormat="1" x14ac:dyDescent="0.25">
      <c r="B15" s="48" t="s">
        <v>1142</v>
      </c>
      <c r="C15" s="156">
        <v>5513395.7373000002</v>
      </c>
      <c r="D15" s="156">
        <v>11.377514787943618</v>
      </c>
      <c r="E15" s="156">
        <v>5691673.0750700003</v>
      </c>
      <c r="F15" s="162">
        <v>11.395383450294792</v>
      </c>
      <c r="H15" s="180" t="s">
        <v>1142</v>
      </c>
      <c r="I15" s="156">
        <v>5069334.5237600002</v>
      </c>
      <c r="J15" s="156">
        <v>11.690167046105175</v>
      </c>
      <c r="K15" s="156">
        <v>5217343.6699200002</v>
      </c>
      <c r="L15" s="162">
        <v>11.689731640362346</v>
      </c>
    </row>
    <row r="16" spans="2:12" s="4" customFormat="1" x14ac:dyDescent="0.25">
      <c r="B16" s="48" t="s">
        <v>1148</v>
      </c>
      <c r="C16" s="156">
        <v>3965184.7550900001</v>
      </c>
      <c r="D16" s="156">
        <v>8.1826065708931139</v>
      </c>
      <c r="E16" s="156">
        <v>4207516.2380900001</v>
      </c>
      <c r="F16" s="162">
        <v>8.4239309380551006</v>
      </c>
      <c r="H16" s="180" t="s">
        <v>1148</v>
      </c>
      <c r="I16" s="156">
        <v>3579137.24578</v>
      </c>
      <c r="J16" s="156">
        <v>8.2536893329878573</v>
      </c>
      <c r="K16" s="156">
        <v>3797407.6135499999</v>
      </c>
      <c r="L16" s="162">
        <v>8.5082905669790687</v>
      </c>
    </row>
    <row r="17" spans="2:12" s="4" customFormat="1" x14ac:dyDescent="0.25">
      <c r="B17" s="48" t="s">
        <v>1145</v>
      </c>
      <c r="C17" s="156">
        <v>4001848.9058599998</v>
      </c>
      <c r="D17" s="156">
        <v>8.2582671868635806</v>
      </c>
      <c r="E17" s="156">
        <v>4099041.9260999998</v>
      </c>
      <c r="F17" s="162">
        <v>8.2067529021191987</v>
      </c>
      <c r="H17" s="180" t="s">
        <v>1145</v>
      </c>
      <c r="I17" s="156">
        <v>3643440.9975299998</v>
      </c>
      <c r="J17" s="156">
        <v>8.4019773570125995</v>
      </c>
      <c r="K17" s="156">
        <v>3719769.50025</v>
      </c>
      <c r="L17" s="162">
        <v>8.3343383094780865</v>
      </c>
    </row>
    <row r="18" spans="2:12" s="4" customFormat="1" x14ac:dyDescent="0.25">
      <c r="B18" s="48" t="s">
        <v>1144</v>
      </c>
      <c r="C18" s="156">
        <v>2050503.97682</v>
      </c>
      <c r="D18" s="156">
        <v>4.2314465405002197</v>
      </c>
      <c r="E18" s="156">
        <v>2240257.7233199999</v>
      </c>
      <c r="F18" s="162">
        <v>4.4852533601294109</v>
      </c>
      <c r="H18" s="180" t="s">
        <v>1144</v>
      </c>
      <c r="I18" s="156">
        <v>1851687.21673</v>
      </c>
      <c r="J18" s="156">
        <v>4.2700935949785581</v>
      </c>
      <c r="K18" s="156">
        <v>2033329.5766400001</v>
      </c>
      <c r="L18" s="162">
        <v>4.5557813690462989</v>
      </c>
    </row>
    <row r="19" spans="2:12" s="4" customFormat="1" x14ac:dyDescent="0.25">
      <c r="B19" s="48" t="s">
        <v>1213</v>
      </c>
      <c r="C19" s="156">
        <v>2233777.5887500001</v>
      </c>
      <c r="D19" s="156">
        <v>4.6096523376764207</v>
      </c>
      <c r="E19" s="156">
        <v>2238989.6919800001</v>
      </c>
      <c r="F19" s="162">
        <v>4.4827146156942153</v>
      </c>
      <c r="H19" s="48" t="s">
        <v>1213</v>
      </c>
      <c r="I19" s="156">
        <v>1787511.32559</v>
      </c>
      <c r="J19" s="156">
        <v>4.1221004246239596</v>
      </c>
      <c r="K19" s="156">
        <v>1770416.57972</v>
      </c>
      <c r="L19" s="162">
        <v>3.9667110349455483</v>
      </c>
    </row>
    <row r="20" spans="2:12" s="4" customFormat="1" x14ac:dyDescent="0.25">
      <c r="B20" s="48" t="s">
        <v>1147</v>
      </c>
      <c r="C20" s="156">
        <v>993112.29402000003</v>
      </c>
      <c r="D20" s="156">
        <v>2.0493993810127868</v>
      </c>
      <c r="E20" s="156">
        <v>949460.82897999999</v>
      </c>
      <c r="F20" s="162">
        <v>1.9009296694590634</v>
      </c>
      <c r="H20" s="180" t="s">
        <v>1149</v>
      </c>
      <c r="I20" s="156">
        <v>797278.27474000002</v>
      </c>
      <c r="J20" s="156">
        <v>1.8385679955143539</v>
      </c>
      <c r="K20" s="156">
        <v>861666.01242000004</v>
      </c>
      <c r="L20" s="162">
        <v>1.9306078123401398</v>
      </c>
    </row>
    <row r="21" spans="2:12" s="4" customFormat="1" x14ac:dyDescent="0.25">
      <c r="B21" s="48" t="s">
        <v>1149</v>
      </c>
      <c r="C21" s="156">
        <v>861292.99690999999</v>
      </c>
      <c r="D21" s="156">
        <v>1.7773753737283355</v>
      </c>
      <c r="E21" s="156">
        <v>928149.67972000001</v>
      </c>
      <c r="F21" s="162">
        <v>1.8582623000615017</v>
      </c>
      <c r="H21" s="180" t="s">
        <v>1147</v>
      </c>
      <c r="I21" s="156">
        <v>910532.35416999995</v>
      </c>
      <c r="J21" s="156">
        <v>2.0997381946764251</v>
      </c>
      <c r="K21" s="156">
        <v>860759.32299000002</v>
      </c>
      <c r="L21" s="162">
        <v>1.9285763272035634</v>
      </c>
    </row>
    <row r="22" spans="2:12" s="4" customFormat="1" x14ac:dyDescent="0.25">
      <c r="B22" s="48" t="s">
        <v>1146</v>
      </c>
      <c r="C22" s="156">
        <v>762835.18315000006</v>
      </c>
      <c r="D22" s="156">
        <v>1.5741965551892587</v>
      </c>
      <c r="E22" s="156">
        <v>778196.55292000005</v>
      </c>
      <c r="F22" s="162">
        <v>1.5580389111003112</v>
      </c>
      <c r="H22" s="180" t="s">
        <v>1146</v>
      </c>
      <c r="I22" s="156">
        <v>611716.99988999998</v>
      </c>
      <c r="J22" s="156">
        <v>1.4106533865814685</v>
      </c>
      <c r="K22" s="156">
        <v>624203.24028999999</v>
      </c>
      <c r="L22" s="162">
        <v>1.3985600392980433</v>
      </c>
    </row>
    <row r="23" spans="2:12" s="4" customFormat="1" x14ac:dyDescent="0.25">
      <c r="B23" s="48" t="s">
        <v>1150</v>
      </c>
      <c r="C23" s="156">
        <v>616244.005</v>
      </c>
      <c r="D23" s="156">
        <v>1.2716891030395472</v>
      </c>
      <c r="E23" s="156">
        <v>697441.93200000003</v>
      </c>
      <c r="F23" s="162">
        <v>1.3963588815853905</v>
      </c>
      <c r="H23" s="180" t="s">
        <v>1150</v>
      </c>
      <c r="I23" s="156">
        <v>538019.29099999997</v>
      </c>
      <c r="J23" s="156">
        <v>1.2407023754968194</v>
      </c>
      <c r="K23" s="156">
        <v>613459.21799999999</v>
      </c>
      <c r="L23" s="162">
        <v>1.3744874948666168</v>
      </c>
    </row>
    <row r="24" spans="2:12" s="4" customFormat="1" x14ac:dyDescent="0.25">
      <c r="B24" s="48" t="s">
        <v>1151</v>
      </c>
      <c r="C24" s="156">
        <v>562755.85939</v>
      </c>
      <c r="D24" s="156">
        <v>1.1613102736113734</v>
      </c>
      <c r="E24" s="156">
        <v>613242.22186000005</v>
      </c>
      <c r="F24" s="162">
        <v>1.2277813876229191</v>
      </c>
      <c r="H24" s="180" t="s">
        <v>1151</v>
      </c>
      <c r="I24" s="156">
        <v>502756.19847</v>
      </c>
      <c r="J24" s="156">
        <v>1.159383725029814</v>
      </c>
      <c r="K24" s="156">
        <v>550593.48291999998</v>
      </c>
      <c r="L24" s="162">
        <v>1.2336335241580738</v>
      </c>
    </row>
    <row r="25" spans="2:12" s="4" customFormat="1" x14ac:dyDescent="0.25">
      <c r="B25" s="48" t="s">
        <v>1152</v>
      </c>
      <c r="C25" s="156">
        <v>489180.02192000003</v>
      </c>
      <c r="D25" s="156">
        <v>1.0094782233221251</v>
      </c>
      <c r="E25" s="156">
        <v>551560.27572000003</v>
      </c>
      <c r="F25" s="162">
        <v>1.1042870444034454</v>
      </c>
      <c r="H25" s="180" t="s">
        <v>1152</v>
      </c>
      <c r="I25" s="156">
        <v>431547.30930000002</v>
      </c>
      <c r="J25" s="156">
        <v>0.99517207048951462</v>
      </c>
      <c r="K25" s="156">
        <v>494367.10884</v>
      </c>
      <c r="L25" s="162">
        <v>1.1076553893659866</v>
      </c>
    </row>
    <row r="26" spans="2:12" s="4" customFormat="1" x14ac:dyDescent="0.25">
      <c r="B26" s="48" t="s">
        <v>1154</v>
      </c>
      <c r="C26" s="156">
        <v>241320.86272999999</v>
      </c>
      <c r="D26" s="156">
        <v>0.49799285507019803</v>
      </c>
      <c r="E26" s="156">
        <v>252427.05420000001</v>
      </c>
      <c r="F26" s="162">
        <v>0.50538796552399823</v>
      </c>
      <c r="H26" s="180" t="s">
        <v>1154</v>
      </c>
      <c r="I26" s="156">
        <v>217244.77625</v>
      </c>
      <c r="J26" s="156">
        <v>0.50097852338467541</v>
      </c>
      <c r="K26" s="156">
        <v>228403.31904</v>
      </c>
      <c r="L26" s="162">
        <v>0.5117495940969139</v>
      </c>
    </row>
    <row r="27" spans="2:12" s="4" customFormat="1" x14ac:dyDescent="0.25">
      <c r="B27" s="48" t="s">
        <v>1160</v>
      </c>
      <c r="C27" s="156">
        <v>203820.99382999999</v>
      </c>
      <c r="D27" s="156">
        <v>0.4206076403523013</v>
      </c>
      <c r="E27" s="156">
        <v>218180.07831000001</v>
      </c>
      <c r="F27" s="162">
        <v>0.43682158493040613</v>
      </c>
      <c r="H27" s="180" t="s">
        <v>1160</v>
      </c>
      <c r="I27" s="156">
        <v>180641.33319999999</v>
      </c>
      <c r="J27" s="156">
        <v>0.41656895015341089</v>
      </c>
      <c r="K27" s="156">
        <v>191227.21543000001</v>
      </c>
      <c r="L27" s="162">
        <v>0.42845458764742134</v>
      </c>
    </row>
    <row r="28" spans="2:12" s="4" customFormat="1" x14ac:dyDescent="0.25">
      <c r="B28" s="48" t="s">
        <v>1157</v>
      </c>
      <c r="C28" s="156">
        <v>190152.63170999999</v>
      </c>
      <c r="D28" s="156">
        <v>0.39240143141011036</v>
      </c>
      <c r="E28" s="156">
        <v>193439.72646999999</v>
      </c>
      <c r="F28" s="162">
        <v>0.38728855796389516</v>
      </c>
      <c r="H28" s="180" t="s">
        <v>1157</v>
      </c>
      <c r="I28" s="156">
        <v>159702.64387999999</v>
      </c>
      <c r="J28" s="156">
        <v>0.36828316930189514</v>
      </c>
      <c r="K28" s="156">
        <v>162109.89592000001</v>
      </c>
      <c r="L28" s="162">
        <v>0.36321570888216531</v>
      </c>
    </row>
    <row r="29" spans="2:12" s="4" customFormat="1" x14ac:dyDescent="0.25">
      <c r="B29" s="48" t="s">
        <v>1293</v>
      </c>
      <c r="C29" s="156">
        <v>112334.98097</v>
      </c>
      <c r="D29" s="156">
        <v>0.23181592036697202</v>
      </c>
      <c r="E29" s="156">
        <v>114101.43876</v>
      </c>
      <c r="F29" s="162">
        <v>0.22844419026729459</v>
      </c>
      <c r="H29" s="180" t="s">
        <v>1293</v>
      </c>
      <c r="I29" s="156">
        <v>92458.312760000001</v>
      </c>
      <c r="J29" s="156">
        <v>0.21321400588173314</v>
      </c>
      <c r="K29" s="156">
        <v>93683.88682</v>
      </c>
      <c r="L29" s="162">
        <v>0.20990365313018974</v>
      </c>
    </row>
    <row r="30" spans="2:12" s="4" customFormat="1" x14ac:dyDescent="0.25">
      <c r="B30" s="48" t="s">
        <v>1292</v>
      </c>
      <c r="C30" s="156">
        <v>92952.637019999995</v>
      </c>
      <c r="D30" s="156">
        <v>0.19181826458031734</v>
      </c>
      <c r="E30" s="156">
        <v>91848.920209999997</v>
      </c>
      <c r="F30" s="162">
        <v>0.18389209139100252</v>
      </c>
      <c r="H30" s="180" t="s">
        <v>1292</v>
      </c>
      <c r="I30" s="156">
        <v>78413.070739999996</v>
      </c>
      <c r="J30" s="156">
        <v>0.18082489747959268</v>
      </c>
      <c r="K30" s="156">
        <v>82431.404980000007</v>
      </c>
      <c r="L30" s="162">
        <v>0.18469187845718502</v>
      </c>
    </row>
    <row r="31" spans="2:12" s="4" customFormat="1" x14ac:dyDescent="0.25">
      <c r="B31" s="48" t="s">
        <v>1294</v>
      </c>
      <c r="C31" s="156">
        <v>87748.873829999997</v>
      </c>
      <c r="D31" s="156">
        <v>0.18107971152368954</v>
      </c>
      <c r="E31" s="156">
        <v>86184.543669999999</v>
      </c>
      <c r="F31" s="162">
        <v>0.1725513587401975</v>
      </c>
      <c r="H31" s="48" t="s">
        <v>1294</v>
      </c>
      <c r="I31" s="156">
        <v>69959.500249999997</v>
      </c>
      <c r="J31" s="156">
        <v>0.16133049427914534</v>
      </c>
      <c r="K31" s="156">
        <v>67785.132800000007</v>
      </c>
      <c r="L31" s="162">
        <v>0.15187613884949877</v>
      </c>
    </row>
    <row r="32" spans="2:12" s="4" customFormat="1" x14ac:dyDescent="0.25">
      <c r="B32" s="48" t="s">
        <v>1155</v>
      </c>
      <c r="C32" s="156">
        <v>54670.009749999997</v>
      </c>
      <c r="D32" s="156">
        <v>0.11281773956103766</v>
      </c>
      <c r="E32" s="156">
        <v>61060.399729999997</v>
      </c>
      <c r="F32" s="162">
        <v>0.12224993589307112</v>
      </c>
      <c r="H32" s="180" t="s">
        <v>1155</v>
      </c>
      <c r="I32" s="156">
        <v>41980.917679999999</v>
      </c>
      <c r="J32" s="156">
        <v>9.6810328481534744E-2</v>
      </c>
      <c r="K32" s="156">
        <v>48326.72825</v>
      </c>
      <c r="L32" s="162">
        <v>0.10827856473328314</v>
      </c>
    </row>
    <row r="33" spans="1:37" s="4" customFormat="1" x14ac:dyDescent="0.25">
      <c r="B33" s="48" t="s">
        <v>1156</v>
      </c>
      <c r="C33" s="156">
        <v>40166.32159</v>
      </c>
      <c r="D33" s="156">
        <v>8.2887740993415587E-2</v>
      </c>
      <c r="E33" s="156">
        <v>38814.605369999997</v>
      </c>
      <c r="F33" s="162">
        <v>7.7711299617745797E-2</v>
      </c>
      <c r="H33" s="180" t="s">
        <v>1156</v>
      </c>
      <c r="I33" s="156">
        <v>28916.06122</v>
      </c>
      <c r="J33" s="156">
        <v>6.6682043647511999E-2</v>
      </c>
      <c r="K33" s="156">
        <v>27321.4938</v>
      </c>
      <c r="L33" s="162">
        <v>6.1215237243652923E-2</v>
      </c>
    </row>
    <row r="34" spans="1:37" s="4" customFormat="1" x14ac:dyDescent="0.25">
      <c r="B34" s="48" t="s">
        <v>1159</v>
      </c>
      <c r="C34" s="156">
        <v>32076.498009999999</v>
      </c>
      <c r="D34" s="156">
        <v>6.6193476369781026E-2</v>
      </c>
      <c r="E34" s="156">
        <v>32180.250029999999</v>
      </c>
      <c r="F34" s="162">
        <v>6.4428557962054142E-2</v>
      </c>
      <c r="H34" s="180" t="s">
        <v>1158</v>
      </c>
      <c r="I34" s="156">
        <v>18701.417689999998</v>
      </c>
      <c r="J34" s="156">
        <v>4.3126508177828961E-2</v>
      </c>
      <c r="K34" s="156">
        <v>26421.54175</v>
      </c>
      <c r="L34" s="162">
        <v>5.9198847559694213E-2</v>
      </c>
    </row>
    <row r="35" spans="1:37" s="4" customFormat="1" x14ac:dyDescent="0.25">
      <c r="B35" s="48" t="s">
        <v>1158</v>
      </c>
      <c r="C35" s="156">
        <v>25893.211510000001</v>
      </c>
      <c r="D35" s="156">
        <v>5.34335663354083E-2</v>
      </c>
      <c r="E35" s="156">
        <v>32044.90263</v>
      </c>
      <c r="F35" s="162">
        <v>6.4157576916295214E-2</v>
      </c>
      <c r="H35" s="180" t="s">
        <v>1159</v>
      </c>
      <c r="I35" s="156">
        <v>20697.450079999999</v>
      </c>
      <c r="J35" s="156">
        <v>4.7729469761675948E-2</v>
      </c>
      <c r="K35" s="156">
        <v>20564.857970000001</v>
      </c>
      <c r="L35" s="162">
        <v>4.6076640930796275E-2</v>
      </c>
    </row>
    <row r="36" spans="1:37" s="4" customFormat="1" x14ac:dyDescent="0.25">
      <c r="B36" s="48"/>
      <c r="C36" s="136"/>
      <c r="D36" s="156"/>
      <c r="E36" s="136"/>
      <c r="F36" s="162"/>
      <c r="H36" s="48"/>
      <c r="I36" s="156"/>
      <c r="J36" s="156"/>
      <c r="K36" s="156"/>
      <c r="L36" s="162"/>
    </row>
    <row r="37" spans="1:37" s="5" customFormat="1" x14ac:dyDescent="0.25">
      <c r="B37" s="158" t="s">
        <v>1162</v>
      </c>
      <c r="C37" s="164">
        <v>48458699.813270003</v>
      </c>
      <c r="D37" s="163">
        <v>100</v>
      </c>
      <c r="E37" s="164">
        <v>49947183.435260005</v>
      </c>
      <c r="F37" s="165">
        <v>100</v>
      </c>
      <c r="H37" s="158" t="s">
        <v>1162</v>
      </c>
      <c r="I37" s="164">
        <v>43364089.698349997</v>
      </c>
      <c r="J37" s="163">
        <v>100</v>
      </c>
      <c r="K37" s="164">
        <v>44631851.529470004</v>
      </c>
      <c r="L37" s="165">
        <v>100</v>
      </c>
    </row>
    <row r="38" spans="1:37" s="4" customFormat="1" x14ac:dyDescent="0.25">
      <c r="A38" s="8"/>
      <c r="B38" s="8"/>
      <c r="C38" s="136"/>
      <c r="D38" s="156"/>
      <c r="E38" s="136"/>
      <c r="F38" s="156"/>
      <c r="G38" s="8"/>
      <c r="H38" s="8"/>
      <c r="I38" s="156"/>
      <c r="J38" s="156"/>
      <c r="K38" s="156"/>
      <c r="L38" s="156"/>
    </row>
    <row r="39" spans="1:37" s="4" customFormat="1" x14ac:dyDescent="0.25">
      <c r="B39" s="157" t="s">
        <v>1143</v>
      </c>
      <c r="C39" s="167">
        <v>30840827.20541</v>
      </c>
      <c r="D39" s="166">
        <v>63.6435301076</v>
      </c>
      <c r="E39" s="167">
        <v>31523044.445190001</v>
      </c>
      <c r="F39" s="177">
        <v>63.11275687056348</v>
      </c>
      <c r="H39" s="157" t="s">
        <v>1143</v>
      </c>
      <c r="I39" s="167">
        <v>27801747.001400001</v>
      </c>
      <c r="J39" s="166">
        <v>64.112373152059632</v>
      </c>
      <c r="K39" s="167">
        <v>28357604.397089999</v>
      </c>
      <c r="L39" s="177">
        <v>63.536697280787756</v>
      </c>
    </row>
    <row r="40" spans="1:37" s="4" customFormat="1" x14ac:dyDescent="0.25">
      <c r="B40" s="48" t="s">
        <v>1153</v>
      </c>
      <c r="C40" s="156">
        <v>16047555.564990001</v>
      </c>
      <c r="D40" s="156">
        <v>33.115943322514639</v>
      </c>
      <c r="E40" s="156">
        <v>16752296.794970002</v>
      </c>
      <c r="F40" s="162">
        <v>33.540022965827113</v>
      </c>
      <c r="H40" s="48" t="s">
        <v>1153</v>
      </c>
      <c r="I40" s="156">
        <v>14222079.903899999</v>
      </c>
      <c r="J40" s="156">
        <v>32.796906386901853</v>
      </c>
      <c r="K40" s="156">
        <v>14831604.54678</v>
      </c>
      <c r="L40" s="162">
        <v>33.230986478315437</v>
      </c>
    </row>
    <row r="41" spans="1:37" s="4" customFormat="1" x14ac:dyDescent="0.25">
      <c r="B41" s="48" t="s">
        <v>1161</v>
      </c>
      <c r="C41" s="156">
        <v>1570317.0428699998</v>
      </c>
      <c r="D41" s="156">
        <v>3.2405265698853563</v>
      </c>
      <c r="E41" s="156">
        <v>1671842.1950999999</v>
      </c>
      <c r="F41" s="162">
        <v>3.3472201636094061</v>
      </c>
      <c r="H41" s="48" t="s">
        <v>1161</v>
      </c>
      <c r="I41" s="156">
        <v>1340262.79305</v>
      </c>
      <c r="J41" s="156">
        <v>3.0907204610385191</v>
      </c>
      <c r="K41" s="156">
        <v>1442642.5856000001</v>
      </c>
      <c r="L41" s="162">
        <v>3.2323162408967878</v>
      </c>
    </row>
    <row r="42" spans="1:37" s="5" customFormat="1" x14ac:dyDescent="0.25">
      <c r="B42" s="169" t="s">
        <v>364</v>
      </c>
      <c r="C42" s="170">
        <v>2.0954757928848267E-9</v>
      </c>
      <c r="D42" s="170">
        <v>4.8849813083506888E-15</v>
      </c>
      <c r="E42" s="170">
        <v>2.0954757928848267E-9</v>
      </c>
      <c r="F42" s="171">
        <v>0</v>
      </c>
      <c r="H42" s="169" t="s">
        <v>364</v>
      </c>
      <c r="I42" s="170">
        <v>-3.2596290111541748E-9</v>
      </c>
      <c r="J42" s="170">
        <v>-3.9968028886505635E-15</v>
      </c>
      <c r="K42" s="170">
        <v>5.3551048040390015E-9</v>
      </c>
      <c r="L42" s="171">
        <v>1.9539925233402755E-14</v>
      </c>
      <c r="AK42" s="4"/>
    </row>
    <row r="43" spans="1:37" s="4" customFormat="1" x14ac:dyDescent="0.25">
      <c r="B43" s="8"/>
      <c r="C43" s="49"/>
      <c r="D43" s="50"/>
      <c r="E43" s="51"/>
      <c r="F43" s="50"/>
      <c r="H43" s="8"/>
      <c r="I43" s="49"/>
      <c r="J43" s="50"/>
      <c r="K43" s="52"/>
      <c r="L43" s="50"/>
    </row>
    <row r="44" spans="1:37" s="4" customFormat="1" x14ac:dyDescent="0.25">
      <c r="B44" s="571" t="s">
        <v>7</v>
      </c>
      <c r="C44" s="571"/>
      <c r="D44" s="571"/>
      <c r="E44" s="571"/>
      <c r="F44" s="571"/>
      <c r="H44" s="571" t="s">
        <v>33</v>
      </c>
      <c r="I44" s="571"/>
      <c r="J44" s="571"/>
      <c r="K44" s="571"/>
      <c r="L44" s="571"/>
    </row>
    <row r="45" spans="1:37" s="4" customFormat="1" x14ac:dyDescent="0.25">
      <c r="B45" s="571"/>
      <c r="C45" s="571"/>
      <c r="D45" s="571"/>
      <c r="E45" s="571"/>
      <c r="F45" s="571"/>
      <c r="H45" s="571"/>
      <c r="I45" s="571"/>
      <c r="J45" s="571"/>
      <c r="K45" s="571"/>
      <c r="L45" s="571"/>
      <c r="AK45" s="4">
        <v>0</v>
      </c>
    </row>
    <row r="46" spans="1:37" s="4" customFormat="1" x14ac:dyDescent="0.25">
      <c r="B46" s="572" t="s">
        <v>558</v>
      </c>
      <c r="C46" s="172">
        <v>44196</v>
      </c>
      <c r="D46" s="172">
        <v>44196</v>
      </c>
      <c r="E46" s="172">
        <v>44469</v>
      </c>
      <c r="F46" s="173">
        <v>44469</v>
      </c>
      <c r="H46" s="572" t="s">
        <v>558</v>
      </c>
      <c r="I46" s="172">
        <v>44196</v>
      </c>
      <c r="J46" s="172">
        <v>44196</v>
      </c>
      <c r="K46" s="172">
        <v>44469</v>
      </c>
      <c r="L46" s="173">
        <v>44469</v>
      </c>
    </row>
    <row r="47" spans="1:37" s="4" customFormat="1" ht="14.4" thickBot="1" x14ac:dyDescent="0.3">
      <c r="B47" s="573"/>
      <c r="C47" s="174" t="s">
        <v>559</v>
      </c>
      <c r="D47" s="174" t="s">
        <v>560</v>
      </c>
      <c r="E47" s="174" t="s">
        <v>559</v>
      </c>
      <c r="F47" s="175" t="s">
        <v>560</v>
      </c>
      <c r="H47" s="573"/>
      <c r="I47" s="174" t="s">
        <v>559</v>
      </c>
      <c r="J47" s="174" t="s">
        <v>560</v>
      </c>
      <c r="K47" s="174" t="s">
        <v>559</v>
      </c>
      <c r="L47" s="175" t="s">
        <v>560</v>
      </c>
    </row>
    <row r="48" spans="1:37" s="4" customFormat="1" ht="14.4" thickTop="1" x14ac:dyDescent="0.25">
      <c r="B48" s="47"/>
      <c r="C48" s="156"/>
      <c r="D48" s="156"/>
      <c r="E48" s="136"/>
      <c r="F48" s="162"/>
      <c r="H48" s="47"/>
      <c r="I48" s="156"/>
      <c r="J48" s="156"/>
      <c r="K48" s="136"/>
      <c r="L48" s="162"/>
    </row>
    <row r="49" spans="2:12" s="4" customFormat="1" x14ac:dyDescent="0.25">
      <c r="B49" s="48" t="s">
        <v>1141</v>
      </c>
      <c r="C49" s="156">
        <v>1265673.3388400001</v>
      </c>
      <c r="D49" s="156">
        <v>24.843379773721409</v>
      </c>
      <c r="E49" s="156">
        <v>1248072.39509</v>
      </c>
      <c r="F49" s="162">
        <v>24.70365005829548</v>
      </c>
      <c r="H49" s="48" t="s">
        <v>1141</v>
      </c>
      <c r="I49" s="156">
        <v>2309527.2396800001</v>
      </c>
      <c r="J49" s="156">
        <v>31.269004142088669</v>
      </c>
      <c r="K49" s="156">
        <v>2875314.7081199996</v>
      </c>
      <c r="L49" s="162">
        <v>33.832104401464967</v>
      </c>
    </row>
    <row r="50" spans="2:12" s="4" customFormat="1" x14ac:dyDescent="0.25">
      <c r="B50" s="48" t="s">
        <v>1140</v>
      </c>
      <c r="C50" s="156">
        <v>793948.68218</v>
      </c>
      <c r="D50" s="156">
        <v>15.584091113368101</v>
      </c>
      <c r="E50" s="156">
        <v>790393.40914999996</v>
      </c>
      <c r="F50" s="162">
        <v>15.644607047507645</v>
      </c>
      <c r="H50" s="48" t="s">
        <v>1139</v>
      </c>
      <c r="I50" s="156">
        <v>1145803.5434600001</v>
      </c>
      <c r="J50" s="156">
        <v>15.513190375461793</v>
      </c>
      <c r="K50" s="156">
        <v>1067877.67359</v>
      </c>
      <c r="L50" s="162">
        <v>12.565076385851606</v>
      </c>
    </row>
    <row r="51" spans="2:12" s="4" customFormat="1" x14ac:dyDescent="0.25">
      <c r="B51" s="48" t="s">
        <v>1139</v>
      </c>
      <c r="C51" s="156">
        <v>535396.96944999998</v>
      </c>
      <c r="D51" s="156">
        <v>10.509086218041382</v>
      </c>
      <c r="E51" s="156">
        <v>527878.03732999996</v>
      </c>
      <c r="F51" s="162">
        <v>10.448523946978085</v>
      </c>
      <c r="H51" s="48" t="s">
        <v>1140</v>
      </c>
      <c r="I51" s="156">
        <v>782380.30693000008</v>
      </c>
      <c r="J51" s="156">
        <v>10.592753632761855</v>
      </c>
      <c r="K51" s="156">
        <v>959379.44521999999</v>
      </c>
      <c r="L51" s="162">
        <v>11.288442777981983</v>
      </c>
    </row>
    <row r="52" spans="2:12" s="4" customFormat="1" x14ac:dyDescent="0.25">
      <c r="B52" s="48" t="s">
        <v>1142</v>
      </c>
      <c r="C52" s="156">
        <v>444061.21354000003</v>
      </c>
      <c r="D52" s="156">
        <v>8.7162943487967581</v>
      </c>
      <c r="E52" s="156">
        <v>445280.45551</v>
      </c>
      <c r="F52" s="162">
        <v>8.8136334029919983</v>
      </c>
      <c r="H52" s="48" t="s">
        <v>1142</v>
      </c>
      <c r="I52" s="156">
        <v>677261.99526999996</v>
      </c>
      <c r="J52" s="156">
        <v>9.1695424810452195</v>
      </c>
      <c r="K52" s="156">
        <v>764792.32331000001</v>
      </c>
      <c r="L52" s="162">
        <v>8.9988527706522667</v>
      </c>
    </row>
    <row r="53" spans="2:12" s="4" customFormat="1" x14ac:dyDescent="0.25">
      <c r="B53" s="48" t="s">
        <v>1213</v>
      </c>
      <c r="C53" s="156">
        <v>446266.26315999997</v>
      </c>
      <c r="D53" s="156">
        <v>8.759576358023379</v>
      </c>
      <c r="E53" s="156">
        <v>440517.09714999999</v>
      </c>
      <c r="F53" s="162">
        <v>8.7193501398650923</v>
      </c>
      <c r="H53" s="48" t="s">
        <v>1148</v>
      </c>
      <c r="I53" s="156">
        <v>660085.56484000001</v>
      </c>
      <c r="J53" s="156">
        <v>8.9369884478932313</v>
      </c>
      <c r="K53" s="156">
        <v>720021.08741000004</v>
      </c>
      <c r="L53" s="162">
        <v>8.472056478450293</v>
      </c>
    </row>
    <row r="54" spans="2:12" s="4" customFormat="1" x14ac:dyDescent="0.25">
      <c r="B54" s="48" t="s">
        <v>1148</v>
      </c>
      <c r="C54" s="156">
        <v>386047.50930999999</v>
      </c>
      <c r="D54" s="156">
        <v>7.5775672838914012</v>
      </c>
      <c r="E54" s="156">
        <v>379741.39387999999</v>
      </c>
      <c r="F54" s="162">
        <v>7.5163897094161696</v>
      </c>
      <c r="H54" s="48" t="s">
        <v>1145</v>
      </c>
      <c r="I54" s="156">
        <v>508022.94071</v>
      </c>
      <c r="J54" s="156">
        <v>6.8781918500073962</v>
      </c>
      <c r="K54" s="156">
        <v>574444.50060999999</v>
      </c>
      <c r="L54" s="162">
        <v>6.7591440556404772</v>
      </c>
    </row>
    <row r="55" spans="2:12" s="4" customFormat="1" x14ac:dyDescent="0.25">
      <c r="B55" s="48" t="s">
        <v>1145</v>
      </c>
      <c r="C55" s="156">
        <v>358407.90833000001</v>
      </c>
      <c r="D55" s="156">
        <v>7.0350409598640713</v>
      </c>
      <c r="E55" s="156">
        <v>351682.93323999998</v>
      </c>
      <c r="F55" s="162">
        <v>6.9610161625354756</v>
      </c>
      <c r="H55" s="48" t="s">
        <v>1144</v>
      </c>
      <c r="I55" s="156">
        <v>361094.01299000002</v>
      </c>
      <c r="J55" s="156">
        <v>4.8889010676627391</v>
      </c>
      <c r="K55" s="156">
        <v>430849.12926999998</v>
      </c>
      <c r="L55" s="162">
        <v>5.0695434073975365</v>
      </c>
    </row>
    <row r="56" spans="2:12" s="4" customFormat="1" x14ac:dyDescent="0.25">
      <c r="B56" s="48" t="s">
        <v>1144</v>
      </c>
      <c r="C56" s="156">
        <v>198816.76009</v>
      </c>
      <c r="D56" s="156">
        <v>3.9024921555380301</v>
      </c>
      <c r="E56" s="156">
        <v>199056.98032999999</v>
      </c>
      <c r="F56" s="162">
        <v>3.9400230331820816</v>
      </c>
      <c r="H56" s="48" t="s">
        <v>1213</v>
      </c>
      <c r="I56" s="156">
        <v>220304.49390999999</v>
      </c>
      <c r="J56" s="156">
        <v>2.9827325758439689</v>
      </c>
      <c r="K56" s="156">
        <v>205476.01522999999</v>
      </c>
      <c r="L56" s="162">
        <v>2.4177130870671433</v>
      </c>
    </row>
    <row r="57" spans="2:12" s="4" customFormat="1" x14ac:dyDescent="0.25">
      <c r="B57" s="48" t="s">
        <v>1146</v>
      </c>
      <c r="C57" s="156">
        <v>151118.18325999999</v>
      </c>
      <c r="D57" s="156">
        <v>2.9662364705286772</v>
      </c>
      <c r="E57" s="156">
        <v>150979.58699000001</v>
      </c>
      <c r="F57" s="162">
        <v>2.9884058790339521</v>
      </c>
      <c r="H57" s="48" t="s">
        <v>1149</v>
      </c>
      <c r="I57" s="156">
        <v>135984.14204000001</v>
      </c>
      <c r="J57" s="156">
        <v>1.8411078369858451</v>
      </c>
      <c r="K57" s="156">
        <v>178913.31375</v>
      </c>
      <c r="L57" s="162">
        <v>2.105165703256104</v>
      </c>
    </row>
    <row r="58" spans="2:12" s="4" customFormat="1" x14ac:dyDescent="0.25">
      <c r="B58" s="48" t="s">
        <v>1147</v>
      </c>
      <c r="C58" s="156">
        <v>82579.939849999995</v>
      </c>
      <c r="D58" s="156">
        <v>1.6209275682972795</v>
      </c>
      <c r="E58" s="156">
        <v>81188.17727</v>
      </c>
      <c r="F58" s="162">
        <v>1.6069935750836872</v>
      </c>
      <c r="H58" s="48" t="s">
        <v>1147</v>
      </c>
      <c r="I58" s="156">
        <v>149392.29173</v>
      </c>
      <c r="J58" s="156">
        <v>2.0226426034917582</v>
      </c>
      <c r="K58" s="156">
        <v>167440.17507</v>
      </c>
      <c r="L58" s="162">
        <v>1.9701681586262705</v>
      </c>
    </row>
    <row r="59" spans="2:12" s="4" customFormat="1" x14ac:dyDescent="0.25">
      <c r="B59" s="48" t="s">
        <v>1150</v>
      </c>
      <c r="C59" s="156">
        <v>78224.714000000007</v>
      </c>
      <c r="D59" s="156">
        <v>1.5354406369765621</v>
      </c>
      <c r="E59" s="156">
        <v>80794.254000000001</v>
      </c>
      <c r="F59" s="162">
        <v>1.5991964772148592</v>
      </c>
      <c r="H59" s="48" t="s">
        <v>1150</v>
      </c>
      <c r="I59" s="156">
        <v>82936.717999999993</v>
      </c>
      <c r="J59" s="156">
        <v>1.1228915312696486</v>
      </c>
      <c r="K59" s="156">
        <v>151978.61600000001</v>
      </c>
      <c r="L59" s="162">
        <v>1.7882412623500437</v>
      </c>
    </row>
    <row r="60" spans="2:12" s="4" customFormat="1" x14ac:dyDescent="0.25">
      <c r="B60" s="48" t="s">
        <v>1149</v>
      </c>
      <c r="C60" s="156">
        <v>64014.722170000001</v>
      </c>
      <c r="D60" s="156">
        <v>1.2565185701360626</v>
      </c>
      <c r="E60" s="156">
        <v>63951.881450000001</v>
      </c>
      <c r="F60" s="162">
        <v>1.2658279328391633</v>
      </c>
      <c r="H60" s="48" t="s">
        <v>1146</v>
      </c>
      <c r="I60" s="156">
        <v>101911.25186</v>
      </c>
      <c r="J60" s="156">
        <v>1.3797903318851155</v>
      </c>
      <c r="K60" s="156">
        <v>116836.90270000001</v>
      </c>
      <c r="L60" s="162">
        <v>1.3747497896238061</v>
      </c>
    </row>
    <row r="61" spans="2:12" s="4" customFormat="1" x14ac:dyDescent="0.25">
      <c r="B61" s="48" t="s">
        <v>1151</v>
      </c>
      <c r="C61" s="156">
        <v>59999.660920000002</v>
      </c>
      <c r="D61" s="156">
        <v>1.1777085894028649</v>
      </c>
      <c r="E61" s="156">
        <v>59416.467360000002</v>
      </c>
      <c r="F61" s="162">
        <v>1.1760564716726474</v>
      </c>
      <c r="H61" s="48" t="s">
        <v>1151</v>
      </c>
      <c r="I61" s="156">
        <v>61666.624380000001</v>
      </c>
      <c r="J61" s="156">
        <v>0.83491283412358375</v>
      </c>
      <c r="K61" s="156">
        <v>75497.780669999993</v>
      </c>
      <c r="L61" s="162">
        <v>0.88833712375659146</v>
      </c>
    </row>
    <row r="62" spans="2:12" s="4" customFormat="1" x14ac:dyDescent="0.25">
      <c r="B62" s="48" t="s">
        <v>1152</v>
      </c>
      <c r="C62" s="156">
        <v>57632.712619999998</v>
      </c>
      <c r="D62" s="156">
        <v>1.1312487377830482</v>
      </c>
      <c r="E62" s="156">
        <v>57632.712619999998</v>
      </c>
      <c r="F62" s="162">
        <v>1.1407498235485949</v>
      </c>
      <c r="H62" s="48" t="s">
        <v>1154</v>
      </c>
      <c r="I62" s="156">
        <v>65383.92654</v>
      </c>
      <c r="J62" s="156">
        <v>0.88524189482543558</v>
      </c>
      <c r="K62" s="156">
        <v>60143.624989999997</v>
      </c>
      <c r="L62" s="162">
        <v>0.70767397878149652</v>
      </c>
    </row>
    <row r="63" spans="2:12" s="4" customFormat="1" x14ac:dyDescent="0.25">
      <c r="B63" s="48" t="s">
        <v>1157</v>
      </c>
      <c r="C63" s="156">
        <v>30449.987829999998</v>
      </c>
      <c r="D63" s="156">
        <v>0.59769024799021653</v>
      </c>
      <c r="E63" s="156">
        <v>30559.164250000002</v>
      </c>
      <c r="F63" s="162">
        <v>0.60487108173843973</v>
      </c>
      <c r="H63" s="48" t="s">
        <v>1157</v>
      </c>
      <c r="I63" s="156">
        <v>31379.708739999998</v>
      </c>
      <c r="J63" s="156">
        <v>0.42485415443922159</v>
      </c>
      <c r="K63" s="156">
        <v>40140.983679999998</v>
      </c>
      <c r="L63" s="162">
        <v>0.47231489019412887</v>
      </c>
    </row>
    <row r="64" spans="2:12" s="4" customFormat="1" x14ac:dyDescent="0.25">
      <c r="B64" s="48" t="s">
        <v>1160</v>
      </c>
      <c r="C64" s="156">
        <v>23179.660629999998</v>
      </c>
      <c r="D64" s="156">
        <v>0.45498399498945735</v>
      </c>
      <c r="E64" s="156">
        <v>25286.065500000001</v>
      </c>
      <c r="F64" s="162">
        <v>0.50049830115671579</v>
      </c>
      <c r="H64" s="48" t="s">
        <v>1152</v>
      </c>
      <c r="I64" s="156">
        <v>26112.057680000002</v>
      </c>
      <c r="J64" s="156">
        <v>0.35353470863045955</v>
      </c>
      <c r="K64" s="156">
        <v>29967.773710000001</v>
      </c>
      <c r="L64" s="162">
        <v>0.35261282737954952</v>
      </c>
    </row>
    <row r="65" spans="1:13" s="4" customFormat="1" x14ac:dyDescent="0.25">
      <c r="B65" s="48" t="s">
        <v>1154</v>
      </c>
      <c r="C65" s="156">
        <v>24076.086480000002</v>
      </c>
      <c r="D65" s="156">
        <v>0.47257956814970259</v>
      </c>
      <c r="E65" s="156">
        <v>23993.310020000001</v>
      </c>
      <c r="F65" s="162">
        <v>0.47491021899537539</v>
      </c>
      <c r="H65" s="48" t="s">
        <v>1160</v>
      </c>
      <c r="I65" s="156">
        <v>16220.8593</v>
      </c>
      <c r="J65" s="156">
        <v>0.21961642535561293</v>
      </c>
      <c r="K65" s="156">
        <v>23503.507549999998</v>
      </c>
      <c r="L65" s="162">
        <v>0.27655168284244525</v>
      </c>
    </row>
    <row r="66" spans="1:13" s="4" customFormat="1" x14ac:dyDescent="0.25">
      <c r="B66" s="48" t="s">
        <v>1293</v>
      </c>
      <c r="C66" s="156">
        <v>19876.66821</v>
      </c>
      <c r="D66" s="156">
        <v>0.39015091953336106</v>
      </c>
      <c r="E66" s="156">
        <v>19910.98762</v>
      </c>
      <c r="F66" s="162">
        <v>0.39410700245802965</v>
      </c>
      <c r="H66" s="48" t="s">
        <v>1293</v>
      </c>
      <c r="I66" s="156">
        <v>18839.599989999999</v>
      </c>
      <c r="J66" s="156">
        <v>0.25507191255480777</v>
      </c>
      <c r="K66" s="156">
        <v>21658.01283</v>
      </c>
      <c r="L66" s="162">
        <v>0.25483685285772462</v>
      </c>
    </row>
    <row r="67" spans="1:13" s="4" customFormat="1" x14ac:dyDescent="0.25">
      <c r="B67" s="48" t="s">
        <v>1294</v>
      </c>
      <c r="C67" s="156">
        <v>17789.373579999999</v>
      </c>
      <c r="D67" s="156">
        <v>0.34918027442183075</v>
      </c>
      <c r="E67" s="156">
        <v>17568.579109999999</v>
      </c>
      <c r="F67" s="162">
        <v>0.34774267267054121</v>
      </c>
      <c r="H67" s="48" t="s">
        <v>1155</v>
      </c>
      <c r="I67" s="156">
        <v>6526.6441600000007</v>
      </c>
      <c r="J67" s="156">
        <v>8.836512502067552E-2</v>
      </c>
      <c r="K67" s="156">
        <v>9266.6522199999999</v>
      </c>
      <c r="L67" s="162">
        <v>0.10903514125731761</v>
      </c>
    </row>
    <row r="68" spans="1:13" s="4" customFormat="1" x14ac:dyDescent="0.25">
      <c r="B68" s="48" t="s">
        <v>1292</v>
      </c>
      <c r="C68" s="156">
        <v>14539.566279999999</v>
      </c>
      <c r="D68" s="156">
        <v>0.28539114774297725</v>
      </c>
      <c r="E68" s="156">
        <v>15727.867050000001</v>
      </c>
      <c r="F68" s="162">
        <v>0.31130864306840017</v>
      </c>
      <c r="H68" s="48" t="s">
        <v>1292</v>
      </c>
      <c r="I68" s="156">
        <v>8655.3755700000002</v>
      </c>
      <c r="J68" s="156">
        <v>0.11718630977791053</v>
      </c>
      <c r="K68" s="156">
        <v>8800.7631299999994</v>
      </c>
      <c r="L68" s="162">
        <v>0.10355330363868373</v>
      </c>
    </row>
    <row r="69" spans="1:13" s="4" customFormat="1" x14ac:dyDescent="0.25">
      <c r="B69" s="48" t="s">
        <v>1155</v>
      </c>
      <c r="C69" s="156">
        <v>12689.092070000001</v>
      </c>
      <c r="D69" s="156">
        <v>0.24906895294772241</v>
      </c>
      <c r="E69" s="156">
        <v>12689.092070000001</v>
      </c>
      <c r="F69" s="162">
        <v>0.25116082311248278</v>
      </c>
      <c r="H69" s="48" t="s">
        <v>1156</v>
      </c>
      <c r="I69" s="156">
        <v>7380.6525499999998</v>
      </c>
      <c r="J69" s="156">
        <v>9.992766103475105E-2</v>
      </c>
      <c r="K69" s="156">
        <v>5403.45136</v>
      </c>
      <c r="L69" s="162">
        <v>6.3579172750549723E-2</v>
      </c>
    </row>
    <row r="70" spans="1:13" s="4" customFormat="1" x14ac:dyDescent="0.25">
      <c r="B70" s="48" t="s">
        <v>1159</v>
      </c>
      <c r="C70" s="156">
        <v>11379.047930000001</v>
      </c>
      <c r="D70" s="156">
        <v>0.22335463702463687</v>
      </c>
      <c r="E70" s="156">
        <v>11411.583839999999</v>
      </c>
      <c r="F70" s="162">
        <v>0.22587453652793196</v>
      </c>
      <c r="H70" s="48" t="s">
        <v>1159</v>
      </c>
      <c r="I70" s="156">
        <v>3219.0766100000001</v>
      </c>
      <c r="J70" s="156">
        <v>4.3583517060286972E-2</v>
      </c>
      <c r="K70" s="156">
        <v>5001.3369300000004</v>
      </c>
      <c r="L70" s="162">
        <v>5.8847733322832017E-2</v>
      </c>
    </row>
    <row r="71" spans="1:13" s="4" customFormat="1" x14ac:dyDescent="0.25">
      <c r="B71" s="48" t="s">
        <v>1156</v>
      </c>
      <c r="C71" s="156">
        <v>11250.26037</v>
      </c>
      <c r="D71" s="156">
        <v>0.22082671914485968</v>
      </c>
      <c r="E71" s="156">
        <v>11250.26037</v>
      </c>
      <c r="F71" s="162">
        <v>0.22268138958810038</v>
      </c>
      <c r="H71" s="48" t="s">
        <v>1158</v>
      </c>
      <c r="I71" s="156">
        <v>3725.9036700000001</v>
      </c>
      <c r="J71" s="156">
        <v>5.0445517718334394E-2</v>
      </c>
      <c r="K71" s="156">
        <v>4670.6750300000003</v>
      </c>
      <c r="L71" s="162">
        <v>5.4957032979389857E-2</v>
      </c>
    </row>
    <row r="72" spans="1:13" s="4" customFormat="1" x14ac:dyDescent="0.25">
      <c r="B72" s="48" t="s">
        <v>1158</v>
      </c>
      <c r="C72" s="156">
        <v>7191.7938199999999</v>
      </c>
      <c r="D72" s="156">
        <v>0.1411647536862187</v>
      </c>
      <c r="E72" s="156">
        <v>7195.3964299999998</v>
      </c>
      <c r="F72" s="162">
        <v>0.14242167051904919</v>
      </c>
      <c r="H72" s="48" t="s">
        <v>1294</v>
      </c>
      <c r="I72" s="156">
        <v>2180.5721100000001</v>
      </c>
      <c r="J72" s="156">
        <v>2.9523063061668159E-2</v>
      </c>
      <c r="K72" s="156">
        <v>1397.36718</v>
      </c>
      <c r="L72" s="162">
        <v>1.6441981876777458E-2</v>
      </c>
    </row>
    <row r="73" spans="1:13" s="4" customFormat="1" x14ac:dyDescent="0.25">
      <c r="B73" s="53"/>
      <c r="C73" s="156"/>
      <c r="D73" s="156"/>
      <c r="E73" s="156"/>
      <c r="F73" s="162"/>
      <c r="H73" s="48"/>
      <c r="I73" s="156"/>
      <c r="J73" s="156"/>
      <c r="K73" s="156"/>
      <c r="L73" s="162"/>
    </row>
    <row r="74" spans="1:13" s="5" customFormat="1" x14ac:dyDescent="0.25">
      <c r="B74" s="158" t="s">
        <v>1162</v>
      </c>
      <c r="C74" s="164">
        <v>5094610.1149199996</v>
      </c>
      <c r="D74" s="163">
        <v>100</v>
      </c>
      <c r="E74" s="164">
        <v>5052178.08763</v>
      </c>
      <c r="F74" s="165">
        <v>100</v>
      </c>
      <c r="H74" s="158" t="s">
        <v>1162</v>
      </c>
      <c r="I74" s="164">
        <v>7385995.5027200012</v>
      </c>
      <c r="J74" s="163">
        <v>100</v>
      </c>
      <c r="K74" s="164">
        <v>8498775.8195600007</v>
      </c>
      <c r="L74" s="165">
        <v>100</v>
      </c>
    </row>
    <row r="75" spans="1:13" s="4" customFormat="1" x14ac:dyDescent="0.25">
      <c r="B75" s="8"/>
      <c r="C75" s="176"/>
      <c r="D75" s="156">
        <v>0</v>
      </c>
      <c r="E75" s="176"/>
      <c r="F75" s="156"/>
      <c r="G75" s="8"/>
      <c r="H75" s="179"/>
      <c r="I75" s="176"/>
      <c r="J75" s="176">
        <v>0</v>
      </c>
      <c r="K75" s="176"/>
      <c r="L75" s="176"/>
      <c r="M75" s="8"/>
    </row>
    <row r="76" spans="1:13" s="4" customFormat="1" x14ac:dyDescent="0.25">
      <c r="B76" s="157" t="s">
        <v>1143</v>
      </c>
      <c r="C76" s="167">
        <v>3039080.20401</v>
      </c>
      <c r="D76" s="166">
        <v>59.652851453927646</v>
      </c>
      <c r="E76" s="167">
        <v>3011624.2970799999</v>
      </c>
      <c r="F76" s="177">
        <v>59.61041445577321</v>
      </c>
      <c r="H76" s="48" t="s">
        <v>1143</v>
      </c>
      <c r="I76" s="167">
        <v>4914973.0853400007</v>
      </c>
      <c r="J76" s="156">
        <v>66.544490631357547</v>
      </c>
      <c r="K76" s="167">
        <v>5667364.1502399994</v>
      </c>
      <c r="L76" s="162">
        <v>66.684476335950819</v>
      </c>
    </row>
    <row r="77" spans="1:13" s="4" customFormat="1" x14ac:dyDescent="0.25">
      <c r="B77" s="48" t="s">
        <v>1153</v>
      </c>
      <c r="C77" s="156">
        <v>1825475.6610900001</v>
      </c>
      <c r="D77" s="156">
        <v>35.831508592658331</v>
      </c>
      <c r="E77" s="156">
        <v>1807328.7716699999</v>
      </c>
      <c r="F77" s="162">
        <v>35.773259380843129</v>
      </c>
      <c r="H77" s="48" t="s">
        <v>1153</v>
      </c>
      <c r="I77" s="156">
        <v>2281398.0404600003</v>
      </c>
      <c r="J77" s="156">
        <v>30.888159079163291</v>
      </c>
      <c r="K77" s="156">
        <v>2621457.5207100003</v>
      </c>
      <c r="L77" s="162">
        <v>30.845119066168269</v>
      </c>
    </row>
    <row r="78" spans="1:13" s="4" customFormat="1" x14ac:dyDescent="0.25">
      <c r="B78" s="48" t="s">
        <v>1161</v>
      </c>
      <c r="C78" s="156">
        <v>230054.24981999997</v>
      </c>
      <c r="D78" s="156">
        <v>4.5156399534140306</v>
      </c>
      <c r="E78" s="156">
        <v>233225.01887999999</v>
      </c>
      <c r="F78" s="162">
        <v>4.6163261633836612</v>
      </c>
      <c r="H78" s="48" t="s">
        <v>1161</v>
      </c>
      <c r="I78" s="156">
        <v>189624.37691999998</v>
      </c>
      <c r="J78" s="156">
        <v>2.567350289479164</v>
      </c>
      <c r="K78" s="156">
        <v>209954.14861000003</v>
      </c>
      <c r="L78" s="162">
        <v>2.4704045978808957</v>
      </c>
    </row>
    <row r="79" spans="1:13" s="5" customFormat="1" x14ac:dyDescent="0.25">
      <c r="B79" s="169" t="s">
        <v>364</v>
      </c>
      <c r="C79" s="170">
        <v>-4.0745362639427185E-10</v>
      </c>
      <c r="D79" s="170">
        <v>-7.1054273576010019E-15</v>
      </c>
      <c r="E79" s="170">
        <v>0</v>
      </c>
      <c r="F79" s="171">
        <v>0</v>
      </c>
      <c r="H79" s="169" t="s">
        <v>364</v>
      </c>
      <c r="I79" s="170">
        <v>0</v>
      </c>
      <c r="J79" s="170">
        <v>0</v>
      </c>
      <c r="K79" s="170">
        <v>9.3132257461547852E-10</v>
      </c>
      <c r="L79" s="171">
        <v>1.5543122344752192E-14</v>
      </c>
    </row>
    <row r="80" spans="1:13" s="4" customFormat="1" x14ac:dyDescent="0.25">
      <c r="A80" s="8"/>
      <c r="B80" s="8"/>
      <c r="C80" s="168"/>
      <c r="D80" s="168"/>
      <c r="E80" s="168"/>
      <c r="F80" s="168"/>
      <c r="G80" s="8"/>
      <c r="H80" s="8"/>
      <c r="I80" s="49"/>
      <c r="J80" s="50"/>
      <c r="K80" s="52"/>
      <c r="L80" s="50"/>
    </row>
    <row r="81" spans="1:12" s="4" customFormat="1" x14ac:dyDescent="0.25">
      <c r="A81" s="8"/>
      <c r="B81" s="571" t="s">
        <v>3</v>
      </c>
      <c r="C81" s="571"/>
      <c r="D81" s="571"/>
      <c r="E81" s="571"/>
      <c r="F81" s="571"/>
      <c r="G81" s="8"/>
      <c r="H81" s="571" t="s">
        <v>727</v>
      </c>
      <c r="I81" s="571"/>
      <c r="J81" s="571"/>
      <c r="K81" s="571"/>
      <c r="L81" s="571"/>
    </row>
    <row r="82" spans="1:12" s="4" customFormat="1" x14ac:dyDescent="0.25">
      <c r="A82" s="8"/>
      <c r="B82" s="571"/>
      <c r="C82" s="571"/>
      <c r="D82" s="571"/>
      <c r="E82" s="571"/>
      <c r="F82" s="571"/>
      <c r="G82" s="8"/>
      <c r="H82" s="571"/>
      <c r="I82" s="571"/>
      <c r="J82" s="571"/>
      <c r="K82" s="571"/>
      <c r="L82" s="571"/>
    </row>
    <row r="83" spans="1:12" s="4" customFormat="1" x14ac:dyDescent="0.25">
      <c r="B83" s="572" t="s">
        <v>558</v>
      </c>
      <c r="C83" s="172">
        <v>44196</v>
      </c>
      <c r="D83" s="172">
        <v>44196</v>
      </c>
      <c r="E83" s="172">
        <v>44469</v>
      </c>
      <c r="F83" s="173">
        <v>44469</v>
      </c>
      <c r="H83" s="572" t="s">
        <v>558</v>
      </c>
      <c r="I83" s="172">
        <v>44196</v>
      </c>
      <c r="J83" s="172">
        <v>44196</v>
      </c>
      <c r="K83" s="172">
        <v>44469</v>
      </c>
      <c r="L83" s="173">
        <v>44469</v>
      </c>
    </row>
    <row r="84" spans="1:12" s="4" customFormat="1" ht="14.4" thickBot="1" x14ac:dyDescent="0.3">
      <c r="B84" s="573"/>
      <c r="C84" s="174" t="s">
        <v>559</v>
      </c>
      <c r="D84" s="174" t="s">
        <v>560</v>
      </c>
      <c r="E84" s="174" t="s">
        <v>559</v>
      </c>
      <c r="F84" s="175" t="s">
        <v>560</v>
      </c>
      <c r="H84" s="573"/>
      <c r="I84" s="174" t="s">
        <v>559</v>
      </c>
      <c r="J84" s="174" t="s">
        <v>560</v>
      </c>
      <c r="K84" s="174" t="s">
        <v>559</v>
      </c>
      <c r="L84" s="175" t="s">
        <v>560</v>
      </c>
    </row>
    <row r="85" spans="1:12" s="4" customFormat="1" ht="14.4" thickTop="1" x14ac:dyDescent="0.25">
      <c r="B85" s="47"/>
      <c r="C85" s="156"/>
      <c r="D85" s="156"/>
      <c r="E85" s="136"/>
      <c r="F85" s="162"/>
      <c r="H85" s="47"/>
      <c r="I85" s="156"/>
      <c r="J85" s="156"/>
      <c r="K85" s="136"/>
      <c r="L85" s="162"/>
    </row>
    <row r="86" spans="1:12" s="4" customFormat="1" x14ac:dyDescent="0.25">
      <c r="B86" s="48" t="s">
        <v>1141</v>
      </c>
      <c r="C86" s="156">
        <v>7200026.16555</v>
      </c>
      <c r="D86" s="156">
        <v>24.375294246268282</v>
      </c>
      <c r="E86" s="156">
        <v>8069718.0818499997</v>
      </c>
      <c r="F86" s="162">
        <v>25.144317234751405</v>
      </c>
      <c r="H86" s="48" t="s">
        <v>1141</v>
      </c>
      <c r="I86" s="156">
        <v>7183687.97621</v>
      </c>
      <c r="J86" s="156">
        <v>31.891274813876187</v>
      </c>
      <c r="K86" s="156">
        <v>7406447.5251099998</v>
      </c>
      <c r="L86" s="162">
        <v>31.7568592365343</v>
      </c>
    </row>
    <row r="87" spans="1:12" s="4" customFormat="1" x14ac:dyDescent="0.25">
      <c r="B87" s="48" t="s">
        <v>1140</v>
      </c>
      <c r="C87" s="156">
        <v>4287797.01076</v>
      </c>
      <c r="D87" s="156">
        <v>14.516101942187969</v>
      </c>
      <c r="E87" s="156">
        <v>4336776.9687900003</v>
      </c>
      <c r="F87" s="162">
        <v>13.512900298819424</v>
      </c>
      <c r="H87" s="48" t="s">
        <v>1139</v>
      </c>
      <c r="I87" s="156">
        <v>2667535.0641299998</v>
      </c>
      <c r="J87" s="156">
        <v>11.842259030117678</v>
      </c>
      <c r="K87" s="156">
        <v>2856498.0656900001</v>
      </c>
      <c r="L87" s="162">
        <v>12.247897075352949</v>
      </c>
    </row>
    <row r="88" spans="1:12" s="4" customFormat="1" x14ac:dyDescent="0.25">
      <c r="B88" s="48" t="s">
        <v>1139</v>
      </c>
      <c r="C88" s="156">
        <v>3474760.2741</v>
      </c>
      <c r="D88" s="156">
        <v>11.763610599318056</v>
      </c>
      <c r="E88" s="156">
        <v>3925326.4470799998</v>
      </c>
      <c r="F88" s="162">
        <v>12.230867600855772</v>
      </c>
      <c r="H88" s="48" t="s">
        <v>1142</v>
      </c>
      <c r="I88" s="156">
        <v>2747682.3551099999</v>
      </c>
      <c r="J88" s="156">
        <v>12.198065029862585</v>
      </c>
      <c r="K88" s="156">
        <v>2785456.64066</v>
      </c>
      <c r="L88" s="162">
        <v>11.943290511005891</v>
      </c>
    </row>
    <row r="89" spans="1:12" s="4" customFormat="1" x14ac:dyDescent="0.25">
      <c r="B89" s="48" t="s">
        <v>1142</v>
      </c>
      <c r="C89" s="156">
        <v>3430825.9531200002</v>
      </c>
      <c r="D89" s="156">
        <v>11.614873361872798</v>
      </c>
      <c r="E89" s="156">
        <v>3743790.39065</v>
      </c>
      <c r="F89" s="162">
        <v>11.665222042222426</v>
      </c>
      <c r="H89" s="48" t="s">
        <v>1140</v>
      </c>
      <c r="I89" s="156">
        <v>2796067.6172199999</v>
      </c>
      <c r="J89" s="156">
        <v>12.412866632605017</v>
      </c>
      <c r="K89" s="156">
        <v>2749213.2825199999</v>
      </c>
      <c r="L89" s="162">
        <v>11.787888718336848</v>
      </c>
    </row>
    <row r="90" spans="1:12" s="4" customFormat="1" x14ac:dyDescent="0.25">
      <c r="B90" s="48" t="s">
        <v>1148</v>
      </c>
      <c r="C90" s="156">
        <v>2378398.3306899997</v>
      </c>
      <c r="D90" s="156">
        <v>8.0519372863936631</v>
      </c>
      <c r="E90" s="156">
        <v>2600843.2445999999</v>
      </c>
      <c r="F90" s="162">
        <v>8.103929648691059</v>
      </c>
      <c r="H90" s="48" t="s">
        <v>1148</v>
      </c>
      <c r="I90" s="156">
        <v>2046477.0033100001</v>
      </c>
      <c r="J90" s="156">
        <v>9.0851329747300174</v>
      </c>
      <c r="K90" s="156">
        <v>2216841.6771999998</v>
      </c>
      <c r="L90" s="162">
        <v>9.5052221532451124</v>
      </c>
    </row>
    <row r="91" spans="1:12" s="4" customFormat="1" x14ac:dyDescent="0.25">
      <c r="B91" s="48" t="s">
        <v>1145</v>
      </c>
      <c r="C91" s="156">
        <v>2339410.36491</v>
      </c>
      <c r="D91" s="156">
        <v>7.9199456635717844</v>
      </c>
      <c r="E91" s="156">
        <v>2486814.6441099998</v>
      </c>
      <c r="F91" s="162">
        <v>7.7486295904394584</v>
      </c>
      <c r="H91" s="48" t="s">
        <v>1145</v>
      </c>
      <c r="I91" s="156">
        <v>2071360.27935</v>
      </c>
      <c r="J91" s="156">
        <v>9.1955998264486851</v>
      </c>
      <c r="K91" s="156">
        <v>2112057.5801499998</v>
      </c>
      <c r="L91" s="162">
        <v>9.0559360671744784</v>
      </c>
    </row>
    <row r="92" spans="1:12" s="4" customFormat="1" x14ac:dyDescent="0.25">
      <c r="B92" s="48" t="s">
        <v>1213</v>
      </c>
      <c r="C92" s="156">
        <v>1988416.35846</v>
      </c>
      <c r="D92" s="156">
        <v>6.7316746782757484</v>
      </c>
      <c r="E92" s="156">
        <v>2033293.5349399999</v>
      </c>
      <c r="F92" s="162">
        <v>6.3355097607300515</v>
      </c>
      <c r="H92" s="48" t="s">
        <v>1144</v>
      </c>
      <c r="I92" s="156">
        <v>905467.94012000004</v>
      </c>
      <c r="J92" s="156">
        <v>4.0197356857857436</v>
      </c>
      <c r="K92" s="156">
        <v>968967.64341999998</v>
      </c>
      <c r="L92" s="162">
        <v>4.1546732023040001</v>
      </c>
    </row>
    <row r="93" spans="1:12" s="4" customFormat="1" x14ac:dyDescent="0.25">
      <c r="B93" s="48" t="s">
        <v>1144</v>
      </c>
      <c r="C93" s="156">
        <v>1118207.8236999998</v>
      </c>
      <c r="D93" s="156">
        <v>3.7856313441723008</v>
      </c>
      <c r="E93" s="156">
        <v>1280321.20951</v>
      </c>
      <c r="F93" s="162">
        <v>3.9893342404001055</v>
      </c>
      <c r="H93" s="48" t="s">
        <v>1150</v>
      </c>
      <c r="I93" s="156">
        <v>468394.89500000002</v>
      </c>
      <c r="J93" s="156">
        <v>2.0793929757710021</v>
      </c>
      <c r="K93" s="156">
        <v>570414.79099999997</v>
      </c>
      <c r="L93" s="162">
        <v>2.4457855352124565</v>
      </c>
    </row>
    <row r="94" spans="1:12" s="4" customFormat="1" x14ac:dyDescent="0.25">
      <c r="B94" s="48" t="s">
        <v>1147</v>
      </c>
      <c r="C94" s="156">
        <v>624678.0429</v>
      </c>
      <c r="D94" s="156">
        <v>2.1148133013357393</v>
      </c>
      <c r="E94" s="156">
        <v>671666.01555000001</v>
      </c>
      <c r="F94" s="162">
        <v>2.0928343715966506</v>
      </c>
      <c r="H94" s="48" t="s">
        <v>1149</v>
      </c>
      <c r="I94" s="156">
        <v>418147.14851999999</v>
      </c>
      <c r="J94" s="156">
        <v>1.8563230572168423</v>
      </c>
      <c r="K94" s="156">
        <v>440566.51282</v>
      </c>
      <c r="L94" s="162">
        <v>1.8890309672109276</v>
      </c>
    </row>
    <row r="95" spans="1:12" s="4" customFormat="1" x14ac:dyDescent="0.25">
      <c r="B95" s="48" t="s">
        <v>1146</v>
      </c>
      <c r="C95" s="156">
        <v>600855.79047999997</v>
      </c>
      <c r="D95" s="156">
        <v>2.034164370485358</v>
      </c>
      <c r="E95" s="156">
        <v>619589.91320000007</v>
      </c>
      <c r="F95" s="162">
        <v>1.9305712014887806</v>
      </c>
      <c r="H95" s="48" t="s">
        <v>1147</v>
      </c>
      <c r="I95" s="156">
        <v>400540.7047</v>
      </c>
      <c r="J95" s="156">
        <v>1.778160985002937</v>
      </c>
      <c r="K95" s="156">
        <v>340611.43137000001</v>
      </c>
      <c r="L95" s="162">
        <v>1.4604504040161825</v>
      </c>
    </row>
    <row r="96" spans="1:12" s="4" customFormat="1" x14ac:dyDescent="0.25">
      <c r="B96" s="48" t="s">
        <v>1149</v>
      </c>
      <c r="C96" s="156">
        <v>523411.34216</v>
      </c>
      <c r="D96" s="156">
        <v>1.7719804322418899</v>
      </c>
      <c r="E96" s="156">
        <v>552156.90843999991</v>
      </c>
      <c r="F96" s="162">
        <v>1.7204576824562501</v>
      </c>
      <c r="H96" s="48" t="s">
        <v>1151</v>
      </c>
      <c r="I96" s="156">
        <v>282155.66963999998</v>
      </c>
      <c r="J96" s="156">
        <v>1.2526022887661474</v>
      </c>
      <c r="K96" s="156">
        <v>294425.29200000002</v>
      </c>
      <c r="L96" s="162">
        <v>1.2624166338882747</v>
      </c>
    </row>
    <row r="97" spans="2:12" s="4" customFormat="1" x14ac:dyDescent="0.25">
      <c r="B97" s="48" t="s">
        <v>1152</v>
      </c>
      <c r="C97" s="156">
        <v>389169.39601999999</v>
      </c>
      <c r="D97" s="156">
        <v>1.3175116758628302</v>
      </c>
      <c r="E97" s="156">
        <v>453416.88580000005</v>
      </c>
      <c r="F97" s="162">
        <v>1.4127950816262695</v>
      </c>
      <c r="H97" s="48" t="s">
        <v>1152</v>
      </c>
      <c r="I97" s="156">
        <v>147557.13089</v>
      </c>
      <c r="J97" s="156">
        <v>0.65506534074755096</v>
      </c>
      <c r="K97" s="156">
        <v>172140.76976</v>
      </c>
      <c r="L97" s="162">
        <v>0.7380934213877105</v>
      </c>
    </row>
    <row r="98" spans="2:12" s="4" customFormat="1" x14ac:dyDescent="0.25">
      <c r="B98" s="48" t="s">
        <v>1151</v>
      </c>
      <c r="C98" s="156">
        <v>330234.30517000001</v>
      </c>
      <c r="D98" s="156">
        <v>1.1179901535977004</v>
      </c>
      <c r="E98" s="156">
        <v>397605.86965000001</v>
      </c>
      <c r="F98" s="162">
        <v>1.2388943479159142</v>
      </c>
      <c r="H98" s="48" t="s">
        <v>1157</v>
      </c>
      <c r="I98" s="156">
        <v>116052.22451</v>
      </c>
      <c r="J98" s="156">
        <v>0.51520241369986175</v>
      </c>
      <c r="K98" s="156">
        <v>114056.17964</v>
      </c>
      <c r="L98" s="162">
        <v>0.48904228776407282</v>
      </c>
    </row>
    <row r="99" spans="2:12" s="4" customFormat="1" x14ac:dyDescent="0.25">
      <c r="B99" s="48" t="s">
        <v>1150</v>
      </c>
      <c r="C99" s="156">
        <v>186666.42199999999</v>
      </c>
      <c r="D99" s="156">
        <v>0.6319489481744841</v>
      </c>
      <c r="E99" s="156">
        <v>196425.43799999999</v>
      </c>
      <c r="F99" s="162">
        <v>0.61203916617056364</v>
      </c>
      <c r="H99" s="48" t="s">
        <v>1146</v>
      </c>
      <c r="I99" s="156">
        <v>77493.974369999996</v>
      </c>
      <c r="J99" s="156">
        <v>0.34402686214066458</v>
      </c>
      <c r="K99" s="156">
        <v>77438.987210000007</v>
      </c>
      <c r="L99" s="162">
        <v>0.33203759398959976</v>
      </c>
    </row>
    <row r="100" spans="2:12" s="4" customFormat="1" x14ac:dyDescent="0.25">
      <c r="B100" s="48" t="s">
        <v>1160</v>
      </c>
      <c r="C100" s="156">
        <v>152263.66039999999</v>
      </c>
      <c r="D100" s="156">
        <v>0.51548028297760407</v>
      </c>
      <c r="E100" s="156">
        <v>168606.62448</v>
      </c>
      <c r="F100" s="162">
        <v>0.52535892961874187</v>
      </c>
      <c r="H100" s="48" t="s">
        <v>1154</v>
      </c>
      <c r="I100" s="156">
        <v>59437.647219999999</v>
      </c>
      <c r="J100" s="156">
        <v>0.26386757721948023</v>
      </c>
      <c r="K100" s="156">
        <v>67388.861529999995</v>
      </c>
      <c r="L100" s="162">
        <v>0.28894535233836377</v>
      </c>
    </row>
    <row r="101" spans="2:12" s="4" customFormat="1" x14ac:dyDescent="0.25">
      <c r="B101" s="48" t="s">
        <v>1154</v>
      </c>
      <c r="C101" s="156">
        <v>101029.18625999999</v>
      </c>
      <c r="D101" s="156">
        <v>0.34202877683020594</v>
      </c>
      <c r="E101" s="156">
        <v>131025.2451</v>
      </c>
      <c r="F101" s="162">
        <v>0.4082596560548219</v>
      </c>
      <c r="H101" s="48" t="s">
        <v>1160</v>
      </c>
      <c r="I101" s="156">
        <v>57737.779119999999</v>
      </c>
      <c r="J101" s="156">
        <v>0.25632118031249174</v>
      </c>
      <c r="K101" s="156">
        <v>64064.660709999996</v>
      </c>
      <c r="L101" s="162">
        <v>0.27469207137514734</v>
      </c>
    </row>
    <row r="102" spans="2:12" s="4" customFormat="1" x14ac:dyDescent="0.25">
      <c r="B102" s="48" t="s">
        <v>1157</v>
      </c>
      <c r="C102" s="156">
        <v>96112.411189999999</v>
      </c>
      <c r="D102" s="156">
        <v>0.32538330411687016</v>
      </c>
      <c r="E102" s="156">
        <v>90389.547860000006</v>
      </c>
      <c r="F102" s="162">
        <v>0.2816434778817633</v>
      </c>
      <c r="H102" s="48" t="s">
        <v>1155</v>
      </c>
      <c r="I102" s="156">
        <v>31640.6548</v>
      </c>
      <c r="J102" s="156">
        <v>0.1404655687801957</v>
      </c>
      <c r="K102" s="156">
        <v>35160.010309999998</v>
      </c>
      <c r="L102" s="162">
        <v>0.15075668792417204</v>
      </c>
    </row>
    <row r="103" spans="2:12" s="4" customFormat="1" x14ac:dyDescent="0.25">
      <c r="B103" s="48" t="s">
        <v>1294</v>
      </c>
      <c r="C103" s="156">
        <v>80245.3995</v>
      </c>
      <c r="D103" s="156">
        <v>0.27166640505846457</v>
      </c>
      <c r="E103" s="156">
        <v>84520.784750000006</v>
      </c>
      <c r="F103" s="162">
        <v>0.26335708424115462</v>
      </c>
      <c r="H103" s="48" t="s">
        <v>1213</v>
      </c>
      <c r="I103" s="156">
        <v>9496.8278100000007</v>
      </c>
      <c r="J103" s="156">
        <v>4.216023114474958E-2</v>
      </c>
      <c r="K103" s="156">
        <v>10921.00801</v>
      </c>
      <c r="L103" s="162">
        <v>4.6826351353847294E-2</v>
      </c>
    </row>
    <row r="104" spans="2:12" s="4" customFormat="1" x14ac:dyDescent="0.25">
      <c r="B104" s="48" t="s">
        <v>1293</v>
      </c>
      <c r="C104" s="156">
        <v>82148.299129999999</v>
      </c>
      <c r="D104" s="156">
        <v>0.27810856753619245</v>
      </c>
      <c r="E104" s="156">
        <v>81794.224140000006</v>
      </c>
      <c r="F104" s="162">
        <v>0.25486143368158759</v>
      </c>
      <c r="H104" s="48" t="s">
        <v>1156</v>
      </c>
      <c r="I104" s="156">
        <v>9165.3148799999999</v>
      </c>
      <c r="J104" s="156">
        <v>4.0688512162801102E-2</v>
      </c>
      <c r="K104" s="156">
        <v>10089.627130000001</v>
      </c>
      <c r="L104" s="162">
        <v>4.3261613267390135E-2</v>
      </c>
    </row>
    <row r="105" spans="2:12" s="4" customFormat="1" x14ac:dyDescent="0.25">
      <c r="B105" s="48" t="s">
        <v>1292</v>
      </c>
      <c r="C105" s="156">
        <v>61823.933279999997</v>
      </c>
      <c r="D105" s="156">
        <v>0.20930154009329802</v>
      </c>
      <c r="E105" s="156">
        <v>74168.805219999995</v>
      </c>
      <c r="F105" s="162">
        <v>0.23110150174498145</v>
      </c>
      <c r="H105" s="48" t="s">
        <v>1159</v>
      </c>
      <c r="I105" s="156">
        <v>8815.0940499999997</v>
      </c>
      <c r="J105" s="156">
        <v>3.9133741302476731E-2</v>
      </c>
      <c r="K105" s="156">
        <v>9453.4453099999992</v>
      </c>
      <c r="L105" s="162">
        <v>4.0533836362458615E-2</v>
      </c>
    </row>
    <row r="106" spans="2:12" s="4" customFormat="1" x14ac:dyDescent="0.25">
      <c r="B106" s="48" t="s">
        <v>1155</v>
      </c>
      <c r="C106" s="156">
        <v>31493.794299999998</v>
      </c>
      <c r="D106" s="156">
        <v>0.10662051572354328</v>
      </c>
      <c r="E106" s="156">
        <v>33945.353170000002</v>
      </c>
      <c r="F106" s="162">
        <v>0.10576983236525658</v>
      </c>
      <c r="H106" s="48" t="s">
        <v>1292</v>
      </c>
      <c r="I106" s="156">
        <v>5749.0457699999997</v>
      </c>
      <c r="J106" s="156">
        <v>2.5522322124206735E-2</v>
      </c>
      <c r="K106" s="156">
        <v>6812.3116300000002</v>
      </c>
      <c r="L106" s="162">
        <v>2.9209363973196113E-2</v>
      </c>
    </row>
    <row r="107" spans="2:12" s="4" customFormat="1" x14ac:dyDescent="0.25">
      <c r="B107" s="48" t="s">
        <v>1156</v>
      </c>
      <c r="C107" s="156">
        <v>28405.265739999999</v>
      </c>
      <c r="D107" s="156">
        <v>9.6164471438841381E-2</v>
      </c>
      <c r="E107" s="156">
        <v>29047.159769999998</v>
      </c>
      <c r="F107" s="162">
        <v>9.0507622771618515E-2</v>
      </c>
      <c r="H107" s="48" t="s">
        <v>1293</v>
      </c>
      <c r="I107" s="156">
        <v>6111.0987299999997</v>
      </c>
      <c r="J107" s="156">
        <v>2.7129620559603003E-2</v>
      </c>
      <c r="K107" s="156">
        <v>6064.4594800000004</v>
      </c>
      <c r="L107" s="162">
        <v>2.6002774663439709E-2</v>
      </c>
    </row>
    <row r="108" spans="2:12" s="4" customFormat="1" ht="13.5" customHeight="1" x14ac:dyDescent="0.25">
      <c r="B108" s="48" t="s">
        <v>1158</v>
      </c>
      <c r="C108" s="156">
        <v>12710.12592</v>
      </c>
      <c r="D108" s="156">
        <v>4.3029435183094947E-2</v>
      </c>
      <c r="E108" s="156">
        <v>16464.006120000002</v>
      </c>
      <c r="F108" s="162">
        <v>5.129995727697885E-2</v>
      </c>
      <c r="H108" s="48" t="s">
        <v>1294</v>
      </c>
      <c r="I108" s="156">
        <v>5309.0355900000004</v>
      </c>
      <c r="J108" s="156">
        <v>2.356894029334854E-2</v>
      </c>
      <c r="K108" s="156">
        <v>4592.5237500000003</v>
      </c>
      <c r="L108" s="162">
        <v>1.969150929304999E-2</v>
      </c>
    </row>
    <row r="109" spans="2:12" s="4" customFormat="1" ht="13.5" customHeight="1" x14ac:dyDescent="0.25">
      <c r="B109" s="48" t="s">
        <v>1159</v>
      </c>
      <c r="C109" s="156">
        <v>19122.653849999999</v>
      </c>
      <c r="D109" s="156">
        <v>6.4738697283286697E-2</v>
      </c>
      <c r="E109" s="156">
        <v>15898.606299999999</v>
      </c>
      <c r="F109" s="162">
        <v>4.9538236198949287E-2</v>
      </c>
      <c r="H109" s="48" t="s">
        <v>1158</v>
      </c>
      <c r="I109" s="156">
        <v>3476.6824999999999</v>
      </c>
      <c r="J109" s="156">
        <v>1.5434389329725651E-2</v>
      </c>
      <c r="K109" s="156">
        <v>2671.95642</v>
      </c>
      <c r="L109" s="162">
        <v>1.145663202613913E-2</v>
      </c>
    </row>
    <row r="110" spans="2:12" s="4" customFormat="1" x14ac:dyDescent="0.25">
      <c r="B110" s="48"/>
      <c r="C110" s="156"/>
      <c r="D110" s="156"/>
      <c r="E110" s="156"/>
      <c r="F110" s="162"/>
      <c r="H110" s="48"/>
      <c r="I110" s="156"/>
      <c r="J110" s="156"/>
      <c r="K110" s="156"/>
      <c r="L110" s="162"/>
    </row>
    <row r="111" spans="2:12" s="5" customFormat="1" x14ac:dyDescent="0.25">
      <c r="B111" s="158" t="s">
        <v>1162</v>
      </c>
      <c r="C111" s="164">
        <v>29538212.309589997</v>
      </c>
      <c r="D111" s="163">
        <v>100</v>
      </c>
      <c r="E111" s="164">
        <v>32093605.909080002</v>
      </c>
      <c r="F111" s="165">
        <v>100</v>
      </c>
      <c r="H111" s="158" t="s">
        <v>1162</v>
      </c>
      <c r="I111" s="164">
        <v>22525559.163550001</v>
      </c>
      <c r="J111" s="163">
        <v>100</v>
      </c>
      <c r="K111" s="164">
        <v>23322355.242829997</v>
      </c>
      <c r="L111" s="165">
        <v>100</v>
      </c>
    </row>
    <row r="112" spans="2:12" s="4" customFormat="1" x14ac:dyDescent="0.25">
      <c r="B112" s="8"/>
      <c r="C112" s="156"/>
      <c r="D112" s="156"/>
      <c r="E112" s="156"/>
      <c r="F112" s="156"/>
      <c r="H112" s="8"/>
      <c r="I112" s="156"/>
      <c r="J112" s="156">
        <v>0</v>
      </c>
      <c r="K112" s="156"/>
      <c r="L112" s="156"/>
    </row>
    <row r="113" spans="2:12" s="4" customFormat="1" x14ac:dyDescent="0.25">
      <c r="B113" s="157" t="s">
        <v>1143</v>
      </c>
      <c r="C113" s="167">
        <v>18393409.403529998</v>
      </c>
      <c r="D113" s="166">
        <v>62.269880149647108</v>
      </c>
      <c r="E113" s="167">
        <v>20075611.88837</v>
      </c>
      <c r="F113" s="177">
        <v>62.553307176649028</v>
      </c>
      <c r="H113" s="157" t="s">
        <v>1143</v>
      </c>
      <c r="I113" s="167">
        <v>15394973.012669999</v>
      </c>
      <c r="J113" s="166">
        <v>68.344465506461461</v>
      </c>
      <c r="K113" s="167">
        <v>15797615.513979997</v>
      </c>
      <c r="L113" s="177">
        <v>67.735935541229978</v>
      </c>
    </row>
    <row r="114" spans="2:12" s="4" customFormat="1" x14ac:dyDescent="0.25">
      <c r="B114" s="48" t="s">
        <v>1153</v>
      </c>
      <c r="C114" s="156">
        <v>10090278.780469999</v>
      </c>
      <c r="D114" s="156">
        <v>34.160086178248669</v>
      </c>
      <c r="E114" s="156">
        <v>10838716.778000001</v>
      </c>
      <c r="F114" s="162">
        <v>33.772200009888834</v>
      </c>
      <c r="H114" s="48" t="s">
        <v>1153</v>
      </c>
      <c r="I114" s="156">
        <v>6679534.4428200005</v>
      </c>
      <c r="J114" s="156">
        <v>29.653134887006793</v>
      </c>
      <c r="K114" s="156">
        <v>7032244.9231799999</v>
      </c>
      <c r="L114" s="162">
        <v>30.152378908394883</v>
      </c>
    </row>
    <row r="115" spans="2:12" s="4" customFormat="1" x14ac:dyDescent="0.25">
      <c r="B115" s="48" t="s">
        <v>1161</v>
      </c>
      <c r="C115" s="156">
        <v>1054524.1255900001</v>
      </c>
      <c r="D115" s="156">
        <v>3.5700336721042323</v>
      </c>
      <c r="E115" s="156">
        <v>1179277.2427099999</v>
      </c>
      <c r="F115" s="162">
        <v>3.6744928134621229</v>
      </c>
      <c r="H115" s="48" t="s">
        <v>1161</v>
      </c>
      <c r="I115" s="156">
        <v>451051.70806000009</v>
      </c>
      <c r="J115" s="156">
        <v>2.0023996065317422</v>
      </c>
      <c r="K115" s="156">
        <v>492494.80566999997</v>
      </c>
      <c r="L115" s="162">
        <v>2.1116855503751402</v>
      </c>
    </row>
    <row r="116" spans="2:12" s="5" customFormat="1" x14ac:dyDescent="0.25">
      <c r="B116" s="169" t="s">
        <v>364</v>
      </c>
      <c r="C116" s="170">
        <v>0</v>
      </c>
      <c r="D116" s="170">
        <v>-8.8817841970012523E-15</v>
      </c>
      <c r="E116" s="170">
        <v>1.862645149230957E-9</v>
      </c>
      <c r="F116" s="171">
        <v>1.4654943925052066E-14</v>
      </c>
      <c r="H116" s="169" t="s">
        <v>364</v>
      </c>
      <c r="I116" s="295">
        <v>9.3132257461547852E-10</v>
      </c>
      <c r="J116" s="170">
        <v>3.9968028886505635E-15</v>
      </c>
      <c r="K116" s="170">
        <v>0</v>
      </c>
      <c r="L116" s="171">
        <v>0</v>
      </c>
    </row>
    <row r="117" spans="2:12" s="4" customFormat="1" x14ac:dyDescent="0.25">
      <c r="B117" s="8"/>
      <c r="C117" s="49"/>
      <c r="D117" s="50"/>
      <c r="E117" s="51"/>
      <c r="F117" s="50"/>
      <c r="H117" s="8"/>
      <c r="I117" s="49"/>
      <c r="J117" s="50"/>
      <c r="K117" s="52"/>
      <c r="L117" s="50"/>
    </row>
    <row r="118" spans="2:12" s="4" customFormat="1" x14ac:dyDescent="0.25">
      <c r="B118" s="571" t="s">
        <v>557</v>
      </c>
      <c r="C118" s="571"/>
      <c r="D118" s="571"/>
      <c r="E118" s="571"/>
      <c r="F118" s="571"/>
      <c r="H118" s="571" t="s">
        <v>4</v>
      </c>
      <c r="I118" s="571"/>
      <c r="J118" s="571"/>
      <c r="K118" s="571"/>
      <c r="L118" s="571"/>
    </row>
    <row r="119" spans="2:12" s="4" customFormat="1" x14ac:dyDescent="0.25">
      <c r="B119" s="571"/>
      <c r="C119" s="571"/>
      <c r="D119" s="571"/>
      <c r="E119" s="571"/>
      <c r="F119" s="571"/>
      <c r="H119" s="571"/>
      <c r="I119" s="571"/>
      <c r="J119" s="571"/>
      <c r="K119" s="571"/>
      <c r="L119" s="571"/>
    </row>
    <row r="120" spans="2:12" s="4" customFormat="1" x14ac:dyDescent="0.25">
      <c r="B120" s="572" t="s">
        <v>558</v>
      </c>
      <c r="C120" s="172">
        <v>44196</v>
      </c>
      <c r="D120" s="172">
        <v>44196</v>
      </c>
      <c r="E120" s="172">
        <v>44469</v>
      </c>
      <c r="F120" s="173">
        <v>44469</v>
      </c>
      <c r="H120" s="572" t="s">
        <v>558</v>
      </c>
      <c r="I120" s="172">
        <v>44196</v>
      </c>
      <c r="J120" s="172">
        <v>44196</v>
      </c>
      <c r="K120" s="172">
        <v>44469</v>
      </c>
      <c r="L120" s="173">
        <v>44469</v>
      </c>
    </row>
    <row r="121" spans="2:12" s="4" customFormat="1" ht="14.4" thickBot="1" x14ac:dyDescent="0.3">
      <c r="B121" s="573"/>
      <c r="C121" s="174" t="s">
        <v>559</v>
      </c>
      <c r="D121" s="174" t="s">
        <v>560</v>
      </c>
      <c r="E121" s="174" t="s">
        <v>559</v>
      </c>
      <c r="F121" s="175" t="s">
        <v>560</v>
      </c>
      <c r="H121" s="573"/>
      <c r="I121" s="174" t="s">
        <v>559</v>
      </c>
      <c r="J121" s="174" t="s">
        <v>560</v>
      </c>
      <c r="K121" s="174" t="s">
        <v>559</v>
      </c>
      <c r="L121" s="175" t="s">
        <v>560</v>
      </c>
    </row>
    <row r="122" spans="2:12" s="4" customFormat="1" ht="14.4" thickTop="1" x14ac:dyDescent="0.25">
      <c r="B122" s="47"/>
      <c r="C122" s="156"/>
      <c r="D122" s="156"/>
      <c r="E122" s="136"/>
      <c r="F122" s="162"/>
      <c r="H122" s="47"/>
      <c r="I122" s="156"/>
      <c r="J122" s="156"/>
      <c r="K122" s="136"/>
      <c r="L122" s="162"/>
    </row>
    <row r="123" spans="2:12" s="4" customFormat="1" x14ac:dyDescent="0.25">
      <c r="B123" s="48" t="s">
        <v>1141</v>
      </c>
      <c r="C123" s="156">
        <v>2606236.9981499999</v>
      </c>
      <c r="D123" s="156">
        <v>19.149836216024788</v>
      </c>
      <c r="E123" s="156">
        <v>2718215.6380799999</v>
      </c>
      <c r="F123" s="162">
        <v>18.857081838892341</v>
      </c>
      <c r="H123" s="48" t="s">
        <v>1141</v>
      </c>
      <c r="I123" s="156">
        <v>1093811.1816400001</v>
      </c>
      <c r="J123" s="156">
        <v>23.914176566017861</v>
      </c>
      <c r="K123" s="156">
        <v>1132438.9651200001</v>
      </c>
      <c r="L123" s="162">
        <v>23.697105508200821</v>
      </c>
    </row>
    <row r="124" spans="2:12" s="4" customFormat="1" x14ac:dyDescent="0.25">
      <c r="B124" s="48" t="s">
        <v>1140</v>
      </c>
      <c r="C124" s="156">
        <v>1979020.1709700001</v>
      </c>
      <c r="D124" s="156">
        <v>14.541237872528923</v>
      </c>
      <c r="E124" s="156">
        <v>2202905.4605800002</v>
      </c>
      <c r="F124" s="162">
        <v>15.282219692784105</v>
      </c>
      <c r="H124" s="48" t="s">
        <v>1140</v>
      </c>
      <c r="I124" s="156">
        <v>705290.60416999995</v>
      </c>
      <c r="J124" s="156">
        <v>15.41988628529668</v>
      </c>
      <c r="K124" s="156">
        <v>731250.88704000006</v>
      </c>
      <c r="L124" s="162">
        <v>15.301954415985755</v>
      </c>
    </row>
    <row r="125" spans="2:12" s="4" customFormat="1" x14ac:dyDescent="0.25">
      <c r="B125" s="48" t="s">
        <v>1139</v>
      </c>
      <c r="C125" s="156">
        <v>1537432.16937</v>
      </c>
      <c r="D125" s="156">
        <v>11.296583640544533</v>
      </c>
      <c r="E125" s="156">
        <v>1714235.53935</v>
      </c>
      <c r="F125" s="162">
        <v>11.892169040530451</v>
      </c>
      <c r="H125" s="48" t="s">
        <v>1139</v>
      </c>
      <c r="I125" s="156">
        <v>497719.01685000001</v>
      </c>
      <c r="J125" s="156">
        <v>10.881714000555112</v>
      </c>
      <c r="K125" s="156">
        <v>522684.28866000002</v>
      </c>
      <c r="L125" s="162">
        <v>10.937547291603842</v>
      </c>
    </row>
    <row r="126" spans="2:12" s="4" customFormat="1" x14ac:dyDescent="0.25">
      <c r="B126" s="48" t="s">
        <v>1142</v>
      </c>
      <c r="C126" s="156">
        <v>1542348.0612999999</v>
      </c>
      <c r="D126" s="156">
        <v>11.332704118222503</v>
      </c>
      <c r="E126" s="156">
        <v>1551658.4760799999</v>
      </c>
      <c r="F126" s="162">
        <v>10.764322910789753</v>
      </c>
      <c r="H126" s="48" t="s">
        <v>1142</v>
      </c>
      <c r="I126" s="156">
        <v>436205.61881000001</v>
      </c>
      <c r="J126" s="156">
        <v>9.5368363044808255</v>
      </c>
      <c r="K126" s="156">
        <v>452860.99550999998</v>
      </c>
      <c r="L126" s="162">
        <v>9.476444313281073</v>
      </c>
    </row>
    <row r="127" spans="2:12" s="4" customFormat="1" x14ac:dyDescent="0.25">
      <c r="B127" s="48" t="s">
        <v>1148</v>
      </c>
      <c r="C127" s="156">
        <v>1160390.2138499999</v>
      </c>
      <c r="D127" s="156">
        <v>8.5261941096220095</v>
      </c>
      <c r="E127" s="156">
        <v>1244185.9664100001</v>
      </c>
      <c r="F127" s="162">
        <v>8.6312933612459126</v>
      </c>
      <c r="H127" s="48" t="s">
        <v>1213</v>
      </c>
      <c r="I127" s="156">
        <v>387017.48650999996</v>
      </c>
      <c r="J127" s="156">
        <v>8.4614279519979245</v>
      </c>
      <c r="K127" s="156">
        <v>418164.24119999999</v>
      </c>
      <c r="L127" s="162">
        <v>8.7503896003994264</v>
      </c>
    </row>
    <row r="128" spans="2:12" s="4" customFormat="1" x14ac:dyDescent="0.25">
      <c r="B128" s="48" t="s">
        <v>1213</v>
      </c>
      <c r="C128" s="156">
        <v>1196723.1335199999</v>
      </c>
      <c r="D128" s="156">
        <v>8.7931573449012124</v>
      </c>
      <c r="E128" s="156">
        <v>1112320.6197299999</v>
      </c>
      <c r="F128" s="162">
        <v>7.7165036737673036</v>
      </c>
      <c r="H128" s="48" t="s">
        <v>1148</v>
      </c>
      <c r="I128" s="156">
        <v>338352.13844999997</v>
      </c>
      <c r="J128" s="156">
        <v>7.3974493186760109</v>
      </c>
      <c r="K128" s="156">
        <v>361034.40883999999</v>
      </c>
      <c r="L128" s="162">
        <v>7.5549064822807486</v>
      </c>
    </row>
    <row r="129" spans="2:12" s="4" customFormat="1" x14ac:dyDescent="0.25">
      <c r="B129" s="48" t="s">
        <v>1145</v>
      </c>
      <c r="C129" s="156">
        <v>1051067.07724</v>
      </c>
      <c r="D129" s="156">
        <v>7.7229209759086679</v>
      </c>
      <c r="E129" s="156">
        <v>1046000.7662</v>
      </c>
      <c r="F129" s="162">
        <v>7.2564228442559564</v>
      </c>
      <c r="H129" s="48" t="s">
        <v>1145</v>
      </c>
      <c r="I129" s="156">
        <v>324940.66541999998</v>
      </c>
      <c r="J129" s="156">
        <v>7.1042320436716269</v>
      </c>
      <c r="K129" s="156">
        <v>347910.10106000002</v>
      </c>
      <c r="L129" s="162">
        <v>7.2802708367722024</v>
      </c>
    </row>
    <row r="130" spans="2:12" s="4" customFormat="1" x14ac:dyDescent="0.25">
      <c r="B130" s="48" t="s">
        <v>1144</v>
      </c>
      <c r="C130" s="156">
        <v>836114.09684999997</v>
      </c>
      <c r="D130" s="156">
        <v>6.143511900089087</v>
      </c>
      <c r="E130" s="156">
        <v>969769.56015000003</v>
      </c>
      <c r="F130" s="162">
        <v>6.7275839725254984</v>
      </c>
      <c r="H130" s="48" t="s">
        <v>1144</v>
      </c>
      <c r="I130" s="156">
        <v>172200.96754000001</v>
      </c>
      <c r="J130" s="156">
        <v>3.7648585164546429</v>
      </c>
      <c r="K130" s="156">
        <v>179863.24314000001</v>
      </c>
      <c r="L130" s="162">
        <v>3.7637686277282993</v>
      </c>
    </row>
    <row r="131" spans="2:12" s="4" customFormat="1" x14ac:dyDescent="0.25">
      <c r="B131" s="48" t="s">
        <v>1147</v>
      </c>
      <c r="C131" s="156">
        <v>413214.59219</v>
      </c>
      <c r="D131" s="156">
        <v>3.0361750555022047</v>
      </c>
      <c r="E131" s="156">
        <v>449761.23921999999</v>
      </c>
      <c r="F131" s="162">
        <v>3.1201293882349321</v>
      </c>
      <c r="H131" s="48" t="s">
        <v>1146</v>
      </c>
      <c r="I131" s="156">
        <v>114943.44336999999</v>
      </c>
      <c r="J131" s="156">
        <v>2.5130277016686642</v>
      </c>
      <c r="K131" s="156">
        <v>115086.3434</v>
      </c>
      <c r="L131" s="162">
        <v>2.4082650863341137</v>
      </c>
    </row>
    <row r="132" spans="2:12" s="4" customFormat="1" x14ac:dyDescent="0.25">
      <c r="B132" s="48" t="s">
        <v>1149</v>
      </c>
      <c r="C132" s="156">
        <v>316311.01743000001</v>
      </c>
      <c r="D132" s="156">
        <v>2.3241570821872117</v>
      </c>
      <c r="E132" s="156">
        <v>330629.06014999998</v>
      </c>
      <c r="F132" s="162">
        <v>2.2936735254633667</v>
      </c>
      <c r="H132" s="48" t="s">
        <v>1147</v>
      </c>
      <c r="I132" s="156">
        <v>75250.761280000006</v>
      </c>
      <c r="J132" s="156">
        <v>1.6452199631741007</v>
      </c>
      <c r="K132" s="156">
        <v>80559.151649999985</v>
      </c>
      <c r="L132" s="162">
        <v>1.6857585928252732</v>
      </c>
    </row>
    <row r="133" spans="2:12" s="4" customFormat="1" x14ac:dyDescent="0.25">
      <c r="B133" s="48" t="s">
        <v>1146</v>
      </c>
      <c r="C133" s="156">
        <v>307846.01587</v>
      </c>
      <c r="D133" s="156">
        <v>2.2619588271714703</v>
      </c>
      <c r="E133" s="156">
        <v>302622.34948999999</v>
      </c>
      <c r="F133" s="162">
        <v>2.0993825253104732</v>
      </c>
      <c r="H133" s="48" t="s">
        <v>1150</v>
      </c>
      <c r="I133" s="156">
        <v>78172.274000000005</v>
      </c>
      <c r="J133" s="156">
        <v>1.7090934837585166</v>
      </c>
      <c r="K133" s="156">
        <v>80229.311000000002</v>
      </c>
      <c r="L133" s="162">
        <v>1.6788564383386384</v>
      </c>
    </row>
    <row r="134" spans="2:12" s="4" customFormat="1" x14ac:dyDescent="0.25">
      <c r="B134" s="48" t="s">
        <v>1151</v>
      </c>
      <c r="C134" s="156">
        <v>197648.56330000001</v>
      </c>
      <c r="D134" s="156">
        <v>1.4522614858949097</v>
      </c>
      <c r="E134" s="156">
        <v>232032.94209999999</v>
      </c>
      <c r="F134" s="162">
        <v>1.6096825127491572</v>
      </c>
      <c r="H134" s="48" t="s">
        <v>1149</v>
      </c>
      <c r="I134" s="156">
        <v>58383.687890000001</v>
      </c>
      <c r="J134" s="156">
        <v>1.2764523203020808</v>
      </c>
      <c r="K134" s="156">
        <v>60897.822410000001</v>
      </c>
      <c r="L134" s="162">
        <v>1.2743310388622371</v>
      </c>
    </row>
    <row r="135" spans="2:12" s="4" customFormat="1" x14ac:dyDescent="0.25">
      <c r="B135" s="48" t="s">
        <v>1154</v>
      </c>
      <c r="C135" s="156">
        <v>129196.33499</v>
      </c>
      <c r="D135" s="156">
        <v>0.94929534671074378</v>
      </c>
      <c r="E135" s="156">
        <v>128572.76416999999</v>
      </c>
      <c r="F135" s="162">
        <v>0.89194804938979577</v>
      </c>
      <c r="H135" s="48" t="s">
        <v>1152</v>
      </c>
      <c r="I135" s="156">
        <v>57569.932930000003</v>
      </c>
      <c r="J135" s="156">
        <v>1.2586610596882197</v>
      </c>
      <c r="K135" s="156">
        <v>57590.271710000001</v>
      </c>
      <c r="L135" s="162">
        <v>1.2051181449882455</v>
      </c>
    </row>
    <row r="136" spans="2:12" s="4" customFormat="1" x14ac:dyDescent="0.25">
      <c r="B136" s="48" t="s">
        <v>1152</v>
      </c>
      <c r="C136" s="156">
        <v>77856.841450000007</v>
      </c>
      <c r="D136" s="156">
        <v>0.57206837410520861</v>
      </c>
      <c r="E136" s="156">
        <v>120198.32296999999</v>
      </c>
      <c r="F136" s="162">
        <v>0.83385202461122576</v>
      </c>
      <c r="H136" s="48" t="s">
        <v>1151</v>
      </c>
      <c r="I136" s="156">
        <v>54118.21701</v>
      </c>
      <c r="J136" s="156">
        <v>1.1831956179811314</v>
      </c>
      <c r="K136" s="156">
        <v>56125.769159999996</v>
      </c>
      <c r="L136" s="162">
        <v>1.1744723684710963</v>
      </c>
    </row>
    <row r="137" spans="2:12" s="4" customFormat="1" x14ac:dyDescent="0.25">
      <c r="B137" s="48" t="s">
        <v>1160</v>
      </c>
      <c r="C137" s="156">
        <v>84250.416920000003</v>
      </c>
      <c r="D137" s="156">
        <v>0.61904642068048277</v>
      </c>
      <c r="E137" s="156">
        <v>91866.883759999997</v>
      </c>
      <c r="F137" s="162">
        <v>0.63730828455168542</v>
      </c>
      <c r="H137" s="48" t="s">
        <v>1157</v>
      </c>
      <c r="I137" s="156">
        <v>28485.642659999998</v>
      </c>
      <c r="J137" s="156">
        <v>0.62278636349864425</v>
      </c>
      <c r="K137" s="156">
        <v>29324.097829999999</v>
      </c>
      <c r="L137" s="162">
        <v>0.61362798491897297</v>
      </c>
    </row>
    <row r="138" spans="2:12" s="4" customFormat="1" x14ac:dyDescent="0.25">
      <c r="B138" s="48" t="s">
        <v>1292</v>
      </c>
      <c r="C138" s="156">
        <v>56005.486250000002</v>
      </c>
      <c r="D138" s="156">
        <v>0.41151126687543155</v>
      </c>
      <c r="E138" s="156">
        <v>61539.94197</v>
      </c>
      <c r="F138" s="162">
        <v>0.42692114114561724</v>
      </c>
      <c r="H138" s="48" t="s">
        <v>1154</v>
      </c>
      <c r="I138" s="156">
        <v>22527.896839999998</v>
      </c>
      <c r="J138" s="156">
        <v>0.49253117149986037</v>
      </c>
      <c r="K138" s="156">
        <v>22732.50964</v>
      </c>
      <c r="L138" s="162">
        <v>0.47569422811956041</v>
      </c>
    </row>
    <row r="139" spans="2:12" s="4" customFormat="1" x14ac:dyDescent="0.25">
      <c r="B139" s="48" t="s">
        <v>1157</v>
      </c>
      <c r="C139" s="156">
        <v>32310.42842</v>
      </c>
      <c r="D139" s="156">
        <v>0.23740719387829881</v>
      </c>
      <c r="E139" s="156">
        <v>37506.812819999999</v>
      </c>
      <c r="F139" s="162">
        <v>0.2601960745698354</v>
      </c>
      <c r="H139" s="48" t="s">
        <v>1160</v>
      </c>
      <c r="I139" s="156">
        <v>20147.761729999998</v>
      </c>
      <c r="J139" s="156">
        <v>0.44049388003043399</v>
      </c>
      <c r="K139" s="156">
        <v>22400.334769999998</v>
      </c>
      <c r="L139" s="162">
        <v>0.46874322838887839</v>
      </c>
    </row>
    <row r="140" spans="2:12" s="4" customFormat="1" x14ac:dyDescent="0.25">
      <c r="B140" s="48" t="s">
        <v>1293</v>
      </c>
      <c r="C140" s="156">
        <v>30787.549579999999</v>
      </c>
      <c r="D140" s="156">
        <v>0.2262175436724462</v>
      </c>
      <c r="E140" s="156">
        <v>34834.76038</v>
      </c>
      <c r="F140" s="162">
        <v>0.24165924076128492</v>
      </c>
      <c r="H140" s="48" t="s">
        <v>1293</v>
      </c>
      <c r="I140" s="156">
        <v>22050.764389999997</v>
      </c>
      <c r="J140" s="156">
        <v>0.4820995450489689</v>
      </c>
      <c r="K140" s="156">
        <v>22050.764389999997</v>
      </c>
      <c r="L140" s="162">
        <v>0.46142821501283826</v>
      </c>
    </row>
    <row r="141" spans="2:12" s="4" customFormat="1" x14ac:dyDescent="0.25">
      <c r="B141" s="48" t="s">
        <v>1158</v>
      </c>
      <c r="C141" s="156">
        <v>12691.52708</v>
      </c>
      <c r="D141" s="156">
        <v>9.3253478131790107E-2</v>
      </c>
      <c r="E141" s="156">
        <v>21595.515520000001</v>
      </c>
      <c r="F141" s="162">
        <v>0.14981460551133971</v>
      </c>
      <c r="H141" s="48" t="s">
        <v>1292</v>
      </c>
      <c r="I141" s="156">
        <v>21337.365109999999</v>
      </c>
      <c r="J141" s="156">
        <v>0.46650237742959</v>
      </c>
      <c r="K141" s="156">
        <v>18663.226580000002</v>
      </c>
      <c r="L141" s="162">
        <v>0.39054153293184596</v>
      </c>
    </row>
    <row r="142" spans="2:12" s="4" customFormat="1" x14ac:dyDescent="0.25">
      <c r="B142" s="48" t="s">
        <v>1156</v>
      </c>
      <c r="C142" s="156">
        <v>18244.256850000002</v>
      </c>
      <c r="D142" s="156">
        <v>0.13405324642716179</v>
      </c>
      <c r="E142" s="156">
        <v>15822.851479999999</v>
      </c>
      <c r="F142" s="162">
        <v>0.10976789372522085</v>
      </c>
      <c r="H142" s="48" t="s">
        <v>1294</v>
      </c>
      <c r="I142" s="156">
        <v>16123.958320000002</v>
      </c>
      <c r="J142" s="156">
        <v>0.3525207939723734</v>
      </c>
      <c r="K142" s="156">
        <v>17550.267929999998</v>
      </c>
      <c r="L142" s="162">
        <v>0.36725206712604852</v>
      </c>
    </row>
    <row r="143" spans="2:12" s="4" customFormat="1" x14ac:dyDescent="0.25">
      <c r="B143" s="48" t="s">
        <v>1155</v>
      </c>
      <c r="C143" s="156">
        <v>7997.9526699999997</v>
      </c>
      <c r="D143" s="156">
        <v>5.8766521925188005E-2</v>
      </c>
      <c r="E143" s="156">
        <v>10434.339169999999</v>
      </c>
      <c r="F143" s="162">
        <v>7.2386158370581447E-2</v>
      </c>
      <c r="H143" s="48" t="s">
        <v>1158</v>
      </c>
      <c r="I143" s="156">
        <v>14000</v>
      </c>
      <c r="J143" s="156">
        <v>0.30608433845252137</v>
      </c>
      <c r="K143" s="156">
        <v>14000</v>
      </c>
      <c r="L143" s="162">
        <v>0.29296013942760812</v>
      </c>
    </row>
    <row r="144" spans="2:12" s="4" customFormat="1" x14ac:dyDescent="0.25">
      <c r="B144" s="48" t="s">
        <v>1294</v>
      </c>
      <c r="C144" s="156">
        <v>7105.6376200000004</v>
      </c>
      <c r="D144" s="156">
        <v>5.2210062526935504E-2</v>
      </c>
      <c r="E144" s="156">
        <v>10063.16309</v>
      </c>
      <c r="F144" s="162">
        <v>6.9811197937293984E-2</v>
      </c>
      <c r="H144" s="48" t="s">
        <v>1155</v>
      </c>
      <c r="I144" s="156">
        <v>12346.943569999999</v>
      </c>
      <c r="J144" s="156">
        <v>0.26994328960957586</v>
      </c>
      <c r="K144" s="156">
        <v>12475.407800000001</v>
      </c>
      <c r="L144" s="162">
        <v>0.26105694346459074</v>
      </c>
    </row>
    <row r="145" spans="2:12" s="4" customFormat="1" x14ac:dyDescent="0.25">
      <c r="B145" s="48" t="s">
        <v>1159</v>
      </c>
      <c r="C145" s="156">
        <v>8910.5373600000003</v>
      </c>
      <c r="D145" s="156">
        <v>6.5471916468798866E-2</v>
      </c>
      <c r="E145" s="156">
        <v>8053.5697700000001</v>
      </c>
      <c r="F145" s="162">
        <v>5.5870042876874131E-2</v>
      </c>
      <c r="H145" s="48" t="s">
        <v>1156</v>
      </c>
      <c r="I145" s="156">
        <v>11540.049129999999</v>
      </c>
      <c r="J145" s="156">
        <v>0.25230202169040317</v>
      </c>
      <c r="K145" s="156">
        <v>11540.049129999999</v>
      </c>
      <c r="L145" s="162">
        <v>0.24148388586616057</v>
      </c>
    </row>
    <row r="146" spans="2:12" s="4" customFormat="1" x14ac:dyDescent="0.25">
      <c r="B146" s="48" t="s">
        <v>1150</v>
      </c>
      <c r="C146" s="156">
        <v>0</v>
      </c>
      <c r="D146" s="156">
        <v>0</v>
      </c>
      <c r="E146" s="156">
        <v>0</v>
      </c>
      <c r="F146" s="162">
        <v>0</v>
      </c>
      <c r="H146" s="48" t="s">
        <v>1159</v>
      </c>
      <c r="I146" s="156">
        <v>11366.380940000001</v>
      </c>
      <c r="J146" s="156">
        <v>0.24850508504423197</v>
      </c>
      <c r="K146" s="156">
        <v>11374.66144</v>
      </c>
      <c r="L146" s="162">
        <v>0.23802302867173128</v>
      </c>
    </row>
    <row r="147" spans="2:12" s="4" customFormat="1" x14ac:dyDescent="0.25">
      <c r="B147" s="48"/>
      <c r="C147" s="156"/>
      <c r="D147" s="156"/>
      <c r="E147" s="156"/>
      <c r="F147" s="162"/>
      <c r="H147" s="48"/>
      <c r="I147" s="156"/>
      <c r="J147" s="156"/>
      <c r="K147" s="156"/>
      <c r="L147" s="162"/>
    </row>
    <row r="148" spans="2:12" s="5" customFormat="1" x14ac:dyDescent="0.25">
      <c r="B148" s="158" t="s">
        <v>1162</v>
      </c>
      <c r="C148" s="164">
        <v>13609709.079229999</v>
      </c>
      <c r="D148" s="163">
        <v>100</v>
      </c>
      <c r="E148" s="164">
        <v>14414826.542639999</v>
      </c>
      <c r="F148" s="165">
        <v>100</v>
      </c>
      <c r="H148" s="158" t="s">
        <v>1162</v>
      </c>
      <c r="I148" s="164">
        <v>4573902.75856</v>
      </c>
      <c r="J148" s="163">
        <v>100</v>
      </c>
      <c r="K148" s="164">
        <v>4778807.1194099998</v>
      </c>
      <c r="L148" s="165">
        <v>100</v>
      </c>
    </row>
    <row r="149" spans="2:12" s="4" customFormat="1" x14ac:dyDescent="0.25">
      <c r="B149" s="8"/>
      <c r="C149" s="156"/>
      <c r="D149" s="156"/>
      <c r="E149" s="156"/>
      <c r="F149" s="156"/>
      <c r="H149" s="8"/>
      <c r="I149" s="156"/>
      <c r="J149" s="156"/>
      <c r="K149" s="156"/>
      <c r="L149" s="156"/>
    </row>
    <row r="150" spans="2:12" s="4" customFormat="1" x14ac:dyDescent="0.25">
      <c r="B150" s="157" t="s">
        <v>1143</v>
      </c>
      <c r="C150" s="167">
        <v>7665037.3997900002</v>
      </c>
      <c r="D150" s="166">
        <v>56.32036184732074</v>
      </c>
      <c r="E150" s="167">
        <v>8187015.1140899993</v>
      </c>
      <c r="F150" s="177">
        <v>56.79579348299665</v>
      </c>
      <c r="H150" s="157" t="s">
        <v>1143</v>
      </c>
      <c r="I150" s="167">
        <v>2733026.4214699999</v>
      </c>
      <c r="J150" s="166">
        <v>59.752613156350478</v>
      </c>
      <c r="K150" s="167">
        <v>2839235.1363300001</v>
      </c>
      <c r="L150" s="177">
        <v>59.413051529071495</v>
      </c>
    </row>
    <row r="151" spans="2:12" s="4" customFormat="1" x14ac:dyDescent="0.25">
      <c r="B151" s="48" t="s">
        <v>1153</v>
      </c>
      <c r="C151" s="156">
        <v>5479314.7102499995</v>
      </c>
      <c r="D151" s="156">
        <v>40.26033678127677</v>
      </c>
      <c r="E151" s="156">
        <v>5687322.5034499997</v>
      </c>
      <c r="F151" s="162">
        <v>39.4546718035526</v>
      </c>
      <c r="H151" s="48" t="s">
        <v>1153</v>
      </c>
      <c r="I151" s="156">
        <v>1603379.6414700001</v>
      </c>
      <c r="J151" s="156">
        <v>35.054956917684706</v>
      </c>
      <c r="K151" s="156">
        <v>1699870.3918600001</v>
      </c>
      <c r="L151" s="162">
        <v>35.571019072012042</v>
      </c>
    </row>
    <row r="152" spans="2:12" s="4" customFormat="1" x14ac:dyDescent="0.25">
      <c r="B152" s="48" t="s">
        <v>1161</v>
      </c>
      <c r="C152" s="156">
        <v>465356.96919000003</v>
      </c>
      <c r="D152" s="156">
        <v>3.419301371402486</v>
      </c>
      <c r="E152" s="156">
        <v>540488.92509999999</v>
      </c>
      <c r="F152" s="162">
        <v>3.7495347134507551</v>
      </c>
      <c r="H152" s="48" t="s">
        <v>1161</v>
      </c>
      <c r="I152" s="156">
        <v>237496.69562000004</v>
      </c>
      <c r="J152" s="156">
        <v>5.1924299259648237</v>
      </c>
      <c r="K152" s="156">
        <v>239701.59122</v>
      </c>
      <c r="L152" s="162">
        <v>5.015929398916481</v>
      </c>
    </row>
    <row r="153" spans="2:12" s="5" customFormat="1" x14ac:dyDescent="0.25">
      <c r="B153" s="169" t="s">
        <v>364</v>
      </c>
      <c r="C153" s="170">
        <v>0</v>
      </c>
      <c r="D153" s="170">
        <v>3.9968028886505635E-15</v>
      </c>
      <c r="E153" s="170">
        <v>0</v>
      </c>
      <c r="F153" s="171">
        <v>-5.3290705182007514E-15</v>
      </c>
      <c r="H153" s="169" t="s">
        <v>364</v>
      </c>
      <c r="I153" s="170">
        <v>0</v>
      </c>
      <c r="J153" s="170">
        <v>-7.1054273576010019E-15</v>
      </c>
      <c r="K153" s="170">
        <v>-4.0745362639427185E-10</v>
      </c>
      <c r="L153" s="171">
        <v>-1.865174681370263E-14</v>
      </c>
    </row>
    <row r="154" spans="2:12" s="4" customFormat="1" x14ac:dyDescent="0.25">
      <c r="B154" s="8"/>
      <c r="C154" s="49"/>
      <c r="D154" s="50"/>
      <c r="E154" s="51"/>
      <c r="F154" s="50"/>
      <c r="H154" s="8"/>
      <c r="I154" s="49"/>
      <c r="J154" s="50"/>
      <c r="K154" s="52"/>
      <c r="L154" s="50"/>
    </row>
    <row r="155" spans="2:12" s="4" customFormat="1" x14ac:dyDescent="0.25">
      <c r="B155" s="571" t="s">
        <v>6</v>
      </c>
      <c r="C155" s="571"/>
      <c r="D155" s="571"/>
      <c r="E155" s="571"/>
      <c r="F155" s="571"/>
      <c r="H155" s="8"/>
      <c r="I155" s="49"/>
      <c r="J155" s="50"/>
      <c r="K155" s="52"/>
      <c r="L155" s="50"/>
    </row>
    <row r="156" spans="2:12" s="4" customFormat="1" x14ac:dyDescent="0.25">
      <c r="B156" s="571"/>
      <c r="C156" s="571"/>
      <c r="D156" s="571"/>
      <c r="E156" s="571"/>
      <c r="F156" s="571"/>
      <c r="H156" s="8"/>
      <c r="I156" s="49"/>
      <c r="J156" s="50"/>
      <c r="K156" s="52"/>
      <c r="L156" s="50"/>
    </row>
    <row r="157" spans="2:12" s="4" customFormat="1" x14ac:dyDescent="0.25">
      <c r="B157" s="572" t="s">
        <v>558</v>
      </c>
      <c r="C157" s="172">
        <v>44196</v>
      </c>
      <c r="D157" s="172">
        <v>44196</v>
      </c>
      <c r="E157" s="172">
        <v>44469</v>
      </c>
      <c r="F157" s="173">
        <v>44469</v>
      </c>
      <c r="H157" s="8"/>
      <c r="I157" s="49"/>
      <c r="J157" s="50"/>
      <c r="K157" s="52"/>
      <c r="L157" s="50"/>
    </row>
    <row r="158" spans="2:12" s="4" customFormat="1" ht="14.4" thickBot="1" x14ac:dyDescent="0.3">
      <c r="B158" s="573"/>
      <c r="C158" s="174" t="s">
        <v>559</v>
      </c>
      <c r="D158" s="174" t="s">
        <v>560</v>
      </c>
      <c r="E158" s="174" t="s">
        <v>559</v>
      </c>
      <c r="F158" s="175" t="s">
        <v>560</v>
      </c>
      <c r="H158" s="8"/>
      <c r="I158" s="49"/>
      <c r="J158" s="50"/>
      <c r="K158" s="52"/>
      <c r="L158" s="50"/>
    </row>
    <row r="159" spans="2:12" s="4" customFormat="1" ht="14.4" thickTop="1" x14ac:dyDescent="0.25">
      <c r="B159" s="47"/>
      <c r="C159" s="156"/>
      <c r="D159" s="156"/>
      <c r="E159" s="136"/>
      <c r="F159" s="162"/>
      <c r="H159" s="8"/>
      <c r="I159" s="49"/>
      <c r="J159" s="50"/>
      <c r="K159" s="52"/>
      <c r="L159" s="50"/>
    </row>
    <row r="160" spans="2:12" s="4" customFormat="1" x14ac:dyDescent="0.25">
      <c r="B160" s="48" t="s">
        <v>1141</v>
      </c>
      <c r="C160" s="156">
        <v>50074.617030000081</v>
      </c>
      <c r="D160" s="156">
        <v>21.469287132105471</v>
      </c>
      <c r="E160" s="156">
        <v>73290.394029999996</v>
      </c>
      <c r="F160" s="162">
        <v>27.850781167628263</v>
      </c>
      <c r="H160" s="8"/>
      <c r="I160" s="49"/>
      <c r="J160" s="50"/>
      <c r="K160" s="52"/>
      <c r="L160" s="50"/>
    </row>
    <row r="161" spans="2:12" s="4" customFormat="1" x14ac:dyDescent="0.25">
      <c r="B161" s="48" t="s">
        <v>1139</v>
      </c>
      <c r="C161" s="156">
        <v>33290.271810000064</v>
      </c>
      <c r="D161" s="156">
        <v>14.273067805322102</v>
      </c>
      <c r="E161" s="156">
        <v>46746.827239999999</v>
      </c>
      <c r="F161" s="162">
        <v>17.764069534259043</v>
      </c>
      <c r="H161" s="8"/>
      <c r="I161" s="49"/>
      <c r="J161" s="50"/>
      <c r="K161" s="52"/>
      <c r="L161" s="50"/>
    </row>
    <row r="162" spans="2:12" s="4" customFormat="1" x14ac:dyDescent="0.25">
      <c r="B162" s="48" t="s">
        <v>1148</v>
      </c>
      <c r="C162" s="156">
        <v>28183.083859999955</v>
      </c>
      <c r="D162" s="156">
        <v>12.083381871818291</v>
      </c>
      <c r="E162" s="156">
        <v>30367.230660000001</v>
      </c>
      <c r="F162" s="162">
        <v>11.539726412609541</v>
      </c>
      <c r="H162" s="8"/>
      <c r="I162" s="49"/>
      <c r="J162" s="50"/>
      <c r="K162" s="52"/>
      <c r="L162" s="50"/>
    </row>
    <row r="163" spans="2:12" s="4" customFormat="1" x14ac:dyDescent="0.25">
      <c r="B163" s="48" t="s">
        <v>1142</v>
      </c>
      <c r="C163" s="156">
        <v>20153.76701000001</v>
      </c>
      <c r="D163" s="156">
        <v>8.6408451306181515</v>
      </c>
      <c r="E163" s="156">
        <v>29048.949639999999</v>
      </c>
      <c r="F163" s="162">
        <v>11.038771864726646</v>
      </c>
      <c r="H163" s="8"/>
      <c r="I163" s="49"/>
      <c r="J163" s="50"/>
      <c r="K163" s="52"/>
      <c r="L163" s="50"/>
    </row>
    <row r="164" spans="2:12" s="4" customFormat="1" x14ac:dyDescent="0.25">
      <c r="B164" s="48" t="s">
        <v>1213</v>
      </c>
      <c r="C164" s="156">
        <v>20831.396289999946</v>
      </c>
      <c r="D164" s="156">
        <v>8.9313759113673008</v>
      </c>
      <c r="E164" s="156">
        <v>28056.01511</v>
      </c>
      <c r="F164" s="162">
        <v>10.661450898250575</v>
      </c>
      <c r="H164" s="8"/>
      <c r="I164" s="49"/>
      <c r="J164" s="50"/>
      <c r="K164" s="52"/>
      <c r="L164" s="50"/>
    </row>
    <row r="165" spans="2:12" s="4" customFormat="1" x14ac:dyDescent="0.25">
      <c r="B165" s="48" t="s">
        <v>1145</v>
      </c>
      <c r="C165" s="156">
        <v>29719.435639999982</v>
      </c>
      <c r="D165" s="156">
        <v>12.742086410306937</v>
      </c>
      <c r="E165" s="156">
        <v>27589.492610000001</v>
      </c>
      <c r="F165" s="162">
        <v>10.484169601987432</v>
      </c>
      <c r="H165" s="8"/>
      <c r="I165" s="49"/>
      <c r="J165" s="50"/>
      <c r="K165" s="52"/>
      <c r="L165" s="50"/>
    </row>
    <row r="166" spans="2:12" s="4" customFormat="1" x14ac:dyDescent="0.25">
      <c r="B166" s="48" t="s">
        <v>1144</v>
      </c>
      <c r="C166" s="156">
        <v>7662.2755999999936</v>
      </c>
      <c r="D166" s="156">
        <v>3.2851693072993502</v>
      </c>
      <c r="E166" s="156">
        <v>7871.1663500000004</v>
      </c>
      <c r="F166" s="162">
        <v>2.991089547944259</v>
      </c>
      <c r="H166" s="8"/>
      <c r="I166" s="49"/>
      <c r="J166" s="50"/>
      <c r="K166" s="52"/>
      <c r="L166" s="50"/>
    </row>
    <row r="167" spans="2:12" s="4" customFormat="1" x14ac:dyDescent="0.25">
      <c r="B167" s="48" t="s">
        <v>1147</v>
      </c>
      <c r="C167" s="156">
        <v>6851.3036800000118</v>
      </c>
      <c r="D167" s="156">
        <v>2.9374684153260091</v>
      </c>
      <c r="E167" s="156">
        <v>7513.3287200000004</v>
      </c>
      <c r="F167" s="162">
        <v>2.8551091420728798</v>
      </c>
      <c r="H167" s="8"/>
      <c r="I167" s="49"/>
      <c r="J167" s="50"/>
      <c r="K167" s="52"/>
      <c r="L167" s="50"/>
    </row>
    <row r="168" spans="2:12" s="4" customFormat="1" x14ac:dyDescent="0.25">
      <c r="B168" s="48" t="s">
        <v>1140</v>
      </c>
      <c r="C168" s="156">
        <v>30011.888679999975</v>
      </c>
      <c r="D168" s="156">
        <v>12.867474454406313</v>
      </c>
      <c r="E168" s="156">
        <v>4729.5801099999999</v>
      </c>
      <c r="F168" s="162">
        <v>1.7972682832685982</v>
      </c>
      <c r="H168" s="8"/>
      <c r="I168" s="49"/>
      <c r="J168" s="50"/>
      <c r="K168" s="52"/>
      <c r="L168" s="50"/>
    </row>
    <row r="169" spans="2:12" s="4" customFormat="1" x14ac:dyDescent="0.25">
      <c r="B169" s="48" t="s">
        <v>1151</v>
      </c>
      <c r="C169" s="156">
        <v>2588.3661999999968</v>
      </c>
      <c r="D169" s="156">
        <v>1.1097514159228425</v>
      </c>
      <c r="E169" s="156">
        <v>3232.2715800000001</v>
      </c>
      <c r="F169" s="162">
        <v>1.2282822277101635</v>
      </c>
      <c r="H169" s="8"/>
      <c r="I169" s="49"/>
      <c r="J169" s="50"/>
      <c r="K169" s="52"/>
      <c r="L169" s="50"/>
    </row>
    <row r="170" spans="2:12" s="4" customFormat="1" x14ac:dyDescent="0.25">
      <c r="B170" s="48" t="s">
        <v>1150</v>
      </c>
      <c r="C170" s="156">
        <v>2057.0360000000001</v>
      </c>
      <c r="D170" s="156">
        <v>0.88194576702642113</v>
      </c>
      <c r="E170" s="156">
        <v>3188.46</v>
      </c>
      <c r="F170" s="162">
        <v>1.2116335694059308</v>
      </c>
      <c r="H170" s="8"/>
      <c r="I170" s="49"/>
      <c r="J170" s="50"/>
      <c r="K170" s="52"/>
      <c r="L170" s="50"/>
    </row>
    <row r="171" spans="2:12" s="4" customFormat="1" x14ac:dyDescent="0.25">
      <c r="B171" s="48" t="s">
        <v>1146</v>
      </c>
      <c r="C171" s="156">
        <v>1429.0003399999987</v>
      </c>
      <c r="D171" s="156">
        <v>0.6126780479011138</v>
      </c>
      <c r="E171" s="156">
        <v>3013.7256400000001</v>
      </c>
      <c r="F171" s="162">
        <v>1.1452334840027389</v>
      </c>
      <c r="H171" s="8"/>
      <c r="I171" s="49"/>
      <c r="J171" s="50"/>
      <c r="K171" s="52"/>
      <c r="L171" s="50"/>
    </row>
    <row r="172" spans="2:12" s="4" customFormat="1" x14ac:dyDescent="0.25">
      <c r="B172" s="48" t="s">
        <v>1149</v>
      </c>
      <c r="C172" s="156">
        <v>2141.3451800000039</v>
      </c>
      <c r="D172" s="156">
        <v>0.91809298293439368</v>
      </c>
      <c r="E172" s="156">
        <v>2531.7858500000002</v>
      </c>
      <c r="F172" s="162">
        <v>0.96209352678312676</v>
      </c>
      <c r="H172" s="8"/>
      <c r="I172" s="49"/>
      <c r="J172" s="50"/>
      <c r="K172" s="52"/>
      <c r="L172" s="50"/>
    </row>
    <row r="173" spans="2:12" s="4" customFormat="1" x14ac:dyDescent="0.25">
      <c r="B173" s="48" t="s">
        <v>1160</v>
      </c>
      <c r="C173" s="156">
        <v>275.37773000000016</v>
      </c>
      <c r="D173" s="156">
        <v>0.11806707481388019</v>
      </c>
      <c r="E173" s="156">
        <v>1666.79738</v>
      </c>
      <c r="F173" s="162">
        <v>0.63339281628305</v>
      </c>
      <c r="H173" s="8"/>
      <c r="I173" s="49"/>
      <c r="J173" s="50"/>
      <c r="K173" s="52"/>
      <c r="L173" s="50"/>
    </row>
    <row r="174" spans="2:12" s="4" customFormat="1" x14ac:dyDescent="0.25">
      <c r="B174" s="48" t="s">
        <v>1294</v>
      </c>
      <c r="C174" s="156">
        <v>1648.9040800000002</v>
      </c>
      <c r="D174" s="156">
        <v>0.70696087651776418</v>
      </c>
      <c r="E174" s="156">
        <v>830.83176000000003</v>
      </c>
      <c r="F174" s="162">
        <v>0.31572095963085989</v>
      </c>
      <c r="H174" s="8"/>
      <c r="I174" s="49"/>
      <c r="J174" s="50"/>
      <c r="K174" s="52"/>
      <c r="L174" s="50"/>
    </row>
    <row r="175" spans="2:12" s="4" customFormat="1" x14ac:dyDescent="0.25">
      <c r="B175" s="48" t="s">
        <v>1157</v>
      </c>
      <c r="C175" s="156">
        <v>838.45516999999927</v>
      </c>
      <c r="D175" s="156">
        <v>0.35948422294161003</v>
      </c>
      <c r="E175" s="156">
        <v>770.66629999999998</v>
      </c>
      <c r="F175" s="162">
        <v>0.29285773065676274</v>
      </c>
      <c r="H175" s="8"/>
      <c r="I175" s="49"/>
      <c r="J175" s="50"/>
      <c r="K175" s="52"/>
      <c r="L175" s="50"/>
    </row>
    <row r="176" spans="2:12" s="4" customFormat="1" x14ac:dyDescent="0.25">
      <c r="B176" s="48" t="s">
        <v>1293</v>
      </c>
      <c r="C176" s="156">
        <v>-2706.1307500000003</v>
      </c>
      <c r="D176" s="156">
        <v>-1.1602424848094708</v>
      </c>
      <c r="E176" s="156">
        <v>506.56432000000001</v>
      </c>
      <c r="F176" s="162">
        <v>0.19249742357604868</v>
      </c>
      <c r="H176" s="8"/>
      <c r="I176" s="49"/>
      <c r="J176" s="50"/>
      <c r="K176" s="52"/>
      <c r="L176" s="50"/>
    </row>
    <row r="177" spans="2:12" s="4" customFormat="1" x14ac:dyDescent="0.25">
      <c r="B177" s="48" t="s">
        <v>1156</v>
      </c>
      <c r="C177" s="156">
        <v>-376.71540999999979</v>
      </c>
      <c r="D177" s="156">
        <v>-0.16151519041140872</v>
      </c>
      <c r="E177" s="156">
        <v>242.85120000000001</v>
      </c>
      <c r="F177" s="162">
        <v>9.2284885584424325E-2</v>
      </c>
      <c r="H177" s="8"/>
      <c r="I177" s="49"/>
      <c r="J177" s="50"/>
      <c r="K177" s="52"/>
      <c r="L177" s="50"/>
    </row>
    <row r="178" spans="2:12" s="4" customFormat="1" x14ac:dyDescent="0.25">
      <c r="B178" s="48" t="s">
        <v>1159</v>
      </c>
      <c r="C178" s="156">
        <v>8.2804999999998472</v>
      </c>
      <c r="D178" s="156">
        <v>3.5502304888500474E-3</v>
      </c>
      <c r="E178" s="156">
        <v>203.80822000000001</v>
      </c>
      <c r="F178" s="162">
        <v>7.744832335135747E-2</v>
      </c>
      <c r="H178" s="8"/>
      <c r="I178" s="49"/>
      <c r="J178" s="50"/>
      <c r="K178" s="52"/>
      <c r="L178" s="50"/>
    </row>
    <row r="179" spans="2:12" s="4" customFormat="1" x14ac:dyDescent="0.25">
      <c r="B179" s="48" t="s">
        <v>1155</v>
      </c>
      <c r="C179" s="156">
        <v>128.4642300000005</v>
      </c>
      <c r="D179" s="156">
        <v>5.5078512900507824E-2</v>
      </c>
      <c r="E179" s="156">
        <v>44.579410000000003</v>
      </c>
      <c r="F179" s="162">
        <v>1.6940438224193013E-2</v>
      </c>
      <c r="H179" s="8"/>
      <c r="I179" s="49"/>
      <c r="J179" s="50"/>
      <c r="K179" s="52"/>
      <c r="L179" s="50"/>
    </row>
    <row r="180" spans="2:12" s="4" customFormat="1" x14ac:dyDescent="0.25">
      <c r="B180" s="48" t="s">
        <v>1154</v>
      </c>
      <c r="C180" s="156">
        <v>204.61279999999897</v>
      </c>
      <c r="D180" s="156">
        <v>8.7726900666504029E-2</v>
      </c>
      <c r="E180" s="156">
        <v>30.425139999999999</v>
      </c>
      <c r="F180" s="162">
        <v>1.1561732302702608E-2</v>
      </c>
      <c r="H180" s="8"/>
      <c r="I180" s="49"/>
      <c r="J180" s="50"/>
      <c r="K180" s="52"/>
      <c r="L180" s="50"/>
    </row>
    <row r="181" spans="2:12" s="4" customFormat="1" x14ac:dyDescent="0.25">
      <c r="B181" s="48" t="s">
        <v>1152</v>
      </c>
      <c r="C181" s="156">
        <v>203.38779999999679</v>
      </c>
      <c r="D181" s="156">
        <v>8.7201686929549854E-2</v>
      </c>
      <c r="E181" s="156">
        <v>-439.54574000000002</v>
      </c>
      <c r="F181" s="162">
        <v>-0.1670299686599083</v>
      </c>
      <c r="H181" s="8"/>
      <c r="I181" s="49"/>
      <c r="J181" s="50"/>
      <c r="K181" s="52"/>
      <c r="L181" s="50"/>
    </row>
    <row r="182" spans="2:12" s="4" customFormat="1" x14ac:dyDescent="0.25">
      <c r="B182" s="48" t="s">
        <v>1158</v>
      </c>
      <c r="C182" s="156">
        <v>-1980.3115299999999</v>
      </c>
      <c r="D182" s="156">
        <v>-0.84905046449217003</v>
      </c>
      <c r="E182" s="156">
        <v>-1572.0355500000001</v>
      </c>
      <c r="F182" s="162">
        <v>-0.59738276305160343</v>
      </c>
      <c r="H182" s="8"/>
      <c r="I182" s="49"/>
      <c r="J182" s="50"/>
      <c r="K182" s="52"/>
      <c r="L182" s="50"/>
    </row>
    <row r="183" spans="2:12" s="4" customFormat="1" x14ac:dyDescent="0.25">
      <c r="B183" s="48" t="s">
        <v>1292</v>
      </c>
      <c r="C183" s="156">
        <v>0.26584999999977299</v>
      </c>
      <c r="D183" s="156">
        <v>1.1398209956645089E-4</v>
      </c>
      <c r="E183" s="156">
        <v>-6310.3518199999999</v>
      </c>
      <c r="F183" s="162">
        <v>-2.3979708385470766</v>
      </c>
      <c r="H183" s="8"/>
      <c r="I183" s="49"/>
      <c r="J183" s="50"/>
      <c r="K183" s="52"/>
      <c r="L183" s="50"/>
    </row>
    <row r="184" spans="2:12" s="4" customFormat="1" x14ac:dyDescent="0.25">
      <c r="B184" s="48"/>
      <c r="C184" s="156"/>
      <c r="D184" s="156"/>
      <c r="E184" s="156"/>
      <c r="F184" s="162"/>
      <c r="H184" s="8"/>
      <c r="I184" s="49"/>
      <c r="J184" s="50"/>
      <c r="K184" s="52"/>
      <c r="L184" s="50"/>
    </row>
    <row r="185" spans="2:12" s="5" customFormat="1" x14ac:dyDescent="0.25">
      <c r="B185" s="158" t="s">
        <v>1162</v>
      </c>
      <c r="C185" s="164">
        <v>233238.37779000029</v>
      </c>
      <c r="D185" s="163">
        <v>100</v>
      </c>
      <c r="E185" s="164">
        <v>263153.81815999997</v>
      </c>
      <c r="F185" s="165">
        <v>100</v>
      </c>
      <c r="H185" s="178"/>
      <c r="I185" s="159"/>
      <c r="J185" s="160"/>
      <c r="K185" s="161"/>
      <c r="L185" s="160"/>
    </row>
    <row r="186" spans="2:12" s="4" customFormat="1" x14ac:dyDescent="0.25">
      <c r="B186" s="8"/>
      <c r="C186" s="156"/>
      <c r="D186" s="156"/>
      <c r="E186" s="156"/>
      <c r="F186" s="156"/>
      <c r="H186" s="8"/>
      <c r="I186" s="49"/>
      <c r="J186" s="50"/>
      <c r="K186" s="52"/>
      <c r="L186" s="50"/>
    </row>
    <row r="187" spans="2:12" s="4" customFormat="1" x14ac:dyDescent="0.25">
      <c r="B187" s="157" t="s">
        <v>1143</v>
      </c>
      <c r="C187" s="167">
        <v>133530.54453000007</v>
      </c>
      <c r="D187" s="166">
        <v>57.250674522452016</v>
      </c>
      <c r="E187" s="167">
        <v>153815.75102</v>
      </c>
      <c r="F187" s="177">
        <v>58.450890849882555</v>
      </c>
      <c r="H187" s="8"/>
      <c r="I187" s="49"/>
      <c r="J187" s="50"/>
      <c r="K187" s="52"/>
      <c r="L187" s="50"/>
    </row>
    <row r="188" spans="2:12" s="4" customFormat="1" x14ac:dyDescent="0.25">
      <c r="B188" s="48" t="s">
        <v>1153</v>
      </c>
      <c r="C188" s="156">
        <v>101463.24279000005</v>
      </c>
      <c r="D188" s="156">
        <v>43.501950129902731</v>
      </c>
      <c r="E188" s="156">
        <v>113363.47652000001</v>
      </c>
      <c r="F188" s="162">
        <v>43.078788410766649</v>
      </c>
      <c r="H188" s="8"/>
      <c r="I188" s="49"/>
      <c r="J188" s="50"/>
      <c r="K188" s="52"/>
      <c r="L188" s="50"/>
    </row>
    <row r="189" spans="2:12" s="4" customFormat="1" x14ac:dyDescent="0.25">
      <c r="B189" s="48" t="s">
        <v>1161</v>
      </c>
      <c r="C189" s="156">
        <v>-1755.4095300000336</v>
      </c>
      <c r="D189" s="156">
        <v>-0.75262465235482956</v>
      </c>
      <c r="E189" s="156">
        <v>-4025.4093800000001</v>
      </c>
      <c r="F189" s="162">
        <v>-1.5296792606491896</v>
      </c>
      <c r="H189" s="8"/>
      <c r="I189" s="49"/>
      <c r="J189" s="50"/>
      <c r="K189" s="52"/>
      <c r="L189" s="50"/>
    </row>
    <row r="190" spans="2:12" s="5" customFormat="1" x14ac:dyDescent="0.25">
      <c r="B190" s="169" t="s">
        <v>364</v>
      </c>
      <c r="C190" s="170">
        <v>2.0372681319713593E-10</v>
      </c>
      <c r="D190" s="170">
        <v>8.2489570729649131E-14</v>
      </c>
      <c r="E190" s="170">
        <v>-4.0927261579781771E-11</v>
      </c>
      <c r="F190" s="171">
        <v>-1.3766765505351941E-14</v>
      </c>
      <c r="H190" s="178"/>
      <c r="I190" s="159"/>
      <c r="J190" s="160"/>
      <c r="K190" s="161"/>
      <c r="L190" s="160"/>
    </row>
    <row r="191" spans="2:12" s="5" customFormat="1" x14ac:dyDescent="0.25">
      <c r="B191" s="178"/>
      <c r="C191" s="168"/>
      <c r="D191" s="168"/>
      <c r="E191" s="168"/>
      <c r="F191" s="168"/>
      <c r="H191" s="178"/>
      <c r="I191" s="159"/>
      <c r="J191" s="160"/>
      <c r="K191" s="161"/>
      <c r="L191" s="160"/>
    </row>
    <row r="192" spans="2:12" s="5" customFormat="1" x14ac:dyDescent="0.25">
      <c r="B192" s="178"/>
      <c r="C192" s="168"/>
      <c r="D192" s="168"/>
      <c r="E192" s="168"/>
      <c r="F192" s="168"/>
      <c r="H192" s="178"/>
      <c r="I192" s="159"/>
      <c r="J192" s="160"/>
      <c r="K192" s="161"/>
      <c r="L192" s="160"/>
    </row>
    <row r="193" spans="2:12" s="4" customFormat="1" x14ac:dyDescent="0.25">
      <c r="B193" s="8"/>
      <c r="C193" s="49"/>
      <c r="D193" s="50"/>
      <c r="E193" s="51"/>
      <c r="F193" s="50"/>
      <c r="H193" s="8"/>
      <c r="I193" s="49"/>
      <c r="J193" s="50"/>
      <c r="K193" s="52"/>
      <c r="L193" s="50"/>
    </row>
    <row r="194" spans="2:12" s="5" customFormat="1" x14ac:dyDescent="0.25">
      <c r="B194" s="40" t="s">
        <v>729</v>
      </c>
      <c r="C194" s="92"/>
      <c r="D194" s="40"/>
      <c r="E194" s="40"/>
      <c r="F194" s="40"/>
      <c r="H194" s="40"/>
      <c r="I194" s="92"/>
      <c r="J194" s="40"/>
      <c r="K194" s="40"/>
      <c r="L194" s="40"/>
    </row>
    <row r="195" spans="2:12" s="40" customFormat="1" x14ac:dyDescent="0.25">
      <c r="B195" s="40" t="s">
        <v>1222</v>
      </c>
      <c r="C195" s="92"/>
      <c r="I195" s="92"/>
    </row>
    <row r="196" spans="2:12" s="40" customFormat="1" x14ac:dyDescent="0.25">
      <c r="B196" s="40" t="s">
        <v>1228</v>
      </c>
      <c r="C196" s="92"/>
      <c r="I196" s="92"/>
    </row>
    <row r="197" spans="2:12" x14ac:dyDescent="0.25">
      <c r="B197" s="42" t="s">
        <v>1225</v>
      </c>
    </row>
    <row r="198" spans="2:12" x14ac:dyDescent="0.25">
      <c r="B198" s="42" t="s">
        <v>1226</v>
      </c>
    </row>
    <row r="199" spans="2:12" x14ac:dyDescent="0.25">
      <c r="B199" s="42" t="s">
        <v>1227</v>
      </c>
    </row>
    <row r="200" spans="2:12" x14ac:dyDescent="0.25">
      <c r="B200" s="40" t="s">
        <v>1169</v>
      </c>
    </row>
    <row r="201" spans="2:12" x14ac:dyDescent="0.25">
      <c r="B201" s="42" t="s">
        <v>1287</v>
      </c>
    </row>
    <row r="202" spans="2:12" x14ac:dyDescent="0.25">
      <c r="B202" s="42" t="s">
        <v>1234</v>
      </c>
    </row>
    <row r="209" s="42" customFormat="1" x14ac:dyDescent="0.25"/>
    <row r="210" s="42" customFormat="1" x14ac:dyDescent="0.25"/>
    <row r="211" s="42" customFormat="1" x14ac:dyDescent="0.25"/>
    <row r="212" s="42" customFormat="1" x14ac:dyDescent="0.25"/>
    <row r="213" s="42" customFormat="1" x14ac:dyDescent="0.25"/>
    <row r="214" s="42" customFormat="1" x14ac:dyDescent="0.25"/>
    <row r="215" s="42" customFormat="1" x14ac:dyDescent="0.25"/>
    <row r="216" s="42" customFormat="1" x14ac:dyDescent="0.25"/>
    <row r="217" s="42" customFormat="1" x14ac:dyDescent="0.25"/>
    <row r="218" s="42" customFormat="1" x14ac:dyDescent="0.25"/>
    <row r="219" s="42" customFormat="1" x14ac:dyDescent="0.25"/>
    <row r="220" s="42" customFormat="1" x14ac:dyDescent="0.25"/>
    <row r="221" s="42" customFormat="1" x14ac:dyDescent="0.25"/>
    <row r="222" s="42" customFormat="1" x14ac:dyDescent="0.25"/>
    <row r="223" s="42" customFormat="1" x14ac:dyDescent="0.25"/>
    <row r="224" s="42" customFormat="1" x14ac:dyDescent="0.25"/>
    <row r="225" s="42" customFormat="1" x14ac:dyDescent="0.25"/>
    <row r="226" s="42" customFormat="1" x14ac:dyDescent="0.25"/>
    <row r="227" s="42" customFormat="1" x14ac:dyDescent="0.25"/>
    <row r="228" s="42" customFormat="1" x14ac:dyDescent="0.25"/>
    <row r="229" s="42" customFormat="1" x14ac:dyDescent="0.25"/>
    <row r="230" s="42" customFormat="1" x14ac:dyDescent="0.25"/>
    <row r="231" s="42" customFormat="1" x14ac:dyDescent="0.25"/>
    <row r="232" s="42" customFormat="1" x14ac:dyDescent="0.25"/>
    <row r="233" s="42" customFormat="1" x14ac:dyDescent="0.25"/>
    <row r="234" s="42" customFormat="1" x14ac:dyDescent="0.25"/>
    <row r="235" s="42" customFormat="1" x14ac:dyDescent="0.25"/>
    <row r="236" s="42" customFormat="1" x14ac:dyDescent="0.25"/>
    <row r="237" s="42" customFormat="1" x14ac:dyDescent="0.25"/>
    <row r="238" s="42" customFormat="1" x14ac:dyDescent="0.25"/>
    <row r="239" s="42" customFormat="1" x14ac:dyDescent="0.25"/>
    <row r="240" s="42" customFormat="1" x14ac:dyDescent="0.25"/>
    <row r="241" s="42" customFormat="1" x14ac:dyDescent="0.25"/>
    <row r="242" s="42" customFormat="1" x14ac:dyDescent="0.25"/>
    <row r="243" s="42" customFormat="1" x14ac:dyDescent="0.25"/>
    <row r="244" s="42" customFormat="1" x14ac:dyDescent="0.25"/>
    <row r="245" s="42" customFormat="1" x14ac:dyDescent="0.25"/>
    <row r="246" s="42" customFormat="1" x14ac:dyDescent="0.25"/>
    <row r="247" s="42" customFormat="1" x14ac:dyDescent="0.25"/>
    <row r="248" s="42" customFormat="1" x14ac:dyDescent="0.25"/>
    <row r="249" s="42" customFormat="1" x14ac:dyDescent="0.25"/>
    <row r="250" s="42" customFormat="1" x14ac:dyDescent="0.25"/>
    <row r="251" s="42" customFormat="1" x14ac:dyDescent="0.25"/>
    <row r="252" s="42" customFormat="1" x14ac:dyDescent="0.25"/>
    <row r="253" s="42" customFormat="1" x14ac:dyDescent="0.25"/>
    <row r="254" s="42" customFormat="1" x14ac:dyDescent="0.25"/>
    <row r="255" s="42" customFormat="1" x14ac:dyDescent="0.25"/>
    <row r="256" s="42" customFormat="1" x14ac:dyDescent="0.25"/>
    <row r="257" s="42" customFormat="1" x14ac:dyDescent="0.25"/>
    <row r="258" s="42" customFormat="1" x14ac:dyDescent="0.25"/>
    <row r="259" s="42" customFormat="1" x14ac:dyDescent="0.25"/>
    <row r="260" s="42" customFormat="1" x14ac:dyDescent="0.25"/>
    <row r="261" s="42" customFormat="1" x14ac:dyDescent="0.25"/>
    <row r="262" s="42" customFormat="1" x14ac:dyDescent="0.25"/>
    <row r="263" s="42" customFormat="1" x14ac:dyDescent="0.25"/>
    <row r="264" s="42" customFormat="1" x14ac:dyDescent="0.25"/>
    <row r="265" s="42" customFormat="1" x14ac:dyDescent="0.25"/>
    <row r="266" s="42" customFormat="1" x14ac:dyDescent="0.25"/>
    <row r="267" s="42" customFormat="1" x14ac:dyDescent="0.25"/>
    <row r="268" s="42" customFormat="1" x14ac:dyDescent="0.25"/>
    <row r="269" s="42" customFormat="1" x14ac:dyDescent="0.25"/>
    <row r="270" s="42" customFormat="1" x14ac:dyDescent="0.25"/>
    <row r="271" s="42" customFormat="1" x14ac:dyDescent="0.25"/>
    <row r="272" s="42" customFormat="1" x14ac:dyDescent="0.25"/>
    <row r="273" s="42" customFormat="1" x14ac:dyDescent="0.25"/>
    <row r="274" s="42" customFormat="1" x14ac:dyDescent="0.25"/>
    <row r="275" s="42" customFormat="1" x14ac:dyDescent="0.25"/>
    <row r="276" s="42" customFormat="1" x14ac:dyDescent="0.25"/>
    <row r="277" s="42" customFormat="1" x14ac:dyDescent="0.25"/>
    <row r="278" s="42" customFormat="1" x14ac:dyDescent="0.25"/>
    <row r="279" s="42" customFormat="1" x14ac:dyDescent="0.25"/>
    <row r="280" s="42" customFormat="1" x14ac:dyDescent="0.25"/>
    <row r="281" s="42" customFormat="1" x14ac:dyDescent="0.25"/>
    <row r="282" s="42" customFormat="1" x14ac:dyDescent="0.25"/>
    <row r="283" s="42" customFormat="1" x14ac:dyDescent="0.25"/>
    <row r="284" s="42" customFormat="1" x14ac:dyDescent="0.25"/>
    <row r="285" s="42" customFormat="1" x14ac:dyDescent="0.25"/>
    <row r="286" s="42" customFormat="1" x14ac:dyDescent="0.25"/>
    <row r="287" s="42" customFormat="1" x14ac:dyDescent="0.25"/>
    <row r="288" s="42" customFormat="1" x14ac:dyDescent="0.25"/>
    <row r="289" s="42" customFormat="1" x14ac:dyDescent="0.25"/>
    <row r="290" s="42" customFormat="1" x14ac:dyDescent="0.25"/>
    <row r="291" s="42" customFormat="1" x14ac:dyDescent="0.25"/>
    <row r="292" s="42" customFormat="1" x14ac:dyDescent="0.25"/>
    <row r="293" s="42" customFormat="1" x14ac:dyDescent="0.25"/>
    <row r="294" s="42" customFormat="1" x14ac:dyDescent="0.25"/>
    <row r="295" s="42" customFormat="1" x14ac:dyDescent="0.25"/>
    <row r="296" s="42" customFormat="1" x14ac:dyDescent="0.25"/>
    <row r="297" s="42" customFormat="1" x14ac:dyDescent="0.25"/>
  </sheetData>
  <sortState xmlns:xlrd2="http://schemas.microsoft.com/office/spreadsheetml/2017/richdata2" ref="B160:F184">
    <sortCondition descending="1" ref="F160:F184"/>
  </sortState>
  <customSheetViews>
    <customSheetView guid="{CFED1871-9B9D-472F-82C9-C68C06036B2E}" scale="75" showGridLines="0" topLeftCell="G287">
      <selection activeCell="F14" sqref="F13:F14"/>
      <pageMargins left="0.7" right="0.7" top="0.75" bottom="0.75" header="0.3" footer="0.3"/>
      <pageSetup orientation="portrait" horizontalDpi="4294967294" verticalDpi="4294967294" r:id="rId1"/>
    </customSheetView>
  </customSheetViews>
  <mergeCells count="18">
    <mergeCell ref="B157:B158"/>
    <mergeCell ref="B46:B47"/>
    <mergeCell ref="H46:H47"/>
    <mergeCell ref="B81:F82"/>
    <mergeCell ref="H81:L82"/>
    <mergeCell ref="B83:B84"/>
    <mergeCell ref="H83:H84"/>
    <mergeCell ref="B118:F119"/>
    <mergeCell ref="H118:L119"/>
    <mergeCell ref="B120:B121"/>
    <mergeCell ref="H120:H121"/>
    <mergeCell ref="B155:F156"/>
    <mergeCell ref="B7:F8"/>
    <mergeCell ref="H7:L8"/>
    <mergeCell ref="B9:B10"/>
    <mergeCell ref="H9:H10"/>
    <mergeCell ref="B44:F45"/>
    <mergeCell ref="H44:L45"/>
  </mergeCells>
  <pageMargins left="0.7" right="0.7" top="0.75" bottom="0.75" header="0.3" footer="0.3"/>
  <pageSetup orientation="portrait" horizontalDpi="4294967294" verticalDpi="4294967294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1"/>
  <dimension ref="C33:AK1121"/>
  <sheetViews>
    <sheetView showGridLines="0" zoomScale="70" zoomScaleNormal="70" workbookViewId="0">
      <selection activeCell="E5" sqref="E5"/>
    </sheetView>
  </sheetViews>
  <sheetFormatPr defaultColWidth="11.44140625" defaultRowHeight="13.8" x14ac:dyDescent="0.25"/>
  <cols>
    <col min="1" max="1" width="11.44140625" style="84"/>
    <col min="2" max="2" width="11" style="84" customWidth="1"/>
    <col min="3" max="7" width="11.44140625" style="84"/>
    <col min="8" max="8" width="10.21875" style="84" customWidth="1"/>
    <col min="9" max="11" width="11.44140625" style="84"/>
    <col min="12" max="12" width="10.21875" style="84" customWidth="1"/>
    <col min="13" max="13" width="5.21875" style="84" customWidth="1"/>
    <col min="14" max="36" width="11.44140625" style="84"/>
    <col min="37" max="37" width="13.21875" style="84" bestFit="1" customWidth="1"/>
    <col min="38" max="16384" width="11.44140625" style="84"/>
  </cols>
  <sheetData>
    <row r="33" spans="3:37" x14ac:dyDescent="0.25">
      <c r="C33" s="84" t="s">
        <v>960</v>
      </c>
    </row>
    <row r="44" spans="3:37" x14ac:dyDescent="0.25">
      <c r="AK44" s="84">
        <v>0</v>
      </c>
    </row>
    <row r="116" spans="3:3" x14ac:dyDescent="0.25">
      <c r="C116" s="84" t="s">
        <v>991</v>
      </c>
    </row>
    <row r="871" s="84" customFormat="1" x14ac:dyDescent="0.25"/>
    <row r="1072" s="84" customFormat="1" x14ac:dyDescent="0.25"/>
    <row r="1121" s="84" customFormat="1" x14ac:dyDescent="0.25"/>
  </sheetData>
  <customSheetViews>
    <customSheetView guid="{CFED1871-9B9D-472F-82C9-C68C06036B2E}" scale="75" showGridLines="0">
      <selection activeCell="F14" sqref="F13:F14"/>
      <pageMargins left="0.7" right="0.7" top="0.75" bottom="0.75" header="0.3" footer="0.3"/>
    </customSheetView>
  </customSheetView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2"/>
  <dimension ref="A3:CT273"/>
  <sheetViews>
    <sheetView showGridLines="0" topLeftCell="Z1" zoomScale="85" zoomScaleNormal="85" workbookViewId="0">
      <selection activeCell="AA8" sqref="AA8"/>
    </sheetView>
  </sheetViews>
  <sheetFormatPr defaultColWidth="11.44140625" defaultRowHeight="13.8" x14ac:dyDescent="0.25"/>
  <cols>
    <col min="1" max="1" width="9.6640625" style="84" customWidth="1"/>
    <col min="2" max="2" width="15.21875" style="84" customWidth="1"/>
    <col min="3" max="3" width="79.77734375" style="84" customWidth="1"/>
    <col min="4" max="4" width="28" style="117" customWidth="1"/>
    <col min="5" max="5" width="25.77734375" style="119" customWidth="1"/>
    <col min="6" max="6" width="25.21875" style="84" customWidth="1"/>
    <col min="7" max="7" width="25" style="84" customWidth="1"/>
    <col min="8" max="8" width="27.44140625" style="119" customWidth="1"/>
    <col min="9" max="9" width="20.77734375" style="119" customWidth="1"/>
    <col min="10" max="10" width="24.21875" style="119" customWidth="1"/>
    <col min="11" max="11" width="20.44140625" style="84" customWidth="1"/>
    <col min="12" max="12" width="23" style="84" customWidth="1"/>
    <col min="13" max="13" width="33.21875" style="84" customWidth="1"/>
    <col min="14" max="14" width="27.21875" style="84" customWidth="1"/>
    <col min="15" max="17" width="20.77734375" style="84" customWidth="1"/>
    <col min="18" max="18" width="27.44140625" style="84" customWidth="1"/>
    <col min="19" max="19" width="21.21875" style="84" customWidth="1"/>
    <col min="20" max="20" width="21" style="84" customWidth="1"/>
    <col min="21" max="21" width="33.77734375" style="84" customWidth="1"/>
    <col min="22" max="22" width="19.21875" style="84" customWidth="1"/>
    <col min="23" max="23" width="27.44140625" style="84" customWidth="1"/>
    <col min="24" max="24" width="18.44140625" style="84" customWidth="1"/>
    <col min="25" max="25" width="22.44140625" style="84" customWidth="1"/>
    <col min="26" max="26" width="19.21875" style="84" customWidth="1"/>
    <col min="27" max="27" width="22.21875" style="84" customWidth="1"/>
    <col min="28" max="28" width="33.5546875" style="84" customWidth="1"/>
    <col min="29" max="29" width="22.21875" style="84" customWidth="1"/>
    <col min="30" max="30" width="27.44140625" style="84" customWidth="1"/>
    <col min="31" max="31" width="33.5546875" style="84" bestFit="1" customWidth="1"/>
    <col min="32" max="33" width="27.44140625" style="84" bestFit="1" customWidth="1"/>
    <col min="34" max="34" width="15.21875" style="84" bestFit="1" customWidth="1"/>
    <col min="35" max="36" width="31.5546875" style="84" bestFit="1" customWidth="1"/>
    <col min="37" max="37" width="11.44140625" style="84"/>
    <col min="38" max="38" width="22.21875" style="60" customWidth="1"/>
    <col min="39" max="16384" width="11.44140625" style="84"/>
  </cols>
  <sheetData>
    <row r="3" spans="1:98" s="1" customFormat="1" x14ac:dyDescent="0.25">
      <c r="A3" s="224"/>
      <c r="B3" s="10" t="s">
        <v>1220</v>
      </c>
      <c r="C3" s="20"/>
      <c r="D3" s="108"/>
      <c r="E3" s="107"/>
      <c r="F3" s="7"/>
      <c r="G3" s="7"/>
      <c r="H3" s="152"/>
      <c r="I3" s="107"/>
      <c r="J3" s="107"/>
      <c r="K3" s="7"/>
      <c r="L3" s="7"/>
      <c r="M3" s="7"/>
      <c r="N3" s="7"/>
      <c r="O3" s="7"/>
      <c r="P3" s="7"/>
      <c r="AL3" s="329"/>
    </row>
    <row r="4" spans="1:98" s="1" customFormat="1" x14ac:dyDescent="0.25">
      <c r="A4" s="224"/>
      <c r="B4" s="10" t="s">
        <v>1166</v>
      </c>
      <c r="C4" s="20"/>
      <c r="D4" s="108"/>
      <c r="E4" s="107"/>
      <c r="F4" s="7"/>
      <c r="G4" s="7"/>
      <c r="H4" s="107"/>
      <c r="I4" s="107"/>
      <c r="J4" s="107"/>
      <c r="K4" s="7"/>
      <c r="L4" s="7"/>
      <c r="M4" s="7"/>
      <c r="N4" s="7"/>
      <c r="O4" s="7"/>
      <c r="P4" s="7"/>
      <c r="AL4" s="329"/>
    </row>
    <row r="5" spans="1:98" s="1" customFormat="1" x14ac:dyDescent="0.25">
      <c r="A5" s="44"/>
      <c r="B5" s="44">
        <v>44469</v>
      </c>
      <c r="C5" s="20"/>
      <c r="D5" s="108"/>
      <c r="E5" s="108"/>
      <c r="F5" s="7"/>
      <c r="G5" s="7"/>
      <c r="H5" s="140"/>
      <c r="I5" s="107"/>
      <c r="J5" s="107"/>
      <c r="K5" s="7"/>
      <c r="L5" s="7"/>
      <c r="M5" s="7"/>
      <c r="N5" s="7"/>
      <c r="O5" s="7"/>
      <c r="P5" s="7"/>
      <c r="AL5" s="329"/>
    </row>
    <row r="6" spans="1:98" s="1" customFormat="1" x14ac:dyDescent="0.25">
      <c r="A6" s="224"/>
      <c r="B6" s="10" t="s">
        <v>9</v>
      </c>
      <c r="C6" s="20"/>
      <c r="D6" s="108"/>
      <c r="E6" s="107"/>
      <c r="F6" s="7"/>
      <c r="G6" s="7"/>
      <c r="H6" s="107"/>
      <c r="I6" s="107"/>
      <c r="J6" s="107"/>
      <c r="K6" s="7"/>
      <c r="L6" s="7"/>
      <c r="M6" s="7"/>
      <c r="N6" s="24"/>
      <c r="O6" s="7"/>
      <c r="P6" s="7"/>
      <c r="AL6" s="329"/>
    </row>
    <row r="7" spans="1:98" s="1" customFormat="1" ht="34.200000000000003" customHeight="1" x14ac:dyDescent="0.25">
      <c r="A7" s="190"/>
      <c r="B7" s="112"/>
      <c r="C7" s="58"/>
      <c r="D7" s="103"/>
      <c r="E7" s="103"/>
      <c r="F7" s="103"/>
      <c r="G7" s="103"/>
      <c r="H7" s="103"/>
      <c r="I7" s="103"/>
      <c r="J7" s="103"/>
      <c r="K7" s="102"/>
      <c r="L7" s="102"/>
      <c r="M7" s="102"/>
      <c r="N7" s="102"/>
      <c r="O7" s="103"/>
      <c r="P7" s="113"/>
      <c r="Q7" s="113"/>
      <c r="R7" s="113"/>
      <c r="S7" s="113"/>
      <c r="T7" s="113"/>
      <c r="U7" s="113"/>
      <c r="V7" s="93"/>
      <c r="W7" s="113"/>
      <c r="X7" s="113"/>
      <c r="Y7" s="93"/>
      <c r="Z7" s="113"/>
      <c r="AA7" s="93"/>
      <c r="AB7" s="113"/>
      <c r="AC7" s="93"/>
      <c r="AD7" s="113"/>
      <c r="AE7" s="113"/>
      <c r="AF7" s="579" t="s">
        <v>1229</v>
      </c>
      <c r="AG7" s="580"/>
      <c r="AH7" s="580"/>
      <c r="AI7" s="581"/>
      <c r="AJ7" s="3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</row>
    <row r="8" spans="1:98" s="341" customFormat="1" ht="48.75" customHeight="1" x14ac:dyDescent="0.3">
      <c r="A8" s="536"/>
      <c r="B8" s="343" t="s">
        <v>10</v>
      </c>
      <c r="C8" s="562" t="s">
        <v>11</v>
      </c>
      <c r="D8" s="345" t="s">
        <v>1139</v>
      </c>
      <c r="E8" s="322" t="s">
        <v>1140</v>
      </c>
      <c r="F8" s="322" t="s">
        <v>1141</v>
      </c>
      <c r="G8" s="322" t="s">
        <v>1142</v>
      </c>
      <c r="H8" s="346" t="s">
        <v>1143</v>
      </c>
      <c r="I8" s="322" t="s">
        <v>1144</v>
      </c>
      <c r="J8" s="322" t="s">
        <v>1145</v>
      </c>
      <c r="K8" s="338" t="s">
        <v>1150</v>
      </c>
      <c r="L8" s="339" t="s">
        <v>1213</v>
      </c>
      <c r="M8" s="339" t="s">
        <v>1147</v>
      </c>
      <c r="N8" s="338" t="s">
        <v>1148</v>
      </c>
      <c r="O8" s="322" t="s">
        <v>1151</v>
      </c>
      <c r="P8" s="322" t="s">
        <v>1149</v>
      </c>
      <c r="Q8" s="322" t="s">
        <v>1146</v>
      </c>
      <c r="R8" s="346" t="s">
        <v>1153</v>
      </c>
      <c r="S8" s="322" t="s">
        <v>1152</v>
      </c>
      <c r="T8" s="322" t="s">
        <v>1154</v>
      </c>
      <c r="U8" s="322" t="s">
        <v>1155</v>
      </c>
      <c r="V8" s="339" t="s">
        <v>1156</v>
      </c>
      <c r="W8" s="322" t="s">
        <v>1157</v>
      </c>
      <c r="X8" s="322" t="s">
        <v>1158</v>
      </c>
      <c r="Y8" s="342" t="s">
        <v>1292</v>
      </c>
      <c r="Z8" s="322" t="s">
        <v>1159</v>
      </c>
      <c r="AA8" s="342" t="s">
        <v>1891</v>
      </c>
      <c r="AB8" s="322" t="s">
        <v>1887</v>
      </c>
      <c r="AC8" s="342" t="s">
        <v>1294</v>
      </c>
      <c r="AD8" s="346" t="s">
        <v>1161</v>
      </c>
      <c r="AE8" s="346" t="s">
        <v>1162</v>
      </c>
      <c r="AF8" s="338" t="s">
        <v>1163</v>
      </c>
      <c r="AG8" s="339" t="s">
        <v>1164</v>
      </c>
      <c r="AH8" s="340" t="s">
        <v>1165</v>
      </c>
      <c r="AI8" s="529" t="s">
        <v>1862</v>
      </c>
      <c r="AJ8" s="336" t="s">
        <v>1230</v>
      </c>
    </row>
    <row r="9" spans="1:98" s="14" customFormat="1" x14ac:dyDescent="0.25">
      <c r="A9" s="13"/>
      <c r="B9" s="13"/>
      <c r="C9" s="25" t="s">
        <v>3</v>
      </c>
      <c r="D9" s="93">
        <v>3925326.4470799994</v>
      </c>
      <c r="E9" s="93">
        <v>4336776.9687899994</v>
      </c>
      <c r="F9" s="93">
        <v>8069718.0818500007</v>
      </c>
      <c r="G9" s="93">
        <v>3743790.3906499995</v>
      </c>
      <c r="H9" s="93">
        <v>20075611.888369996</v>
      </c>
      <c r="I9" s="93">
        <v>1280321.2095100002</v>
      </c>
      <c r="J9" s="93">
        <v>2486814.6441100002</v>
      </c>
      <c r="K9" s="93">
        <v>196425.43799999999</v>
      </c>
      <c r="L9" s="93">
        <v>2033293.5349399997</v>
      </c>
      <c r="M9" s="93">
        <v>671666.01554999978</v>
      </c>
      <c r="N9" s="93">
        <v>2600843.2445999994</v>
      </c>
      <c r="O9" s="93">
        <v>397605.86965000001</v>
      </c>
      <c r="P9" s="93">
        <v>552156.9084399998</v>
      </c>
      <c r="Q9" s="93">
        <v>619589.91320000007</v>
      </c>
      <c r="R9" s="93">
        <v>10838716.777999999</v>
      </c>
      <c r="S9" s="93">
        <v>453416.88579999999</v>
      </c>
      <c r="T9" s="93">
        <v>131025.24510000001</v>
      </c>
      <c r="U9" s="93">
        <v>33945.353170000002</v>
      </c>
      <c r="V9" s="93">
        <v>29047.159770000002</v>
      </c>
      <c r="W9" s="93">
        <v>90389.547859999991</v>
      </c>
      <c r="X9" s="93">
        <v>16464.006119999998</v>
      </c>
      <c r="Y9" s="93">
        <v>74168.805220000009</v>
      </c>
      <c r="Z9" s="93">
        <v>15898.606299999999</v>
      </c>
      <c r="AA9" s="93">
        <v>81794.224140000006</v>
      </c>
      <c r="AB9" s="93">
        <v>168606.62447999997</v>
      </c>
      <c r="AC9" s="93">
        <v>84520.784750000006</v>
      </c>
      <c r="AD9" s="93">
        <v>1179277.2427099999</v>
      </c>
      <c r="AE9" s="93">
        <v>32093605.90908001</v>
      </c>
      <c r="AF9" s="93">
        <v>2797268.6825999995</v>
      </c>
      <c r="AG9" s="93">
        <v>2734006.7102600005</v>
      </c>
      <c r="AH9" s="93">
        <v>0</v>
      </c>
      <c r="AI9" s="93">
        <v>240483.81410999995</v>
      </c>
      <c r="AJ9" s="422">
        <v>26321846.702110011</v>
      </c>
      <c r="AL9" s="330"/>
    </row>
    <row r="10" spans="1:98" x14ac:dyDescent="0.25">
      <c r="A10" s="85"/>
      <c r="B10" s="85"/>
      <c r="C10" s="86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421"/>
      <c r="AL10" s="326"/>
    </row>
    <row r="11" spans="1:98" x14ac:dyDescent="0.25">
      <c r="A11" s="85"/>
      <c r="B11" s="85">
        <v>1401</v>
      </c>
      <c r="C11" s="86" t="s">
        <v>1033</v>
      </c>
      <c r="D11" s="94">
        <v>1994724.2175499999</v>
      </c>
      <c r="E11" s="94">
        <v>856892.63541999995</v>
      </c>
      <c r="F11" s="94">
        <v>2761461.8388399999</v>
      </c>
      <c r="G11" s="94">
        <v>2319575.8223299999</v>
      </c>
      <c r="H11" s="94">
        <v>7932654.5141399996</v>
      </c>
      <c r="I11" s="94">
        <v>565380.89876999997</v>
      </c>
      <c r="J11" s="94">
        <v>1776960.78813</v>
      </c>
      <c r="K11" s="94">
        <v>192997.761</v>
      </c>
      <c r="L11" s="94">
        <v>82637.452390000006</v>
      </c>
      <c r="M11" s="94">
        <v>46714.283349999998</v>
      </c>
      <c r="N11" s="94">
        <v>2068165.7016100001</v>
      </c>
      <c r="O11" s="94">
        <v>89918.372000000003</v>
      </c>
      <c r="P11" s="94">
        <v>345513.02307</v>
      </c>
      <c r="Q11" s="94">
        <v>32.900689999999997</v>
      </c>
      <c r="R11" s="94">
        <v>5168321.1810100004</v>
      </c>
      <c r="S11" s="94">
        <v>330011.58051</v>
      </c>
      <c r="T11" s="94">
        <v>63545.996050000002</v>
      </c>
      <c r="U11" s="94">
        <v>14254.123600000001</v>
      </c>
      <c r="V11" s="94">
        <v>4222.4581900000003</v>
      </c>
      <c r="W11" s="94">
        <v>80105.090930000006</v>
      </c>
      <c r="X11" s="94">
        <v>861.48078999999996</v>
      </c>
      <c r="Y11" s="94">
        <v>0</v>
      </c>
      <c r="Z11" s="94">
        <v>6124.1798099999996</v>
      </c>
      <c r="AA11" s="94">
        <v>0</v>
      </c>
      <c r="AB11" s="94">
        <v>14559.30251</v>
      </c>
      <c r="AC11" s="94">
        <v>0</v>
      </c>
      <c r="AD11" s="94">
        <v>513684.21239</v>
      </c>
      <c r="AE11" s="94">
        <v>13614659.907539999</v>
      </c>
      <c r="AF11" s="94">
        <v>2261163.4626100003</v>
      </c>
      <c r="AG11" s="94">
        <v>133574.19393000001</v>
      </c>
      <c r="AH11" s="94">
        <v>0</v>
      </c>
      <c r="AI11" s="94">
        <v>0</v>
      </c>
      <c r="AJ11" s="421">
        <v>11219922.251000002</v>
      </c>
      <c r="AL11" s="259"/>
    </row>
    <row r="12" spans="1:98" x14ac:dyDescent="0.25">
      <c r="A12" s="85"/>
      <c r="B12" s="85">
        <v>1402</v>
      </c>
      <c r="C12" s="86" t="s">
        <v>1333</v>
      </c>
      <c r="D12" s="94">
        <v>1393495.2829400001</v>
      </c>
      <c r="E12" s="94">
        <v>1789856.2700499999</v>
      </c>
      <c r="F12" s="94">
        <v>2576049.1666199998</v>
      </c>
      <c r="G12" s="94">
        <v>996812.74893</v>
      </c>
      <c r="H12" s="94">
        <v>6756213.4685399998</v>
      </c>
      <c r="I12" s="94">
        <v>485914.21996000002</v>
      </c>
      <c r="J12" s="94">
        <v>601806.28342999995</v>
      </c>
      <c r="K12" s="94">
        <v>0</v>
      </c>
      <c r="L12" s="94">
        <v>1704190.6280499999</v>
      </c>
      <c r="M12" s="94">
        <v>469729.55231</v>
      </c>
      <c r="N12" s="94">
        <v>309909.98946000001</v>
      </c>
      <c r="O12" s="94">
        <v>150979.04029</v>
      </c>
      <c r="P12" s="94">
        <v>165292.08653</v>
      </c>
      <c r="Q12" s="94">
        <v>254829.03555</v>
      </c>
      <c r="R12" s="94">
        <v>4142650.8355799997</v>
      </c>
      <c r="S12" s="94">
        <v>4190.2437399999999</v>
      </c>
      <c r="T12" s="94">
        <v>55813.596819999999</v>
      </c>
      <c r="U12" s="94">
        <v>8571.2278499999993</v>
      </c>
      <c r="V12" s="94">
        <v>17395.663430000001</v>
      </c>
      <c r="W12" s="94">
        <v>841.50636999999995</v>
      </c>
      <c r="X12" s="94">
        <v>13339.06264</v>
      </c>
      <c r="Y12" s="94">
        <v>3812.60493</v>
      </c>
      <c r="Z12" s="94">
        <v>3689.1160100000002</v>
      </c>
      <c r="AA12" s="94">
        <v>0</v>
      </c>
      <c r="AB12" s="94">
        <v>43324.325669999998</v>
      </c>
      <c r="AC12" s="94">
        <v>68.697620000000001</v>
      </c>
      <c r="AD12" s="94">
        <v>151046.04507999998</v>
      </c>
      <c r="AE12" s="94">
        <v>11049910.349200001</v>
      </c>
      <c r="AF12" s="94">
        <v>309909.98946000001</v>
      </c>
      <c r="AG12" s="94">
        <v>2191315.8437899998</v>
      </c>
      <c r="AH12" s="94">
        <v>0</v>
      </c>
      <c r="AI12" s="94">
        <v>3881.3025499999999</v>
      </c>
      <c r="AJ12" s="421">
        <v>8544803.2134000007</v>
      </c>
    </row>
    <row r="13" spans="1:98" x14ac:dyDescent="0.25">
      <c r="A13" s="85"/>
      <c r="B13" s="85">
        <v>1403</v>
      </c>
      <c r="C13" s="86" t="s">
        <v>1032</v>
      </c>
      <c r="D13" s="94">
        <v>196580.22394</v>
      </c>
      <c r="E13" s="94">
        <v>471797.23230999999</v>
      </c>
      <c r="F13" s="94">
        <v>649384.53541999997</v>
      </c>
      <c r="G13" s="94">
        <v>236873.78521999999</v>
      </c>
      <c r="H13" s="94">
        <v>1554635.7768899999</v>
      </c>
      <c r="I13" s="94">
        <v>48856.458509999997</v>
      </c>
      <c r="J13" s="94">
        <v>68236.402900000001</v>
      </c>
      <c r="K13" s="94">
        <v>0</v>
      </c>
      <c r="L13" s="94">
        <v>0</v>
      </c>
      <c r="M13" s="94">
        <v>86847.372440000006</v>
      </c>
      <c r="N13" s="94">
        <v>108009.80712</v>
      </c>
      <c r="O13" s="94">
        <v>33113.682439999997</v>
      </c>
      <c r="P13" s="94">
        <v>18811.27433</v>
      </c>
      <c r="Q13" s="94">
        <v>22.39913</v>
      </c>
      <c r="R13" s="94">
        <v>363897.39687</v>
      </c>
      <c r="S13" s="94">
        <v>23589.025150000001</v>
      </c>
      <c r="T13" s="94">
        <v>1425.2593999999999</v>
      </c>
      <c r="U13" s="94">
        <v>22.867059999999999</v>
      </c>
      <c r="V13" s="94">
        <v>31.97287</v>
      </c>
      <c r="W13" s="94">
        <v>159.779</v>
      </c>
      <c r="X13" s="94">
        <v>0</v>
      </c>
      <c r="Y13" s="94">
        <v>0</v>
      </c>
      <c r="Z13" s="94">
        <v>1561.0275899999999</v>
      </c>
      <c r="AA13" s="94">
        <v>0</v>
      </c>
      <c r="AB13" s="94">
        <v>5130.88706</v>
      </c>
      <c r="AC13" s="94">
        <v>0</v>
      </c>
      <c r="AD13" s="94">
        <v>31920.818130000003</v>
      </c>
      <c r="AE13" s="94">
        <v>1950453.9918899999</v>
      </c>
      <c r="AF13" s="94">
        <v>108009.80712</v>
      </c>
      <c r="AG13" s="94">
        <v>86879.345310000004</v>
      </c>
      <c r="AH13" s="94">
        <v>0</v>
      </c>
      <c r="AI13" s="94">
        <v>0</v>
      </c>
      <c r="AJ13" s="421">
        <v>1755564.8394600002</v>
      </c>
    </row>
    <row r="14" spans="1:98" x14ac:dyDescent="0.25">
      <c r="A14" s="85"/>
      <c r="B14" s="85">
        <v>1404</v>
      </c>
      <c r="C14" s="86" t="s">
        <v>1339</v>
      </c>
      <c r="D14" s="94">
        <v>213184.64872999999</v>
      </c>
      <c r="E14" s="94">
        <v>5965.9012300000004</v>
      </c>
      <c r="F14" s="94">
        <v>1098012.4365300001</v>
      </c>
      <c r="G14" s="94">
        <v>18430.374970000001</v>
      </c>
      <c r="H14" s="94">
        <v>1335593.36146</v>
      </c>
      <c r="I14" s="94">
        <v>5266.7369600000002</v>
      </c>
      <c r="J14" s="94">
        <v>0</v>
      </c>
      <c r="K14" s="94">
        <v>0</v>
      </c>
      <c r="L14" s="94">
        <v>0</v>
      </c>
      <c r="M14" s="94">
        <v>0</v>
      </c>
      <c r="N14" s="94">
        <v>2827.64185</v>
      </c>
      <c r="O14" s="94">
        <v>59828.29537</v>
      </c>
      <c r="P14" s="94">
        <v>5061.42562</v>
      </c>
      <c r="Q14" s="94">
        <v>331628.93560000003</v>
      </c>
      <c r="R14" s="94">
        <v>404613.03540000005</v>
      </c>
      <c r="S14" s="94">
        <v>64145.001689999997</v>
      </c>
      <c r="T14" s="94">
        <v>146.47740999999999</v>
      </c>
      <c r="U14" s="94">
        <v>6318.7184299999999</v>
      </c>
      <c r="V14" s="94">
        <v>1300.7063599999999</v>
      </c>
      <c r="W14" s="94">
        <v>8630.4126400000005</v>
      </c>
      <c r="X14" s="94">
        <v>597.76035000000002</v>
      </c>
      <c r="Y14" s="94">
        <v>48925.094590000001</v>
      </c>
      <c r="Z14" s="94">
        <v>67.602639999999994</v>
      </c>
      <c r="AA14" s="94">
        <v>73399.503140000001</v>
      </c>
      <c r="AB14" s="94">
        <v>51017.0648</v>
      </c>
      <c r="AC14" s="94">
        <v>77758.106159999996</v>
      </c>
      <c r="AD14" s="94">
        <v>332306.44820999994</v>
      </c>
      <c r="AE14" s="94">
        <v>2072512.8450700003</v>
      </c>
      <c r="AF14" s="94">
        <v>2827.64185</v>
      </c>
      <c r="AG14" s="94">
        <v>1300.7063599999999</v>
      </c>
      <c r="AH14" s="94">
        <v>0</v>
      </c>
      <c r="AI14" s="94">
        <v>200082.70389</v>
      </c>
      <c r="AJ14" s="421">
        <v>1868301.7929700001</v>
      </c>
    </row>
    <row r="15" spans="1:98" x14ac:dyDescent="0.25">
      <c r="A15" s="85"/>
      <c r="B15" s="85">
        <v>1408</v>
      </c>
      <c r="C15" s="86" t="s">
        <v>1342</v>
      </c>
      <c r="D15" s="94">
        <v>0</v>
      </c>
      <c r="E15" s="94">
        <v>48121.228139999999</v>
      </c>
      <c r="F15" s="94">
        <v>8652.2543000000005</v>
      </c>
      <c r="G15" s="94">
        <v>0</v>
      </c>
      <c r="H15" s="94">
        <v>56773.48244</v>
      </c>
      <c r="I15" s="94">
        <v>0</v>
      </c>
      <c r="J15" s="94">
        <v>0</v>
      </c>
      <c r="K15" s="94">
        <v>0</v>
      </c>
      <c r="L15" s="94">
        <v>0</v>
      </c>
      <c r="M15" s="94">
        <v>2994.0590699999998</v>
      </c>
      <c r="N15" s="94">
        <v>411.19412</v>
      </c>
      <c r="O15" s="94">
        <v>0</v>
      </c>
      <c r="P15" s="94">
        <v>0</v>
      </c>
      <c r="Q15" s="94">
        <v>0</v>
      </c>
      <c r="R15" s="94">
        <v>3405.2531899999999</v>
      </c>
      <c r="S15" s="94">
        <v>0</v>
      </c>
      <c r="T15" s="94">
        <v>0</v>
      </c>
      <c r="U15" s="94">
        <v>0</v>
      </c>
      <c r="V15" s="94">
        <v>0</v>
      </c>
      <c r="W15" s="94">
        <v>0</v>
      </c>
      <c r="X15" s="94">
        <v>0</v>
      </c>
      <c r="Y15" s="94">
        <v>0</v>
      </c>
      <c r="Z15" s="94">
        <v>0</v>
      </c>
      <c r="AA15" s="94">
        <v>0</v>
      </c>
      <c r="AB15" s="94">
        <v>0</v>
      </c>
      <c r="AC15" s="94">
        <v>0</v>
      </c>
      <c r="AD15" s="94">
        <v>0</v>
      </c>
      <c r="AE15" s="94">
        <v>60178.735630000003</v>
      </c>
      <c r="AF15" s="94">
        <v>411.19412</v>
      </c>
      <c r="AG15" s="94">
        <v>2994.0590699999998</v>
      </c>
      <c r="AH15" s="94">
        <v>0</v>
      </c>
      <c r="AI15" s="94">
        <v>0</v>
      </c>
      <c r="AJ15" s="421">
        <v>56773.48244</v>
      </c>
    </row>
    <row r="16" spans="1:98" x14ac:dyDescent="0.25">
      <c r="A16" s="85"/>
      <c r="B16" s="85">
        <v>1409</v>
      </c>
      <c r="C16" s="86" t="s">
        <v>1343</v>
      </c>
      <c r="D16" s="94">
        <v>1469.8939499999999</v>
      </c>
      <c r="E16" s="94">
        <v>84976.422269999995</v>
      </c>
      <c r="F16" s="94">
        <v>73900.735820000002</v>
      </c>
      <c r="G16" s="94">
        <v>9146.8627300000007</v>
      </c>
      <c r="H16" s="94">
        <v>169493.91476999997</v>
      </c>
      <c r="I16" s="94">
        <v>79698.051439999996</v>
      </c>
      <c r="J16" s="94">
        <v>0</v>
      </c>
      <c r="K16" s="94">
        <v>0</v>
      </c>
      <c r="L16" s="94">
        <v>20588.63</v>
      </c>
      <c r="M16" s="94">
        <v>2804.2338300000001</v>
      </c>
      <c r="N16" s="94">
        <v>35913.786249999997</v>
      </c>
      <c r="O16" s="94">
        <v>15747.3645</v>
      </c>
      <c r="P16" s="94">
        <v>89.723150000000004</v>
      </c>
      <c r="Q16" s="94">
        <v>0</v>
      </c>
      <c r="R16" s="94">
        <v>154841.78917</v>
      </c>
      <c r="S16" s="94">
        <v>5398.3728600000004</v>
      </c>
      <c r="T16" s="94">
        <v>740.89048000000003</v>
      </c>
      <c r="U16" s="94">
        <v>1996.81891</v>
      </c>
      <c r="V16" s="94">
        <v>275.74043</v>
      </c>
      <c r="W16" s="94">
        <v>0</v>
      </c>
      <c r="X16" s="94">
        <v>0</v>
      </c>
      <c r="Y16" s="94">
        <v>0</v>
      </c>
      <c r="Z16" s="94">
        <v>324.26931000000002</v>
      </c>
      <c r="AA16" s="94">
        <v>0</v>
      </c>
      <c r="AB16" s="94">
        <v>508.76855999999998</v>
      </c>
      <c r="AC16" s="94">
        <v>0</v>
      </c>
      <c r="AD16" s="94">
        <v>9244.8605500000012</v>
      </c>
      <c r="AE16" s="94">
        <v>333580.56448999996</v>
      </c>
      <c r="AF16" s="94">
        <v>35913.786249999997</v>
      </c>
      <c r="AG16" s="94">
        <v>23668.604260000004</v>
      </c>
      <c r="AH16" s="94">
        <v>0</v>
      </c>
      <c r="AI16" s="94">
        <v>0</v>
      </c>
      <c r="AJ16" s="421">
        <v>273998.17397999996</v>
      </c>
    </row>
    <row r="17" spans="1:36" x14ac:dyDescent="0.25">
      <c r="A17" s="85"/>
      <c r="B17" s="85">
        <v>1410</v>
      </c>
      <c r="C17" s="86" t="s">
        <v>1349</v>
      </c>
      <c r="D17" s="94">
        <v>27993.033930000001</v>
      </c>
      <c r="E17" s="94">
        <v>250.76327000000001</v>
      </c>
      <c r="F17" s="94">
        <v>21552.158899999999</v>
      </c>
      <c r="G17" s="94">
        <v>3716.65427</v>
      </c>
      <c r="H17" s="94">
        <v>53512.610369999995</v>
      </c>
      <c r="I17" s="94">
        <v>18341.106349999998</v>
      </c>
      <c r="J17" s="94">
        <v>0</v>
      </c>
      <c r="K17" s="94">
        <v>0</v>
      </c>
      <c r="L17" s="94">
        <v>51875.00189</v>
      </c>
      <c r="M17" s="94">
        <v>1074.54198</v>
      </c>
      <c r="N17" s="94">
        <v>1117.6415199999999</v>
      </c>
      <c r="O17" s="94">
        <v>5410.5282100000004</v>
      </c>
      <c r="P17" s="94">
        <v>368.49279999999999</v>
      </c>
      <c r="Q17" s="94">
        <v>1280.67319</v>
      </c>
      <c r="R17" s="94">
        <v>79467.985940000013</v>
      </c>
      <c r="S17" s="94">
        <v>83.279610000000005</v>
      </c>
      <c r="T17" s="94">
        <v>2981.54718</v>
      </c>
      <c r="U17" s="94">
        <v>22.353729999999999</v>
      </c>
      <c r="V17" s="94">
        <v>329.64591000000001</v>
      </c>
      <c r="W17" s="94">
        <v>0</v>
      </c>
      <c r="X17" s="94">
        <v>0</v>
      </c>
      <c r="Y17" s="94">
        <v>304.67192</v>
      </c>
      <c r="Z17" s="94">
        <v>126.00315999999999</v>
      </c>
      <c r="AA17" s="94">
        <v>0</v>
      </c>
      <c r="AB17" s="94">
        <v>2696.6915199999999</v>
      </c>
      <c r="AC17" s="94">
        <v>0</v>
      </c>
      <c r="AD17" s="94">
        <v>6544.1930300000004</v>
      </c>
      <c r="AE17" s="94">
        <v>139524.78933999999</v>
      </c>
      <c r="AF17" s="94">
        <v>1117.6415199999999</v>
      </c>
      <c r="AG17" s="94">
        <v>53279.189780000001</v>
      </c>
      <c r="AH17" s="94">
        <v>0</v>
      </c>
      <c r="AI17" s="94">
        <v>304.67192</v>
      </c>
      <c r="AJ17" s="421">
        <v>84823.286119999975</v>
      </c>
    </row>
    <row r="18" spans="1:36" x14ac:dyDescent="0.25">
      <c r="A18" s="85"/>
      <c r="B18" s="85">
        <v>1411</v>
      </c>
      <c r="C18" s="86" t="s">
        <v>1355</v>
      </c>
      <c r="D18" s="94">
        <v>6141.0434699999996</v>
      </c>
      <c r="E18" s="94">
        <v>7307.2223199999999</v>
      </c>
      <c r="F18" s="94">
        <v>7666.4934400000002</v>
      </c>
      <c r="G18" s="94">
        <v>1903.83656</v>
      </c>
      <c r="H18" s="94">
        <v>23018.595789999999</v>
      </c>
      <c r="I18" s="94">
        <v>630.19483000000002</v>
      </c>
      <c r="J18" s="94">
        <v>0</v>
      </c>
      <c r="K18" s="94">
        <v>0</v>
      </c>
      <c r="L18" s="94">
        <v>0</v>
      </c>
      <c r="M18" s="94">
        <v>223.82838000000001</v>
      </c>
      <c r="N18" s="94">
        <v>575.06213000000002</v>
      </c>
      <c r="O18" s="94">
        <v>1083.72757</v>
      </c>
      <c r="P18" s="94">
        <v>48.186230000000002</v>
      </c>
      <c r="Q18" s="94">
        <v>0</v>
      </c>
      <c r="R18" s="94">
        <v>2560.9991399999999</v>
      </c>
      <c r="S18" s="94">
        <v>349.80444999999997</v>
      </c>
      <c r="T18" s="94">
        <v>285.49707000000001</v>
      </c>
      <c r="U18" s="94">
        <v>0</v>
      </c>
      <c r="V18" s="94">
        <v>0</v>
      </c>
      <c r="W18" s="94">
        <v>0</v>
      </c>
      <c r="X18" s="94">
        <v>0</v>
      </c>
      <c r="Y18" s="94">
        <v>0</v>
      </c>
      <c r="Z18" s="94">
        <v>206.70489000000001</v>
      </c>
      <c r="AA18" s="94">
        <v>0</v>
      </c>
      <c r="AB18" s="94">
        <v>771.14661999999998</v>
      </c>
      <c r="AC18" s="94">
        <v>0</v>
      </c>
      <c r="AD18" s="94">
        <v>1613.1530299999999</v>
      </c>
      <c r="AE18" s="94">
        <v>27192.747960000001</v>
      </c>
      <c r="AF18" s="94">
        <v>575.06213000000002</v>
      </c>
      <c r="AG18" s="94">
        <v>223.82838000000001</v>
      </c>
      <c r="AH18" s="94">
        <v>0</v>
      </c>
      <c r="AI18" s="94">
        <v>0</v>
      </c>
      <c r="AJ18" s="421">
        <v>26393.85745</v>
      </c>
    </row>
    <row r="19" spans="1:36" x14ac:dyDescent="0.25">
      <c r="A19" s="85"/>
      <c r="B19" s="85">
        <v>1412</v>
      </c>
      <c r="C19" s="86" t="s">
        <v>1356</v>
      </c>
      <c r="D19" s="94">
        <v>1370.69245</v>
      </c>
      <c r="E19" s="94">
        <v>680.36333999999999</v>
      </c>
      <c r="F19" s="94">
        <v>17186.335800000001</v>
      </c>
      <c r="G19" s="94">
        <v>25.37696</v>
      </c>
      <c r="H19" s="94">
        <v>19262.768550000001</v>
      </c>
      <c r="I19" s="94">
        <v>26.678080000000001</v>
      </c>
      <c r="J19" s="94">
        <v>0</v>
      </c>
      <c r="K19" s="94">
        <v>0</v>
      </c>
      <c r="L19" s="94">
        <v>0</v>
      </c>
      <c r="M19" s="94">
        <v>0</v>
      </c>
      <c r="N19" s="94">
        <v>28.140280000000001</v>
      </c>
      <c r="O19" s="94">
        <v>2060.7082</v>
      </c>
      <c r="P19" s="94">
        <v>15.22</v>
      </c>
      <c r="Q19" s="94">
        <v>450.85084999999998</v>
      </c>
      <c r="R19" s="94">
        <v>2581.5974099999999</v>
      </c>
      <c r="S19" s="94">
        <v>3716.6527000000001</v>
      </c>
      <c r="T19" s="94">
        <v>0</v>
      </c>
      <c r="U19" s="94">
        <v>140.59297000000001</v>
      </c>
      <c r="V19" s="94">
        <v>14.90718</v>
      </c>
      <c r="W19" s="94">
        <v>0</v>
      </c>
      <c r="X19" s="94">
        <v>0</v>
      </c>
      <c r="Y19" s="94">
        <v>6121.1051900000002</v>
      </c>
      <c r="Z19" s="94">
        <v>15.04429</v>
      </c>
      <c r="AA19" s="94">
        <v>1797.3866399999999</v>
      </c>
      <c r="AB19" s="94">
        <v>6210.5846000000001</v>
      </c>
      <c r="AC19" s="94">
        <v>1685.9430400000001</v>
      </c>
      <c r="AD19" s="94">
        <v>19702.216610000003</v>
      </c>
      <c r="AE19" s="94">
        <v>41546.582569999999</v>
      </c>
      <c r="AF19" s="94">
        <v>28.140280000000001</v>
      </c>
      <c r="AG19" s="94">
        <v>14.90718</v>
      </c>
      <c r="AH19" s="94">
        <v>0</v>
      </c>
      <c r="AI19" s="94">
        <v>9604.434870000001</v>
      </c>
      <c r="AJ19" s="421">
        <v>31899.100240000007</v>
      </c>
    </row>
    <row r="20" spans="1:36" x14ac:dyDescent="0.25">
      <c r="A20" s="85"/>
      <c r="B20" s="85">
        <v>1416</v>
      </c>
      <c r="C20" s="86" t="s">
        <v>1358</v>
      </c>
      <c r="D20" s="94">
        <v>0</v>
      </c>
      <c r="E20" s="94">
        <v>64.590789999999998</v>
      </c>
      <c r="F20" s="94">
        <v>0</v>
      </c>
      <c r="G20" s="94">
        <v>0</v>
      </c>
      <c r="H20" s="94">
        <v>64.590789999999998</v>
      </c>
      <c r="I20" s="94">
        <v>0</v>
      </c>
      <c r="J20" s="94">
        <v>0</v>
      </c>
      <c r="K20" s="94">
        <v>0</v>
      </c>
      <c r="L20" s="94">
        <v>0</v>
      </c>
      <c r="M20" s="94">
        <v>0</v>
      </c>
      <c r="N20" s="94">
        <v>0</v>
      </c>
      <c r="O20" s="94">
        <v>0</v>
      </c>
      <c r="P20" s="94">
        <v>0</v>
      </c>
      <c r="Q20" s="94">
        <v>0</v>
      </c>
      <c r="R20" s="94">
        <v>0</v>
      </c>
      <c r="S20" s="94">
        <v>0</v>
      </c>
      <c r="T20" s="94">
        <v>0</v>
      </c>
      <c r="U20" s="94">
        <v>0</v>
      </c>
      <c r="V20" s="94">
        <v>0</v>
      </c>
      <c r="W20" s="94">
        <v>0</v>
      </c>
      <c r="X20" s="94">
        <v>0</v>
      </c>
      <c r="Y20" s="94">
        <v>0</v>
      </c>
      <c r="Z20" s="94">
        <v>0</v>
      </c>
      <c r="AA20" s="94">
        <v>0</v>
      </c>
      <c r="AB20" s="94">
        <v>0</v>
      </c>
      <c r="AC20" s="94">
        <v>0</v>
      </c>
      <c r="AD20" s="94">
        <v>0</v>
      </c>
      <c r="AE20" s="94">
        <v>64.590789999999998</v>
      </c>
      <c r="AF20" s="94">
        <v>0</v>
      </c>
      <c r="AG20" s="94">
        <v>0</v>
      </c>
      <c r="AH20" s="94">
        <v>0</v>
      </c>
      <c r="AI20" s="94">
        <v>0</v>
      </c>
      <c r="AJ20" s="421">
        <v>64.590789999999998</v>
      </c>
    </row>
    <row r="21" spans="1:36" x14ac:dyDescent="0.25">
      <c r="A21" s="85"/>
      <c r="B21" s="85">
        <v>1417</v>
      </c>
      <c r="C21" s="86" t="s">
        <v>1359</v>
      </c>
      <c r="D21" s="94">
        <v>1799.04943</v>
      </c>
      <c r="E21" s="94">
        <v>76090.018219999998</v>
      </c>
      <c r="F21" s="94">
        <v>66953.729449999999</v>
      </c>
      <c r="G21" s="94">
        <v>6446.6789399999998</v>
      </c>
      <c r="H21" s="94">
        <v>151289.47604000001</v>
      </c>
      <c r="I21" s="94">
        <v>6789.8099199999997</v>
      </c>
      <c r="J21" s="94">
        <v>65.464609999999993</v>
      </c>
      <c r="K21" s="94">
        <v>0</v>
      </c>
      <c r="L21" s="94">
        <v>1917.8969199999999</v>
      </c>
      <c r="M21" s="94">
        <v>12661.142330000001</v>
      </c>
      <c r="N21" s="94">
        <v>15449.825129999999</v>
      </c>
      <c r="O21" s="94">
        <v>7476.6330399999997</v>
      </c>
      <c r="P21" s="94">
        <v>1727.2313899999999</v>
      </c>
      <c r="Q21" s="94">
        <v>0</v>
      </c>
      <c r="R21" s="94">
        <v>46088.003340000003</v>
      </c>
      <c r="S21" s="94">
        <v>7607.44697</v>
      </c>
      <c r="T21" s="94">
        <v>147.79472000000001</v>
      </c>
      <c r="U21" s="94">
        <v>0</v>
      </c>
      <c r="V21" s="94">
        <v>89.9529</v>
      </c>
      <c r="W21" s="94">
        <v>0</v>
      </c>
      <c r="X21" s="94">
        <v>0</v>
      </c>
      <c r="Y21" s="94">
        <v>0</v>
      </c>
      <c r="Z21" s="94">
        <v>969.27304000000004</v>
      </c>
      <c r="AA21" s="94">
        <v>0</v>
      </c>
      <c r="AB21" s="94">
        <v>0</v>
      </c>
      <c r="AC21" s="94">
        <v>0</v>
      </c>
      <c r="AD21" s="94">
        <v>8814.4676299999992</v>
      </c>
      <c r="AE21" s="94">
        <v>206191.94701</v>
      </c>
      <c r="AF21" s="94">
        <v>15449.825129999999</v>
      </c>
      <c r="AG21" s="94">
        <v>14668.99215</v>
      </c>
      <c r="AH21" s="94">
        <v>0</v>
      </c>
      <c r="AI21" s="94">
        <v>0</v>
      </c>
      <c r="AJ21" s="421">
        <v>176073.12972999999</v>
      </c>
    </row>
    <row r="22" spans="1:36" x14ac:dyDescent="0.25">
      <c r="A22" s="85"/>
      <c r="B22" s="85">
        <v>1418</v>
      </c>
      <c r="C22" s="86" t="s">
        <v>1811</v>
      </c>
      <c r="D22" s="94">
        <v>10726.447169999999</v>
      </c>
      <c r="E22" s="94">
        <v>32072.415440000001</v>
      </c>
      <c r="F22" s="94">
        <v>84545.72666</v>
      </c>
      <c r="G22" s="94">
        <v>47613.108670000001</v>
      </c>
      <c r="H22" s="94">
        <v>174957.69793999998</v>
      </c>
      <c r="I22" s="94">
        <v>8990.8258800000003</v>
      </c>
      <c r="J22" s="94">
        <v>5991.8170899999996</v>
      </c>
      <c r="K22" s="94">
        <v>0</v>
      </c>
      <c r="L22" s="94">
        <v>66237.331080000004</v>
      </c>
      <c r="M22" s="94">
        <v>11516.8833</v>
      </c>
      <c r="N22" s="94">
        <v>4599.8720599999997</v>
      </c>
      <c r="O22" s="94">
        <v>2644.95417</v>
      </c>
      <c r="P22" s="94">
        <v>533.70959000000005</v>
      </c>
      <c r="Q22" s="94">
        <v>389.40989999999999</v>
      </c>
      <c r="R22" s="94">
        <v>100904.80306999999</v>
      </c>
      <c r="S22" s="94">
        <v>0</v>
      </c>
      <c r="T22" s="94">
        <v>1209.75584</v>
      </c>
      <c r="U22" s="94">
        <v>0</v>
      </c>
      <c r="V22" s="94">
        <v>295.43212999999997</v>
      </c>
      <c r="W22" s="94">
        <v>0</v>
      </c>
      <c r="X22" s="94">
        <v>46.957369999999997</v>
      </c>
      <c r="Y22" s="94">
        <v>119.68922999999999</v>
      </c>
      <c r="Z22" s="94">
        <v>78.166330000000002</v>
      </c>
      <c r="AA22" s="94">
        <v>0</v>
      </c>
      <c r="AB22" s="94">
        <v>165.70767000000001</v>
      </c>
      <c r="AC22" s="94">
        <v>0</v>
      </c>
      <c r="AD22" s="94">
        <v>1915.70857</v>
      </c>
      <c r="AE22" s="94">
        <v>277778.20958000002</v>
      </c>
      <c r="AF22" s="94">
        <v>4599.8720599999997</v>
      </c>
      <c r="AG22" s="94">
        <v>78049.646510000006</v>
      </c>
      <c r="AH22" s="94">
        <v>0</v>
      </c>
      <c r="AI22" s="94">
        <v>119.68922999999999</v>
      </c>
      <c r="AJ22" s="421">
        <v>195009.00177999999</v>
      </c>
    </row>
    <row r="23" spans="1:36" x14ac:dyDescent="0.25">
      <c r="A23" s="85"/>
      <c r="B23" s="85">
        <v>1419</v>
      </c>
      <c r="C23" s="86" t="s">
        <v>1370</v>
      </c>
      <c r="D23" s="94">
        <v>2792.3797399999999</v>
      </c>
      <c r="E23" s="94">
        <v>7680.9569600000004</v>
      </c>
      <c r="F23" s="94">
        <v>58912.288659999998</v>
      </c>
      <c r="G23" s="94">
        <v>8117.3933699999998</v>
      </c>
      <c r="H23" s="94">
        <v>77503.018730000011</v>
      </c>
      <c r="I23" s="94">
        <v>402.15406000000002</v>
      </c>
      <c r="J23" s="94">
        <v>217.6437</v>
      </c>
      <c r="K23" s="94">
        <v>0</v>
      </c>
      <c r="L23" s="94">
        <v>0</v>
      </c>
      <c r="M23" s="94">
        <v>5278.8814499999999</v>
      </c>
      <c r="N23" s="94">
        <v>1642.5706399999999</v>
      </c>
      <c r="O23" s="94">
        <v>234.80333999999999</v>
      </c>
      <c r="P23" s="94">
        <v>0</v>
      </c>
      <c r="Q23" s="94">
        <v>0</v>
      </c>
      <c r="R23" s="94">
        <v>7776.0531900000005</v>
      </c>
      <c r="S23" s="94">
        <v>13.662940000000001</v>
      </c>
      <c r="T23" s="94">
        <v>0</v>
      </c>
      <c r="U23" s="94">
        <v>0</v>
      </c>
      <c r="V23" s="94">
        <v>11.606030000000001</v>
      </c>
      <c r="W23" s="94">
        <v>0</v>
      </c>
      <c r="X23" s="94">
        <v>0</v>
      </c>
      <c r="Y23" s="94">
        <v>0</v>
      </c>
      <c r="Z23" s="94">
        <v>3.5344500000000001</v>
      </c>
      <c r="AA23" s="94">
        <v>0</v>
      </c>
      <c r="AB23" s="94">
        <v>68.294160000000005</v>
      </c>
      <c r="AC23" s="94">
        <v>0</v>
      </c>
      <c r="AD23" s="94">
        <v>97.097580000000008</v>
      </c>
      <c r="AE23" s="94">
        <v>85376.169500000018</v>
      </c>
      <c r="AF23" s="94">
        <v>1642.5706399999999</v>
      </c>
      <c r="AG23" s="94">
        <v>5290.4874799999998</v>
      </c>
      <c r="AH23" s="94">
        <v>0</v>
      </c>
      <c r="AI23" s="94">
        <v>0</v>
      </c>
      <c r="AJ23" s="421">
        <v>78443.111380000017</v>
      </c>
    </row>
    <row r="24" spans="1:36" x14ac:dyDescent="0.25">
      <c r="A24" s="85"/>
      <c r="B24" s="85">
        <v>1420</v>
      </c>
      <c r="C24" s="86" t="s">
        <v>1372</v>
      </c>
      <c r="D24" s="94">
        <v>180.49224000000001</v>
      </c>
      <c r="E24" s="94">
        <v>3.7198099999999998</v>
      </c>
      <c r="F24" s="94">
        <v>111763.33771000001</v>
      </c>
      <c r="G24" s="94">
        <v>347.45765</v>
      </c>
      <c r="H24" s="94">
        <v>112295.00741000001</v>
      </c>
      <c r="I24" s="94">
        <v>78.024469999999994</v>
      </c>
      <c r="J24" s="94">
        <v>0</v>
      </c>
      <c r="K24" s="94">
        <v>0</v>
      </c>
      <c r="L24" s="94">
        <v>0</v>
      </c>
      <c r="M24" s="94">
        <v>0</v>
      </c>
      <c r="N24" s="94">
        <v>17.482199999999999</v>
      </c>
      <c r="O24" s="94">
        <v>549.37822000000006</v>
      </c>
      <c r="P24" s="94">
        <v>99.332999999999998</v>
      </c>
      <c r="Q24" s="94">
        <v>1405.83052</v>
      </c>
      <c r="R24" s="94">
        <v>2150.0484099999999</v>
      </c>
      <c r="S24" s="94">
        <v>2725.0500699999998</v>
      </c>
      <c r="T24" s="94">
        <v>9.5E-4</v>
      </c>
      <c r="U24" s="94">
        <v>2.0566</v>
      </c>
      <c r="V24" s="94">
        <v>51.070610000000002</v>
      </c>
      <c r="W24" s="94">
        <v>0</v>
      </c>
      <c r="X24" s="94">
        <v>0</v>
      </c>
      <c r="Y24" s="94">
        <v>2396.85851</v>
      </c>
      <c r="Z24" s="94">
        <v>0</v>
      </c>
      <c r="AA24" s="94">
        <v>888.03944999999999</v>
      </c>
      <c r="AB24" s="94">
        <v>476.50170000000003</v>
      </c>
      <c r="AC24" s="94">
        <v>72.612080000000006</v>
      </c>
      <c r="AD24" s="94">
        <v>6612.1899699999994</v>
      </c>
      <c r="AE24" s="94">
        <v>121057.24579000002</v>
      </c>
      <c r="AF24" s="94">
        <v>17.482199999999999</v>
      </c>
      <c r="AG24" s="94">
        <v>51.070610000000002</v>
      </c>
      <c r="AH24" s="94">
        <v>0</v>
      </c>
      <c r="AI24" s="94">
        <v>3357.5100400000001</v>
      </c>
      <c r="AJ24" s="421">
        <v>117631.18294</v>
      </c>
    </row>
    <row r="25" spans="1:36" x14ac:dyDescent="0.25">
      <c r="A25" s="85"/>
      <c r="B25" s="85">
        <v>1424</v>
      </c>
      <c r="C25" s="86" t="s">
        <v>1374</v>
      </c>
      <c r="D25" s="94">
        <v>0</v>
      </c>
      <c r="E25" s="94">
        <v>1636.12691</v>
      </c>
      <c r="F25" s="94">
        <v>0</v>
      </c>
      <c r="G25" s="94">
        <v>0</v>
      </c>
      <c r="H25" s="94">
        <v>1636.12691</v>
      </c>
      <c r="I25" s="94">
        <v>0</v>
      </c>
      <c r="J25" s="94">
        <v>0</v>
      </c>
      <c r="K25" s="94">
        <v>0</v>
      </c>
      <c r="L25" s="94">
        <v>0</v>
      </c>
      <c r="M25" s="94">
        <v>0</v>
      </c>
      <c r="N25" s="94">
        <v>0</v>
      </c>
      <c r="O25" s="94">
        <v>0</v>
      </c>
      <c r="P25" s="94">
        <v>0</v>
      </c>
      <c r="Q25" s="94">
        <v>0</v>
      </c>
      <c r="R25" s="94">
        <v>0</v>
      </c>
      <c r="S25" s="94">
        <v>0</v>
      </c>
      <c r="T25" s="94">
        <v>0</v>
      </c>
      <c r="U25" s="94">
        <v>0</v>
      </c>
      <c r="V25" s="94">
        <v>0</v>
      </c>
      <c r="W25" s="94">
        <v>0</v>
      </c>
      <c r="X25" s="94">
        <v>0</v>
      </c>
      <c r="Y25" s="94">
        <v>0</v>
      </c>
      <c r="Z25" s="94">
        <v>0</v>
      </c>
      <c r="AA25" s="94">
        <v>0</v>
      </c>
      <c r="AB25" s="94">
        <v>0</v>
      </c>
      <c r="AC25" s="94">
        <v>0</v>
      </c>
      <c r="AD25" s="94">
        <v>0</v>
      </c>
      <c r="AE25" s="94">
        <v>1636.12691</v>
      </c>
      <c r="AF25" s="94">
        <v>0</v>
      </c>
      <c r="AG25" s="94">
        <v>0</v>
      </c>
      <c r="AH25" s="94">
        <v>0</v>
      </c>
      <c r="AI25" s="94">
        <v>0</v>
      </c>
      <c r="AJ25" s="421">
        <v>1636.12691</v>
      </c>
    </row>
    <row r="26" spans="1:36" x14ac:dyDescent="0.25">
      <c r="A26" s="85"/>
      <c r="B26" s="85">
        <v>1473</v>
      </c>
      <c r="C26" s="86" t="s">
        <v>1044</v>
      </c>
      <c r="D26" s="94">
        <v>2487.54333</v>
      </c>
      <c r="E26" s="94">
        <v>316615.86416</v>
      </c>
      <c r="F26" s="94">
        <v>17373.632890000001</v>
      </c>
      <c r="G26" s="94">
        <v>782.37284999999997</v>
      </c>
      <c r="H26" s="94">
        <v>337259.41323000001</v>
      </c>
      <c r="I26" s="94">
        <v>0</v>
      </c>
      <c r="J26" s="94">
        <v>3388.2442099999998</v>
      </c>
      <c r="K26" s="94">
        <v>0</v>
      </c>
      <c r="L26" s="94">
        <v>0</v>
      </c>
      <c r="M26" s="94">
        <v>0</v>
      </c>
      <c r="N26" s="94">
        <v>0</v>
      </c>
      <c r="O26" s="94">
        <v>253.20509000000001</v>
      </c>
      <c r="P26" s="94">
        <v>2892.7622900000001</v>
      </c>
      <c r="Q26" s="94">
        <v>0</v>
      </c>
      <c r="R26" s="94">
        <v>6534.2115899999999</v>
      </c>
      <c r="S26" s="94">
        <v>203.91564</v>
      </c>
      <c r="T26" s="94">
        <v>0</v>
      </c>
      <c r="U26" s="94">
        <v>0</v>
      </c>
      <c r="V26" s="94">
        <v>0</v>
      </c>
      <c r="W26" s="94">
        <v>0</v>
      </c>
      <c r="X26" s="94">
        <v>0</v>
      </c>
      <c r="Y26" s="94">
        <v>0</v>
      </c>
      <c r="Z26" s="94">
        <v>0</v>
      </c>
      <c r="AA26" s="94">
        <v>0</v>
      </c>
      <c r="AB26" s="94">
        <v>0</v>
      </c>
      <c r="AC26" s="94">
        <v>0</v>
      </c>
      <c r="AD26" s="94">
        <v>203.91564</v>
      </c>
      <c r="AE26" s="94">
        <v>343997.54046000005</v>
      </c>
      <c r="AF26" s="94">
        <v>0</v>
      </c>
      <c r="AG26" s="94">
        <v>0</v>
      </c>
      <c r="AH26" s="94">
        <v>0</v>
      </c>
      <c r="AI26" s="94">
        <v>0</v>
      </c>
      <c r="AJ26" s="421">
        <v>343997.54045999999</v>
      </c>
    </row>
    <row r="27" spans="1:36" x14ac:dyDescent="0.25">
      <c r="A27" s="85"/>
      <c r="B27" s="85">
        <v>1474</v>
      </c>
      <c r="C27" s="86" t="s">
        <v>1469</v>
      </c>
      <c r="D27" s="94">
        <v>0</v>
      </c>
      <c r="E27" s="94">
        <v>0</v>
      </c>
      <c r="F27" s="94">
        <v>0</v>
      </c>
      <c r="G27" s="94">
        <v>0</v>
      </c>
      <c r="H27" s="94">
        <v>0</v>
      </c>
      <c r="I27" s="94">
        <v>0</v>
      </c>
      <c r="J27" s="94">
        <v>0</v>
      </c>
      <c r="K27" s="94">
        <v>0</v>
      </c>
      <c r="L27" s="94">
        <v>0</v>
      </c>
      <c r="M27" s="94">
        <v>0</v>
      </c>
      <c r="N27" s="94">
        <v>0</v>
      </c>
      <c r="O27" s="94">
        <v>0</v>
      </c>
      <c r="P27" s="94">
        <v>0</v>
      </c>
      <c r="Q27" s="94">
        <v>0</v>
      </c>
      <c r="R27" s="94">
        <v>0</v>
      </c>
      <c r="S27" s="94">
        <v>0</v>
      </c>
      <c r="T27" s="94">
        <v>0</v>
      </c>
      <c r="U27" s="94">
        <v>0</v>
      </c>
      <c r="V27" s="94">
        <v>0</v>
      </c>
      <c r="W27" s="94">
        <v>0</v>
      </c>
      <c r="X27" s="94">
        <v>0</v>
      </c>
      <c r="Y27" s="94">
        <v>0</v>
      </c>
      <c r="Z27" s="94">
        <v>0</v>
      </c>
      <c r="AA27" s="94">
        <v>0</v>
      </c>
      <c r="AB27" s="94">
        <v>0</v>
      </c>
      <c r="AC27" s="94">
        <v>0</v>
      </c>
      <c r="AD27" s="94">
        <v>0</v>
      </c>
      <c r="AE27" s="94">
        <v>0</v>
      </c>
      <c r="AF27" s="94">
        <v>0</v>
      </c>
      <c r="AG27" s="94">
        <v>0</v>
      </c>
      <c r="AH27" s="94">
        <v>0</v>
      </c>
      <c r="AI27" s="94">
        <v>0</v>
      </c>
      <c r="AJ27" s="421">
        <v>0</v>
      </c>
    </row>
    <row r="28" spans="1:36" x14ac:dyDescent="0.25">
      <c r="A28" s="85"/>
      <c r="B28" s="85">
        <v>1475</v>
      </c>
      <c r="C28" s="86" t="s">
        <v>1470</v>
      </c>
      <c r="D28" s="94">
        <v>0</v>
      </c>
      <c r="E28" s="94">
        <v>219.13614000000001</v>
      </c>
      <c r="F28" s="94">
        <v>0</v>
      </c>
      <c r="G28" s="94">
        <v>0</v>
      </c>
      <c r="H28" s="94">
        <v>219.13614000000001</v>
      </c>
      <c r="I28" s="94">
        <v>0</v>
      </c>
      <c r="J28" s="94">
        <v>0</v>
      </c>
      <c r="K28" s="94">
        <v>0</v>
      </c>
      <c r="L28" s="94">
        <v>0</v>
      </c>
      <c r="M28" s="94">
        <v>0</v>
      </c>
      <c r="N28" s="94">
        <v>0</v>
      </c>
      <c r="O28" s="94">
        <v>18.85765</v>
      </c>
      <c r="P28" s="94">
        <v>0</v>
      </c>
      <c r="Q28" s="94">
        <v>0</v>
      </c>
      <c r="R28" s="94">
        <v>18.85765</v>
      </c>
      <c r="S28" s="94">
        <v>0</v>
      </c>
      <c r="T28" s="94">
        <v>0</v>
      </c>
      <c r="U28" s="94">
        <v>0</v>
      </c>
      <c r="V28" s="94">
        <v>0</v>
      </c>
      <c r="W28" s="94">
        <v>0</v>
      </c>
      <c r="X28" s="94">
        <v>0</v>
      </c>
      <c r="Y28" s="94">
        <v>0</v>
      </c>
      <c r="Z28" s="94">
        <v>0</v>
      </c>
      <c r="AA28" s="94">
        <v>0</v>
      </c>
      <c r="AB28" s="94">
        <v>0</v>
      </c>
      <c r="AC28" s="94">
        <v>0</v>
      </c>
      <c r="AD28" s="94">
        <v>0</v>
      </c>
      <c r="AE28" s="94">
        <v>237.99379000000002</v>
      </c>
      <c r="AF28" s="94">
        <v>0</v>
      </c>
      <c r="AG28" s="94">
        <v>0</v>
      </c>
      <c r="AH28" s="94">
        <v>0</v>
      </c>
      <c r="AI28" s="94">
        <v>0</v>
      </c>
      <c r="AJ28" s="421">
        <v>237.99379000000002</v>
      </c>
    </row>
    <row r="29" spans="1:36" x14ac:dyDescent="0.25">
      <c r="A29" s="85"/>
      <c r="B29" s="85">
        <v>1476</v>
      </c>
      <c r="C29" s="86" t="s">
        <v>1471</v>
      </c>
      <c r="D29" s="94">
        <v>0</v>
      </c>
      <c r="E29" s="94">
        <v>0</v>
      </c>
      <c r="F29" s="94">
        <v>0</v>
      </c>
      <c r="G29" s="94">
        <v>0</v>
      </c>
      <c r="H29" s="94">
        <v>0</v>
      </c>
      <c r="I29" s="94">
        <v>0</v>
      </c>
      <c r="J29" s="94">
        <v>0</v>
      </c>
      <c r="K29" s="94">
        <v>0</v>
      </c>
      <c r="L29" s="94">
        <v>0</v>
      </c>
      <c r="M29" s="94">
        <v>0</v>
      </c>
      <c r="N29" s="94">
        <v>0</v>
      </c>
      <c r="O29" s="94">
        <v>0</v>
      </c>
      <c r="P29" s="94">
        <v>0</v>
      </c>
      <c r="Q29" s="94">
        <v>0</v>
      </c>
      <c r="R29" s="94">
        <v>0</v>
      </c>
      <c r="S29" s="94">
        <v>0</v>
      </c>
      <c r="T29" s="94">
        <v>0</v>
      </c>
      <c r="U29" s="94">
        <v>0</v>
      </c>
      <c r="V29" s="94">
        <v>0</v>
      </c>
      <c r="W29" s="94">
        <v>0</v>
      </c>
      <c r="X29" s="94">
        <v>0</v>
      </c>
      <c r="Y29" s="94">
        <v>0</v>
      </c>
      <c r="Z29" s="94">
        <v>0</v>
      </c>
      <c r="AA29" s="94">
        <v>0</v>
      </c>
      <c r="AB29" s="94">
        <v>0</v>
      </c>
      <c r="AC29" s="94">
        <v>0</v>
      </c>
      <c r="AD29" s="94">
        <v>0</v>
      </c>
      <c r="AE29" s="94">
        <v>0</v>
      </c>
      <c r="AF29" s="94">
        <v>0</v>
      </c>
      <c r="AG29" s="94">
        <v>0</v>
      </c>
      <c r="AH29" s="94">
        <v>0</v>
      </c>
      <c r="AI29" s="94">
        <v>0</v>
      </c>
      <c r="AJ29" s="421">
        <v>0</v>
      </c>
    </row>
    <row r="30" spans="1:36" x14ac:dyDescent="0.25">
      <c r="A30" s="85"/>
      <c r="B30" s="85">
        <v>1477</v>
      </c>
      <c r="C30" s="86" t="s">
        <v>1472</v>
      </c>
      <c r="D30" s="94">
        <v>0</v>
      </c>
      <c r="E30" s="94">
        <v>126.66795</v>
      </c>
      <c r="F30" s="94">
        <v>0</v>
      </c>
      <c r="G30" s="94">
        <v>0</v>
      </c>
      <c r="H30" s="94">
        <v>126.66795</v>
      </c>
      <c r="I30" s="94">
        <v>0</v>
      </c>
      <c r="J30" s="94">
        <v>0</v>
      </c>
      <c r="K30" s="94">
        <v>0</v>
      </c>
      <c r="L30" s="94">
        <v>0</v>
      </c>
      <c r="M30" s="94">
        <v>0</v>
      </c>
      <c r="N30" s="94">
        <v>0</v>
      </c>
      <c r="O30" s="94">
        <v>0</v>
      </c>
      <c r="P30" s="94">
        <v>0</v>
      </c>
      <c r="Q30" s="94">
        <v>0</v>
      </c>
      <c r="R30" s="94">
        <v>0</v>
      </c>
      <c r="S30" s="94">
        <v>0</v>
      </c>
      <c r="T30" s="94">
        <v>0</v>
      </c>
      <c r="U30" s="94">
        <v>0</v>
      </c>
      <c r="V30" s="94">
        <v>0</v>
      </c>
      <c r="W30" s="94">
        <v>0</v>
      </c>
      <c r="X30" s="94">
        <v>0</v>
      </c>
      <c r="Y30" s="94">
        <v>0</v>
      </c>
      <c r="Z30" s="94">
        <v>0</v>
      </c>
      <c r="AA30" s="94">
        <v>0</v>
      </c>
      <c r="AB30" s="94">
        <v>0</v>
      </c>
      <c r="AC30" s="94">
        <v>0</v>
      </c>
      <c r="AD30" s="94">
        <v>0</v>
      </c>
      <c r="AE30" s="94">
        <v>126.66795</v>
      </c>
      <c r="AF30" s="94">
        <v>0</v>
      </c>
      <c r="AG30" s="94">
        <v>0</v>
      </c>
      <c r="AH30" s="94">
        <v>0</v>
      </c>
      <c r="AI30" s="94">
        <v>0</v>
      </c>
      <c r="AJ30" s="421">
        <v>126.66795</v>
      </c>
    </row>
    <row r="31" spans="1:36" x14ac:dyDescent="0.25">
      <c r="A31" s="85"/>
      <c r="B31" s="85">
        <v>1478</v>
      </c>
      <c r="C31" s="86" t="s">
        <v>1473</v>
      </c>
      <c r="D31" s="94">
        <v>0</v>
      </c>
      <c r="E31" s="94">
        <v>0</v>
      </c>
      <c r="F31" s="94">
        <v>0</v>
      </c>
      <c r="G31" s="94">
        <v>0</v>
      </c>
      <c r="H31" s="94">
        <v>0</v>
      </c>
      <c r="I31" s="94">
        <v>0</v>
      </c>
      <c r="J31" s="94">
        <v>0</v>
      </c>
      <c r="K31" s="94">
        <v>0</v>
      </c>
      <c r="L31" s="94">
        <v>0</v>
      </c>
      <c r="M31" s="94">
        <v>0</v>
      </c>
      <c r="N31" s="94">
        <v>0</v>
      </c>
      <c r="O31" s="94">
        <v>0</v>
      </c>
      <c r="P31" s="94">
        <v>0</v>
      </c>
      <c r="Q31" s="94">
        <v>0</v>
      </c>
      <c r="R31" s="94">
        <v>0</v>
      </c>
      <c r="S31" s="94">
        <v>0</v>
      </c>
      <c r="T31" s="94">
        <v>0</v>
      </c>
      <c r="U31" s="94">
        <v>0</v>
      </c>
      <c r="V31" s="94">
        <v>0</v>
      </c>
      <c r="W31" s="94">
        <v>0</v>
      </c>
      <c r="X31" s="94">
        <v>0</v>
      </c>
      <c r="Y31" s="94">
        <v>0</v>
      </c>
      <c r="Z31" s="94">
        <v>0</v>
      </c>
      <c r="AA31" s="94">
        <v>0</v>
      </c>
      <c r="AB31" s="94">
        <v>0</v>
      </c>
      <c r="AC31" s="94">
        <v>0</v>
      </c>
      <c r="AD31" s="94">
        <v>0</v>
      </c>
      <c r="AE31" s="94">
        <v>0</v>
      </c>
      <c r="AF31" s="94">
        <v>0</v>
      </c>
      <c r="AG31" s="94">
        <v>0</v>
      </c>
      <c r="AH31" s="94">
        <v>0</v>
      </c>
      <c r="AI31" s="94">
        <v>0</v>
      </c>
      <c r="AJ31" s="421">
        <v>0</v>
      </c>
    </row>
    <row r="32" spans="1:36" x14ac:dyDescent="0.25">
      <c r="A32" s="85"/>
      <c r="B32" s="85">
        <v>149105</v>
      </c>
      <c r="C32" s="86" t="s">
        <v>1490</v>
      </c>
      <c r="D32" s="94">
        <v>0</v>
      </c>
      <c r="E32" s="94">
        <v>464834.39841000002</v>
      </c>
      <c r="F32" s="255">
        <v>26830.85988</v>
      </c>
      <c r="G32" s="255">
        <v>6005.3319199999996</v>
      </c>
      <c r="H32" s="94">
        <v>497670.59021000005</v>
      </c>
      <c r="I32" s="94">
        <v>0</v>
      </c>
      <c r="J32" s="94">
        <v>0</v>
      </c>
      <c r="K32" s="255">
        <v>0</v>
      </c>
      <c r="L32" s="255">
        <v>0</v>
      </c>
      <c r="M32" s="255">
        <v>1060.5697600000001</v>
      </c>
      <c r="N32" s="255">
        <v>30417.369650000001</v>
      </c>
      <c r="O32" s="255">
        <v>3324.0741499999999</v>
      </c>
      <c r="P32" s="255">
        <v>86.061790000000002</v>
      </c>
      <c r="Q32" s="255">
        <v>0</v>
      </c>
      <c r="R32" s="255">
        <v>34888.075349999999</v>
      </c>
      <c r="S32" s="255">
        <v>2803.2283400000001</v>
      </c>
      <c r="T32" s="255">
        <v>16.112939999999998</v>
      </c>
      <c r="U32" s="255">
        <v>574.74667999999997</v>
      </c>
      <c r="V32" s="255">
        <v>879.46939999999995</v>
      </c>
      <c r="W32" s="255">
        <v>320.69650000000001</v>
      </c>
      <c r="X32" s="255">
        <v>0</v>
      </c>
      <c r="Y32" s="255">
        <v>0</v>
      </c>
      <c r="Z32" s="255">
        <v>1994.0496599999999</v>
      </c>
      <c r="AA32" s="255">
        <v>0</v>
      </c>
      <c r="AB32" s="255">
        <v>4185.8690200000001</v>
      </c>
      <c r="AC32" s="255">
        <v>0</v>
      </c>
      <c r="AD32" s="255">
        <v>10774.17254</v>
      </c>
      <c r="AE32" s="255">
        <v>543332.83810000005</v>
      </c>
      <c r="AF32" s="255">
        <v>30417.369650000001</v>
      </c>
      <c r="AG32" s="255">
        <v>1940.03916</v>
      </c>
      <c r="AH32" s="255">
        <v>0</v>
      </c>
      <c r="AI32" s="255">
        <v>0</v>
      </c>
      <c r="AJ32" s="530">
        <v>510975.42929000006</v>
      </c>
    </row>
    <row r="33" spans="1:38" x14ac:dyDescent="0.25">
      <c r="A33" s="85"/>
      <c r="B33" s="85">
        <v>149120</v>
      </c>
      <c r="C33" s="86" t="s">
        <v>1493</v>
      </c>
      <c r="D33" s="94">
        <v>17359.932980000001</v>
      </c>
      <c r="E33" s="94">
        <v>1971.1833300000001</v>
      </c>
      <c r="F33" s="255">
        <v>97362.275320000001</v>
      </c>
      <c r="G33" s="255">
        <v>6149.3048900000003</v>
      </c>
      <c r="H33" s="94">
        <v>122842.69652</v>
      </c>
      <c r="I33" s="94">
        <v>0</v>
      </c>
      <c r="J33" s="94">
        <v>431.27872000000002</v>
      </c>
      <c r="K33" s="255">
        <v>0</v>
      </c>
      <c r="L33" s="255">
        <v>20995.053530000001</v>
      </c>
      <c r="M33" s="255">
        <v>10725.48914</v>
      </c>
      <c r="N33" s="255">
        <v>172.10439</v>
      </c>
      <c r="O33" s="255">
        <v>4187.6445000000003</v>
      </c>
      <c r="P33" s="255">
        <v>160.13255000000001</v>
      </c>
      <c r="Q33" s="255">
        <v>824.73086999999998</v>
      </c>
      <c r="R33" s="255">
        <v>37496.433700000001</v>
      </c>
      <c r="S33" s="255">
        <v>131.98768000000001</v>
      </c>
      <c r="T33" s="255">
        <v>896.20452</v>
      </c>
      <c r="U33" s="255">
        <v>3.4326300000000001</v>
      </c>
      <c r="V33" s="255">
        <v>1969.90751</v>
      </c>
      <c r="W33" s="255">
        <v>51.997549999999997</v>
      </c>
      <c r="X33" s="255">
        <v>132.1986</v>
      </c>
      <c r="Y33" s="255">
        <v>119.79648</v>
      </c>
      <c r="Z33" s="255">
        <v>20.862169999999999</v>
      </c>
      <c r="AA33" s="255">
        <v>0</v>
      </c>
      <c r="AB33" s="255">
        <v>10919.224819999999</v>
      </c>
      <c r="AC33" s="255">
        <v>0</v>
      </c>
      <c r="AD33" s="255">
        <v>14245.611959999998</v>
      </c>
      <c r="AE33" s="255">
        <v>174584.74218</v>
      </c>
      <c r="AF33" s="255">
        <v>172.10439</v>
      </c>
      <c r="AG33" s="255">
        <v>33690.45018</v>
      </c>
      <c r="AH33" s="255">
        <v>0</v>
      </c>
      <c r="AI33" s="255">
        <v>119.79648</v>
      </c>
      <c r="AJ33" s="530">
        <v>140602.39112999997</v>
      </c>
    </row>
    <row r="34" spans="1:38" x14ac:dyDescent="0.25">
      <c r="A34" s="85"/>
      <c r="B34" s="85">
        <v>149130</v>
      </c>
      <c r="C34" s="86" t="s">
        <v>1495</v>
      </c>
      <c r="D34" s="94">
        <v>0</v>
      </c>
      <c r="E34" s="94">
        <v>19945.161520000001</v>
      </c>
      <c r="F34" s="255">
        <v>4332.8789999999999</v>
      </c>
      <c r="G34" s="255">
        <v>1041.9941200000001</v>
      </c>
      <c r="H34" s="94">
        <v>25320.034640000002</v>
      </c>
      <c r="I34" s="94">
        <v>0</v>
      </c>
      <c r="J34" s="94">
        <v>1251.0649699999999</v>
      </c>
      <c r="K34" s="255">
        <v>0</v>
      </c>
      <c r="L34" s="255">
        <v>0</v>
      </c>
      <c r="M34" s="255">
        <v>0</v>
      </c>
      <c r="N34" s="255">
        <v>0</v>
      </c>
      <c r="O34" s="255">
        <v>1109.6191200000001</v>
      </c>
      <c r="P34" s="255">
        <v>0</v>
      </c>
      <c r="Q34" s="255">
        <v>0</v>
      </c>
      <c r="R34" s="255">
        <v>2360.6840899999997</v>
      </c>
      <c r="S34" s="255">
        <v>0</v>
      </c>
      <c r="T34" s="255">
        <v>0</v>
      </c>
      <c r="U34" s="255">
        <v>0</v>
      </c>
      <c r="V34" s="255">
        <v>53.089750000000002</v>
      </c>
      <c r="W34" s="255">
        <v>0</v>
      </c>
      <c r="X34" s="255">
        <v>0</v>
      </c>
      <c r="Y34" s="255">
        <v>0</v>
      </c>
      <c r="Z34" s="255">
        <v>57.764780000000002</v>
      </c>
      <c r="AA34" s="255">
        <v>0</v>
      </c>
      <c r="AB34" s="255">
        <v>5508.0951999999997</v>
      </c>
      <c r="AC34" s="255">
        <v>0</v>
      </c>
      <c r="AD34" s="255">
        <v>5618.9497299999994</v>
      </c>
      <c r="AE34" s="255">
        <v>33299.668460000001</v>
      </c>
      <c r="AF34" s="255">
        <v>0</v>
      </c>
      <c r="AG34" s="255">
        <v>53.089750000000002</v>
      </c>
      <c r="AH34" s="255">
        <v>0</v>
      </c>
      <c r="AI34" s="255">
        <v>0</v>
      </c>
      <c r="AJ34" s="530">
        <v>33246.578710000002</v>
      </c>
    </row>
    <row r="35" spans="1:38" x14ac:dyDescent="0.25">
      <c r="A35" s="85"/>
      <c r="B35" s="85">
        <v>149135</v>
      </c>
      <c r="C35" s="86" t="s">
        <v>1496</v>
      </c>
      <c r="D35" s="94">
        <v>0</v>
      </c>
      <c r="E35" s="94">
        <v>0</v>
      </c>
      <c r="F35" s="255">
        <v>0</v>
      </c>
      <c r="G35" s="255">
        <v>0</v>
      </c>
      <c r="H35" s="94">
        <v>0</v>
      </c>
      <c r="I35" s="94">
        <v>0</v>
      </c>
      <c r="J35" s="94">
        <v>0</v>
      </c>
      <c r="K35" s="255">
        <v>0</v>
      </c>
      <c r="L35" s="255">
        <v>0</v>
      </c>
      <c r="M35" s="255">
        <v>0</v>
      </c>
      <c r="N35" s="255">
        <v>0</v>
      </c>
      <c r="O35" s="255">
        <v>0</v>
      </c>
      <c r="P35" s="255">
        <v>0</v>
      </c>
      <c r="Q35" s="255">
        <v>0</v>
      </c>
      <c r="R35" s="255">
        <v>0</v>
      </c>
      <c r="S35" s="255">
        <v>0</v>
      </c>
      <c r="T35" s="255">
        <v>0</v>
      </c>
      <c r="U35" s="255">
        <v>0</v>
      </c>
      <c r="V35" s="255">
        <v>0</v>
      </c>
      <c r="W35" s="255">
        <v>0</v>
      </c>
      <c r="X35" s="255">
        <v>0</v>
      </c>
      <c r="Y35" s="255">
        <v>0</v>
      </c>
      <c r="Z35" s="255">
        <v>0</v>
      </c>
      <c r="AA35" s="255">
        <v>0</v>
      </c>
      <c r="AB35" s="255">
        <v>0</v>
      </c>
      <c r="AC35" s="255">
        <v>0</v>
      </c>
      <c r="AD35" s="255">
        <v>0</v>
      </c>
      <c r="AE35" s="255">
        <v>0</v>
      </c>
      <c r="AF35" s="255">
        <v>0</v>
      </c>
      <c r="AG35" s="255">
        <v>0</v>
      </c>
      <c r="AH35" s="255">
        <v>0</v>
      </c>
      <c r="AI35" s="255">
        <v>0</v>
      </c>
      <c r="AJ35" s="530">
        <v>0</v>
      </c>
    </row>
    <row r="36" spans="1:38" x14ac:dyDescent="0.25">
      <c r="A36" s="85"/>
      <c r="B36" s="85">
        <v>149140</v>
      </c>
      <c r="C36" s="86" t="s">
        <v>1497</v>
      </c>
      <c r="D36" s="94">
        <v>1187.4569300000001</v>
      </c>
      <c r="E36" s="94">
        <v>1094.7637099999999</v>
      </c>
      <c r="F36" s="255">
        <v>30695.371040000002</v>
      </c>
      <c r="G36" s="255">
        <v>142.00788</v>
      </c>
      <c r="H36" s="94">
        <v>33119.599560000002</v>
      </c>
      <c r="I36" s="94">
        <v>0</v>
      </c>
      <c r="J36" s="94">
        <v>0</v>
      </c>
      <c r="K36" s="255">
        <v>0</v>
      </c>
      <c r="L36" s="255">
        <v>0</v>
      </c>
      <c r="M36" s="255">
        <v>0</v>
      </c>
      <c r="N36" s="255">
        <v>0</v>
      </c>
      <c r="O36" s="255">
        <v>2117.0366100000001</v>
      </c>
      <c r="P36" s="255">
        <v>0</v>
      </c>
      <c r="Q36" s="255">
        <v>791.91312000000005</v>
      </c>
      <c r="R36" s="255">
        <v>2908.9497300000003</v>
      </c>
      <c r="S36" s="255">
        <v>696.33861000000002</v>
      </c>
      <c r="T36" s="255">
        <v>0</v>
      </c>
      <c r="U36" s="255">
        <v>22.322120000000002</v>
      </c>
      <c r="V36" s="255">
        <v>71.800420000000003</v>
      </c>
      <c r="W36" s="255">
        <v>177.18951999999999</v>
      </c>
      <c r="X36" s="255">
        <v>0</v>
      </c>
      <c r="Y36" s="255">
        <v>3001.1714200000001</v>
      </c>
      <c r="Z36" s="255">
        <v>0</v>
      </c>
      <c r="AA36" s="255">
        <v>279.04987</v>
      </c>
      <c r="AB36" s="255">
        <v>14527.460220000001</v>
      </c>
      <c r="AC36" s="255">
        <v>0</v>
      </c>
      <c r="AD36" s="255">
        <v>18775.332180000001</v>
      </c>
      <c r="AE36" s="255">
        <v>54803.881470000008</v>
      </c>
      <c r="AF36" s="255">
        <v>0</v>
      </c>
      <c r="AG36" s="255">
        <v>71.800420000000003</v>
      </c>
      <c r="AH36" s="255">
        <v>0</v>
      </c>
      <c r="AI36" s="255">
        <v>3280.22129</v>
      </c>
      <c r="AJ36" s="530">
        <v>51451.859759999999</v>
      </c>
    </row>
    <row r="37" spans="1:38" x14ac:dyDescent="0.25">
      <c r="A37" s="85"/>
      <c r="B37" s="85">
        <v>149145</v>
      </c>
      <c r="C37" s="86" t="s">
        <v>1499</v>
      </c>
      <c r="D37" s="94">
        <v>0</v>
      </c>
      <c r="E37" s="94">
        <v>0</v>
      </c>
      <c r="F37" s="255">
        <v>0</v>
      </c>
      <c r="G37" s="255">
        <v>0</v>
      </c>
      <c r="H37" s="94">
        <v>0</v>
      </c>
      <c r="I37" s="94">
        <v>0</v>
      </c>
      <c r="J37" s="94">
        <v>0</v>
      </c>
      <c r="K37" s="255">
        <v>0</v>
      </c>
      <c r="L37" s="255">
        <v>0</v>
      </c>
      <c r="M37" s="255">
        <v>0</v>
      </c>
      <c r="N37" s="255">
        <v>0</v>
      </c>
      <c r="O37" s="255">
        <v>0</v>
      </c>
      <c r="P37" s="255">
        <v>0</v>
      </c>
      <c r="Q37" s="255">
        <v>0</v>
      </c>
      <c r="R37" s="255">
        <v>0</v>
      </c>
      <c r="S37" s="255">
        <v>0</v>
      </c>
      <c r="T37" s="255">
        <v>0</v>
      </c>
      <c r="U37" s="255">
        <v>0</v>
      </c>
      <c r="V37" s="255">
        <v>0</v>
      </c>
      <c r="W37" s="255">
        <v>0</v>
      </c>
      <c r="X37" s="255">
        <v>0</v>
      </c>
      <c r="Y37" s="255">
        <v>0</v>
      </c>
      <c r="Z37" s="255">
        <v>0</v>
      </c>
      <c r="AA37" s="255">
        <v>0</v>
      </c>
      <c r="AB37" s="255">
        <v>0</v>
      </c>
      <c r="AC37" s="255">
        <v>0</v>
      </c>
      <c r="AD37" s="255">
        <v>0</v>
      </c>
      <c r="AE37" s="255">
        <v>0</v>
      </c>
      <c r="AF37" s="255">
        <v>0</v>
      </c>
      <c r="AG37" s="255">
        <v>0</v>
      </c>
      <c r="AH37" s="255">
        <v>0</v>
      </c>
      <c r="AI37" s="255">
        <v>0</v>
      </c>
      <c r="AJ37" s="530">
        <v>0</v>
      </c>
    </row>
    <row r="38" spans="1:38" x14ac:dyDescent="0.25">
      <c r="A38" s="85"/>
      <c r="B38" s="85">
        <v>149150</v>
      </c>
      <c r="C38" s="86" t="s">
        <v>1500</v>
      </c>
      <c r="D38" s="94">
        <v>0</v>
      </c>
      <c r="E38" s="94">
        <v>169.69959</v>
      </c>
      <c r="F38" s="255">
        <v>0</v>
      </c>
      <c r="G38" s="255">
        <v>0</v>
      </c>
      <c r="H38" s="94">
        <v>169.69959</v>
      </c>
      <c r="I38" s="94">
        <v>0</v>
      </c>
      <c r="J38" s="94">
        <v>8.5882400000000008</v>
      </c>
      <c r="K38" s="255">
        <v>0</v>
      </c>
      <c r="L38" s="255">
        <v>0</v>
      </c>
      <c r="M38" s="255">
        <v>0</v>
      </c>
      <c r="N38" s="255">
        <v>0</v>
      </c>
      <c r="O38" s="255">
        <v>0</v>
      </c>
      <c r="P38" s="255">
        <v>0</v>
      </c>
      <c r="Q38" s="255">
        <v>0</v>
      </c>
      <c r="R38" s="255">
        <v>8.5882400000000008</v>
      </c>
      <c r="S38" s="255">
        <v>0</v>
      </c>
      <c r="T38" s="255">
        <v>0</v>
      </c>
      <c r="U38" s="255">
        <v>0</v>
      </c>
      <c r="V38" s="255">
        <v>0</v>
      </c>
      <c r="W38" s="255">
        <v>0</v>
      </c>
      <c r="X38" s="255">
        <v>0</v>
      </c>
      <c r="Y38" s="255">
        <v>0</v>
      </c>
      <c r="Z38" s="255">
        <v>0</v>
      </c>
      <c r="AA38" s="255">
        <v>0</v>
      </c>
      <c r="AB38" s="255">
        <v>0</v>
      </c>
      <c r="AC38" s="255">
        <v>0</v>
      </c>
      <c r="AD38" s="255">
        <v>0</v>
      </c>
      <c r="AE38" s="255">
        <v>178.28783000000001</v>
      </c>
      <c r="AF38" s="255">
        <v>0</v>
      </c>
      <c r="AG38" s="255">
        <v>0</v>
      </c>
      <c r="AH38" s="255">
        <v>0</v>
      </c>
      <c r="AI38" s="255">
        <v>0</v>
      </c>
      <c r="AJ38" s="530">
        <v>178.28783000000001</v>
      </c>
    </row>
    <row r="39" spans="1:38" x14ac:dyDescent="0.25">
      <c r="A39" s="85"/>
      <c r="B39" s="47">
        <v>149405</v>
      </c>
      <c r="C39" s="86" t="s">
        <v>1490</v>
      </c>
      <c r="D39" s="94">
        <v>0</v>
      </c>
      <c r="E39" s="94">
        <v>10620.97322</v>
      </c>
      <c r="F39" s="255">
        <v>16729.183580000001</v>
      </c>
      <c r="G39" s="255">
        <v>5369.88339</v>
      </c>
      <c r="H39" s="94">
        <v>32720.04019</v>
      </c>
      <c r="I39" s="94">
        <v>7487.6382400000002</v>
      </c>
      <c r="J39" s="94">
        <v>0</v>
      </c>
      <c r="K39" s="255">
        <v>3427.6750000000002</v>
      </c>
      <c r="L39" s="255">
        <v>0</v>
      </c>
      <c r="M39" s="255">
        <v>1271.56105</v>
      </c>
      <c r="N39" s="255">
        <v>12.14786</v>
      </c>
      <c r="O39" s="255">
        <v>3582.8678599999998</v>
      </c>
      <c r="P39" s="255">
        <v>4481.4885700000004</v>
      </c>
      <c r="Q39" s="255">
        <v>0</v>
      </c>
      <c r="R39" s="255">
        <v>20263.378580000001</v>
      </c>
      <c r="S39" s="255">
        <v>349.53235000000001</v>
      </c>
      <c r="T39" s="255">
        <v>55.448300000000003</v>
      </c>
      <c r="U39" s="255">
        <v>0</v>
      </c>
      <c r="V39" s="255">
        <v>0</v>
      </c>
      <c r="W39" s="255">
        <v>0</v>
      </c>
      <c r="X39" s="255">
        <v>0</v>
      </c>
      <c r="Y39" s="255">
        <v>0</v>
      </c>
      <c r="Z39" s="255">
        <v>0</v>
      </c>
      <c r="AA39" s="255">
        <v>0</v>
      </c>
      <c r="AB39" s="255">
        <v>0</v>
      </c>
      <c r="AC39" s="255">
        <v>0</v>
      </c>
      <c r="AD39" s="255">
        <v>404.98065000000003</v>
      </c>
      <c r="AE39" s="255">
        <v>53388.399420000002</v>
      </c>
      <c r="AF39" s="255">
        <v>3439.8228600000002</v>
      </c>
      <c r="AG39" s="255">
        <v>1271.56105</v>
      </c>
      <c r="AH39" s="255">
        <v>0</v>
      </c>
      <c r="AI39" s="255">
        <v>0</v>
      </c>
      <c r="AJ39" s="530">
        <v>48677.015509999997</v>
      </c>
    </row>
    <row r="40" spans="1:38" x14ac:dyDescent="0.25">
      <c r="A40" s="85"/>
      <c r="B40" s="47">
        <v>149420</v>
      </c>
      <c r="C40" s="86" t="s">
        <v>1493</v>
      </c>
      <c r="D40" s="94">
        <v>392.49865</v>
      </c>
      <c r="E40" s="94">
        <v>622.40529000000004</v>
      </c>
      <c r="F40" s="255">
        <v>28004.902310000001</v>
      </c>
      <c r="G40" s="255">
        <v>14975.86548</v>
      </c>
      <c r="H40" s="94">
        <v>43995.671730000002</v>
      </c>
      <c r="I40" s="94">
        <v>87.969890000000007</v>
      </c>
      <c r="J40" s="94">
        <v>14.569699999999999</v>
      </c>
      <c r="K40" s="255">
        <v>0</v>
      </c>
      <c r="L40" s="255">
        <v>2489.1833499999998</v>
      </c>
      <c r="M40" s="255">
        <v>4273.51703</v>
      </c>
      <c r="N40" s="255">
        <v>615.17469000000006</v>
      </c>
      <c r="O40" s="255">
        <v>2581.9295400000001</v>
      </c>
      <c r="P40" s="255">
        <v>43.326360000000001</v>
      </c>
      <c r="Q40" s="255">
        <v>437.23550999999998</v>
      </c>
      <c r="R40" s="255">
        <v>10542.906069999999</v>
      </c>
      <c r="S40" s="255">
        <v>0</v>
      </c>
      <c r="T40" s="255">
        <v>376.76324</v>
      </c>
      <c r="U40" s="255">
        <v>0</v>
      </c>
      <c r="V40" s="255">
        <v>190.24674999999999</v>
      </c>
      <c r="W40" s="255">
        <v>0</v>
      </c>
      <c r="X40" s="255">
        <v>331.01161000000002</v>
      </c>
      <c r="Y40" s="255">
        <v>8.8573299999999993</v>
      </c>
      <c r="Z40" s="255">
        <v>48.094740000000002</v>
      </c>
      <c r="AA40" s="255">
        <v>0</v>
      </c>
      <c r="AB40" s="255">
        <v>11.87091</v>
      </c>
      <c r="AC40" s="255">
        <v>0</v>
      </c>
      <c r="AD40" s="255">
        <v>966.84458000000006</v>
      </c>
      <c r="AE40" s="255">
        <v>55505.422379999996</v>
      </c>
      <c r="AF40" s="255">
        <v>615.17469000000006</v>
      </c>
      <c r="AG40" s="255">
        <v>6952.9471299999996</v>
      </c>
      <c r="AH40" s="255">
        <v>0</v>
      </c>
      <c r="AI40" s="255">
        <v>8.8573299999999993</v>
      </c>
      <c r="AJ40" s="530">
        <v>47928.443229999997</v>
      </c>
    </row>
    <row r="41" spans="1:38" x14ac:dyDescent="0.25">
      <c r="A41" s="85"/>
      <c r="B41" s="47">
        <v>149430</v>
      </c>
      <c r="C41" s="86" t="s">
        <v>1495</v>
      </c>
      <c r="D41" s="94">
        <v>0</v>
      </c>
      <c r="E41" s="94">
        <v>789.61707999999999</v>
      </c>
      <c r="F41" s="255">
        <v>18374.849549999999</v>
      </c>
      <c r="G41" s="255">
        <v>1113.67986</v>
      </c>
      <c r="H41" s="94">
        <v>20278.146489999999</v>
      </c>
      <c r="I41" s="94">
        <v>60.417360000000002</v>
      </c>
      <c r="J41" s="94">
        <v>0</v>
      </c>
      <c r="K41" s="255">
        <v>0</v>
      </c>
      <c r="L41" s="255">
        <v>0</v>
      </c>
      <c r="M41" s="255">
        <v>0</v>
      </c>
      <c r="N41" s="255">
        <v>0</v>
      </c>
      <c r="O41" s="255">
        <v>7.7629599999999996</v>
      </c>
      <c r="P41" s="255">
        <v>0</v>
      </c>
      <c r="Q41" s="255">
        <v>0</v>
      </c>
      <c r="R41" s="255">
        <v>68.180319999999995</v>
      </c>
      <c r="S41" s="255">
        <v>0</v>
      </c>
      <c r="T41" s="255">
        <v>0</v>
      </c>
      <c r="U41" s="255">
        <v>0</v>
      </c>
      <c r="V41" s="255">
        <v>0</v>
      </c>
      <c r="W41" s="255">
        <v>0</v>
      </c>
      <c r="X41" s="255">
        <v>0</v>
      </c>
      <c r="Y41" s="255">
        <v>0</v>
      </c>
      <c r="Z41" s="255">
        <v>0</v>
      </c>
      <c r="AA41" s="255">
        <v>0</v>
      </c>
      <c r="AB41" s="255">
        <v>0</v>
      </c>
      <c r="AC41" s="255">
        <v>0</v>
      </c>
      <c r="AD41" s="255">
        <v>0</v>
      </c>
      <c r="AE41" s="255">
        <v>20346.326809999999</v>
      </c>
      <c r="AF41" s="255">
        <v>0</v>
      </c>
      <c r="AG41" s="255">
        <v>0</v>
      </c>
      <c r="AH41" s="255">
        <v>0</v>
      </c>
      <c r="AI41" s="255">
        <v>0</v>
      </c>
      <c r="AJ41" s="530">
        <v>20346.326809999999</v>
      </c>
    </row>
    <row r="42" spans="1:38" x14ac:dyDescent="0.25">
      <c r="A42" s="85"/>
      <c r="B42" s="47">
        <v>149435</v>
      </c>
      <c r="C42" s="86" t="s">
        <v>1496</v>
      </c>
      <c r="D42" s="94">
        <v>0</v>
      </c>
      <c r="E42" s="94">
        <v>0</v>
      </c>
      <c r="F42" s="255">
        <v>0</v>
      </c>
      <c r="G42" s="255">
        <v>0</v>
      </c>
      <c r="H42" s="94">
        <v>0</v>
      </c>
      <c r="I42" s="94">
        <v>0</v>
      </c>
      <c r="J42" s="94">
        <v>0</v>
      </c>
      <c r="K42" s="255">
        <v>0</v>
      </c>
      <c r="L42" s="255">
        <v>0</v>
      </c>
      <c r="M42" s="255">
        <v>0</v>
      </c>
      <c r="N42" s="255">
        <v>0</v>
      </c>
      <c r="O42" s="255">
        <v>0</v>
      </c>
      <c r="P42" s="255">
        <v>0</v>
      </c>
      <c r="Q42" s="255">
        <v>0</v>
      </c>
      <c r="R42" s="255">
        <v>0</v>
      </c>
      <c r="S42" s="255">
        <v>0</v>
      </c>
      <c r="T42" s="255">
        <v>0</v>
      </c>
      <c r="U42" s="255">
        <v>0</v>
      </c>
      <c r="V42" s="255">
        <v>0</v>
      </c>
      <c r="W42" s="255">
        <v>0</v>
      </c>
      <c r="X42" s="255">
        <v>0</v>
      </c>
      <c r="Y42" s="255">
        <v>0</v>
      </c>
      <c r="Z42" s="255">
        <v>0</v>
      </c>
      <c r="AA42" s="255">
        <v>0</v>
      </c>
      <c r="AB42" s="255">
        <v>0</v>
      </c>
      <c r="AC42" s="255">
        <v>0</v>
      </c>
      <c r="AD42" s="255">
        <v>0</v>
      </c>
      <c r="AE42" s="255">
        <v>0</v>
      </c>
      <c r="AF42" s="255">
        <v>0</v>
      </c>
      <c r="AG42" s="255">
        <v>0</v>
      </c>
      <c r="AH42" s="255">
        <v>0</v>
      </c>
      <c r="AI42" s="255">
        <v>0</v>
      </c>
      <c r="AJ42" s="530">
        <v>0</v>
      </c>
    </row>
    <row r="43" spans="1:38" x14ac:dyDescent="0.25">
      <c r="A43" s="85"/>
      <c r="B43" s="47">
        <v>149440</v>
      </c>
      <c r="C43" s="86" t="s">
        <v>1497</v>
      </c>
      <c r="D43" s="94">
        <v>0</v>
      </c>
      <c r="E43" s="94">
        <v>88.312910000000002</v>
      </c>
      <c r="F43" s="255">
        <v>54996.183680000002</v>
      </c>
      <c r="G43" s="255">
        <v>117.29487</v>
      </c>
      <c r="H43" s="94">
        <v>55201.79146</v>
      </c>
      <c r="I43" s="94">
        <v>85.514660000000006</v>
      </c>
      <c r="J43" s="94">
        <v>0</v>
      </c>
      <c r="K43" s="255">
        <v>0</v>
      </c>
      <c r="L43" s="255">
        <v>0</v>
      </c>
      <c r="M43" s="255">
        <v>0</v>
      </c>
      <c r="N43" s="255">
        <v>0</v>
      </c>
      <c r="O43" s="255">
        <v>1358.05753</v>
      </c>
      <c r="P43" s="255">
        <v>0</v>
      </c>
      <c r="Q43" s="255">
        <v>1115.0256099999999</v>
      </c>
      <c r="R43" s="255">
        <v>2558.5978</v>
      </c>
      <c r="S43" s="255">
        <v>39.058819999999997</v>
      </c>
      <c r="T43" s="255">
        <v>0</v>
      </c>
      <c r="U43" s="255">
        <v>0</v>
      </c>
      <c r="V43" s="255">
        <v>15.65936</v>
      </c>
      <c r="W43" s="255">
        <v>0</v>
      </c>
      <c r="X43" s="255">
        <v>27.049199999999999</v>
      </c>
      <c r="Y43" s="255">
        <v>80.963290000000001</v>
      </c>
      <c r="Z43" s="255">
        <v>9.5977300000000003</v>
      </c>
      <c r="AA43" s="255">
        <v>28.187950000000001</v>
      </c>
      <c r="AB43" s="255">
        <v>18.197179999999999</v>
      </c>
      <c r="AC43" s="255">
        <v>0</v>
      </c>
      <c r="AD43" s="255">
        <v>218.71353000000002</v>
      </c>
      <c r="AE43" s="255">
        <v>57979.102790000004</v>
      </c>
      <c r="AF43" s="255">
        <v>0</v>
      </c>
      <c r="AG43" s="255">
        <v>15.65936</v>
      </c>
      <c r="AH43" s="255">
        <v>0</v>
      </c>
      <c r="AI43" s="255">
        <v>109.15124</v>
      </c>
      <c r="AJ43" s="530">
        <v>57854.29219</v>
      </c>
    </row>
    <row r="44" spans="1:38" x14ac:dyDescent="0.25">
      <c r="A44" s="85"/>
      <c r="B44" s="47">
        <v>149445</v>
      </c>
      <c r="C44" s="86" t="s">
        <v>1499</v>
      </c>
      <c r="D44" s="94">
        <v>0</v>
      </c>
      <c r="E44" s="94">
        <v>0</v>
      </c>
      <c r="F44" s="255">
        <v>0</v>
      </c>
      <c r="G44" s="255">
        <v>0</v>
      </c>
      <c r="H44" s="94">
        <v>0</v>
      </c>
      <c r="I44" s="94">
        <v>0</v>
      </c>
      <c r="J44" s="94">
        <v>0</v>
      </c>
      <c r="K44" s="255">
        <v>0</v>
      </c>
      <c r="L44" s="255">
        <v>0</v>
      </c>
      <c r="M44" s="255">
        <v>0</v>
      </c>
      <c r="N44" s="255">
        <v>0</v>
      </c>
      <c r="O44" s="255">
        <v>0</v>
      </c>
      <c r="P44" s="255">
        <v>0</v>
      </c>
      <c r="Q44" s="255">
        <v>0</v>
      </c>
      <c r="R44" s="255">
        <v>0</v>
      </c>
      <c r="S44" s="255">
        <v>0</v>
      </c>
      <c r="T44" s="255">
        <v>0</v>
      </c>
      <c r="U44" s="255">
        <v>0</v>
      </c>
      <c r="V44" s="255">
        <v>0</v>
      </c>
      <c r="W44" s="255">
        <v>0</v>
      </c>
      <c r="X44" s="255">
        <v>0</v>
      </c>
      <c r="Y44" s="255">
        <v>0</v>
      </c>
      <c r="Z44" s="255">
        <v>0</v>
      </c>
      <c r="AA44" s="255">
        <v>0</v>
      </c>
      <c r="AB44" s="255">
        <v>0</v>
      </c>
      <c r="AC44" s="255">
        <v>0</v>
      </c>
      <c r="AD44" s="255">
        <v>0</v>
      </c>
      <c r="AE44" s="255">
        <v>0</v>
      </c>
      <c r="AF44" s="255">
        <v>0</v>
      </c>
      <c r="AG44" s="255">
        <v>0</v>
      </c>
      <c r="AH44" s="255">
        <v>0</v>
      </c>
      <c r="AI44" s="255">
        <v>0</v>
      </c>
      <c r="AJ44" s="530">
        <v>0</v>
      </c>
    </row>
    <row r="45" spans="1:38" x14ac:dyDescent="0.25">
      <c r="A45" s="85"/>
      <c r="B45" s="47">
        <v>149450</v>
      </c>
      <c r="C45" s="86" t="s">
        <v>1500</v>
      </c>
      <c r="D45" s="94">
        <v>0</v>
      </c>
      <c r="E45" s="94">
        <v>0</v>
      </c>
      <c r="F45" s="255">
        <v>109.56193</v>
      </c>
      <c r="G45" s="255">
        <v>0</v>
      </c>
      <c r="H45" s="94">
        <v>109.56193</v>
      </c>
      <c r="I45" s="94">
        <v>0</v>
      </c>
      <c r="J45" s="94">
        <v>0</v>
      </c>
      <c r="K45" s="255">
        <v>0</v>
      </c>
      <c r="L45" s="255">
        <v>0</v>
      </c>
      <c r="M45" s="255">
        <v>0</v>
      </c>
      <c r="N45" s="255">
        <v>0</v>
      </c>
      <c r="O45" s="255">
        <v>0</v>
      </c>
      <c r="P45" s="255">
        <v>0</v>
      </c>
      <c r="Q45" s="255">
        <v>0</v>
      </c>
      <c r="R45" s="255">
        <v>0</v>
      </c>
      <c r="S45" s="255">
        <v>0</v>
      </c>
      <c r="T45" s="255">
        <v>0</v>
      </c>
      <c r="U45" s="255">
        <v>0</v>
      </c>
      <c r="V45" s="255">
        <v>0</v>
      </c>
      <c r="W45" s="255">
        <v>0</v>
      </c>
      <c r="X45" s="255">
        <v>0</v>
      </c>
      <c r="Y45" s="255">
        <v>0</v>
      </c>
      <c r="Z45" s="255">
        <v>0</v>
      </c>
      <c r="AA45" s="255">
        <v>0</v>
      </c>
      <c r="AB45" s="255">
        <v>0</v>
      </c>
      <c r="AC45" s="255">
        <v>0</v>
      </c>
      <c r="AD45" s="255">
        <v>0</v>
      </c>
      <c r="AE45" s="255">
        <v>109.56193</v>
      </c>
      <c r="AF45" s="255">
        <v>0</v>
      </c>
      <c r="AG45" s="255">
        <v>0</v>
      </c>
      <c r="AH45" s="255">
        <v>0</v>
      </c>
      <c r="AI45" s="255">
        <v>0</v>
      </c>
      <c r="AJ45" s="530">
        <v>109.56193</v>
      </c>
    </row>
    <row r="46" spans="1:38" s="14" customFormat="1" x14ac:dyDescent="0.25">
      <c r="A46" s="85"/>
      <c r="B46" s="13"/>
      <c r="C46" s="25" t="s">
        <v>522</v>
      </c>
      <c r="D46" s="93">
        <v>3871884.8374299994</v>
      </c>
      <c r="E46" s="93">
        <v>4200494.0497899996</v>
      </c>
      <c r="F46" s="93">
        <v>7830850.7373300008</v>
      </c>
      <c r="G46" s="93">
        <v>3684707.8358599995</v>
      </c>
      <c r="H46" s="93">
        <v>19587937.460409995</v>
      </c>
      <c r="I46" s="93">
        <v>1228096.6993800001</v>
      </c>
      <c r="J46" s="93">
        <v>2458372.1457000002</v>
      </c>
      <c r="K46" s="93">
        <v>196425.43599999999</v>
      </c>
      <c r="L46" s="93">
        <v>1950931.1772099996</v>
      </c>
      <c r="M46" s="93">
        <v>657175.91541999974</v>
      </c>
      <c r="N46" s="93">
        <v>2579885.5109599992</v>
      </c>
      <c r="O46" s="93">
        <v>387588.54236000002</v>
      </c>
      <c r="P46" s="93">
        <v>545223.4772699998</v>
      </c>
      <c r="Q46" s="93">
        <v>593208.9405400001</v>
      </c>
      <c r="R46" s="93">
        <v>10596907.844839999</v>
      </c>
      <c r="S46" s="93">
        <v>446054.18212999997</v>
      </c>
      <c r="T46" s="93">
        <v>127641.34492</v>
      </c>
      <c r="U46" s="93">
        <v>31929.260580000002</v>
      </c>
      <c r="V46" s="93">
        <v>27199.329230000003</v>
      </c>
      <c r="W46" s="93">
        <v>90286.672510000004</v>
      </c>
      <c r="X46" s="93">
        <v>15335.520559999999</v>
      </c>
      <c r="Y46" s="93">
        <v>64890.812890000001</v>
      </c>
      <c r="Z46" s="93">
        <v>15295.290599999998</v>
      </c>
      <c r="AA46" s="93">
        <v>76392.167050000004</v>
      </c>
      <c r="AB46" s="93">
        <v>160099.99221999999</v>
      </c>
      <c r="AC46" s="93">
        <v>79585.358900000007</v>
      </c>
      <c r="AD46" s="93">
        <v>1134709.9315899999</v>
      </c>
      <c r="AE46" s="93">
        <v>31319555.23684001</v>
      </c>
      <c r="AF46" s="93">
        <v>2776310.9469599994</v>
      </c>
      <c r="AG46" s="93">
        <v>2635306.4218600006</v>
      </c>
      <c r="AH46" s="93">
        <v>0</v>
      </c>
      <c r="AI46" s="93">
        <v>220868.33883999995</v>
      </c>
      <c r="AJ46" s="422">
        <v>25687069.529180009</v>
      </c>
      <c r="AL46" s="305"/>
    </row>
    <row r="47" spans="1:38" x14ac:dyDescent="0.25">
      <c r="A47" s="85"/>
      <c r="B47" s="85"/>
      <c r="C47" s="86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3">
        <v>0</v>
      </c>
      <c r="S47" s="94"/>
      <c r="T47" s="94"/>
      <c r="U47" s="94"/>
      <c r="V47" s="94"/>
      <c r="W47" s="94"/>
      <c r="X47" s="94"/>
      <c r="Y47" s="94"/>
      <c r="Z47" s="94"/>
      <c r="AA47" s="94"/>
      <c r="AB47" s="94"/>
      <c r="AC47" s="94"/>
      <c r="AD47" s="94"/>
      <c r="AE47" s="94"/>
      <c r="AF47" s="94"/>
      <c r="AG47" s="94"/>
      <c r="AH47" s="94"/>
      <c r="AI47" s="94"/>
      <c r="AJ47" s="421"/>
      <c r="AL47" s="305" t="e">
        <v>#REF!</v>
      </c>
    </row>
    <row r="48" spans="1:38" x14ac:dyDescent="0.25">
      <c r="A48" s="85"/>
      <c r="B48" s="85"/>
      <c r="C48" s="86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3">
        <v>0</v>
      </c>
      <c r="S48" s="94"/>
      <c r="T48" s="94"/>
      <c r="U48" s="94"/>
      <c r="V48" s="94"/>
      <c r="W48" s="94"/>
      <c r="X48" s="94"/>
      <c r="Y48" s="94"/>
      <c r="Z48" s="94"/>
      <c r="AA48" s="94"/>
      <c r="AB48" s="94"/>
      <c r="AC48" s="94"/>
      <c r="AD48" s="94"/>
      <c r="AE48" s="94"/>
      <c r="AF48" s="94"/>
      <c r="AG48" s="94"/>
      <c r="AH48" s="94"/>
      <c r="AI48" s="94"/>
      <c r="AJ48" s="421"/>
      <c r="AL48" s="305" t="e">
        <v>#REF!</v>
      </c>
    </row>
    <row r="49" spans="1:38" x14ac:dyDescent="0.25">
      <c r="A49" s="85"/>
      <c r="B49" s="85">
        <v>1425</v>
      </c>
      <c r="C49" s="86" t="s">
        <v>1037</v>
      </c>
      <c r="D49" s="94">
        <v>4668.1766200000002</v>
      </c>
      <c r="E49" s="94">
        <v>1160.77097</v>
      </c>
      <c r="F49" s="94">
        <v>8209.1340600000003</v>
      </c>
      <c r="G49" s="94">
        <v>3516.51541</v>
      </c>
      <c r="H49" s="94">
        <v>17554.59706</v>
      </c>
      <c r="I49" s="94">
        <v>2502.0866000000001</v>
      </c>
      <c r="J49" s="94">
        <v>529.27543000000003</v>
      </c>
      <c r="K49" s="94">
        <v>0</v>
      </c>
      <c r="L49" s="94">
        <v>449.89179000000001</v>
      </c>
      <c r="M49" s="94">
        <v>221.23477</v>
      </c>
      <c r="N49" s="94">
        <v>469.71291000000002</v>
      </c>
      <c r="O49" s="94">
        <v>504.56536</v>
      </c>
      <c r="P49" s="94">
        <v>955.12996999999996</v>
      </c>
      <c r="Q49" s="94">
        <v>0</v>
      </c>
      <c r="R49" s="94">
        <v>5631.8968299999997</v>
      </c>
      <c r="S49" s="94">
        <v>1028.3101899999999</v>
      </c>
      <c r="T49" s="94">
        <v>125.97381</v>
      </c>
      <c r="U49" s="94">
        <v>38.684820000000002</v>
      </c>
      <c r="V49" s="94">
        <v>0</v>
      </c>
      <c r="W49" s="94">
        <v>0</v>
      </c>
      <c r="X49" s="94">
        <v>64.397440000000003</v>
      </c>
      <c r="Y49" s="94">
        <v>0</v>
      </c>
      <c r="Z49" s="94">
        <v>71.645899999999997</v>
      </c>
      <c r="AA49" s="94">
        <v>0</v>
      </c>
      <c r="AB49" s="94">
        <v>89.792230000000004</v>
      </c>
      <c r="AC49" s="94">
        <v>0</v>
      </c>
      <c r="AD49" s="94">
        <v>1418.8043899999998</v>
      </c>
      <c r="AE49" s="94">
        <v>24605.298279999999</v>
      </c>
      <c r="AF49" s="94">
        <v>469.71291000000002</v>
      </c>
      <c r="AG49" s="94">
        <v>671.12656000000004</v>
      </c>
      <c r="AH49" s="94">
        <v>0</v>
      </c>
      <c r="AI49" s="94">
        <v>0</v>
      </c>
      <c r="AJ49" s="421">
        <v>23464.458809999996</v>
      </c>
      <c r="AL49" s="326" t="e">
        <v>#REF!</v>
      </c>
    </row>
    <row r="50" spans="1:38" x14ac:dyDescent="0.25">
      <c r="A50" s="85"/>
      <c r="B50" s="85">
        <v>1426</v>
      </c>
      <c r="C50" s="86" t="s">
        <v>1380</v>
      </c>
      <c r="D50" s="94">
        <v>9719.8921800000007</v>
      </c>
      <c r="E50" s="94">
        <v>19092.309280000001</v>
      </c>
      <c r="F50" s="94">
        <v>42673.791190000004</v>
      </c>
      <c r="G50" s="94">
        <v>23233.944579999999</v>
      </c>
      <c r="H50" s="94">
        <v>94719.937229999996</v>
      </c>
      <c r="I50" s="94">
        <v>14943.581840000001</v>
      </c>
      <c r="J50" s="94">
        <v>9093.5333699999992</v>
      </c>
      <c r="K50" s="94">
        <v>0</v>
      </c>
      <c r="L50" s="94">
        <v>32017.74944</v>
      </c>
      <c r="M50" s="94">
        <v>6204.4578799999999</v>
      </c>
      <c r="N50" s="94">
        <v>8755.8769400000001</v>
      </c>
      <c r="O50" s="94">
        <v>1108.6459500000001</v>
      </c>
      <c r="P50" s="94">
        <v>2588.3840599999999</v>
      </c>
      <c r="Q50" s="94">
        <v>9074.0823099999998</v>
      </c>
      <c r="R50" s="94">
        <v>83786.311790000007</v>
      </c>
      <c r="S50" s="94">
        <v>14.84324</v>
      </c>
      <c r="T50" s="94">
        <v>1277.7100399999999</v>
      </c>
      <c r="U50" s="94">
        <v>293.17270000000002</v>
      </c>
      <c r="V50" s="94">
        <v>402.80876999999998</v>
      </c>
      <c r="W50" s="94">
        <v>0</v>
      </c>
      <c r="X50" s="94">
        <v>234.47630000000001</v>
      </c>
      <c r="Y50" s="94">
        <v>110.41012000000001</v>
      </c>
      <c r="Z50" s="94">
        <v>162.65665999999999</v>
      </c>
      <c r="AA50" s="94">
        <v>0</v>
      </c>
      <c r="AB50" s="94">
        <v>307.48189000000002</v>
      </c>
      <c r="AC50" s="94">
        <v>0</v>
      </c>
      <c r="AD50" s="94">
        <v>2803.5597199999997</v>
      </c>
      <c r="AE50" s="94">
        <v>181309.80873999998</v>
      </c>
      <c r="AF50" s="94">
        <v>8755.8769400000001</v>
      </c>
      <c r="AG50" s="94">
        <v>38625.016089999997</v>
      </c>
      <c r="AH50" s="94">
        <v>0</v>
      </c>
      <c r="AI50" s="94">
        <v>110.41012000000001</v>
      </c>
      <c r="AJ50" s="421">
        <v>133818.50559000002</v>
      </c>
    </row>
    <row r="51" spans="1:38" x14ac:dyDescent="0.25">
      <c r="A51" s="85"/>
      <c r="B51" s="85">
        <v>1427</v>
      </c>
      <c r="C51" s="86" t="s">
        <v>1036</v>
      </c>
      <c r="D51" s="94">
        <v>2985.0635000000002</v>
      </c>
      <c r="E51" s="94">
        <v>4509.7184500000003</v>
      </c>
      <c r="F51" s="94">
        <v>15068.109930000001</v>
      </c>
      <c r="G51" s="94">
        <v>4653.41381</v>
      </c>
      <c r="H51" s="94">
        <v>27216.305690000001</v>
      </c>
      <c r="I51" s="94">
        <v>421.81106999999997</v>
      </c>
      <c r="J51" s="94">
        <v>1357.0964899999999</v>
      </c>
      <c r="K51" s="94">
        <v>0</v>
      </c>
      <c r="L51" s="94">
        <v>0</v>
      </c>
      <c r="M51" s="94">
        <v>1656.90003</v>
      </c>
      <c r="N51" s="94">
        <v>2010.87754</v>
      </c>
      <c r="O51" s="94">
        <v>383.84593000000001</v>
      </c>
      <c r="P51" s="94">
        <v>218.27045000000001</v>
      </c>
      <c r="Q51" s="94">
        <v>14.746510000000001</v>
      </c>
      <c r="R51" s="94">
        <v>6063.5480200000002</v>
      </c>
      <c r="S51" s="94">
        <v>589.98576000000003</v>
      </c>
      <c r="T51" s="94">
        <v>0</v>
      </c>
      <c r="U51" s="94">
        <v>0</v>
      </c>
      <c r="V51" s="94">
        <v>0</v>
      </c>
      <c r="W51" s="94">
        <v>0</v>
      </c>
      <c r="X51" s="94">
        <v>0</v>
      </c>
      <c r="Y51" s="94">
        <v>0</v>
      </c>
      <c r="Z51" s="94">
        <v>38.939860000000003</v>
      </c>
      <c r="AA51" s="94">
        <v>0</v>
      </c>
      <c r="AB51" s="94">
        <v>170.76293999999999</v>
      </c>
      <c r="AC51" s="94">
        <v>0</v>
      </c>
      <c r="AD51" s="94">
        <v>799.68855999999994</v>
      </c>
      <c r="AE51" s="94">
        <v>34079.542270000005</v>
      </c>
      <c r="AF51" s="94">
        <v>2010.87754</v>
      </c>
      <c r="AG51" s="94">
        <v>1656.90003</v>
      </c>
      <c r="AH51" s="94">
        <v>0</v>
      </c>
      <c r="AI51" s="94">
        <v>0</v>
      </c>
      <c r="AJ51" s="421">
        <v>30411.7647</v>
      </c>
    </row>
    <row r="52" spans="1:38" x14ac:dyDescent="0.25">
      <c r="A52" s="85"/>
      <c r="B52" s="85">
        <v>1428</v>
      </c>
      <c r="C52" s="86" t="s">
        <v>1386</v>
      </c>
      <c r="D52" s="94">
        <v>3561.17355</v>
      </c>
      <c r="E52" s="94">
        <v>1132.0561</v>
      </c>
      <c r="F52" s="94">
        <v>10687.161910000001</v>
      </c>
      <c r="G52" s="94">
        <v>956.57857999999999</v>
      </c>
      <c r="H52" s="94">
        <v>16336.970139999999</v>
      </c>
      <c r="I52" s="94">
        <v>650.69491000000005</v>
      </c>
      <c r="J52" s="94">
        <v>0</v>
      </c>
      <c r="K52" s="94">
        <v>0</v>
      </c>
      <c r="L52" s="94">
        <v>0</v>
      </c>
      <c r="M52" s="94">
        <v>0</v>
      </c>
      <c r="N52" s="94">
        <v>16.398720000000001</v>
      </c>
      <c r="O52" s="94">
        <v>433.81238000000002</v>
      </c>
      <c r="P52" s="94">
        <v>235.05481</v>
      </c>
      <c r="Q52" s="94">
        <v>11456.00188</v>
      </c>
      <c r="R52" s="94">
        <v>12791.9627</v>
      </c>
      <c r="S52" s="94">
        <v>902.69902999999999</v>
      </c>
      <c r="T52" s="94">
        <v>23.432189999999999</v>
      </c>
      <c r="U52" s="94">
        <v>433.67189999999999</v>
      </c>
      <c r="V52" s="94">
        <v>34.203200000000002</v>
      </c>
      <c r="W52" s="94">
        <v>21.323709999999998</v>
      </c>
      <c r="X52" s="94">
        <v>53.084119999999999</v>
      </c>
      <c r="Y52" s="94">
        <v>1677.9529600000001</v>
      </c>
      <c r="Z52" s="94">
        <v>5.9726800000000004</v>
      </c>
      <c r="AA52" s="94">
        <v>1383.7007799999999</v>
      </c>
      <c r="AB52" s="94">
        <v>884.84685000000002</v>
      </c>
      <c r="AC52" s="94">
        <v>1883.6484399999999</v>
      </c>
      <c r="AD52" s="94">
        <v>7304.53586</v>
      </c>
      <c r="AE52" s="94">
        <v>36433.468699999998</v>
      </c>
      <c r="AF52" s="94">
        <v>16.398720000000001</v>
      </c>
      <c r="AG52" s="94">
        <v>34.203200000000002</v>
      </c>
      <c r="AH52" s="94">
        <v>0</v>
      </c>
      <c r="AI52" s="94">
        <v>4945.3021799999997</v>
      </c>
      <c r="AJ52" s="421">
        <v>31437.564600000002</v>
      </c>
    </row>
    <row r="53" spans="1:38" x14ac:dyDescent="0.25">
      <c r="A53" s="85"/>
      <c r="B53" s="85">
        <v>1432</v>
      </c>
      <c r="C53" s="86" t="s">
        <v>1388</v>
      </c>
      <c r="D53" s="94">
        <v>0</v>
      </c>
      <c r="E53" s="94">
        <v>1906.6870100000001</v>
      </c>
      <c r="F53" s="94">
        <v>0</v>
      </c>
      <c r="G53" s="94">
        <v>0</v>
      </c>
      <c r="H53" s="94">
        <v>1906.6870100000001</v>
      </c>
      <c r="I53" s="94">
        <v>0</v>
      </c>
      <c r="J53" s="94">
        <v>0</v>
      </c>
      <c r="K53" s="94">
        <v>0</v>
      </c>
      <c r="L53" s="94">
        <v>0</v>
      </c>
      <c r="M53" s="94">
        <v>103.43227</v>
      </c>
      <c r="N53" s="94">
        <v>0</v>
      </c>
      <c r="O53" s="94">
        <v>0</v>
      </c>
      <c r="P53" s="94">
        <v>0</v>
      </c>
      <c r="Q53" s="94">
        <v>0</v>
      </c>
      <c r="R53" s="94">
        <v>103.43227</v>
      </c>
      <c r="S53" s="94">
        <v>0</v>
      </c>
      <c r="T53" s="94">
        <v>0</v>
      </c>
      <c r="U53" s="94">
        <v>0</v>
      </c>
      <c r="V53" s="94">
        <v>0</v>
      </c>
      <c r="W53" s="94">
        <v>0</v>
      </c>
      <c r="X53" s="94">
        <v>0</v>
      </c>
      <c r="Y53" s="94">
        <v>0</v>
      </c>
      <c r="Z53" s="94">
        <v>0</v>
      </c>
      <c r="AA53" s="94">
        <v>0</v>
      </c>
      <c r="AB53" s="94">
        <v>0</v>
      </c>
      <c r="AC53" s="94">
        <v>0</v>
      </c>
      <c r="AD53" s="94">
        <v>0</v>
      </c>
      <c r="AE53" s="94">
        <v>2010.1192800000001</v>
      </c>
      <c r="AF53" s="94">
        <v>0</v>
      </c>
      <c r="AG53" s="94">
        <v>103.43227</v>
      </c>
      <c r="AH53" s="94">
        <v>0</v>
      </c>
      <c r="AI53" s="94">
        <v>0</v>
      </c>
      <c r="AJ53" s="421">
        <v>1906.6870100000001</v>
      </c>
      <c r="AL53" s="84"/>
    </row>
    <row r="54" spans="1:38" x14ac:dyDescent="0.25">
      <c r="A54" s="85"/>
      <c r="B54" s="85">
        <v>1433</v>
      </c>
      <c r="C54" s="86" t="s">
        <v>1389</v>
      </c>
      <c r="D54" s="94">
        <v>791.97945000000004</v>
      </c>
      <c r="E54" s="94">
        <v>0</v>
      </c>
      <c r="F54" s="94">
        <v>1180.57302</v>
      </c>
      <c r="G54" s="94">
        <v>343.16385000000002</v>
      </c>
      <c r="H54" s="94">
        <v>2315.71632</v>
      </c>
      <c r="I54" s="94">
        <v>161.34360000000001</v>
      </c>
      <c r="J54" s="94">
        <v>0</v>
      </c>
      <c r="K54" s="94">
        <v>0</v>
      </c>
      <c r="L54" s="94">
        <v>514.52725999999996</v>
      </c>
      <c r="M54" s="94">
        <v>0</v>
      </c>
      <c r="N54" s="94">
        <v>46.782499999999999</v>
      </c>
      <c r="O54" s="94">
        <v>63.7712</v>
      </c>
      <c r="P54" s="94">
        <v>0</v>
      </c>
      <c r="Q54" s="94">
        <v>0</v>
      </c>
      <c r="R54" s="94">
        <v>786.42456000000004</v>
      </c>
      <c r="S54" s="94">
        <v>1263.29512</v>
      </c>
      <c r="T54" s="94">
        <v>0</v>
      </c>
      <c r="U54" s="94">
        <v>0</v>
      </c>
      <c r="V54" s="94">
        <v>7.8603399999999999</v>
      </c>
      <c r="W54" s="94">
        <v>0</v>
      </c>
      <c r="X54" s="94">
        <v>0</v>
      </c>
      <c r="Y54" s="94">
        <v>0</v>
      </c>
      <c r="Z54" s="94">
        <v>2.6480600000000001</v>
      </c>
      <c r="AA54" s="94">
        <v>0</v>
      </c>
      <c r="AB54" s="94">
        <v>0</v>
      </c>
      <c r="AC54" s="94">
        <v>0</v>
      </c>
      <c r="AD54" s="94">
        <v>1273.8035199999999</v>
      </c>
      <c r="AE54" s="323">
        <v>4375.9444000000003</v>
      </c>
      <c r="AF54" s="94">
        <v>46.782499999999999</v>
      </c>
      <c r="AG54" s="94">
        <v>522.38759999999991</v>
      </c>
      <c r="AH54" s="94">
        <v>0</v>
      </c>
      <c r="AI54" s="94">
        <v>0</v>
      </c>
      <c r="AJ54" s="421">
        <v>3806.7743000000005</v>
      </c>
      <c r="AL54" s="84"/>
    </row>
    <row r="55" spans="1:38" x14ac:dyDescent="0.25">
      <c r="A55" s="85"/>
      <c r="B55" s="85">
        <v>1434</v>
      </c>
      <c r="C55" s="86" t="s">
        <v>1395</v>
      </c>
      <c r="D55" s="94">
        <v>2164.4806899999999</v>
      </c>
      <c r="E55" s="94">
        <v>4.2768699999999997</v>
      </c>
      <c r="F55" s="94">
        <v>1052.84538</v>
      </c>
      <c r="G55" s="94">
        <v>324.91584</v>
      </c>
      <c r="H55" s="94">
        <v>3546.5187799999999</v>
      </c>
      <c r="I55" s="94">
        <v>2224.3468400000002</v>
      </c>
      <c r="J55" s="94">
        <v>0</v>
      </c>
      <c r="K55" s="94">
        <v>0</v>
      </c>
      <c r="L55" s="94">
        <v>10666.935509999999</v>
      </c>
      <c r="M55" s="94">
        <v>2.3496000000000001</v>
      </c>
      <c r="N55" s="94">
        <v>248.07597999999999</v>
      </c>
      <c r="O55" s="94">
        <v>97.548330000000007</v>
      </c>
      <c r="P55" s="94">
        <v>26.985399999999998</v>
      </c>
      <c r="Q55" s="94">
        <v>129.74148</v>
      </c>
      <c r="R55" s="94">
        <v>13395.983139999998</v>
      </c>
      <c r="S55" s="94">
        <v>0</v>
      </c>
      <c r="T55" s="94">
        <v>331.37213000000003</v>
      </c>
      <c r="U55" s="94">
        <v>0</v>
      </c>
      <c r="V55" s="94">
        <v>51.662239999999997</v>
      </c>
      <c r="W55" s="94">
        <v>0</v>
      </c>
      <c r="X55" s="94">
        <v>0</v>
      </c>
      <c r="Y55" s="94">
        <v>143.08536000000001</v>
      </c>
      <c r="Z55" s="94">
        <v>27.931750000000001</v>
      </c>
      <c r="AA55" s="94">
        <v>0</v>
      </c>
      <c r="AB55" s="94">
        <v>113.73699999999999</v>
      </c>
      <c r="AC55" s="94">
        <v>0</v>
      </c>
      <c r="AD55" s="94">
        <v>667.78847999999994</v>
      </c>
      <c r="AE55" s="323">
        <v>17610.290399999998</v>
      </c>
      <c r="AF55" s="94">
        <v>248.07597999999999</v>
      </c>
      <c r="AG55" s="94">
        <v>10720.947349999999</v>
      </c>
      <c r="AH55" s="94">
        <v>0</v>
      </c>
      <c r="AI55" s="94">
        <v>143.08536000000001</v>
      </c>
      <c r="AJ55" s="421">
        <v>6498.1817099999989</v>
      </c>
      <c r="AL55" s="84"/>
    </row>
    <row r="56" spans="1:38" x14ac:dyDescent="0.25">
      <c r="A56" s="85"/>
      <c r="B56" s="85">
        <v>1435</v>
      </c>
      <c r="C56" s="86" t="s">
        <v>1401</v>
      </c>
      <c r="D56" s="94">
        <v>257.20083</v>
      </c>
      <c r="E56" s="94">
        <v>628.01310999999998</v>
      </c>
      <c r="F56" s="94">
        <v>50.730130000000003</v>
      </c>
      <c r="G56" s="94">
        <v>58.415759999999999</v>
      </c>
      <c r="H56" s="94">
        <v>994.35982999999999</v>
      </c>
      <c r="I56" s="94">
        <v>0</v>
      </c>
      <c r="J56" s="94">
        <v>0</v>
      </c>
      <c r="K56" s="94">
        <v>0</v>
      </c>
      <c r="L56" s="94">
        <v>0</v>
      </c>
      <c r="M56" s="94">
        <v>47.173299999999998</v>
      </c>
      <c r="N56" s="94">
        <v>0</v>
      </c>
      <c r="O56" s="94">
        <v>75.914079999999998</v>
      </c>
      <c r="P56" s="94">
        <v>0</v>
      </c>
      <c r="Q56" s="94">
        <v>0</v>
      </c>
      <c r="R56" s="94">
        <v>123.08738</v>
      </c>
      <c r="S56" s="94">
        <v>180.63762</v>
      </c>
      <c r="T56" s="94">
        <v>0</v>
      </c>
      <c r="U56" s="94">
        <v>0</v>
      </c>
      <c r="V56" s="94">
        <v>0</v>
      </c>
      <c r="W56" s="94">
        <v>0</v>
      </c>
      <c r="X56" s="94">
        <v>0</v>
      </c>
      <c r="Y56" s="94">
        <v>0</v>
      </c>
      <c r="Z56" s="94">
        <v>0</v>
      </c>
      <c r="AA56" s="94">
        <v>0</v>
      </c>
      <c r="AB56" s="94">
        <v>0</v>
      </c>
      <c r="AC56" s="94">
        <v>0</v>
      </c>
      <c r="AD56" s="94">
        <v>180.63762</v>
      </c>
      <c r="AE56" s="323">
        <v>1298.08483</v>
      </c>
      <c r="AF56" s="94">
        <v>0</v>
      </c>
      <c r="AG56" s="94">
        <v>47.173299999999998</v>
      </c>
      <c r="AH56" s="94">
        <v>0</v>
      </c>
      <c r="AI56" s="94">
        <v>0</v>
      </c>
      <c r="AJ56" s="421">
        <v>1250.9115299999999</v>
      </c>
      <c r="AL56" s="84"/>
    </row>
    <row r="57" spans="1:38" x14ac:dyDescent="0.25">
      <c r="A57" s="85"/>
      <c r="B57" s="85">
        <v>1436</v>
      </c>
      <c r="C57" s="86" t="s">
        <v>1402</v>
      </c>
      <c r="D57" s="94">
        <v>726.23419000000001</v>
      </c>
      <c r="E57" s="94">
        <v>0</v>
      </c>
      <c r="F57" s="94">
        <v>1184.9668799999999</v>
      </c>
      <c r="G57" s="94">
        <v>0</v>
      </c>
      <c r="H57" s="94">
        <v>1911.2010700000001</v>
      </c>
      <c r="I57" s="94">
        <v>3.4394300000000002</v>
      </c>
      <c r="J57" s="94">
        <v>0</v>
      </c>
      <c r="K57" s="94">
        <v>0</v>
      </c>
      <c r="L57" s="94">
        <v>0</v>
      </c>
      <c r="M57" s="94">
        <v>0</v>
      </c>
      <c r="N57" s="94">
        <v>6.2068199999999996</v>
      </c>
      <c r="O57" s="94">
        <v>124.19374999999999</v>
      </c>
      <c r="P57" s="94">
        <v>0</v>
      </c>
      <c r="Q57" s="94">
        <v>130.98396</v>
      </c>
      <c r="R57" s="94">
        <v>264.82396</v>
      </c>
      <c r="S57" s="94">
        <v>250.82096000000001</v>
      </c>
      <c r="T57" s="94">
        <v>0</v>
      </c>
      <c r="U57" s="94">
        <v>9.0404400000000003</v>
      </c>
      <c r="V57" s="94">
        <v>0.84814000000000001</v>
      </c>
      <c r="W57" s="94">
        <v>0</v>
      </c>
      <c r="X57" s="94">
        <v>0</v>
      </c>
      <c r="Y57" s="94">
        <v>2290.7447900000002</v>
      </c>
      <c r="Z57" s="94">
        <v>0</v>
      </c>
      <c r="AA57" s="94">
        <v>218.01972000000001</v>
      </c>
      <c r="AB57" s="94">
        <v>793.92172000000005</v>
      </c>
      <c r="AC57" s="94">
        <v>588.35212000000001</v>
      </c>
      <c r="AD57" s="94">
        <v>4151.7478900000006</v>
      </c>
      <c r="AE57" s="323">
        <v>6327.7729200000012</v>
      </c>
      <c r="AF57" s="94">
        <v>6.2068199999999996</v>
      </c>
      <c r="AG57" s="94">
        <v>0.84814000000000001</v>
      </c>
      <c r="AH57" s="94">
        <v>0</v>
      </c>
      <c r="AI57" s="94">
        <v>3097.11663</v>
      </c>
      <c r="AJ57" s="421">
        <v>3223.6013300000004</v>
      </c>
      <c r="AL57" s="84"/>
    </row>
    <row r="58" spans="1:38" x14ac:dyDescent="0.25">
      <c r="A58" s="85"/>
      <c r="B58" s="85">
        <v>1440</v>
      </c>
      <c r="C58" s="86" t="s">
        <v>1404</v>
      </c>
      <c r="D58" s="94">
        <v>0</v>
      </c>
      <c r="E58" s="94">
        <v>0</v>
      </c>
      <c r="F58" s="94">
        <v>0</v>
      </c>
      <c r="G58" s="94">
        <v>0</v>
      </c>
      <c r="H58" s="94">
        <v>0</v>
      </c>
      <c r="I58" s="94">
        <v>0</v>
      </c>
      <c r="J58" s="94">
        <v>0</v>
      </c>
      <c r="K58" s="94">
        <v>0</v>
      </c>
      <c r="L58" s="94">
        <v>0</v>
      </c>
      <c r="M58" s="94">
        <v>0</v>
      </c>
      <c r="N58" s="94">
        <v>0</v>
      </c>
      <c r="O58" s="94">
        <v>0</v>
      </c>
      <c r="P58" s="94">
        <v>0</v>
      </c>
      <c r="Q58" s="94">
        <v>0</v>
      </c>
      <c r="R58" s="94">
        <v>0</v>
      </c>
      <c r="S58" s="94">
        <v>0</v>
      </c>
      <c r="T58" s="94">
        <v>0</v>
      </c>
      <c r="U58" s="94">
        <v>0</v>
      </c>
      <c r="V58" s="94">
        <v>0</v>
      </c>
      <c r="W58" s="94">
        <v>0</v>
      </c>
      <c r="X58" s="94">
        <v>0</v>
      </c>
      <c r="Y58" s="94">
        <v>0</v>
      </c>
      <c r="Z58" s="94">
        <v>0</v>
      </c>
      <c r="AA58" s="94">
        <v>0</v>
      </c>
      <c r="AB58" s="94">
        <v>0</v>
      </c>
      <c r="AC58" s="94">
        <v>0</v>
      </c>
      <c r="AD58" s="94">
        <v>0</v>
      </c>
      <c r="AE58" s="323">
        <v>0</v>
      </c>
      <c r="AF58" s="94">
        <v>0</v>
      </c>
      <c r="AG58" s="94">
        <v>0</v>
      </c>
      <c r="AH58" s="94">
        <v>0</v>
      </c>
      <c r="AI58" s="94">
        <v>0</v>
      </c>
      <c r="AJ58" s="421">
        <v>0</v>
      </c>
      <c r="AL58" s="84"/>
    </row>
    <row r="59" spans="1:38" x14ac:dyDescent="0.25">
      <c r="A59" s="85"/>
      <c r="B59" s="85">
        <v>1441</v>
      </c>
      <c r="C59" s="86" t="s">
        <v>1405</v>
      </c>
      <c r="D59" s="94">
        <v>1210.0257899999999</v>
      </c>
      <c r="E59" s="94">
        <v>4549.7987599999997</v>
      </c>
      <c r="F59" s="94">
        <v>10110.166859999999</v>
      </c>
      <c r="G59" s="94">
        <v>1130.6763000000001</v>
      </c>
      <c r="H59" s="94">
        <v>17000.667709999998</v>
      </c>
      <c r="I59" s="94">
        <v>1508.8965900000001</v>
      </c>
      <c r="J59" s="94">
        <v>1.8668100000000001</v>
      </c>
      <c r="K59" s="94">
        <v>0</v>
      </c>
      <c r="L59" s="94">
        <v>526.71529999999996</v>
      </c>
      <c r="M59" s="94">
        <v>84.499920000000003</v>
      </c>
      <c r="N59" s="94">
        <v>451.01544999999999</v>
      </c>
      <c r="O59" s="94">
        <v>1095.14732</v>
      </c>
      <c r="P59" s="94">
        <v>116.74227999999999</v>
      </c>
      <c r="Q59" s="94">
        <v>0</v>
      </c>
      <c r="R59" s="94">
        <v>3784.8836700000002</v>
      </c>
      <c r="S59" s="94">
        <v>0</v>
      </c>
      <c r="T59" s="94">
        <v>22.46489</v>
      </c>
      <c r="U59" s="94">
        <v>0</v>
      </c>
      <c r="V59" s="94">
        <v>0</v>
      </c>
      <c r="W59" s="94">
        <v>0</v>
      </c>
      <c r="X59" s="94">
        <v>0</v>
      </c>
      <c r="Y59" s="94">
        <v>0</v>
      </c>
      <c r="Z59" s="94">
        <v>0</v>
      </c>
      <c r="AA59" s="94">
        <v>0</v>
      </c>
      <c r="AB59" s="94">
        <v>25.82497</v>
      </c>
      <c r="AC59" s="94">
        <v>0</v>
      </c>
      <c r="AD59" s="94">
        <v>48.289860000000004</v>
      </c>
      <c r="AE59" s="94">
        <v>20833.841239999998</v>
      </c>
      <c r="AF59" s="94">
        <v>451.01544999999999</v>
      </c>
      <c r="AG59" s="94">
        <v>611.21521999999993</v>
      </c>
      <c r="AH59" s="94">
        <v>0</v>
      </c>
      <c r="AI59" s="94">
        <v>0</v>
      </c>
      <c r="AJ59" s="421">
        <v>19771.610569999997</v>
      </c>
      <c r="AL59" s="84"/>
    </row>
    <row r="60" spans="1:38" x14ac:dyDescent="0.25">
      <c r="A60" s="85"/>
      <c r="B60" s="85">
        <v>1442</v>
      </c>
      <c r="C60" s="86" t="s">
        <v>1411</v>
      </c>
      <c r="D60" s="94">
        <v>1620.4799800000001</v>
      </c>
      <c r="E60" s="94">
        <v>6023.8760000000002</v>
      </c>
      <c r="F60" s="94">
        <v>26580.5707</v>
      </c>
      <c r="G60" s="94">
        <v>6092.9508500000002</v>
      </c>
      <c r="H60" s="94">
        <v>40317.877530000005</v>
      </c>
      <c r="I60" s="94">
        <v>6315.3811299999998</v>
      </c>
      <c r="J60" s="94">
        <v>3563.1456899999998</v>
      </c>
      <c r="K60" s="94">
        <v>0</v>
      </c>
      <c r="L60" s="94">
        <v>20303.591509999998</v>
      </c>
      <c r="M60" s="94">
        <v>2320.2439100000001</v>
      </c>
      <c r="N60" s="94">
        <v>1091.68822</v>
      </c>
      <c r="O60" s="94">
        <v>158.1447</v>
      </c>
      <c r="P60" s="94">
        <v>67.982200000000006</v>
      </c>
      <c r="Q60" s="94">
        <v>148.27357000000001</v>
      </c>
      <c r="R60" s="94">
        <v>33968.450929999992</v>
      </c>
      <c r="S60" s="94">
        <v>1.0487500000000001</v>
      </c>
      <c r="T60" s="94">
        <v>412.15066000000002</v>
      </c>
      <c r="U60" s="94">
        <v>3.3096399999999999</v>
      </c>
      <c r="V60" s="94">
        <v>59.34825</v>
      </c>
      <c r="W60" s="94">
        <v>0</v>
      </c>
      <c r="X60" s="94">
        <v>0</v>
      </c>
      <c r="Y60" s="94">
        <v>66.572000000000003</v>
      </c>
      <c r="Z60" s="94">
        <v>7.5806199999999997</v>
      </c>
      <c r="AA60" s="94">
        <v>0</v>
      </c>
      <c r="AB60" s="94">
        <v>12.95693</v>
      </c>
      <c r="AC60" s="94">
        <v>0</v>
      </c>
      <c r="AD60" s="94">
        <v>562.96685000000002</v>
      </c>
      <c r="AE60" s="94">
        <v>74849.295309999987</v>
      </c>
      <c r="AF60" s="94">
        <v>1091.68822</v>
      </c>
      <c r="AG60" s="94">
        <v>22683.183669999999</v>
      </c>
      <c r="AH60" s="94">
        <v>0</v>
      </c>
      <c r="AI60" s="94">
        <v>66.572000000000003</v>
      </c>
      <c r="AJ60" s="421">
        <v>51007.851419999999</v>
      </c>
      <c r="AL60" s="84"/>
    </row>
    <row r="61" spans="1:38" x14ac:dyDescent="0.25">
      <c r="A61" s="85"/>
      <c r="B61" s="85">
        <v>1443</v>
      </c>
      <c r="C61" s="86" t="s">
        <v>1417</v>
      </c>
      <c r="D61" s="94">
        <v>575.28219000000001</v>
      </c>
      <c r="E61" s="94">
        <v>1962.7189599999999</v>
      </c>
      <c r="F61" s="94">
        <v>10438.266310000001</v>
      </c>
      <c r="G61" s="94">
        <v>679.75607000000002</v>
      </c>
      <c r="H61" s="94">
        <v>13656.02353</v>
      </c>
      <c r="I61" s="94">
        <v>0</v>
      </c>
      <c r="J61" s="94">
        <v>10.7645</v>
      </c>
      <c r="K61" s="94">
        <v>0</v>
      </c>
      <c r="L61" s="94">
        <v>0</v>
      </c>
      <c r="M61" s="94">
        <v>425.85926999999998</v>
      </c>
      <c r="N61" s="94">
        <v>485.86903000000001</v>
      </c>
      <c r="O61" s="94">
        <v>27.722149999999999</v>
      </c>
      <c r="P61" s="94">
        <v>0</v>
      </c>
      <c r="Q61" s="94">
        <v>0</v>
      </c>
      <c r="R61" s="94">
        <v>950.21495000000004</v>
      </c>
      <c r="S61" s="94">
        <v>0</v>
      </c>
      <c r="T61" s="94">
        <v>0</v>
      </c>
      <c r="U61" s="94">
        <v>0</v>
      </c>
      <c r="V61" s="94">
        <v>0</v>
      </c>
      <c r="W61" s="94">
        <v>0</v>
      </c>
      <c r="X61" s="94">
        <v>0</v>
      </c>
      <c r="Y61" s="94">
        <v>0</v>
      </c>
      <c r="Z61" s="94">
        <v>0</v>
      </c>
      <c r="AA61" s="94">
        <v>0</v>
      </c>
      <c r="AB61" s="94">
        <v>0</v>
      </c>
      <c r="AC61" s="94">
        <v>0</v>
      </c>
      <c r="AD61" s="94">
        <v>0</v>
      </c>
      <c r="AE61" s="94">
        <v>14606.23848</v>
      </c>
      <c r="AF61" s="94">
        <v>485.86903000000001</v>
      </c>
      <c r="AG61" s="94">
        <v>425.85926999999998</v>
      </c>
      <c r="AH61" s="94">
        <v>0</v>
      </c>
      <c r="AI61" s="94">
        <v>0</v>
      </c>
      <c r="AJ61" s="421">
        <v>13694.510179999999</v>
      </c>
      <c r="AL61" s="84"/>
    </row>
    <row r="62" spans="1:38" x14ac:dyDescent="0.25">
      <c r="A62" s="85"/>
      <c r="B62" s="85">
        <v>1444</v>
      </c>
      <c r="C62" s="86" t="s">
        <v>1418</v>
      </c>
      <c r="D62" s="94">
        <v>124.08311</v>
      </c>
      <c r="E62" s="94">
        <v>0</v>
      </c>
      <c r="F62" s="94">
        <v>20732.703229999999</v>
      </c>
      <c r="G62" s="94">
        <v>46.435169999999999</v>
      </c>
      <c r="H62" s="94">
        <v>20903.221509999999</v>
      </c>
      <c r="I62" s="94">
        <v>0</v>
      </c>
      <c r="J62" s="94">
        <v>0</v>
      </c>
      <c r="K62" s="94">
        <v>0</v>
      </c>
      <c r="L62" s="94">
        <v>0</v>
      </c>
      <c r="M62" s="94">
        <v>0</v>
      </c>
      <c r="N62" s="94">
        <v>1.7448999999999999</v>
      </c>
      <c r="O62" s="94">
        <v>28.296119999999998</v>
      </c>
      <c r="P62" s="94">
        <v>0</v>
      </c>
      <c r="Q62" s="94">
        <v>407.25828999999999</v>
      </c>
      <c r="R62" s="94">
        <v>437.29930999999999</v>
      </c>
      <c r="S62" s="94">
        <v>19.950410000000002</v>
      </c>
      <c r="T62" s="94">
        <v>0</v>
      </c>
      <c r="U62" s="94">
        <v>0</v>
      </c>
      <c r="V62" s="94">
        <v>0</v>
      </c>
      <c r="W62" s="94">
        <v>0</v>
      </c>
      <c r="X62" s="94">
        <v>7.3786500000000004</v>
      </c>
      <c r="Y62" s="94">
        <v>1854.35779</v>
      </c>
      <c r="Z62" s="94">
        <v>0</v>
      </c>
      <c r="AA62" s="94">
        <v>165.17284000000001</v>
      </c>
      <c r="AB62" s="94">
        <v>91.658069999999995</v>
      </c>
      <c r="AC62" s="94">
        <v>40.181420000000003</v>
      </c>
      <c r="AD62" s="94">
        <v>2178.6991800000001</v>
      </c>
      <c r="AE62" s="94">
        <v>23519.219999999998</v>
      </c>
      <c r="AF62" s="94">
        <v>1.7448999999999999</v>
      </c>
      <c r="AG62" s="94">
        <v>0</v>
      </c>
      <c r="AH62" s="94">
        <v>0</v>
      </c>
      <c r="AI62" s="94">
        <v>2059.7120500000001</v>
      </c>
      <c r="AJ62" s="421">
        <v>21457.763050000001</v>
      </c>
      <c r="AL62" s="84"/>
    </row>
    <row r="63" spans="1:38" x14ac:dyDescent="0.25">
      <c r="A63" s="85"/>
      <c r="B63" s="85">
        <v>1448</v>
      </c>
      <c r="C63" s="86" t="s">
        <v>1420</v>
      </c>
      <c r="D63" s="94">
        <v>0</v>
      </c>
      <c r="E63" s="94">
        <v>717.59585000000004</v>
      </c>
      <c r="F63" s="94">
        <v>0</v>
      </c>
      <c r="G63" s="94">
        <v>0</v>
      </c>
      <c r="H63" s="94">
        <v>717.59585000000004</v>
      </c>
      <c r="I63" s="94">
        <v>0</v>
      </c>
      <c r="J63" s="94">
        <v>0</v>
      </c>
      <c r="K63" s="94">
        <v>0</v>
      </c>
      <c r="L63" s="94">
        <v>0</v>
      </c>
      <c r="M63" s="94">
        <v>0</v>
      </c>
      <c r="N63" s="94">
        <v>0</v>
      </c>
      <c r="O63" s="94">
        <v>0</v>
      </c>
      <c r="P63" s="94">
        <v>0</v>
      </c>
      <c r="Q63" s="94">
        <v>0</v>
      </c>
      <c r="R63" s="94">
        <v>0</v>
      </c>
      <c r="S63" s="94">
        <v>0</v>
      </c>
      <c r="T63" s="94">
        <v>0</v>
      </c>
      <c r="U63" s="94">
        <v>0</v>
      </c>
      <c r="V63" s="94">
        <v>0</v>
      </c>
      <c r="W63" s="94">
        <v>0</v>
      </c>
      <c r="X63" s="94">
        <v>0</v>
      </c>
      <c r="Y63" s="94">
        <v>0</v>
      </c>
      <c r="Z63" s="94">
        <v>0</v>
      </c>
      <c r="AA63" s="94">
        <v>0</v>
      </c>
      <c r="AB63" s="94">
        <v>0</v>
      </c>
      <c r="AC63" s="94">
        <v>0</v>
      </c>
      <c r="AD63" s="94">
        <v>0</v>
      </c>
      <c r="AE63" s="94">
        <v>717.59585000000004</v>
      </c>
      <c r="AF63" s="94">
        <v>0</v>
      </c>
      <c r="AG63" s="94">
        <v>0</v>
      </c>
      <c r="AH63" s="94">
        <v>0</v>
      </c>
      <c r="AI63" s="94">
        <v>0</v>
      </c>
      <c r="AJ63" s="421">
        <v>717.59585000000004</v>
      </c>
    </row>
    <row r="64" spans="1:38" x14ac:dyDescent="0.25">
      <c r="A64" s="85"/>
      <c r="B64" s="85">
        <v>1479</v>
      </c>
      <c r="C64" s="86" t="s">
        <v>699</v>
      </c>
      <c r="D64" s="94">
        <v>83.995639999999995</v>
      </c>
      <c r="E64" s="94">
        <v>20461.330269999999</v>
      </c>
      <c r="F64" s="94">
        <v>11.61529</v>
      </c>
      <c r="G64" s="94">
        <v>16.938020000000002</v>
      </c>
      <c r="H64" s="94">
        <v>20573.879220000003</v>
      </c>
      <c r="I64" s="94">
        <v>0</v>
      </c>
      <c r="J64" s="94">
        <v>38.352739999999997</v>
      </c>
      <c r="K64" s="94">
        <v>0</v>
      </c>
      <c r="L64" s="94">
        <v>0</v>
      </c>
      <c r="M64" s="94">
        <v>0</v>
      </c>
      <c r="N64" s="94">
        <v>0</v>
      </c>
      <c r="O64" s="94">
        <v>0</v>
      </c>
      <c r="P64" s="94">
        <v>13.787800000000001</v>
      </c>
      <c r="Q64" s="94">
        <v>0</v>
      </c>
      <c r="R64" s="94">
        <v>52.140540000000001</v>
      </c>
      <c r="S64" s="94">
        <v>0</v>
      </c>
      <c r="T64" s="94">
        <v>0</v>
      </c>
      <c r="U64" s="94">
        <v>0</v>
      </c>
      <c r="V64" s="94">
        <v>0</v>
      </c>
      <c r="W64" s="94">
        <v>0</v>
      </c>
      <c r="X64" s="94">
        <v>0</v>
      </c>
      <c r="Y64" s="94">
        <v>0</v>
      </c>
      <c r="Z64" s="94">
        <v>0</v>
      </c>
      <c r="AA64" s="94">
        <v>0</v>
      </c>
      <c r="AB64" s="94">
        <v>0</v>
      </c>
      <c r="AC64" s="94">
        <v>0</v>
      </c>
      <c r="AD64" s="94">
        <v>0</v>
      </c>
      <c r="AE64" s="94">
        <v>20626.019760000003</v>
      </c>
      <c r="AF64" s="94">
        <v>0</v>
      </c>
      <c r="AG64" s="94">
        <v>0</v>
      </c>
      <c r="AH64" s="94">
        <v>0</v>
      </c>
      <c r="AI64" s="94">
        <v>0</v>
      </c>
      <c r="AJ64" s="421">
        <v>20626.019759999999</v>
      </c>
    </row>
    <row r="65" spans="1:36" x14ac:dyDescent="0.25">
      <c r="A65" s="85"/>
      <c r="B65" s="85">
        <v>1480</v>
      </c>
      <c r="C65" s="86" t="s">
        <v>1474</v>
      </c>
      <c r="D65" s="94">
        <v>0</v>
      </c>
      <c r="E65" s="94">
        <v>0</v>
      </c>
      <c r="F65" s="94">
        <v>0</v>
      </c>
      <c r="G65" s="94">
        <v>0</v>
      </c>
      <c r="H65" s="94">
        <v>0</v>
      </c>
      <c r="I65" s="94">
        <v>0</v>
      </c>
      <c r="J65" s="94">
        <v>0</v>
      </c>
      <c r="K65" s="94">
        <v>0</v>
      </c>
      <c r="L65" s="94">
        <v>0</v>
      </c>
      <c r="M65" s="94">
        <v>0</v>
      </c>
      <c r="N65" s="94">
        <v>0</v>
      </c>
      <c r="O65" s="94">
        <v>0</v>
      </c>
      <c r="P65" s="94">
        <v>0</v>
      </c>
      <c r="Q65" s="94">
        <v>0</v>
      </c>
      <c r="R65" s="94">
        <v>0</v>
      </c>
      <c r="S65" s="94">
        <v>0</v>
      </c>
      <c r="T65" s="94">
        <v>0</v>
      </c>
      <c r="U65" s="94">
        <v>0</v>
      </c>
      <c r="V65" s="94">
        <v>0</v>
      </c>
      <c r="W65" s="94">
        <v>0</v>
      </c>
      <c r="X65" s="94">
        <v>0</v>
      </c>
      <c r="Y65" s="94">
        <v>0</v>
      </c>
      <c r="Z65" s="94">
        <v>0</v>
      </c>
      <c r="AA65" s="94">
        <v>0</v>
      </c>
      <c r="AB65" s="94">
        <v>0</v>
      </c>
      <c r="AC65" s="94">
        <v>0</v>
      </c>
      <c r="AD65" s="94">
        <v>0</v>
      </c>
      <c r="AE65" s="94">
        <v>0</v>
      </c>
      <c r="AF65" s="94">
        <v>0</v>
      </c>
      <c r="AG65" s="94">
        <v>0</v>
      </c>
      <c r="AH65" s="94">
        <v>0</v>
      </c>
      <c r="AI65" s="94">
        <v>0</v>
      </c>
      <c r="AJ65" s="421">
        <v>0</v>
      </c>
    </row>
    <row r="66" spans="1:36" x14ac:dyDescent="0.25">
      <c r="A66" s="85"/>
      <c r="B66" s="85">
        <v>1481</v>
      </c>
      <c r="C66" s="86" t="s">
        <v>1475</v>
      </c>
      <c r="D66" s="94">
        <v>0</v>
      </c>
      <c r="E66" s="94">
        <v>0</v>
      </c>
      <c r="F66" s="94">
        <v>0</v>
      </c>
      <c r="G66" s="94">
        <v>0</v>
      </c>
      <c r="H66" s="94">
        <v>0</v>
      </c>
      <c r="I66" s="94">
        <v>0</v>
      </c>
      <c r="J66" s="94">
        <v>0</v>
      </c>
      <c r="K66" s="94">
        <v>0</v>
      </c>
      <c r="L66" s="94">
        <v>0</v>
      </c>
      <c r="M66" s="94">
        <v>0</v>
      </c>
      <c r="N66" s="94">
        <v>0</v>
      </c>
      <c r="O66" s="94">
        <v>0</v>
      </c>
      <c r="P66" s="94">
        <v>0</v>
      </c>
      <c r="Q66" s="94">
        <v>0</v>
      </c>
      <c r="R66" s="94">
        <v>0</v>
      </c>
      <c r="S66" s="94">
        <v>0</v>
      </c>
      <c r="T66" s="94">
        <v>0</v>
      </c>
      <c r="U66" s="94">
        <v>0</v>
      </c>
      <c r="V66" s="94">
        <v>0</v>
      </c>
      <c r="W66" s="94">
        <v>0</v>
      </c>
      <c r="X66" s="94">
        <v>0</v>
      </c>
      <c r="Y66" s="94">
        <v>0</v>
      </c>
      <c r="Z66" s="94">
        <v>0</v>
      </c>
      <c r="AA66" s="94">
        <v>0</v>
      </c>
      <c r="AB66" s="94">
        <v>0</v>
      </c>
      <c r="AC66" s="94">
        <v>0</v>
      </c>
      <c r="AD66" s="94">
        <v>0</v>
      </c>
      <c r="AE66" s="323">
        <v>0</v>
      </c>
      <c r="AF66" s="94">
        <v>0</v>
      </c>
      <c r="AG66" s="94">
        <v>0</v>
      </c>
      <c r="AH66" s="94">
        <v>0</v>
      </c>
      <c r="AI66" s="94">
        <v>0</v>
      </c>
      <c r="AJ66" s="421">
        <v>0</v>
      </c>
    </row>
    <row r="67" spans="1:36" x14ac:dyDescent="0.25">
      <c r="A67" s="85"/>
      <c r="B67" s="85">
        <v>1482</v>
      </c>
      <c r="C67" s="86" t="s">
        <v>1478</v>
      </c>
      <c r="D67" s="94">
        <v>0</v>
      </c>
      <c r="E67" s="94">
        <v>0</v>
      </c>
      <c r="F67" s="94">
        <v>0</v>
      </c>
      <c r="G67" s="94">
        <v>0</v>
      </c>
      <c r="H67" s="94">
        <v>0</v>
      </c>
      <c r="I67" s="94">
        <v>0</v>
      </c>
      <c r="J67" s="94">
        <v>0</v>
      </c>
      <c r="K67" s="94">
        <v>0</v>
      </c>
      <c r="L67" s="94">
        <v>0</v>
      </c>
      <c r="M67" s="94">
        <v>0</v>
      </c>
      <c r="N67" s="94">
        <v>0</v>
      </c>
      <c r="O67" s="94">
        <v>0</v>
      </c>
      <c r="P67" s="94">
        <v>0</v>
      </c>
      <c r="Q67" s="94">
        <v>0</v>
      </c>
      <c r="R67" s="94">
        <v>0</v>
      </c>
      <c r="S67" s="94">
        <v>0</v>
      </c>
      <c r="T67" s="94">
        <v>0</v>
      </c>
      <c r="U67" s="94">
        <v>0</v>
      </c>
      <c r="V67" s="94">
        <v>0</v>
      </c>
      <c r="W67" s="94">
        <v>0</v>
      </c>
      <c r="X67" s="94">
        <v>0</v>
      </c>
      <c r="Y67" s="94">
        <v>0</v>
      </c>
      <c r="Z67" s="94">
        <v>0</v>
      </c>
      <c r="AA67" s="94">
        <v>0</v>
      </c>
      <c r="AB67" s="94">
        <v>0</v>
      </c>
      <c r="AC67" s="94">
        <v>0</v>
      </c>
      <c r="AD67" s="94">
        <v>0</v>
      </c>
      <c r="AE67" s="323">
        <v>0</v>
      </c>
      <c r="AF67" s="94">
        <v>0</v>
      </c>
      <c r="AG67" s="94">
        <v>0</v>
      </c>
      <c r="AH67" s="94">
        <v>0</v>
      </c>
      <c r="AI67" s="94">
        <v>0</v>
      </c>
      <c r="AJ67" s="421">
        <v>0</v>
      </c>
    </row>
    <row r="68" spans="1:36" x14ac:dyDescent="0.25">
      <c r="A68" s="85"/>
      <c r="B68" s="85">
        <v>1483</v>
      </c>
      <c r="C68" s="86" t="s">
        <v>1479</v>
      </c>
      <c r="D68" s="94">
        <v>0</v>
      </c>
      <c r="E68" s="94">
        <v>437.27406999999999</v>
      </c>
      <c r="F68" s="94">
        <v>0</v>
      </c>
      <c r="G68" s="94">
        <v>0</v>
      </c>
      <c r="H68" s="94">
        <v>437.27406999999999</v>
      </c>
      <c r="I68" s="94">
        <v>0</v>
      </c>
      <c r="J68" s="94">
        <v>0</v>
      </c>
      <c r="K68" s="94">
        <v>0</v>
      </c>
      <c r="L68" s="94">
        <v>0</v>
      </c>
      <c r="M68" s="94">
        <v>0</v>
      </c>
      <c r="N68" s="94">
        <v>0</v>
      </c>
      <c r="O68" s="94">
        <v>0</v>
      </c>
      <c r="P68" s="94">
        <v>0</v>
      </c>
      <c r="Q68" s="94">
        <v>0</v>
      </c>
      <c r="R68" s="94">
        <v>0</v>
      </c>
      <c r="S68" s="94">
        <v>0</v>
      </c>
      <c r="T68" s="94">
        <v>0</v>
      </c>
      <c r="U68" s="94">
        <v>0</v>
      </c>
      <c r="V68" s="94">
        <v>0</v>
      </c>
      <c r="W68" s="94">
        <v>0</v>
      </c>
      <c r="X68" s="94">
        <v>0</v>
      </c>
      <c r="Y68" s="94">
        <v>0</v>
      </c>
      <c r="Z68" s="94">
        <v>0</v>
      </c>
      <c r="AA68" s="94">
        <v>0</v>
      </c>
      <c r="AB68" s="94">
        <v>0</v>
      </c>
      <c r="AC68" s="94">
        <v>0</v>
      </c>
      <c r="AD68" s="94">
        <v>0</v>
      </c>
      <c r="AE68" s="94">
        <v>437.27406999999999</v>
      </c>
      <c r="AF68" s="94">
        <v>0</v>
      </c>
      <c r="AG68" s="94">
        <v>0</v>
      </c>
      <c r="AH68" s="94">
        <v>0</v>
      </c>
      <c r="AI68" s="94">
        <v>0</v>
      </c>
      <c r="AJ68" s="421">
        <v>437.27406999999999</v>
      </c>
    </row>
    <row r="69" spans="1:36" x14ac:dyDescent="0.25">
      <c r="A69" s="85"/>
      <c r="B69" s="85">
        <v>1484</v>
      </c>
      <c r="C69" s="86" t="s">
        <v>1480</v>
      </c>
      <c r="D69" s="94">
        <v>0</v>
      </c>
      <c r="E69" s="94">
        <v>0</v>
      </c>
      <c r="F69" s="255">
        <v>0</v>
      </c>
      <c r="G69" s="255">
        <v>0</v>
      </c>
      <c r="H69" s="94">
        <v>0</v>
      </c>
      <c r="I69" s="94">
        <v>0</v>
      </c>
      <c r="J69" s="94">
        <v>0</v>
      </c>
      <c r="K69" s="255">
        <v>0</v>
      </c>
      <c r="L69" s="255">
        <v>0</v>
      </c>
      <c r="M69" s="255">
        <v>0</v>
      </c>
      <c r="N69" s="255">
        <v>0</v>
      </c>
      <c r="O69" s="255">
        <v>0</v>
      </c>
      <c r="P69" s="255">
        <v>0</v>
      </c>
      <c r="Q69" s="255">
        <v>0</v>
      </c>
      <c r="R69" s="255">
        <v>0</v>
      </c>
      <c r="S69" s="255">
        <v>0</v>
      </c>
      <c r="T69" s="255">
        <v>0</v>
      </c>
      <c r="U69" s="255">
        <v>0</v>
      </c>
      <c r="V69" s="255">
        <v>0</v>
      </c>
      <c r="W69" s="255">
        <v>0</v>
      </c>
      <c r="X69" s="255">
        <v>0</v>
      </c>
      <c r="Y69" s="255">
        <v>0</v>
      </c>
      <c r="Z69" s="255">
        <v>0</v>
      </c>
      <c r="AA69" s="255">
        <v>0</v>
      </c>
      <c r="AB69" s="255">
        <v>0</v>
      </c>
      <c r="AC69" s="255">
        <v>0</v>
      </c>
      <c r="AD69" s="255">
        <v>0</v>
      </c>
      <c r="AE69" s="255">
        <v>0</v>
      </c>
      <c r="AF69" s="255">
        <v>0</v>
      </c>
      <c r="AG69" s="255">
        <v>0</v>
      </c>
      <c r="AH69" s="255">
        <v>0</v>
      </c>
      <c r="AI69" s="255">
        <v>0</v>
      </c>
      <c r="AJ69" s="530">
        <v>0</v>
      </c>
    </row>
    <row r="70" spans="1:36" x14ac:dyDescent="0.25">
      <c r="A70" s="85"/>
      <c r="B70" s="47">
        <v>149205</v>
      </c>
      <c r="C70" s="458" t="s">
        <v>1504</v>
      </c>
      <c r="D70" s="94">
        <v>0</v>
      </c>
      <c r="E70" s="94">
        <v>4519.9292400000004</v>
      </c>
      <c r="F70" s="255">
        <v>20411.221649999999</v>
      </c>
      <c r="G70" s="255">
        <v>313.11549000000002</v>
      </c>
      <c r="H70" s="94">
        <v>25244.266380000001</v>
      </c>
      <c r="I70" s="94">
        <v>0</v>
      </c>
      <c r="J70" s="94">
        <v>0</v>
      </c>
      <c r="K70" s="255">
        <v>0</v>
      </c>
      <c r="L70" s="255">
        <v>0</v>
      </c>
      <c r="M70" s="255">
        <v>0</v>
      </c>
      <c r="N70" s="255">
        <v>0</v>
      </c>
      <c r="O70" s="255">
        <v>122.17128</v>
      </c>
      <c r="P70" s="255">
        <v>118.4752</v>
      </c>
      <c r="Q70" s="255">
        <v>0</v>
      </c>
      <c r="R70" s="255">
        <v>240.64648</v>
      </c>
      <c r="S70" s="255">
        <v>223.99016</v>
      </c>
      <c r="T70" s="255">
        <v>0</v>
      </c>
      <c r="U70" s="255">
        <v>0</v>
      </c>
      <c r="V70" s="255">
        <v>6.84497</v>
      </c>
      <c r="W70" s="255">
        <v>0</v>
      </c>
      <c r="X70" s="255">
        <v>0</v>
      </c>
      <c r="Y70" s="255">
        <v>0</v>
      </c>
      <c r="Z70" s="255">
        <v>0</v>
      </c>
      <c r="AA70" s="255">
        <v>0</v>
      </c>
      <c r="AB70" s="255">
        <v>1.45129</v>
      </c>
      <c r="AC70" s="255">
        <v>0</v>
      </c>
      <c r="AD70" s="255">
        <v>232.28641999999999</v>
      </c>
      <c r="AE70" s="255">
        <v>25717.199280000001</v>
      </c>
      <c r="AF70" s="255">
        <v>0</v>
      </c>
      <c r="AG70" s="255">
        <v>6.84497</v>
      </c>
      <c r="AH70" s="255">
        <v>0</v>
      </c>
      <c r="AI70" s="255">
        <v>0</v>
      </c>
      <c r="AJ70" s="530">
        <v>25710.354310000002</v>
      </c>
    </row>
    <row r="71" spans="1:36" x14ac:dyDescent="0.25">
      <c r="A71" s="85"/>
      <c r="B71" s="47">
        <v>149220</v>
      </c>
      <c r="C71" s="458" t="s">
        <v>1505</v>
      </c>
      <c r="D71" s="94">
        <v>928.49675999999999</v>
      </c>
      <c r="E71" s="94">
        <v>171.59218000000001</v>
      </c>
      <c r="F71" s="255">
        <v>729.97929999999997</v>
      </c>
      <c r="G71" s="255">
        <v>845.91994</v>
      </c>
      <c r="H71" s="94">
        <v>2675.9881800000003</v>
      </c>
      <c r="I71" s="94">
        <v>0</v>
      </c>
      <c r="J71" s="94">
        <v>31.130579999999998</v>
      </c>
      <c r="K71" s="255">
        <v>0</v>
      </c>
      <c r="L71" s="255">
        <v>1480.34238</v>
      </c>
      <c r="M71" s="255">
        <v>268.89298000000002</v>
      </c>
      <c r="N71" s="255">
        <v>56.750050000000002</v>
      </c>
      <c r="O71" s="255">
        <v>283.65580999999997</v>
      </c>
      <c r="P71" s="255">
        <v>23.443819999999999</v>
      </c>
      <c r="Q71" s="255">
        <v>225.34779</v>
      </c>
      <c r="R71" s="255">
        <v>2369.5634100000002</v>
      </c>
      <c r="S71" s="255">
        <v>0</v>
      </c>
      <c r="T71" s="255">
        <v>152.13878</v>
      </c>
      <c r="U71" s="255">
        <v>3.2229399999999999</v>
      </c>
      <c r="V71" s="255">
        <v>299.54906999999997</v>
      </c>
      <c r="W71" s="255">
        <v>0</v>
      </c>
      <c r="X71" s="255">
        <v>86.510360000000006</v>
      </c>
      <c r="Y71" s="255">
        <v>103.69398</v>
      </c>
      <c r="Z71" s="255">
        <v>16.79965</v>
      </c>
      <c r="AA71" s="255">
        <v>0</v>
      </c>
      <c r="AB71" s="255">
        <v>584.84414000000004</v>
      </c>
      <c r="AC71" s="255">
        <v>0</v>
      </c>
      <c r="AD71" s="255">
        <v>1246.7589200000002</v>
      </c>
      <c r="AE71" s="255">
        <v>6292.3105100000012</v>
      </c>
      <c r="AF71" s="255">
        <v>56.750050000000002</v>
      </c>
      <c r="AG71" s="255">
        <v>2048.7844300000002</v>
      </c>
      <c r="AH71" s="255">
        <v>0</v>
      </c>
      <c r="AI71" s="255">
        <v>103.69398</v>
      </c>
      <c r="AJ71" s="530">
        <v>4083.0820500000004</v>
      </c>
    </row>
    <row r="72" spans="1:36" x14ac:dyDescent="0.25">
      <c r="A72" s="85"/>
      <c r="B72" s="47">
        <v>149230</v>
      </c>
      <c r="C72" s="458" t="s">
        <v>1506</v>
      </c>
      <c r="D72" s="94">
        <v>0</v>
      </c>
      <c r="E72" s="94">
        <v>406.68360999999999</v>
      </c>
      <c r="F72" s="255">
        <v>27.552379999999999</v>
      </c>
      <c r="G72" s="255">
        <v>113.3566</v>
      </c>
      <c r="H72" s="94">
        <v>547.59258999999997</v>
      </c>
      <c r="I72" s="94">
        <v>0</v>
      </c>
      <c r="J72" s="94">
        <v>331.41221999999999</v>
      </c>
      <c r="K72" s="255">
        <v>0</v>
      </c>
      <c r="L72" s="255">
        <v>0</v>
      </c>
      <c r="M72" s="255">
        <v>0</v>
      </c>
      <c r="N72" s="255">
        <v>0</v>
      </c>
      <c r="O72" s="255">
        <v>34.216290000000001</v>
      </c>
      <c r="P72" s="255">
        <v>0</v>
      </c>
      <c r="Q72" s="255">
        <v>0</v>
      </c>
      <c r="R72" s="255">
        <v>365.62851000000001</v>
      </c>
      <c r="S72" s="255">
        <v>12.44848</v>
      </c>
      <c r="T72" s="255">
        <v>0</v>
      </c>
      <c r="U72" s="255">
        <v>0</v>
      </c>
      <c r="V72" s="255">
        <v>0</v>
      </c>
      <c r="W72" s="255">
        <v>0</v>
      </c>
      <c r="X72" s="255">
        <v>0</v>
      </c>
      <c r="Y72" s="255">
        <v>0</v>
      </c>
      <c r="Z72" s="255">
        <v>0</v>
      </c>
      <c r="AA72" s="255">
        <v>0</v>
      </c>
      <c r="AB72" s="255">
        <v>53.244210000000002</v>
      </c>
      <c r="AC72" s="255">
        <v>0</v>
      </c>
      <c r="AD72" s="255">
        <v>65.692689999999999</v>
      </c>
      <c r="AE72" s="255">
        <v>978.91378999999995</v>
      </c>
      <c r="AF72" s="255">
        <v>0</v>
      </c>
      <c r="AG72" s="255">
        <v>0</v>
      </c>
      <c r="AH72" s="255">
        <v>0</v>
      </c>
      <c r="AI72" s="255">
        <v>0</v>
      </c>
      <c r="AJ72" s="530">
        <v>978.91378999999984</v>
      </c>
    </row>
    <row r="73" spans="1:36" x14ac:dyDescent="0.25">
      <c r="A73" s="85"/>
      <c r="B73" s="47">
        <v>149235</v>
      </c>
      <c r="C73" s="458" t="s">
        <v>1507</v>
      </c>
      <c r="D73" s="94">
        <v>0</v>
      </c>
      <c r="E73" s="94">
        <v>0</v>
      </c>
      <c r="F73" s="255">
        <v>0</v>
      </c>
      <c r="G73" s="255">
        <v>0</v>
      </c>
      <c r="H73" s="94">
        <v>0</v>
      </c>
      <c r="I73" s="94">
        <v>0</v>
      </c>
      <c r="J73" s="94">
        <v>0</v>
      </c>
      <c r="K73" s="255">
        <v>0</v>
      </c>
      <c r="L73" s="255">
        <v>0</v>
      </c>
      <c r="M73" s="255">
        <v>0</v>
      </c>
      <c r="N73" s="255">
        <v>0</v>
      </c>
      <c r="O73" s="255">
        <v>0</v>
      </c>
      <c r="P73" s="255">
        <v>0</v>
      </c>
      <c r="Q73" s="255">
        <v>0</v>
      </c>
      <c r="R73" s="255">
        <v>0</v>
      </c>
      <c r="S73" s="255">
        <v>0</v>
      </c>
      <c r="T73" s="255">
        <v>0</v>
      </c>
      <c r="U73" s="255">
        <v>0</v>
      </c>
      <c r="V73" s="255">
        <v>0</v>
      </c>
      <c r="W73" s="255">
        <v>0</v>
      </c>
      <c r="X73" s="255">
        <v>0</v>
      </c>
      <c r="Y73" s="255">
        <v>0</v>
      </c>
      <c r="Z73" s="255">
        <v>0</v>
      </c>
      <c r="AA73" s="255">
        <v>0</v>
      </c>
      <c r="AB73" s="255">
        <v>0</v>
      </c>
      <c r="AC73" s="255">
        <v>0</v>
      </c>
      <c r="AD73" s="255">
        <v>0</v>
      </c>
      <c r="AE73" s="255">
        <v>0</v>
      </c>
      <c r="AF73" s="255">
        <v>0</v>
      </c>
      <c r="AG73" s="255">
        <v>0</v>
      </c>
      <c r="AH73" s="255">
        <v>0</v>
      </c>
      <c r="AI73" s="255">
        <v>0</v>
      </c>
      <c r="AJ73" s="530">
        <v>0</v>
      </c>
    </row>
    <row r="74" spans="1:36" x14ac:dyDescent="0.25">
      <c r="A74" s="85"/>
      <c r="B74" s="47">
        <v>149240</v>
      </c>
      <c r="C74" s="458" t="s">
        <v>1508</v>
      </c>
      <c r="D74" s="94">
        <v>148.57129</v>
      </c>
      <c r="E74" s="94">
        <v>122.33004</v>
      </c>
      <c r="F74" s="255">
        <v>986.40570000000002</v>
      </c>
      <c r="G74" s="255">
        <v>50.099980000000002</v>
      </c>
      <c r="H74" s="94">
        <v>1307.4070099999999</v>
      </c>
      <c r="I74" s="94">
        <v>0</v>
      </c>
      <c r="J74" s="94">
        <v>0</v>
      </c>
      <c r="K74" s="255">
        <v>0</v>
      </c>
      <c r="L74" s="255">
        <v>0</v>
      </c>
      <c r="M74" s="255">
        <v>0</v>
      </c>
      <c r="N74" s="255">
        <v>0</v>
      </c>
      <c r="O74" s="255">
        <v>135.27248</v>
      </c>
      <c r="P74" s="255">
        <v>3.4869599999999998</v>
      </c>
      <c r="Q74" s="255">
        <v>627.60379</v>
      </c>
      <c r="R74" s="255">
        <v>766.36323000000004</v>
      </c>
      <c r="S74" s="255">
        <v>106.35325</v>
      </c>
      <c r="T74" s="255">
        <v>0</v>
      </c>
      <c r="U74" s="255">
        <v>0</v>
      </c>
      <c r="V74" s="255">
        <v>28.05076</v>
      </c>
      <c r="W74" s="255">
        <v>14.33708</v>
      </c>
      <c r="X74" s="255">
        <v>0</v>
      </c>
      <c r="Y74" s="255">
        <v>1475.00443</v>
      </c>
      <c r="Z74" s="255">
        <v>0</v>
      </c>
      <c r="AA74" s="255">
        <v>69.865679999999998</v>
      </c>
      <c r="AB74" s="255">
        <v>2223.70163</v>
      </c>
      <c r="AC74" s="255">
        <v>0</v>
      </c>
      <c r="AD74" s="255">
        <v>3917.3128299999998</v>
      </c>
      <c r="AE74" s="255">
        <v>5991.0830699999997</v>
      </c>
      <c r="AF74" s="255">
        <v>0</v>
      </c>
      <c r="AG74" s="255">
        <v>28.05076</v>
      </c>
      <c r="AH74" s="255">
        <v>0</v>
      </c>
      <c r="AI74" s="255">
        <v>1544.8701099999998</v>
      </c>
      <c r="AJ74" s="530">
        <v>4418.1621999999998</v>
      </c>
    </row>
    <row r="75" spans="1:36" x14ac:dyDescent="0.25">
      <c r="A75" s="85"/>
      <c r="B75" s="47">
        <v>149245</v>
      </c>
      <c r="C75" s="458" t="s">
        <v>1509</v>
      </c>
      <c r="D75" s="94">
        <v>0</v>
      </c>
      <c r="E75" s="94">
        <v>0</v>
      </c>
      <c r="F75" s="255">
        <v>0</v>
      </c>
      <c r="G75" s="255">
        <v>0</v>
      </c>
      <c r="H75" s="94">
        <v>0</v>
      </c>
      <c r="I75" s="94">
        <v>0</v>
      </c>
      <c r="J75" s="94">
        <v>0</v>
      </c>
      <c r="K75" s="255">
        <v>0</v>
      </c>
      <c r="L75" s="255">
        <v>0</v>
      </c>
      <c r="M75" s="255">
        <v>0</v>
      </c>
      <c r="N75" s="255">
        <v>0</v>
      </c>
      <c r="O75" s="255">
        <v>0</v>
      </c>
      <c r="P75" s="255">
        <v>0</v>
      </c>
      <c r="Q75" s="255">
        <v>0</v>
      </c>
      <c r="R75" s="255">
        <v>0</v>
      </c>
      <c r="S75" s="255">
        <v>0</v>
      </c>
      <c r="T75" s="255">
        <v>0</v>
      </c>
      <c r="U75" s="255">
        <v>0</v>
      </c>
      <c r="V75" s="255">
        <v>0</v>
      </c>
      <c r="W75" s="255">
        <v>0</v>
      </c>
      <c r="X75" s="255">
        <v>0</v>
      </c>
      <c r="Y75" s="255">
        <v>0</v>
      </c>
      <c r="Z75" s="255">
        <v>0</v>
      </c>
      <c r="AA75" s="255">
        <v>0</v>
      </c>
      <c r="AB75" s="255">
        <v>0</v>
      </c>
      <c r="AC75" s="255">
        <v>0</v>
      </c>
      <c r="AD75" s="255">
        <v>0</v>
      </c>
      <c r="AE75" s="255">
        <v>0</v>
      </c>
      <c r="AF75" s="255">
        <v>0</v>
      </c>
      <c r="AG75" s="255">
        <v>0</v>
      </c>
      <c r="AH75" s="255">
        <v>0</v>
      </c>
      <c r="AI75" s="255">
        <v>0</v>
      </c>
      <c r="AJ75" s="530">
        <v>0</v>
      </c>
    </row>
    <row r="76" spans="1:36" x14ac:dyDescent="0.25">
      <c r="A76" s="85"/>
      <c r="B76" s="47">
        <v>149250</v>
      </c>
      <c r="C76" s="458" t="s">
        <v>1510</v>
      </c>
      <c r="D76" s="94">
        <v>0</v>
      </c>
      <c r="E76" s="94">
        <v>7.1923000000000004</v>
      </c>
      <c r="F76" s="255">
        <v>0</v>
      </c>
      <c r="G76" s="255">
        <v>0</v>
      </c>
      <c r="H76" s="94">
        <v>7.1923000000000004</v>
      </c>
      <c r="I76" s="94">
        <v>0</v>
      </c>
      <c r="J76" s="94">
        <v>0</v>
      </c>
      <c r="K76" s="255">
        <v>0</v>
      </c>
      <c r="L76" s="255">
        <v>0</v>
      </c>
      <c r="M76" s="255">
        <v>0</v>
      </c>
      <c r="N76" s="255">
        <v>0</v>
      </c>
      <c r="O76" s="255">
        <v>0</v>
      </c>
      <c r="P76" s="255">
        <v>0</v>
      </c>
      <c r="Q76" s="255">
        <v>0</v>
      </c>
      <c r="R76" s="255">
        <v>0</v>
      </c>
      <c r="S76" s="255">
        <v>0</v>
      </c>
      <c r="T76" s="255">
        <v>0</v>
      </c>
      <c r="U76" s="255">
        <v>0</v>
      </c>
      <c r="V76" s="255">
        <v>0</v>
      </c>
      <c r="W76" s="255">
        <v>0</v>
      </c>
      <c r="X76" s="255">
        <v>0</v>
      </c>
      <c r="Y76" s="255">
        <v>0</v>
      </c>
      <c r="Z76" s="255">
        <v>0</v>
      </c>
      <c r="AA76" s="255">
        <v>0</v>
      </c>
      <c r="AB76" s="255">
        <v>0</v>
      </c>
      <c r="AC76" s="255">
        <v>0</v>
      </c>
      <c r="AD76" s="255">
        <v>0</v>
      </c>
      <c r="AE76" s="255">
        <v>7.1923000000000004</v>
      </c>
      <c r="AF76" s="255">
        <v>0</v>
      </c>
      <c r="AG76" s="255">
        <v>0</v>
      </c>
      <c r="AH76" s="255">
        <v>0</v>
      </c>
      <c r="AI76" s="255">
        <v>0</v>
      </c>
      <c r="AJ76" s="530">
        <v>7.1923000000000004</v>
      </c>
    </row>
    <row r="77" spans="1:36" x14ac:dyDescent="0.25">
      <c r="A77" s="85"/>
      <c r="B77" s="47">
        <v>149505</v>
      </c>
      <c r="C77" s="86" t="s">
        <v>1504</v>
      </c>
      <c r="D77" s="94">
        <v>0</v>
      </c>
      <c r="E77" s="94">
        <v>47.352559999999997</v>
      </c>
      <c r="F77" s="255">
        <v>2483.5329700000002</v>
      </c>
      <c r="G77" s="255">
        <v>737.15045999999995</v>
      </c>
      <c r="H77" s="94">
        <v>3268.0359899999999</v>
      </c>
      <c r="I77" s="94">
        <v>206.85840999999999</v>
      </c>
      <c r="J77" s="94">
        <v>0</v>
      </c>
      <c r="K77" s="255">
        <v>0</v>
      </c>
      <c r="L77" s="255">
        <v>0</v>
      </c>
      <c r="M77" s="255">
        <v>0</v>
      </c>
      <c r="N77" s="255">
        <v>0</v>
      </c>
      <c r="O77" s="255">
        <v>1668.5467799999999</v>
      </c>
      <c r="P77" s="255">
        <v>0</v>
      </c>
      <c r="Q77" s="255">
        <v>0</v>
      </c>
      <c r="R77" s="255">
        <v>1875.4051899999999</v>
      </c>
      <c r="S77" s="255">
        <v>0</v>
      </c>
      <c r="T77" s="255">
        <v>19.169910000000002</v>
      </c>
      <c r="U77" s="255">
        <v>0</v>
      </c>
      <c r="V77" s="255">
        <v>0</v>
      </c>
      <c r="W77" s="255">
        <v>0</v>
      </c>
      <c r="X77" s="255">
        <v>0</v>
      </c>
      <c r="Y77" s="255">
        <v>0</v>
      </c>
      <c r="Z77" s="255">
        <v>0</v>
      </c>
      <c r="AA77" s="255">
        <v>0</v>
      </c>
      <c r="AB77" s="255">
        <v>0</v>
      </c>
      <c r="AC77" s="255">
        <v>0</v>
      </c>
      <c r="AD77" s="255">
        <v>19.169910000000002</v>
      </c>
      <c r="AE77" s="255">
        <v>5162.6110899999994</v>
      </c>
      <c r="AF77" s="255">
        <v>0</v>
      </c>
      <c r="AG77" s="255">
        <v>0</v>
      </c>
      <c r="AH77" s="255">
        <v>0</v>
      </c>
      <c r="AI77" s="255">
        <v>0</v>
      </c>
      <c r="AJ77" s="530">
        <v>5162.6110899999994</v>
      </c>
    </row>
    <row r="78" spans="1:36" x14ac:dyDescent="0.25">
      <c r="A78" s="85"/>
      <c r="B78" s="47">
        <v>149520</v>
      </c>
      <c r="C78" s="86" t="s">
        <v>1505</v>
      </c>
      <c r="D78" s="94">
        <v>146.57330999999999</v>
      </c>
      <c r="E78" s="94">
        <v>272.94182999999998</v>
      </c>
      <c r="F78" s="255">
        <v>3862.2185800000002</v>
      </c>
      <c r="G78" s="255">
        <v>3729.0454500000001</v>
      </c>
      <c r="H78" s="94">
        <v>8010.7791699999998</v>
      </c>
      <c r="I78" s="94">
        <v>69.417119999999997</v>
      </c>
      <c r="J78" s="94">
        <v>63.821680000000001</v>
      </c>
      <c r="K78" s="255">
        <v>0</v>
      </c>
      <c r="L78" s="255">
        <v>555.22815000000003</v>
      </c>
      <c r="M78" s="255">
        <v>538.09092999999996</v>
      </c>
      <c r="N78" s="255">
        <v>217.31632999999999</v>
      </c>
      <c r="O78" s="255">
        <v>543.41818000000001</v>
      </c>
      <c r="P78" s="255">
        <v>5.8053100000000004</v>
      </c>
      <c r="Q78" s="255">
        <v>151.70681999999999</v>
      </c>
      <c r="R78" s="255">
        <v>2144.8045200000001</v>
      </c>
      <c r="S78" s="255">
        <v>0</v>
      </c>
      <c r="T78" s="255">
        <v>176.80592999999999</v>
      </c>
      <c r="U78" s="255">
        <v>0</v>
      </c>
      <c r="V78" s="255">
        <v>27.735150000000001</v>
      </c>
      <c r="W78" s="255">
        <v>0</v>
      </c>
      <c r="X78" s="255">
        <v>129.86859000000001</v>
      </c>
      <c r="Y78" s="255">
        <v>27.596430000000002</v>
      </c>
      <c r="Z78" s="255">
        <v>31.776489999999999</v>
      </c>
      <c r="AA78" s="255">
        <v>0</v>
      </c>
      <c r="AB78" s="255">
        <v>0</v>
      </c>
      <c r="AC78" s="255">
        <v>0</v>
      </c>
      <c r="AD78" s="255">
        <v>393.78259000000003</v>
      </c>
      <c r="AE78" s="255">
        <v>10549.36628</v>
      </c>
      <c r="AF78" s="255">
        <v>217.31632999999999</v>
      </c>
      <c r="AG78" s="255">
        <v>1121.05423</v>
      </c>
      <c r="AH78" s="255">
        <v>0</v>
      </c>
      <c r="AI78" s="255">
        <v>27.596430000000002</v>
      </c>
      <c r="AJ78" s="530">
        <v>9183.3992899999994</v>
      </c>
    </row>
    <row r="79" spans="1:36" x14ac:dyDescent="0.25">
      <c r="A79" s="85"/>
      <c r="B79" s="47">
        <v>149530</v>
      </c>
      <c r="C79" s="86" t="s">
        <v>1506</v>
      </c>
      <c r="D79" s="94">
        <v>0</v>
      </c>
      <c r="E79" s="94">
        <v>408.95780000000002</v>
      </c>
      <c r="F79" s="255">
        <v>1201.8395599999999</v>
      </c>
      <c r="G79" s="255">
        <v>75.458179999999999</v>
      </c>
      <c r="H79" s="94">
        <v>1686.2555400000001</v>
      </c>
      <c r="I79" s="94">
        <v>0</v>
      </c>
      <c r="J79" s="94">
        <v>0</v>
      </c>
      <c r="K79" s="255">
        <v>0</v>
      </c>
      <c r="L79" s="255">
        <v>0</v>
      </c>
      <c r="M79" s="255">
        <v>0</v>
      </c>
      <c r="N79" s="255">
        <v>0</v>
      </c>
      <c r="O79" s="255">
        <v>74.678190000000001</v>
      </c>
      <c r="P79" s="255">
        <v>0</v>
      </c>
      <c r="Q79" s="255">
        <v>0</v>
      </c>
      <c r="R79" s="255">
        <v>74.678190000000001</v>
      </c>
      <c r="S79" s="255">
        <v>0</v>
      </c>
      <c r="T79" s="255">
        <v>0</v>
      </c>
      <c r="U79" s="255">
        <v>0</v>
      </c>
      <c r="V79" s="255">
        <v>0</v>
      </c>
      <c r="W79" s="255">
        <v>0</v>
      </c>
      <c r="X79" s="255">
        <v>0</v>
      </c>
      <c r="Y79" s="255">
        <v>0</v>
      </c>
      <c r="Z79" s="255">
        <v>0</v>
      </c>
      <c r="AA79" s="255">
        <v>0</v>
      </c>
      <c r="AB79" s="255">
        <v>0</v>
      </c>
      <c r="AC79" s="255">
        <v>0</v>
      </c>
      <c r="AD79" s="255">
        <v>0</v>
      </c>
      <c r="AE79" s="255">
        <v>1760.9337300000002</v>
      </c>
      <c r="AF79" s="255">
        <v>0</v>
      </c>
      <c r="AG79" s="255">
        <v>0</v>
      </c>
      <c r="AH79" s="255">
        <v>0</v>
      </c>
      <c r="AI79" s="255">
        <v>0</v>
      </c>
      <c r="AJ79" s="530">
        <v>1760.9337300000002</v>
      </c>
    </row>
    <row r="80" spans="1:36" x14ac:dyDescent="0.25">
      <c r="A80" s="85"/>
      <c r="B80" s="47">
        <v>149535</v>
      </c>
      <c r="C80" s="86" t="s">
        <v>1507</v>
      </c>
      <c r="D80" s="94">
        <v>0</v>
      </c>
      <c r="E80" s="94">
        <v>0</v>
      </c>
      <c r="F80" s="255">
        <v>0</v>
      </c>
      <c r="G80" s="255">
        <v>0</v>
      </c>
      <c r="H80" s="94">
        <v>0</v>
      </c>
      <c r="I80" s="94">
        <v>0</v>
      </c>
      <c r="J80" s="94">
        <v>0</v>
      </c>
      <c r="K80" s="255">
        <v>0</v>
      </c>
      <c r="L80" s="255">
        <v>0</v>
      </c>
      <c r="M80" s="255">
        <v>0</v>
      </c>
      <c r="N80" s="255">
        <v>0</v>
      </c>
      <c r="O80" s="255">
        <v>0</v>
      </c>
      <c r="P80" s="255">
        <v>0</v>
      </c>
      <c r="Q80" s="255">
        <v>0</v>
      </c>
      <c r="R80" s="255">
        <v>0</v>
      </c>
      <c r="S80" s="255">
        <v>0</v>
      </c>
      <c r="T80" s="255">
        <v>0</v>
      </c>
      <c r="U80" s="255">
        <v>0</v>
      </c>
      <c r="V80" s="255">
        <v>0</v>
      </c>
      <c r="W80" s="255">
        <v>0</v>
      </c>
      <c r="X80" s="255">
        <v>0</v>
      </c>
      <c r="Y80" s="255">
        <v>0</v>
      </c>
      <c r="Z80" s="255">
        <v>0</v>
      </c>
      <c r="AA80" s="255">
        <v>0</v>
      </c>
      <c r="AB80" s="255">
        <v>0</v>
      </c>
      <c r="AC80" s="255">
        <v>0</v>
      </c>
      <c r="AD80" s="255">
        <v>0</v>
      </c>
      <c r="AE80" s="255">
        <v>0</v>
      </c>
      <c r="AF80" s="255">
        <v>0</v>
      </c>
      <c r="AG80" s="255">
        <v>0</v>
      </c>
      <c r="AH80" s="255">
        <v>0</v>
      </c>
      <c r="AI80" s="255">
        <v>0</v>
      </c>
      <c r="AJ80" s="530">
        <v>0</v>
      </c>
    </row>
    <row r="81" spans="1:38" x14ac:dyDescent="0.25">
      <c r="A81" s="85"/>
      <c r="B81" s="47">
        <v>149540</v>
      </c>
      <c r="C81" s="86" t="s">
        <v>1508</v>
      </c>
      <c r="D81" s="94">
        <v>0</v>
      </c>
      <c r="E81" s="94">
        <v>18.733889999999999</v>
      </c>
      <c r="F81" s="255">
        <v>8559.8920099999996</v>
      </c>
      <c r="G81" s="255">
        <v>92.700620000000001</v>
      </c>
      <c r="H81" s="94">
        <v>8671.3265199999987</v>
      </c>
      <c r="I81" s="94">
        <v>0</v>
      </c>
      <c r="J81" s="94">
        <v>0</v>
      </c>
      <c r="K81" s="255">
        <v>0</v>
      </c>
      <c r="L81" s="255">
        <v>0</v>
      </c>
      <c r="M81" s="255">
        <v>0</v>
      </c>
      <c r="N81" s="255">
        <v>0</v>
      </c>
      <c r="O81" s="255">
        <v>141.27318</v>
      </c>
      <c r="P81" s="255">
        <v>0</v>
      </c>
      <c r="Q81" s="255">
        <v>523.67835000000002</v>
      </c>
      <c r="R81" s="255">
        <v>664.95153000000005</v>
      </c>
      <c r="S81" s="255">
        <v>80.524199999999993</v>
      </c>
      <c r="T81" s="255">
        <v>0</v>
      </c>
      <c r="U81" s="255">
        <v>0</v>
      </c>
      <c r="V81" s="255">
        <v>42.022849999999998</v>
      </c>
      <c r="W81" s="255">
        <v>0</v>
      </c>
      <c r="X81" s="255">
        <v>0</v>
      </c>
      <c r="Y81" s="255">
        <v>278.97877</v>
      </c>
      <c r="Z81" s="255">
        <v>0.47708</v>
      </c>
      <c r="AA81" s="255">
        <v>13.93122</v>
      </c>
      <c r="AB81" s="255">
        <v>25.488610000000001</v>
      </c>
      <c r="AC81" s="255">
        <v>0</v>
      </c>
      <c r="AD81" s="255">
        <v>441.42272999999994</v>
      </c>
      <c r="AE81" s="255">
        <v>9777.7007799999992</v>
      </c>
      <c r="AF81" s="255">
        <v>0</v>
      </c>
      <c r="AG81" s="255">
        <v>42.022849999999998</v>
      </c>
      <c r="AH81" s="255">
        <v>0</v>
      </c>
      <c r="AI81" s="255">
        <v>292.90998999999999</v>
      </c>
      <c r="AJ81" s="530">
        <v>9442.7679399999997</v>
      </c>
    </row>
    <row r="82" spans="1:38" x14ac:dyDescent="0.25">
      <c r="A82" s="85"/>
      <c r="B82" s="47">
        <v>149545</v>
      </c>
      <c r="C82" s="86" t="s">
        <v>1509</v>
      </c>
      <c r="D82" s="94">
        <v>0</v>
      </c>
      <c r="E82" s="94">
        <v>0</v>
      </c>
      <c r="F82" s="255">
        <v>0</v>
      </c>
      <c r="G82" s="255">
        <v>0</v>
      </c>
      <c r="H82" s="94">
        <v>0</v>
      </c>
      <c r="I82" s="94">
        <v>0</v>
      </c>
      <c r="J82" s="94">
        <v>0</v>
      </c>
      <c r="K82" s="255">
        <v>0</v>
      </c>
      <c r="L82" s="255">
        <v>0</v>
      </c>
      <c r="M82" s="255">
        <v>0</v>
      </c>
      <c r="N82" s="255">
        <v>0</v>
      </c>
      <c r="O82" s="255">
        <v>0</v>
      </c>
      <c r="P82" s="255">
        <v>0</v>
      </c>
      <c r="Q82" s="255">
        <v>0</v>
      </c>
      <c r="R82" s="255">
        <v>0</v>
      </c>
      <c r="S82" s="255">
        <v>0</v>
      </c>
      <c r="T82" s="255">
        <v>0</v>
      </c>
      <c r="U82" s="255">
        <v>0</v>
      </c>
      <c r="V82" s="255">
        <v>0</v>
      </c>
      <c r="W82" s="255">
        <v>0</v>
      </c>
      <c r="X82" s="255">
        <v>0</v>
      </c>
      <c r="Y82" s="255">
        <v>0</v>
      </c>
      <c r="Z82" s="255">
        <v>0</v>
      </c>
      <c r="AA82" s="255">
        <v>0</v>
      </c>
      <c r="AB82" s="255">
        <v>0</v>
      </c>
      <c r="AC82" s="255">
        <v>0</v>
      </c>
      <c r="AD82" s="255">
        <v>0</v>
      </c>
      <c r="AE82" s="255">
        <v>0</v>
      </c>
      <c r="AF82" s="255">
        <v>0</v>
      </c>
      <c r="AG82" s="255">
        <v>0</v>
      </c>
      <c r="AH82" s="255">
        <v>0</v>
      </c>
      <c r="AI82" s="255">
        <v>0</v>
      </c>
      <c r="AJ82" s="530">
        <v>0</v>
      </c>
    </row>
    <row r="83" spans="1:38" x14ac:dyDescent="0.25">
      <c r="A83" s="85"/>
      <c r="B83" s="47">
        <v>149550</v>
      </c>
      <c r="C83" s="86" t="s">
        <v>1510</v>
      </c>
      <c r="D83" s="94">
        <v>0</v>
      </c>
      <c r="E83" s="94">
        <v>0</v>
      </c>
      <c r="F83" s="255">
        <v>5.4205300000000003</v>
      </c>
      <c r="G83" s="255">
        <v>0</v>
      </c>
      <c r="H83" s="94">
        <v>5.4205300000000003</v>
      </c>
      <c r="I83" s="94">
        <v>0</v>
      </c>
      <c r="J83" s="94">
        <v>0</v>
      </c>
      <c r="K83" s="255">
        <v>0</v>
      </c>
      <c r="L83" s="255">
        <v>0</v>
      </c>
      <c r="M83" s="255">
        <v>0</v>
      </c>
      <c r="N83" s="255">
        <v>0</v>
      </c>
      <c r="O83" s="255">
        <v>0</v>
      </c>
      <c r="P83" s="255">
        <v>0</v>
      </c>
      <c r="Q83" s="255">
        <v>0</v>
      </c>
      <c r="R83" s="255">
        <v>0</v>
      </c>
      <c r="S83" s="255">
        <v>0</v>
      </c>
      <c r="T83" s="255">
        <v>0</v>
      </c>
      <c r="U83" s="255">
        <v>0</v>
      </c>
      <c r="V83" s="255">
        <v>0</v>
      </c>
      <c r="W83" s="255">
        <v>0</v>
      </c>
      <c r="X83" s="255">
        <v>0</v>
      </c>
      <c r="Y83" s="255">
        <v>0</v>
      </c>
      <c r="Z83" s="255">
        <v>0</v>
      </c>
      <c r="AA83" s="255">
        <v>0</v>
      </c>
      <c r="AB83" s="255">
        <v>0</v>
      </c>
      <c r="AC83" s="255">
        <v>0</v>
      </c>
      <c r="AD83" s="255">
        <v>0</v>
      </c>
      <c r="AE83" s="255">
        <v>5.4205300000000003</v>
      </c>
      <c r="AF83" s="255">
        <v>0</v>
      </c>
      <c r="AG83" s="255">
        <v>0</v>
      </c>
      <c r="AH83" s="255">
        <v>0</v>
      </c>
      <c r="AI83" s="255">
        <v>0</v>
      </c>
      <c r="AJ83" s="530">
        <v>5.4205300000000003</v>
      </c>
    </row>
    <row r="84" spans="1:38" s="14" customFormat="1" x14ac:dyDescent="0.25">
      <c r="A84" s="85"/>
      <c r="B84" s="13"/>
      <c r="C84" s="25" t="s">
        <v>499</v>
      </c>
      <c r="D84" s="93">
        <v>29711.709080000001</v>
      </c>
      <c r="E84" s="93">
        <v>68562.139150000003</v>
      </c>
      <c r="F84" s="254">
        <v>186248.69756999999</v>
      </c>
      <c r="G84" s="254">
        <v>47010.55096</v>
      </c>
      <c r="H84" s="93">
        <v>331533.09675999999</v>
      </c>
      <c r="I84" s="93">
        <v>29007.857539999997</v>
      </c>
      <c r="J84" s="93">
        <v>15020.399509999996</v>
      </c>
      <c r="K84" s="254">
        <v>0</v>
      </c>
      <c r="L84" s="254">
        <v>66514.981339999998</v>
      </c>
      <c r="M84" s="254">
        <v>11873.13486</v>
      </c>
      <c r="N84" s="254">
        <v>13858.315389999998</v>
      </c>
      <c r="O84" s="254">
        <v>7104.8394599999992</v>
      </c>
      <c r="P84" s="254">
        <v>4373.5482600000005</v>
      </c>
      <c r="Q84" s="254">
        <v>22889.424750000002</v>
      </c>
      <c r="R84" s="254">
        <v>170642.50110999995</v>
      </c>
      <c r="S84" s="254">
        <v>4674.9071699999995</v>
      </c>
      <c r="T84" s="254">
        <v>2541.2183400000004</v>
      </c>
      <c r="U84" s="254">
        <v>781.10244</v>
      </c>
      <c r="V84" s="254">
        <v>960.93373999999972</v>
      </c>
      <c r="W84" s="254">
        <v>35.660789999999999</v>
      </c>
      <c r="X84" s="254">
        <v>575.71546000000001</v>
      </c>
      <c r="Y84" s="254">
        <v>8028.3966300000002</v>
      </c>
      <c r="Z84" s="254">
        <v>366.42875000000004</v>
      </c>
      <c r="AA84" s="254">
        <v>1850.6902399999999</v>
      </c>
      <c r="AB84" s="254">
        <v>5379.7124800000001</v>
      </c>
      <c r="AC84" s="254">
        <v>2512.1819799999998</v>
      </c>
      <c r="AD84" s="254">
        <v>27706.948019999996</v>
      </c>
      <c r="AE84" s="254">
        <v>529882.54588999983</v>
      </c>
      <c r="AF84" s="254">
        <v>13858.315389999998</v>
      </c>
      <c r="AG84" s="254">
        <v>79349.049939999997</v>
      </c>
      <c r="AH84" s="254">
        <v>0</v>
      </c>
      <c r="AI84" s="254">
        <v>12391.268849999999</v>
      </c>
      <c r="AJ84" s="531">
        <v>424283.91171000001</v>
      </c>
      <c r="AL84" s="64"/>
    </row>
    <row r="85" spans="1:38" x14ac:dyDescent="0.25">
      <c r="A85" s="85"/>
      <c r="B85" s="85"/>
      <c r="C85" s="86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3">
        <v>0</v>
      </c>
      <c r="S85" s="94"/>
      <c r="T85" s="94"/>
      <c r="U85" s="94"/>
      <c r="V85" s="94"/>
      <c r="W85" s="94"/>
      <c r="X85" s="94"/>
      <c r="Y85" s="94"/>
      <c r="Z85" s="94"/>
      <c r="AA85" s="94"/>
      <c r="AB85" s="94"/>
      <c r="AC85" s="94"/>
      <c r="AD85" s="94"/>
      <c r="AE85" s="94"/>
      <c r="AF85" s="94"/>
      <c r="AG85" s="94"/>
      <c r="AH85" s="94"/>
      <c r="AI85" s="94"/>
      <c r="AJ85" s="421"/>
    </row>
    <row r="86" spans="1:38" x14ac:dyDescent="0.25">
      <c r="A86" s="85"/>
      <c r="B86" s="85"/>
      <c r="C86" s="86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3">
        <v>0</v>
      </c>
      <c r="S86" s="94"/>
      <c r="T86" s="94"/>
      <c r="U86" s="94"/>
      <c r="V86" s="94"/>
      <c r="W86" s="94"/>
      <c r="X86" s="94"/>
      <c r="Y86" s="94"/>
      <c r="Z86" s="94"/>
      <c r="AA86" s="94"/>
      <c r="AB86" s="94"/>
      <c r="AC86" s="94"/>
      <c r="AD86" s="94"/>
      <c r="AE86" s="94"/>
      <c r="AF86" s="94"/>
      <c r="AG86" s="94"/>
      <c r="AH86" s="94"/>
      <c r="AI86" s="94"/>
      <c r="AJ86" s="421"/>
    </row>
    <row r="87" spans="1:38" x14ac:dyDescent="0.25">
      <c r="A87" s="85"/>
      <c r="B87" s="85">
        <v>1449</v>
      </c>
      <c r="C87" s="86" t="s">
        <v>1041</v>
      </c>
      <c r="D87" s="94">
        <v>10348.79571</v>
      </c>
      <c r="E87" s="94">
        <v>8782.0559799999992</v>
      </c>
      <c r="F87" s="94">
        <v>8392.4146199999996</v>
      </c>
      <c r="G87" s="94">
        <v>4513.0792799999999</v>
      </c>
      <c r="H87" s="94">
        <v>32036.345589999997</v>
      </c>
      <c r="I87" s="94">
        <v>2081.7334700000001</v>
      </c>
      <c r="J87" s="94">
        <v>4775.2028899999996</v>
      </c>
      <c r="K87" s="94">
        <v>2E-3</v>
      </c>
      <c r="L87" s="94">
        <v>991.46015</v>
      </c>
      <c r="M87" s="94">
        <v>503.02926000000002</v>
      </c>
      <c r="N87" s="94">
        <v>1888.6053999999999</v>
      </c>
      <c r="O87" s="94">
        <v>247.07962000000001</v>
      </c>
      <c r="P87" s="94">
        <v>836.18169999999998</v>
      </c>
      <c r="Q87" s="94">
        <v>0.02</v>
      </c>
      <c r="R87" s="94">
        <v>11323.314490000001</v>
      </c>
      <c r="S87" s="94">
        <v>1793.1698100000001</v>
      </c>
      <c r="T87" s="94">
        <v>418.20062000000001</v>
      </c>
      <c r="U87" s="94">
        <v>79.838070000000002</v>
      </c>
      <c r="V87" s="94">
        <v>7.9822300000000004</v>
      </c>
      <c r="W87" s="94">
        <v>0</v>
      </c>
      <c r="X87" s="94">
        <v>8.8933900000000001</v>
      </c>
      <c r="Y87" s="94">
        <v>0</v>
      </c>
      <c r="Z87" s="94">
        <v>42.888689999999997</v>
      </c>
      <c r="AA87" s="94">
        <v>0</v>
      </c>
      <c r="AB87" s="94">
        <v>145.13808</v>
      </c>
      <c r="AC87" s="94">
        <v>0</v>
      </c>
      <c r="AD87" s="94">
        <v>2496.1108900000004</v>
      </c>
      <c r="AE87" s="94">
        <v>45855.770970000005</v>
      </c>
      <c r="AF87" s="94">
        <v>1888.6073999999999</v>
      </c>
      <c r="AG87" s="94">
        <v>1502.47164</v>
      </c>
      <c r="AH87" s="94">
        <v>0</v>
      </c>
      <c r="AI87" s="94">
        <v>0</v>
      </c>
      <c r="AJ87" s="421">
        <v>42464.691929999986</v>
      </c>
    </row>
    <row r="88" spans="1:38" x14ac:dyDescent="0.25">
      <c r="A88" s="85"/>
      <c r="B88" s="85">
        <v>1450</v>
      </c>
      <c r="C88" s="86" t="s">
        <v>1426</v>
      </c>
      <c r="D88" s="94">
        <v>7995.0680000000002</v>
      </c>
      <c r="E88" s="94">
        <v>35435.431709999997</v>
      </c>
      <c r="F88" s="94">
        <v>24568.295259999999</v>
      </c>
      <c r="G88" s="94">
        <v>3566.7996699999999</v>
      </c>
      <c r="H88" s="94">
        <v>71565.594639999981</v>
      </c>
      <c r="I88" s="94">
        <v>10731.14963</v>
      </c>
      <c r="J88" s="94">
        <v>6921.8242099999998</v>
      </c>
      <c r="K88" s="94">
        <v>0</v>
      </c>
      <c r="L88" s="94">
        <v>10214.482470000001</v>
      </c>
      <c r="M88" s="94">
        <v>1576.2492299999999</v>
      </c>
      <c r="N88" s="94">
        <v>3820.5714600000001</v>
      </c>
      <c r="O88" s="94">
        <v>898.34032000000002</v>
      </c>
      <c r="P88" s="94">
        <v>826.45347000000004</v>
      </c>
      <c r="Q88" s="94">
        <v>1448.08528</v>
      </c>
      <c r="R88" s="94">
        <v>36437.156070000005</v>
      </c>
      <c r="S88" s="94">
        <v>77.830280000000002</v>
      </c>
      <c r="T88" s="94">
        <v>324.53904999999997</v>
      </c>
      <c r="U88" s="94">
        <v>641.20132000000001</v>
      </c>
      <c r="V88" s="94">
        <v>516.01261</v>
      </c>
      <c r="W88" s="94">
        <v>1.3340000000000001</v>
      </c>
      <c r="X88" s="94">
        <v>403.80628999999999</v>
      </c>
      <c r="Y88" s="94">
        <v>148.76248000000001</v>
      </c>
      <c r="Z88" s="94">
        <v>101.66097000000001</v>
      </c>
      <c r="AA88" s="94">
        <v>0</v>
      </c>
      <c r="AB88" s="94">
        <v>360.81826999999998</v>
      </c>
      <c r="AC88" s="94">
        <v>0</v>
      </c>
      <c r="AD88" s="94">
        <v>2575.9652699999997</v>
      </c>
      <c r="AE88" s="94">
        <v>110578.71597999999</v>
      </c>
      <c r="AF88" s="94">
        <v>3820.5714600000001</v>
      </c>
      <c r="AG88" s="94">
        <v>12306.74431</v>
      </c>
      <c r="AH88" s="94">
        <v>0</v>
      </c>
      <c r="AI88" s="94">
        <v>148.76248000000001</v>
      </c>
      <c r="AJ88" s="421">
        <v>94302.637729999973</v>
      </c>
    </row>
    <row r="89" spans="1:38" x14ac:dyDescent="0.25">
      <c r="A89" s="85"/>
      <c r="B89" s="85">
        <v>1451</v>
      </c>
      <c r="C89" s="86" t="s">
        <v>1040</v>
      </c>
      <c r="D89" s="94">
        <v>674.14301</v>
      </c>
      <c r="E89" s="94">
        <v>8307.9901300000001</v>
      </c>
      <c r="F89" s="94">
        <v>3553.2865900000002</v>
      </c>
      <c r="G89" s="94">
        <v>1736.4129</v>
      </c>
      <c r="H89" s="94">
        <v>14271.832629999999</v>
      </c>
      <c r="I89" s="94">
        <v>241.35891000000001</v>
      </c>
      <c r="J89" s="94">
        <v>1149.05107</v>
      </c>
      <c r="K89" s="94">
        <v>0</v>
      </c>
      <c r="L89" s="94">
        <v>0</v>
      </c>
      <c r="M89" s="94">
        <v>105.49207</v>
      </c>
      <c r="N89" s="94">
        <v>342.67126999999999</v>
      </c>
      <c r="O89" s="94">
        <v>137.42267000000001</v>
      </c>
      <c r="P89" s="94">
        <v>41.360259999999997</v>
      </c>
      <c r="Q89" s="94">
        <v>24.702310000000001</v>
      </c>
      <c r="R89" s="94">
        <v>2042.0585599999997</v>
      </c>
      <c r="S89" s="94">
        <v>52.048720000000003</v>
      </c>
      <c r="T89" s="94">
        <v>5.0000000000000001E-3</v>
      </c>
      <c r="U89" s="94">
        <v>0</v>
      </c>
      <c r="V89" s="94">
        <v>1.11531</v>
      </c>
      <c r="W89" s="255">
        <v>4.0000000000000001E-3</v>
      </c>
      <c r="X89" s="94">
        <v>1E-3</v>
      </c>
      <c r="Y89" s="94">
        <v>0</v>
      </c>
      <c r="Z89" s="94">
        <v>7.7937099999999999</v>
      </c>
      <c r="AA89" s="94">
        <v>0</v>
      </c>
      <c r="AB89" s="94">
        <v>93.438670000000002</v>
      </c>
      <c r="AC89" s="94">
        <v>0</v>
      </c>
      <c r="AD89" s="94">
        <v>154.40640999999999</v>
      </c>
      <c r="AE89" s="94">
        <v>16468.297599999998</v>
      </c>
      <c r="AF89" s="94">
        <v>342.67126999999999</v>
      </c>
      <c r="AG89" s="94">
        <v>106.60737999999999</v>
      </c>
      <c r="AH89" s="94">
        <v>0</v>
      </c>
      <c r="AI89" s="94">
        <v>0</v>
      </c>
      <c r="AJ89" s="421">
        <v>16019.01895</v>
      </c>
    </row>
    <row r="90" spans="1:38" x14ac:dyDescent="0.25">
      <c r="A90" s="85"/>
      <c r="B90" s="85">
        <v>1452</v>
      </c>
      <c r="C90" s="86" t="s">
        <v>1433</v>
      </c>
      <c r="D90" s="94">
        <v>1644.7934499999999</v>
      </c>
      <c r="E90" s="94">
        <v>1053.4304099999999</v>
      </c>
      <c r="F90" s="94">
        <v>2507.4587999999999</v>
      </c>
      <c r="G90" s="94">
        <v>132.76294999999999</v>
      </c>
      <c r="H90" s="94">
        <v>5338.4456100000007</v>
      </c>
      <c r="I90" s="94">
        <v>238.3544</v>
      </c>
      <c r="J90" s="94">
        <v>0</v>
      </c>
      <c r="K90" s="94">
        <v>0</v>
      </c>
      <c r="L90" s="94">
        <v>0</v>
      </c>
      <c r="M90" s="94">
        <v>1.4E-2</v>
      </c>
      <c r="N90" s="94">
        <v>62.022689999999997</v>
      </c>
      <c r="O90" s="94">
        <v>321.01542000000001</v>
      </c>
      <c r="P90" s="94">
        <v>49.56297</v>
      </c>
      <c r="Q90" s="94">
        <v>1730.3577499999999</v>
      </c>
      <c r="R90" s="94">
        <v>2401.3272299999999</v>
      </c>
      <c r="S90" s="94">
        <v>330.67219999999998</v>
      </c>
      <c r="T90" s="94">
        <v>0.75278999999999996</v>
      </c>
      <c r="U90" s="94">
        <v>454.36455999999998</v>
      </c>
      <c r="V90" s="94">
        <v>5.2847900000000001</v>
      </c>
      <c r="W90" s="94">
        <v>50.943339999999999</v>
      </c>
      <c r="X90" s="94">
        <v>127.56063</v>
      </c>
      <c r="Y90" s="94">
        <v>369.24948000000001</v>
      </c>
      <c r="Z90" s="94">
        <v>9.2489399999999993</v>
      </c>
      <c r="AA90" s="94">
        <v>3326.12637</v>
      </c>
      <c r="AB90" s="94">
        <v>1217.0754400000001</v>
      </c>
      <c r="AC90" s="94">
        <v>2285.71711</v>
      </c>
      <c r="AD90" s="94">
        <v>8176.9956499999989</v>
      </c>
      <c r="AE90" s="94">
        <v>15916.768489999999</v>
      </c>
      <c r="AF90" s="94">
        <v>62.022689999999997</v>
      </c>
      <c r="AG90" s="94">
        <v>5.2987900000000003</v>
      </c>
      <c r="AH90" s="94">
        <v>0</v>
      </c>
      <c r="AI90" s="94">
        <v>5981.0929599999999</v>
      </c>
      <c r="AJ90" s="421">
        <v>9868.3540499999999</v>
      </c>
    </row>
    <row r="91" spans="1:38" x14ac:dyDescent="0.25">
      <c r="A91" s="85"/>
      <c r="B91" s="85">
        <v>1456</v>
      </c>
      <c r="C91" s="86" t="s">
        <v>1435</v>
      </c>
      <c r="D91" s="94">
        <v>0</v>
      </c>
      <c r="E91" s="94">
        <v>2668.2139699999998</v>
      </c>
      <c r="F91" s="94">
        <v>7.0000000000000001E-3</v>
      </c>
      <c r="G91" s="94">
        <v>0</v>
      </c>
      <c r="H91" s="94">
        <v>2668.2209699999999</v>
      </c>
      <c r="I91" s="94">
        <v>0</v>
      </c>
      <c r="J91" s="94">
        <v>0</v>
      </c>
      <c r="K91" s="94">
        <v>0</v>
      </c>
      <c r="L91" s="94">
        <v>0</v>
      </c>
      <c r="M91" s="94">
        <v>1.5834999999999999</v>
      </c>
      <c r="N91" s="94">
        <v>0</v>
      </c>
      <c r="O91" s="94">
        <v>0</v>
      </c>
      <c r="P91" s="94">
        <v>0</v>
      </c>
      <c r="Q91" s="94">
        <v>0</v>
      </c>
      <c r="R91" s="94">
        <v>1.5834999999999999</v>
      </c>
      <c r="S91" s="94">
        <v>0</v>
      </c>
      <c r="T91" s="94">
        <v>0</v>
      </c>
      <c r="U91" s="94">
        <v>0</v>
      </c>
      <c r="V91" s="94">
        <v>0</v>
      </c>
      <c r="W91" s="94">
        <v>0</v>
      </c>
      <c r="X91" s="94">
        <v>0</v>
      </c>
      <c r="Y91" s="94">
        <v>0</v>
      </c>
      <c r="Z91" s="94">
        <v>0</v>
      </c>
      <c r="AA91" s="94">
        <v>0</v>
      </c>
      <c r="AB91" s="94">
        <v>0</v>
      </c>
      <c r="AC91" s="94">
        <v>0</v>
      </c>
      <c r="AD91" s="94">
        <v>0</v>
      </c>
      <c r="AE91" s="94">
        <v>2669.80447</v>
      </c>
      <c r="AF91" s="94">
        <v>0</v>
      </c>
      <c r="AG91" s="94">
        <v>1.5834999999999999</v>
      </c>
      <c r="AH91" s="94">
        <v>0</v>
      </c>
      <c r="AI91" s="94">
        <v>0</v>
      </c>
      <c r="AJ91" s="421">
        <v>2668.2209699999999</v>
      </c>
      <c r="AL91" s="84"/>
    </row>
    <row r="92" spans="1:38" x14ac:dyDescent="0.25">
      <c r="A92" s="85"/>
      <c r="B92" s="85">
        <v>1457</v>
      </c>
      <c r="C92" s="86" t="s">
        <v>1437</v>
      </c>
      <c r="D92" s="94">
        <v>761.41858000000002</v>
      </c>
      <c r="E92" s="94">
        <v>801.85424</v>
      </c>
      <c r="F92" s="94">
        <v>737.11140999999998</v>
      </c>
      <c r="G92" s="94">
        <v>246.01203000000001</v>
      </c>
      <c r="H92" s="94">
        <v>2546.39626</v>
      </c>
      <c r="I92" s="94">
        <v>59.183129999999998</v>
      </c>
      <c r="J92" s="94">
        <v>0</v>
      </c>
      <c r="K92" s="94">
        <v>0</v>
      </c>
      <c r="L92" s="94">
        <v>97.139189999999999</v>
      </c>
      <c r="M92" s="94">
        <v>3.0000000000000001E-3</v>
      </c>
      <c r="N92" s="94">
        <v>184.73746</v>
      </c>
      <c r="O92" s="94">
        <v>36.095089999999999</v>
      </c>
      <c r="P92" s="94">
        <v>0</v>
      </c>
      <c r="Q92" s="94">
        <v>0</v>
      </c>
      <c r="R92" s="94">
        <v>377.15787</v>
      </c>
      <c r="S92" s="94">
        <v>190.25359</v>
      </c>
      <c r="T92" s="94">
        <v>1E-3</v>
      </c>
      <c r="U92" s="94">
        <v>0</v>
      </c>
      <c r="V92" s="94">
        <v>6.3558599999999998</v>
      </c>
      <c r="W92" s="94">
        <v>0</v>
      </c>
      <c r="X92" s="94">
        <v>0</v>
      </c>
      <c r="Y92" s="94">
        <v>0</v>
      </c>
      <c r="Z92" s="94">
        <v>2.03396</v>
      </c>
      <c r="AA92" s="94">
        <v>0</v>
      </c>
      <c r="AB92" s="94">
        <v>0</v>
      </c>
      <c r="AC92" s="94">
        <v>0</v>
      </c>
      <c r="AD92" s="94">
        <v>198.64441000000002</v>
      </c>
      <c r="AE92" s="94">
        <v>3122.1985399999999</v>
      </c>
      <c r="AF92" s="94">
        <v>184.73746</v>
      </c>
      <c r="AG92" s="94">
        <v>103.49804999999999</v>
      </c>
      <c r="AH92" s="94">
        <v>0</v>
      </c>
      <c r="AI92" s="94">
        <v>0</v>
      </c>
      <c r="AJ92" s="421">
        <v>2833.9630299999999</v>
      </c>
      <c r="AL92" s="84"/>
    </row>
    <row r="93" spans="1:38" x14ac:dyDescent="0.25">
      <c r="A93" s="85"/>
      <c r="B93" s="85">
        <v>1458</v>
      </c>
      <c r="C93" s="86" t="s">
        <v>1443</v>
      </c>
      <c r="D93" s="94">
        <v>181.35263</v>
      </c>
      <c r="E93" s="94">
        <v>1.14161</v>
      </c>
      <c r="F93" s="94">
        <v>76.857770000000002</v>
      </c>
      <c r="G93" s="94">
        <v>119.79703000000001</v>
      </c>
      <c r="H93" s="94">
        <v>379.14904000000001</v>
      </c>
      <c r="I93" s="94">
        <v>1579.5587800000001</v>
      </c>
      <c r="J93" s="94">
        <v>0</v>
      </c>
      <c r="K93" s="94">
        <v>0</v>
      </c>
      <c r="L93" s="94">
        <v>683.14844000000005</v>
      </c>
      <c r="M93" s="94">
        <v>0.24166000000000001</v>
      </c>
      <c r="N93" s="94">
        <v>29.934190000000001</v>
      </c>
      <c r="O93" s="94">
        <v>39.881749999999997</v>
      </c>
      <c r="P93" s="94">
        <v>1.9853099999999999</v>
      </c>
      <c r="Q93" s="94">
        <v>12.16046</v>
      </c>
      <c r="R93" s="94">
        <v>2346.9105900000004</v>
      </c>
      <c r="S93" s="94">
        <v>0</v>
      </c>
      <c r="T93" s="94">
        <v>18.591339999999999</v>
      </c>
      <c r="U93" s="94">
        <v>0</v>
      </c>
      <c r="V93" s="94">
        <v>9.7911999999999999</v>
      </c>
      <c r="W93" s="94">
        <v>0</v>
      </c>
      <c r="X93" s="94">
        <v>0</v>
      </c>
      <c r="Y93" s="94">
        <v>16.829350000000002</v>
      </c>
      <c r="Z93" s="94">
        <v>29.611999999999998</v>
      </c>
      <c r="AA93" s="94">
        <v>0</v>
      </c>
      <c r="AB93" s="94">
        <v>4.6980599999999999</v>
      </c>
      <c r="AC93" s="94">
        <v>0</v>
      </c>
      <c r="AD93" s="94">
        <v>79.52194999999999</v>
      </c>
      <c r="AE93" s="323">
        <v>2805.5815800000005</v>
      </c>
      <c r="AF93" s="94">
        <v>29.934190000000001</v>
      </c>
      <c r="AG93" s="94">
        <v>693.18130000000008</v>
      </c>
      <c r="AH93" s="94">
        <v>0</v>
      </c>
      <c r="AI93" s="94">
        <v>16.829350000000002</v>
      </c>
      <c r="AJ93" s="421">
        <v>2065.6367400000004</v>
      </c>
      <c r="AL93" s="84"/>
    </row>
    <row r="94" spans="1:38" x14ac:dyDescent="0.25">
      <c r="A94" s="85"/>
      <c r="B94" s="85">
        <v>1459</v>
      </c>
      <c r="C94" s="86" t="s">
        <v>1449</v>
      </c>
      <c r="D94" s="94">
        <v>15.378080000000001</v>
      </c>
      <c r="E94" s="94">
        <v>0.41415000000000002</v>
      </c>
      <c r="F94" s="94">
        <v>3.4178999999999999</v>
      </c>
      <c r="G94" s="94">
        <v>146.23499000000001</v>
      </c>
      <c r="H94" s="94">
        <v>165.44512</v>
      </c>
      <c r="I94" s="94">
        <v>0</v>
      </c>
      <c r="J94" s="94">
        <v>0</v>
      </c>
      <c r="K94" s="94">
        <v>0</v>
      </c>
      <c r="L94" s="94">
        <v>0</v>
      </c>
      <c r="M94" s="94">
        <v>3.6061999999999999</v>
      </c>
      <c r="N94" s="94">
        <v>1E-3</v>
      </c>
      <c r="O94" s="94">
        <v>248.31802999999999</v>
      </c>
      <c r="P94" s="94">
        <v>0</v>
      </c>
      <c r="Q94" s="94">
        <v>0</v>
      </c>
      <c r="R94" s="94">
        <v>251.92523</v>
      </c>
      <c r="S94" s="94">
        <v>8.0868199999999995</v>
      </c>
      <c r="T94" s="94">
        <v>0</v>
      </c>
      <c r="U94" s="94">
        <v>0</v>
      </c>
      <c r="V94" s="94">
        <v>0</v>
      </c>
      <c r="W94" s="94">
        <v>0</v>
      </c>
      <c r="X94" s="94">
        <v>0</v>
      </c>
      <c r="Y94" s="94">
        <v>0</v>
      </c>
      <c r="Z94" s="94">
        <v>0</v>
      </c>
      <c r="AA94" s="94">
        <v>0</v>
      </c>
      <c r="AB94" s="94">
        <v>2.8061400000000001</v>
      </c>
      <c r="AC94" s="94">
        <v>0</v>
      </c>
      <c r="AD94" s="94">
        <v>10.892959999999999</v>
      </c>
      <c r="AE94" s="323">
        <v>428.26331000000005</v>
      </c>
      <c r="AF94" s="94">
        <v>1E-3</v>
      </c>
      <c r="AG94" s="94">
        <v>3.6061999999999999</v>
      </c>
      <c r="AH94" s="94">
        <v>0</v>
      </c>
      <c r="AI94" s="94">
        <v>0</v>
      </c>
      <c r="AJ94" s="421">
        <v>424.65611000000001</v>
      </c>
      <c r="AL94" s="84"/>
    </row>
    <row r="95" spans="1:38" x14ac:dyDescent="0.25">
      <c r="A95" s="85"/>
      <c r="B95" s="85">
        <v>1460</v>
      </c>
      <c r="C95" s="86" t="s">
        <v>1450</v>
      </c>
      <c r="D95" s="94">
        <v>117.64089</v>
      </c>
      <c r="E95" s="94">
        <v>0</v>
      </c>
      <c r="F95" s="94">
        <v>119.91315</v>
      </c>
      <c r="G95" s="94">
        <v>3.0000000000000001E-3</v>
      </c>
      <c r="H95" s="94">
        <v>237.55703999999997</v>
      </c>
      <c r="I95" s="94">
        <v>16.325410000000002</v>
      </c>
      <c r="J95" s="94">
        <v>0</v>
      </c>
      <c r="K95" s="94">
        <v>0</v>
      </c>
      <c r="L95" s="94">
        <v>0</v>
      </c>
      <c r="M95" s="94">
        <v>0</v>
      </c>
      <c r="N95" s="94">
        <v>10.79074</v>
      </c>
      <c r="O95" s="94">
        <v>39.008069999999996</v>
      </c>
      <c r="P95" s="94">
        <v>0</v>
      </c>
      <c r="Q95" s="94">
        <v>9.0668500000000005</v>
      </c>
      <c r="R95" s="94">
        <v>75.191069999999996</v>
      </c>
      <c r="S95" s="94">
        <v>58.000459999999997</v>
      </c>
      <c r="T95" s="94">
        <v>0</v>
      </c>
      <c r="U95" s="94">
        <v>58.187060000000002</v>
      </c>
      <c r="V95" s="94">
        <v>5.54793</v>
      </c>
      <c r="W95" s="94">
        <v>0</v>
      </c>
      <c r="X95" s="94">
        <v>0</v>
      </c>
      <c r="Y95" s="94">
        <v>124.37117000000001</v>
      </c>
      <c r="Z95" s="94">
        <v>6.9585600000000003</v>
      </c>
      <c r="AA95" s="94">
        <v>123.41659</v>
      </c>
      <c r="AB95" s="94">
        <v>65.199770000000001</v>
      </c>
      <c r="AC95" s="94">
        <v>125.61454999999999</v>
      </c>
      <c r="AD95" s="94">
        <v>567.29609000000005</v>
      </c>
      <c r="AE95" s="94">
        <v>880.04420000000005</v>
      </c>
      <c r="AF95" s="94">
        <v>10.79074</v>
      </c>
      <c r="AG95" s="94">
        <v>5.54793</v>
      </c>
      <c r="AH95" s="94">
        <v>0</v>
      </c>
      <c r="AI95" s="94">
        <v>373.40231</v>
      </c>
      <c r="AJ95" s="421">
        <v>490.3032199999999</v>
      </c>
      <c r="AL95" s="84"/>
    </row>
    <row r="96" spans="1:38" x14ac:dyDescent="0.25">
      <c r="A96" s="85"/>
      <c r="B96" s="85">
        <v>1464</v>
      </c>
      <c r="C96" s="86" t="s">
        <v>1452</v>
      </c>
      <c r="D96" s="94">
        <v>0</v>
      </c>
      <c r="E96" s="94">
        <v>0</v>
      </c>
      <c r="F96" s="94">
        <v>0</v>
      </c>
      <c r="G96" s="94">
        <v>0</v>
      </c>
      <c r="H96" s="94">
        <v>0</v>
      </c>
      <c r="I96" s="94">
        <v>0</v>
      </c>
      <c r="J96" s="94">
        <v>0</v>
      </c>
      <c r="K96" s="94">
        <v>0</v>
      </c>
      <c r="L96" s="94">
        <v>0</v>
      </c>
      <c r="M96" s="94">
        <v>0</v>
      </c>
      <c r="N96" s="94">
        <v>0</v>
      </c>
      <c r="O96" s="94">
        <v>0</v>
      </c>
      <c r="P96" s="94">
        <v>0</v>
      </c>
      <c r="Q96" s="94">
        <v>0</v>
      </c>
      <c r="R96" s="94">
        <v>0</v>
      </c>
      <c r="S96" s="94">
        <v>0</v>
      </c>
      <c r="T96" s="94">
        <v>0</v>
      </c>
      <c r="U96" s="94">
        <v>0</v>
      </c>
      <c r="V96" s="94">
        <v>0</v>
      </c>
      <c r="W96" s="94">
        <v>0</v>
      </c>
      <c r="X96" s="94">
        <v>0</v>
      </c>
      <c r="Y96" s="94">
        <v>0</v>
      </c>
      <c r="Z96" s="94">
        <v>0</v>
      </c>
      <c r="AA96" s="94">
        <v>0</v>
      </c>
      <c r="AB96" s="94">
        <v>0</v>
      </c>
      <c r="AC96" s="94">
        <v>0</v>
      </c>
      <c r="AD96" s="94">
        <v>0</v>
      </c>
      <c r="AE96" s="323">
        <v>0</v>
      </c>
      <c r="AF96" s="323">
        <v>0</v>
      </c>
      <c r="AG96" s="94">
        <v>0</v>
      </c>
      <c r="AH96" s="94">
        <v>0</v>
      </c>
      <c r="AI96" s="94">
        <v>0</v>
      </c>
      <c r="AJ96" s="421">
        <v>0</v>
      </c>
      <c r="AL96" s="84"/>
    </row>
    <row r="97" spans="1:38" x14ac:dyDescent="0.25">
      <c r="A97" s="85"/>
      <c r="B97" s="85">
        <v>1465</v>
      </c>
      <c r="C97" s="86" t="s">
        <v>1453</v>
      </c>
      <c r="D97" s="94">
        <v>237.25851</v>
      </c>
      <c r="E97" s="94">
        <v>1663.82248</v>
      </c>
      <c r="F97" s="94">
        <v>2109.1972700000001</v>
      </c>
      <c r="G97" s="94">
        <v>227.78747000000001</v>
      </c>
      <c r="H97" s="94">
        <v>4238.0657300000003</v>
      </c>
      <c r="I97" s="94">
        <v>1025.7579900000001</v>
      </c>
      <c r="J97" s="94">
        <v>54.259079999999997</v>
      </c>
      <c r="K97" s="94">
        <v>0</v>
      </c>
      <c r="L97" s="94">
        <v>62.684170000000002</v>
      </c>
      <c r="M97" s="94">
        <v>95.352549999999994</v>
      </c>
      <c r="N97" s="94">
        <v>458.49745000000001</v>
      </c>
      <c r="O97" s="94">
        <v>208.52296000000001</v>
      </c>
      <c r="P97" s="94">
        <v>771.29336000000001</v>
      </c>
      <c r="Q97" s="94">
        <v>3.0000000000000001E-3</v>
      </c>
      <c r="R97" s="94">
        <v>2676.3705600000003</v>
      </c>
      <c r="S97" s="94">
        <v>39.418709999999997</v>
      </c>
      <c r="T97" s="94">
        <v>22.762910000000002</v>
      </c>
      <c r="U97" s="94">
        <v>0</v>
      </c>
      <c r="V97" s="94">
        <v>0</v>
      </c>
      <c r="W97" s="94">
        <v>0</v>
      </c>
      <c r="X97" s="94">
        <v>0</v>
      </c>
      <c r="Y97" s="94">
        <v>0</v>
      </c>
      <c r="Z97" s="94">
        <v>20.540980000000001</v>
      </c>
      <c r="AA97" s="94">
        <v>0</v>
      </c>
      <c r="AB97" s="94">
        <v>10.597630000000001</v>
      </c>
      <c r="AC97" s="94">
        <v>0</v>
      </c>
      <c r="AD97" s="94">
        <v>93.320229999999995</v>
      </c>
      <c r="AE97" s="94">
        <v>7007.7565200000008</v>
      </c>
      <c r="AF97" s="94">
        <v>458.49745000000001</v>
      </c>
      <c r="AG97" s="94">
        <v>158.03672</v>
      </c>
      <c r="AH97" s="94">
        <v>0</v>
      </c>
      <c r="AI97" s="94">
        <v>0</v>
      </c>
      <c r="AJ97" s="421">
        <v>6391.22235</v>
      </c>
      <c r="AL97" s="84"/>
    </row>
    <row r="98" spans="1:38" x14ac:dyDescent="0.25">
      <c r="A98" s="85"/>
      <c r="B98" s="85">
        <v>1466</v>
      </c>
      <c r="C98" s="86" t="s">
        <v>1459</v>
      </c>
      <c r="D98" s="94">
        <v>105.00031</v>
      </c>
      <c r="E98" s="94">
        <v>1373.0597700000001</v>
      </c>
      <c r="F98" s="94">
        <v>1315.5446099999999</v>
      </c>
      <c r="G98" s="94">
        <v>845.95236999999997</v>
      </c>
      <c r="H98" s="94">
        <v>3639.5570600000001</v>
      </c>
      <c r="I98" s="94">
        <v>6938.8755099999998</v>
      </c>
      <c r="J98" s="94">
        <v>464.89035999999999</v>
      </c>
      <c r="K98" s="94">
        <v>0</v>
      </c>
      <c r="L98" s="94">
        <v>3605.7767600000002</v>
      </c>
      <c r="M98" s="94">
        <v>119.91618</v>
      </c>
      <c r="N98" s="94">
        <v>179.70402000000001</v>
      </c>
      <c r="O98" s="94">
        <v>81.778880000000001</v>
      </c>
      <c r="P98" s="94">
        <v>4.6355500000000003</v>
      </c>
      <c r="Q98" s="94">
        <v>18.839510000000001</v>
      </c>
      <c r="R98" s="94">
        <v>11414.41677</v>
      </c>
      <c r="S98" s="94">
        <v>1.92065</v>
      </c>
      <c r="T98" s="94">
        <v>38.440809999999999</v>
      </c>
      <c r="U98" s="94">
        <v>0.99036000000000002</v>
      </c>
      <c r="V98" s="94">
        <v>201.88962000000001</v>
      </c>
      <c r="W98" s="94">
        <v>0</v>
      </c>
      <c r="X98" s="94">
        <v>0</v>
      </c>
      <c r="Y98" s="94">
        <v>12.07699</v>
      </c>
      <c r="Z98" s="94">
        <v>3.6468799999999999</v>
      </c>
      <c r="AA98" s="94">
        <v>0</v>
      </c>
      <c r="AB98" s="94">
        <v>0.62534000000000001</v>
      </c>
      <c r="AC98" s="94">
        <v>0</v>
      </c>
      <c r="AD98" s="94">
        <v>259.59064999999998</v>
      </c>
      <c r="AE98" s="94">
        <v>15313.564479999999</v>
      </c>
      <c r="AF98" s="94">
        <v>179.70402000000001</v>
      </c>
      <c r="AG98" s="94">
        <v>3927.5825600000003</v>
      </c>
      <c r="AH98" s="94">
        <v>0</v>
      </c>
      <c r="AI98" s="94">
        <v>12.07699</v>
      </c>
      <c r="AJ98" s="421">
        <v>11194.200910000001</v>
      </c>
      <c r="AL98" s="84"/>
    </row>
    <row r="99" spans="1:38" x14ac:dyDescent="0.25">
      <c r="A99" s="85"/>
      <c r="B99" s="85">
        <v>1467</v>
      </c>
      <c r="C99" s="86" t="s">
        <v>1465</v>
      </c>
      <c r="D99" s="94">
        <v>46.33905</v>
      </c>
      <c r="E99" s="94">
        <v>1220.3762099999999</v>
      </c>
      <c r="F99" s="94">
        <v>3826.7335800000001</v>
      </c>
      <c r="G99" s="94">
        <v>313.45821999999998</v>
      </c>
      <c r="H99" s="94">
        <v>5406.9070599999995</v>
      </c>
      <c r="I99" s="94">
        <v>0</v>
      </c>
      <c r="J99" s="94">
        <v>4.88992</v>
      </c>
      <c r="K99" s="94">
        <v>0</v>
      </c>
      <c r="L99" s="94">
        <v>0</v>
      </c>
      <c r="M99" s="94">
        <v>115.28668</v>
      </c>
      <c r="N99" s="94">
        <v>55.087119999999999</v>
      </c>
      <c r="O99" s="94">
        <v>0.97352000000000005</v>
      </c>
      <c r="P99" s="94">
        <v>0</v>
      </c>
      <c r="Q99" s="94">
        <v>0</v>
      </c>
      <c r="R99" s="94">
        <v>176.23724000000001</v>
      </c>
      <c r="S99" s="94">
        <v>0</v>
      </c>
      <c r="T99" s="94">
        <v>0</v>
      </c>
      <c r="U99" s="94">
        <v>0</v>
      </c>
      <c r="V99" s="94">
        <v>0</v>
      </c>
      <c r="W99" s="94">
        <v>0</v>
      </c>
      <c r="X99" s="94">
        <v>0</v>
      </c>
      <c r="Y99" s="94">
        <v>0</v>
      </c>
      <c r="Z99" s="94">
        <v>0</v>
      </c>
      <c r="AA99" s="94">
        <v>0</v>
      </c>
      <c r="AB99" s="94">
        <v>0</v>
      </c>
      <c r="AC99" s="94">
        <v>0</v>
      </c>
      <c r="AD99" s="94">
        <v>0</v>
      </c>
      <c r="AE99" s="94">
        <v>5583.1442999999999</v>
      </c>
      <c r="AF99" s="94">
        <v>55.087119999999999</v>
      </c>
      <c r="AG99" s="94">
        <v>115.28668</v>
      </c>
      <c r="AH99" s="94">
        <v>0</v>
      </c>
      <c r="AI99" s="94">
        <v>0</v>
      </c>
      <c r="AJ99" s="421">
        <v>5412.7704999999987</v>
      </c>
      <c r="AL99" s="84"/>
    </row>
    <row r="100" spans="1:38" x14ac:dyDescent="0.25">
      <c r="A100" s="85"/>
      <c r="B100" s="85">
        <v>1468</v>
      </c>
      <c r="C100" s="86" t="s">
        <v>1466</v>
      </c>
      <c r="D100" s="94">
        <v>23.398800000000001</v>
      </c>
      <c r="E100" s="94">
        <v>7.6143900000000002</v>
      </c>
      <c r="F100" s="94">
        <v>878.10513000000003</v>
      </c>
      <c r="G100" s="94">
        <v>3.0024000000000002</v>
      </c>
      <c r="H100" s="94">
        <v>912.12072000000001</v>
      </c>
      <c r="I100" s="94">
        <v>0.67513999999999996</v>
      </c>
      <c r="J100" s="94">
        <v>0</v>
      </c>
      <c r="K100" s="94">
        <v>0</v>
      </c>
      <c r="L100" s="94">
        <v>0</v>
      </c>
      <c r="M100" s="94">
        <v>2E-3</v>
      </c>
      <c r="N100" s="94">
        <v>3.6234500000000001</v>
      </c>
      <c r="O100" s="94">
        <v>55.670870000000001</v>
      </c>
      <c r="P100" s="94">
        <v>0</v>
      </c>
      <c r="Q100" s="94">
        <v>48.413800000000002</v>
      </c>
      <c r="R100" s="94">
        <v>108.38526</v>
      </c>
      <c r="S100" s="94">
        <v>28.019120000000001</v>
      </c>
      <c r="T100" s="94">
        <v>0</v>
      </c>
      <c r="U100" s="94">
        <v>0</v>
      </c>
      <c r="V100" s="94">
        <v>2.7029100000000001</v>
      </c>
      <c r="W100" s="94">
        <v>0</v>
      </c>
      <c r="X100" s="94">
        <v>1.70397</v>
      </c>
      <c r="Y100" s="94">
        <v>141.14559</v>
      </c>
      <c r="Z100" s="94">
        <v>1E-3</v>
      </c>
      <c r="AA100" s="94">
        <v>62.196289999999998</v>
      </c>
      <c r="AB100" s="94">
        <v>8.4317499999999992</v>
      </c>
      <c r="AC100" s="94">
        <v>11.91221</v>
      </c>
      <c r="AD100" s="94">
        <v>256.11284000000001</v>
      </c>
      <c r="AE100" s="94">
        <v>1276.6188200000001</v>
      </c>
      <c r="AF100" s="94">
        <v>3.6234500000000001</v>
      </c>
      <c r="AG100" s="94">
        <v>2.7049099999999999</v>
      </c>
      <c r="AH100" s="94">
        <v>0</v>
      </c>
      <c r="AI100" s="94">
        <v>215.25408999999999</v>
      </c>
      <c r="AJ100" s="421">
        <v>1055.03637</v>
      </c>
      <c r="AL100" s="84"/>
    </row>
    <row r="101" spans="1:38" x14ac:dyDescent="0.25">
      <c r="A101" s="85"/>
      <c r="B101" s="85">
        <v>1472</v>
      </c>
      <c r="C101" s="86" t="s">
        <v>1468</v>
      </c>
      <c r="D101" s="94">
        <v>0</v>
      </c>
      <c r="E101" s="94">
        <v>111.07126</v>
      </c>
      <c r="F101" s="94">
        <v>0</v>
      </c>
      <c r="G101" s="94">
        <v>0</v>
      </c>
      <c r="H101" s="94">
        <v>111.07126</v>
      </c>
      <c r="I101" s="94">
        <v>0</v>
      </c>
      <c r="J101" s="94">
        <v>0</v>
      </c>
      <c r="K101" s="94">
        <v>0</v>
      </c>
      <c r="L101" s="94">
        <v>0</v>
      </c>
      <c r="M101" s="94">
        <v>0</v>
      </c>
      <c r="N101" s="94">
        <v>0</v>
      </c>
      <c r="O101" s="94">
        <v>0</v>
      </c>
      <c r="P101" s="94">
        <v>0</v>
      </c>
      <c r="Q101" s="94">
        <v>0</v>
      </c>
      <c r="R101" s="94">
        <v>0</v>
      </c>
      <c r="S101" s="94">
        <v>0</v>
      </c>
      <c r="T101" s="94">
        <v>0</v>
      </c>
      <c r="U101" s="94">
        <v>0</v>
      </c>
      <c r="V101" s="94">
        <v>0</v>
      </c>
      <c r="W101" s="94">
        <v>0</v>
      </c>
      <c r="X101" s="94">
        <v>0</v>
      </c>
      <c r="Y101" s="94">
        <v>0</v>
      </c>
      <c r="Z101" s="94">
        <v>0</v>
      </c>
      <c r="AA101" s="94">
        <v>0</v>
      </c>
      <c r="AB101" s="94">
        <v>0</v>
      </c>
      <c r="AC101" s="94">
        <v>0</v>
      </c>
      <c r="AD101" s="94">
        <v>0</v>
      </c>
      <c r="AE101" s="94">
        <v>111.07126</v>
      </c>
      <c r="AF101" s="94">
        <v>0</v>
      </c>
      <c r="AG101" s="94">
        <v>0</v>
      </c>
      <c r="AH101" s="94">
        <v>0</v>
      </c>
      <c r="AI101" s="94">
        <v>0</v>
      </c>
      <c r="AJ101" s="421">
        <v>111.07126</v>
      </c>
    </row>
    <row r="102" spans="1:38" x14ac:dyDescent="0.25">
      <c r="A102" s="85"/>
      <c r="B102" s="85">
        <v>1485</v>
      </c>
      <c r="C102" s="86" t="s">
        <v>1047</v>
      </c>
      <c r="D102" s="94">
        <v>36.547640000000001</v>
      </c>
      <c r="E102" s="94">
        <v>2383.9967499999998</v>
      </c>
      <c r="F102" s="94">
        <v>5.0639599999999998</v>
      </c>
      <c r="G102" s="94">
        <v>17.538589999999999</v>
      </c>
      <c r="H102" s="94">
        <v>2443.1469400000001</v>
      </c>
      <c r="I102" s="94">
        <v>0</v>
      </c>
      <c r="J102" s="94">
        <v>34.565100000000001</v>
      </c>
      <c r="K102" s="94">
        <v>0</v>
      </c>
      <c r="L102" s="94">
        <v>0</v>
      </c>
      <c r="M102" s="94">
        <v>0</v>
      </c>
      <c r="N102" s="94">
        <v>0</v>
      </c>
      <c r="O102" s="94">
        <v>0</v>
      </c>
      <c r="P102" s="94">
        <v>1.7896099999999999</v>
      </c>
      <c r="Q102" s="94">
        <v>0</v>
      </c>
      <c r="R102" s="94">
        <v>36.354710000000004</v>
      </c>
      <c r="S102" s="94">
        <v>0</v>
      </c>
      <c r="T102" s="94">
        <v>0</v>
      </c>
      <c r="U102" s="94">
        <v>0</v>
      </c>
      <c r="V102" s="94">
        <v>0</v>
      </c>
      <c r="W102" s="94">
        <v>0</v>
      </c>
      <c r="X102" s="94">
        <v>0</v>
      </c>
      <c r="Y102" s="94">
        <v>0</v>
      </c>
      <c r="Z102" s="94">
        <v>0</v>
      </c>
      <c r="AA102" s="94">
        <v>0</v>
      </c>
      <c r="AB102" s="94">
        <v>0</v>
      </c>
      <c r="AC102" s="94">
        <v>0</v>
      </c>
      <c r="AD102" s="94">
        <v>0</v>
      </c>
      <c r="AE102" s="94">
        <v>2479.5016500000002</v>
      </c>
      <c r="AF102" s="94">
        <v>0</v>
      </c>
      <c r="AG102" s="94">
        <v>0</v>
      </c>
      <c r="AH102" s="94">
        <v>0</v>
      </c>
      <c r="AI102" s="94">
        <v>0</v>
      </c>
      <c r="AJ102" s="421">
        <v>2479.5016499999997</v>
      </c>
    </row>
    <row r="103" spans="1:38" x14ac:dyDescent="0.25">
      <c r="A103" s="85"/>
      <c r="B103" s="85">
        <v>1486</v>
      </c>
      <c r="C103" s="86" t="s">
        <v>1481</v>
      </c>
      <c r="D103" s="94">
        <v>0</v>
      </c>
      <c r="E103" s="94">
        <v>0</v>
      </c>
      <c r="F103" s="94">
        <v>0</v>
      </c>
      <c r="G103" s="94">
        <v>0</v>
      </c>
      <c r="H103" s="94">
        <v>0</v>
      </c>
      <c r="I103" s="94">
        <v>0</v>
      </c>
      <c r="J103" s="94">
        <v>0</v>
      </c>
      <c r="K103" s="94">
        <v>0</v>
      </c>
      <c r="L103" s="94">
        <v>0</v>
      </c>
      <c r="M103" s="94">
        <v>0</v>
      </c>
      <c r="N103" s="94">
        <v>0</v>
      </c>
      <c r="O103" s="94">
        <v>0</v>
      </c>
      <c r="P103" s="94">
        <v>0</v>
      </c>
      <c r="Q103" s="94">
        <v>0</v>
      </c>
      <c r="R103" s="94">
        <v>0</v>
      </c>
      <c r="S103" s="94">
        <v>0</v>
      </c>
      <c r="T103" s="94">
        <v>0</v>
      </c>
      <c r="U103" s="94">
        <v>0</v>
      </c>
      <c r="V103" s="94">
        <v>0</v>
      </c>
      <c r="W103" s="94">
        <v>0</v>
      </c>
      <c r="X103" s="94">
        <v>0</v>
      </c>
      <c r="Y103" s="94">
        <v>0</v>
      </c>
      <c r="Z103" s="94">
        <v>0</v>
      </c>
      <c r="AA103" s="94">
        <v>0</v>
      </c>
      <c r="AB103" s="94">
        <v>0</v>
      </c>
      <c r="AC103" s="94">
        <v>0</v>
      </c>
      <c r="AD103" s="94">
        <v>0</v>
      </c>
      <c r="AE103" s="94">
        <v>0</v>
      </c>
      <c r="AF103" s="94">
        <v>0</v>
      </c>
      <c r="AG103" s="94">
        <v>0</v>
      </c>
      <c r="AH103" s="94">
        <v>0</v>
      </c>
      <c r="AI103" s="94">
        <v>0</v>
      </c>
      <c r="AJ103" s="421">
        <v>0</v>
      </c>
    </row>
    <row r="104" spans="1:38" x14ac:dyDescent="0.25">
      <c r="A104" s="85"/>
      <c r="B104" s="85">
        <v>1487</v>
      </c>
      <c r="C104" s="86" t="s">
        <v>1482</v>
      </c>
      <c r="D104" s="94">
        <v>0</v>
      </c>
      <c r="E104" s="94">
        <v>0</v>
      </c>
      <c r="F104" s="94">
        <v>0</v>
      </c>
      <c r="G104" s="94">
        <v>0</v>
      </c>
      <c r="H104" s="94">
        <v>0</v>
      </c>
      <c r="I104" s="94">
        <v>0</v>
      </c>
      <c r="J104" s="94">
        <v>0</v>
      </c>
      <c r="K104" s="94">
        <v>0</v>
      </c>
      <c r="L104" s="94">
        <v>0</v>
      </c>
      <c r="M104" s="94">
        <v>0</v>
      </c>
      <c r="N104" s="94">
        <v>0</v>
      </c>
      <c r="O104" s="94">
        <v>0</v>
      </c>
      <c r="P104" s="94">
        <v>0</v>
      </c>
      <c r="Q104" s="94">
        <v>0</v>
      </c>
      <c r="R104" s="94">
        <v>0</v>
      </c>
      <c r="S104" s="94">
        <v>0</v>
      </c>
      <c r="T104" s="94">
        <v>0</v>
      </c>
      <c r="U104" s="94">
        <v>0</v>
      </c>
      <c r="V104" s="94">
        <v>0</v>
      </c>
      <c r="W104" s="94">
        <v>0</v>
      </c>
      <c r="X104" s="94">
        <v>0</v>
      </c>
      <c r="Y104" s="94">
        <v>0</v>
      </c>
      <c r="Z104" s="94">
        <v>0</v>
      </c>
      <c r="AA104" s="94">
        <v>0</v>
      </c>
      <c r="AB104" s="94">
        <v>0</v>
      </c>
      <c r="AC104" s="94">
        <v>0</v>
      </c>
      <c r="AD104" s="94">
        <v>0</v>
      </c>
      <c r="AE104" s="323">
        <v>0</v>
      </c>
      <c r="AF104" s="94">
        <v>0</v>
      </c>
      <c r="AG104" s="94">
        <v>0</v>
      </c>
      <c r="AH104" s="94">
        <v>0</v>
      </c>
      <c r="AI104" s="94">
        <v>0</v>
      </c>
      <c r="AJ104" s="421">
        <v>0</v>
      </c>
    </row>
    <row r="105" spans="1:38" x14ac:dyDescent="0.25">
      <c r="A105" s="85"/>
      <c r="B105" s="85">
        <v>1488</v>
      </c>
      <c r="C105" s="86" t="s">
        <v>1483</v>
      </c>
      <c r="D105" s="94">
        <v>0</v>
      </c>
      <c r="E105" s="94">
        <v>0</v>
      </c>
      <c r="F105" s="94">
        <v>0</v>
      </c>
      <c r="G105" s="94">
        <v>0</v>
      </c>
      <c r="H105" s="94">
        <v>0</v>
      </c>
      <c r="I105" s="94">
        <v>0</v>
      </c>
      <c r="J105" s="94">
        <v>0</v>
      </c>
      <c r="K105" s="94">
        <v>0</v>
      </c>
      <c r="L105" s="94">
        <v>0</v>
      </c>
      <c r="M105" s="94">
        <v>0</v>
      </c>
      <c r="N105" s="94">
        <v>0</v>
      </c>
      <c r="O105" s="94">
        <v>0</v>
      </c>
      <c r="P105" s="94">
        <v>0</v>
      </c>
      <c r="Q105" s="94">
        <v>0</v>
      </c>
      <c r="R105" s="94">
        <v>0</v>
      </c>
      <c r="S105" s="94">
        <v>0</v>
      </c>
      <c r="T105" s="94">
        <v>0</v>
      </c>
      <c r="U105" s="94">
        <v>0</v>
      </c>
      <c r="V105" s="94">
        <v>0</v>
      </c>
      <c r="W105" s="94">
        <v>0</v>
      </c>
      <c r="X105" s="94">
        <v>0</v>
      </c>
      <c r="Y105" s="94">
        <v>0</v>
      </c>
      <c r="Z105" s="94">
        <v>0</v>
      </c>
      <c r="AA105" s="94">
        <v>0</v>
      </c>
      <c r="AB105" s="94">
        <v>0</v>
      </c>
      <c r="AC105" s="94">
        <v>0</v>
      </c>
      <c r="AD105" s="94">
        <v>0</v>
      </c>
      <c r="AE105" s="323">
        <v>0</v>
      </c>
      <c r="AF105" s="94">
        <v>0</v>
      </c>
      <c r="AG105" s="94">
        <v>0</v>
      </c>
      <c r="AH105" s="94">
        <v>0</v>
      </c>
      <c r="AI105" s="94">
        <v>0</v>
      </c>
      <c r="AJ105" s="421">
        <v>0</v>
      </c>
    </row>
    <row r="106" spans="1:38" x14ac:dyDescent="0.25">
      <c r="A106" s="85"/>
      <c r="B106" s="85">
        <v>1489</v>
      </c>
      <c r="C106" s="86" t="s">
        <v>1484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0</v>
      </c>
      <c r="U106" s="94">
        <v>0</v>
      </c>
      <c r="V106" s="94">
        <v>0</v>
      </c>
      <c r="W106" s="94">
        <v>0</v>
      </c>
      <c r="X106" s="94">
        <v>0</v>
      </c>
      <c r="Y106" s="94">
        <v>0</v>
      </c>
      <c r="Z106" s="94">
        <v>0</v>
      </c>
      <c r="AA106" s="94">
        <v>0</v>
      </c>
      <c r="AB106" s="94">
        <v>0</v>
      </c>
      <c r="AC106" s="94">
        <v>0</v>
      </c>
      <c r="AD106" s="94">
        <v>0</v>
      </c>
      <c r="AE106" s="94">
        <v>0</v>
      </c>
      <c r="AF106" s="94">
        <v>0</v>
      </c>
      <c r="AG106" s="94">
        <v>0</v>
      </c>
      <c r="AH106" s="94">
        <v>0</v>
      </c>
      <c r="AI106" s="94">
        <v>0</v>
      </c>
      <c r="AJ106" s="421">
        <v>0</v>
      </c>
    </row>
    <row r="107" spans="1:38" x14ac:dyDescent="0.25">
      <c r="A107" s="85"/>
      <c r="B107" s="85">
        <v>1490</v>
      </c>
      <c r="C107" s="86" t="s">
        <v>1485</v>
      </c>
      <c r="D107" s="94">
        <v>0</v>
      </c>
      <c r="E107" s="94">
        <v>0</v>
      </c>
      <c r="F107" s="94">
        <v>0</v>
      </c>
      <c r="G107" s="94">
        <v>0</v>
      </c>
      <c r="H107" s="94">
        <v>0</v>
      </c>
      <c r="I107" s="94">
        <v>0</v>
      </c>
      <c r="J107" s="94">
        <v>0</v>
      </c>
      <c r="K107" s="94">
        <v>0</v>
      </c>
      <c r="L107" s="94">
        <v>0</v>
      </c>
      <c r="M107" s="94">
        <v>0</v>
      </c>
      <c r="N107" s="94">
        <v>0</v>
      </c>
      <c r="O107" s="94">
        <v>0</v>
      </c>
      <c r="P107" s="94">
        <v>0</v>
      </c>
      <c r="Q107" s="94">
        <v>0</v>
      </c>
      <c r="R107" s="94">
        <v>0</v>
      </c>
      <c r="S107" s="94">
        <v>0</v>
      </c>
      <c r="T107" s="94">
        <v>0</v>
      </c>
      <c r="U107" s="94">
        <v>0</v>
      </c>
      <c r="V107" s="94">
        <v>0</v>
      </c>
      <c r="W107" s="94">
        <v>0</v>
      </c>
      <c r="X107" s="94">
        <v>0</v>
      </c>
      <c r="Y107" s="94">
        <v>0</v>
      </c>
      <c r="Z107" s="94">
        <v>0</v>
      </c>
      <c r="AA107" s="94">
        <v>0</v>
      </c>
      <c r="AB107" s="94">
        <v>0</v>
      </c>
      <c r="AC107" s="94">
        <v>0</v>
      </c>
      <c r="AD107" s="94">
        <v>0</v>
      </c>
      <c r="AE107" s="94">
        <v>0</v>
      </c>
      <c r="AF107" s="94">
        <v>0</v>
      </c>
      <c r="AG107" s="94">
        <v>0</v>
      </c>
      <c r="AH107" s="94">
        <v>0</v>
      </c>
      <c r="AI107" s="94">
        <v>0</v>
      </c>
      <c r="AJ107" s="421">
        <v>0</v>
      </c>
    </row>
    <row r="108" spans="1:38" x14ac:dyDescent="0.25">
      <c r="A108" s="85"/>
      <c r="B108" s="47">
        <v>149305</v>
      </c>
      <c r="C108" s="458" t="s">
        <v>1513</v>
      </c>
      <c r="D108" s="94">
        <v>0</v>
      </c>
      <c r="E108" s="94">
        <v>2536.46236</v>
      </c>
      <c r="F108" s="94">
        <v>2539.34231</v>
      </c>
      <c r="G108" s="94">
        <v>61.348869999999998</v>
      </c>
      <c r="H108" s="94">
        <v>5137.1535399999993</v>
      </c>
      <c r="I108" s="94">
        <v>0</v>
      </c>
      <c r="J108" s="94">
        <v>0</v>
      </c>
      <c r="K108" s="94">
        <v>0</v>
      </c>
      <c r="L108" s="94">
        <v>0</v>
      </c>
      <c r="M108" s="94">
        <v>0</v>
      </c>
      <c r="N108" s="94">
        <v>0</v>
      </c>
      <c r="O108" s="94">
        <v>21.140149999999998</v>
      </c>
      <c r="P108" s="94">
        <v>22.684799999999999</v>
      </c>
      <c r="Q108" s="94">
        <v>0</v>
      </c>
      <c r="R108" s="94">
        <v>43.824950000000001</v>
      </c>
      <c r="S108" s="94">
        <v>101.12812</v>
      </c>
      <c r="T108" s="94">
        <v>0</v>
      </c>
      <c r="U108" s="94">
        <v>0</v>
      </c>
      <c r="V108" s="94">
        <v>42.913469999999997</v>
      </c>
      <c r="W108" s="94">
        <v>0</v>
      </c>
      <c r="X108" s="94">
        <v>0</v>
      </c>
      <c r="Y108" s="94">
        <v>0</v>
      </c>
      <c r="Z108" s="94">
        <v>0</v>
      </c>
      <c r="AA108" s="94">
        <v>0</v>
      </c>
      <c r="AB108" s="94">
        <v>18.716909999999999</v>
      </c>
      <c r="AC108" s="94">
        <v>0</v>
      </c>
      <c r="AD108" s="94">
        <v>162.75849999999997</v>
      </c>
      <c r="AE108" s="94">
        <v>5343.7369899999994</v>
      </c>
      <c r="AF108" s="94">
        <v>0</v>
      </c>
      <c r="AG108" s="94">
        <v>42.913469999999997</v>
      </c>
      <c r="AH108" s="94">
        <v>0</v>
      </c>
      <c r="AI108" s="94">
        <v>0</v>
      </c>
      <c r="AJ108" s="421">
        <v>5300.8235199999999</v>
      </c>
    </row>
    <row r="109" spans="1:38" x14ac:dyDescent="0.25">
      <c r="A109" s="85"/>
      <c r="B109" s="47">
        <v>149320</v>
      </c>
      <c r="C109" s="458" t="s">
        <v>1514</v>
      </c>
      <c r="D109" s="94">
        <v>1322.249</v>
      </c>
      <c r="E109" s="94">
        <v>66.594099999999997</v>
      </c>
      <c r="F109" s="94">
        <v>57.215620000000001</v>
      </c>
      <c r="G109" s="94">
        <v>12.76679</v>
      </c>
      <c r="H109" s="94">
        <v>1458.8255099999999</v>
      </c>
      <c r="I109" s="94">
        <v>0</v>
      </c>
      <c r="J109" s="94">
        <v>0.79013</v>
      </c>
      <c r="K109" s="94">
        <v>0</v>
      </c>
      <c r="L109" s="94">
        <v>153.48811000000001</v>
      </c>
      <c r="M109" s="94">
        <v>36.811039999999998</v>
      </c>
      <c r="N109" s="94">
        <v>10.978289999999999</v>
      </c>
      <c r="O109" s="94">
        <v>120.4485</v>
      </c>
      <c r="P109" s="94">
        <v>2.7288000000000001</v>
      </c>
      <c r="Q109" s="94">
        <v>32.191760000000002</v>
      </c>
      <c r="R109" s="94">
        <v>357.43662999999998</v>
      </c>
      <c r="S109" s="94">
        <v>0</v>
      </c>
      <c r="T109" s="94">
        <v>9.0250400000000006</v>
      </c>
      <c r="U109" s="94">
        <v>0.40877999999999998</v>
      </c>
      <c r="V109" s="94">
        <v>77.827340000000007</v>
      </c>
      <c r="W109" s="94">
        <v>1E-3</v>
      </c>
      <c r="X109" s="94">
        <v>4.7218</v>
      </c>
      <c r="Y109" s="94">
        <v>64.805750000000003</v>
      </c>
      <c r="Z109" s="94">
        <v>3.45906</v>
      </c>
      <c r="AA109" s="94">
        <v>0</v>
      </c>
      <c r="AB109" s="94">
        <v>217.31523999999999</v>
      </c>
      <c r="AC109" s="94">
        <v>0</v>
      </c>
      <c r="AD109" s="94">
        <v>377.56401</v>
      </c>
      <c r="AE109" s="94">
        <v>2193.8261499999999</v>
      </c>
      <c r="AF109" s="94">
        <v>10.978289999999999</v>
      </c>
      <c r="AG109" s="94">
        <v>268.12648999999999</v>
      </c>
      <c r="AH109" s="94">
        <v>0</v>
      </c>
      <c r="AI109" s="94">
        <v>64.805750000000003</v>
      </c>
      <c r="AJ109" s="421">
        <v>1849.9156199999998</v>
      </c>
    </row>
    <row r="110" spans="1:38" x14ac:dyDescent="0.25">
      <c r="A110" s="85"/>
      <c r="B110" s="47">
        <v>149330</v>
      </c>
      <c r="C110" s="458" t="s">
        <v>1515</v>
      </c>
      <c r="D110" s="94">
        <v>0</v>
      </c>
      <c r="E110" s="94">
        <v>201.2859</v>
      </c>
      <c r="F110" s="94">
        <v>0.86485000000000001</v>
      </c>
      <c r="G110" s="94">
        <v>0.80989</v>
      </c>
      <c r="H110" s="94">
        <v>202.96063999999998</v>
      </c>
      <c r="I110" s="94">
        <v>0</v>
      </c>
      <c r="J110" s="94">
        <v>1.28287</v>
      </c>
      <c r="K110" s="94">
        <v>0</v>
      </c>
      <c r="L110" s="94">
        <v>0</v>
      </c>
      <c r="M110" s="94">
        <v>0</v>
      </c>
      <c r="N110" s="94">
        <v>0</v>
      </c>
      <c r="O110" s="94">
        <v>0.32468000000000002</v>
      </c>
      <c r="P110" s="94">
        <v>0</v>
      </c>
      <c r="Q110" s="94">
        <v>0</v>
      </c>
      <c r="R110" s="94">
        <v>1.60755</v>
      </c>
      <c r="S110" s="94">
        <v>3.0191599999999998</v>
      </c>
      <c r="T110" s="94">
        <v>0</v>
      </c>
      <c r="U110" s="94">
        <v>0</v>
      </c>
      <c r="V110" s="94">
        <v>0</v>
      </c>
      <c r="W110" s="94">
        <v>0</v>
      </c>
      <c r="X110" s="94">
        <v>0</v>
      </c>
      <c r="Y110" s="94">
        <v>0</v>
      </c>
      <c r="Z110" s="94">
        <v>0</v>
      </c>
      <c r="AA110" s="94">
        <v>0</v>
      </c>
      <c r="AB110" s="94">
        <v>9.8313799999999993</v>
      </c>
      <c r="AC110" s="94">
        <v>0</v>
      </c>
      <c r="AD110" s="94">
        <v>12.850539999999999</v>
      </c>
      <c r="AE110" s="94">
        <v>217.41872999999998</v>
      </c>
      <c r="AF110" s="94">
        <v>0</v>
      </c>
      <c r="AG110" s="94">
        <v>0</v>
      </c>
      <c r="AH110" s="94">
        <v>0</v>
      </c>
      <c r="AI110" s="94">
        <v>0</v>
      </c>
      <c r="AJ110" s="421">
        <v>217.41872999999998</v>
      </c>
    </row>
    <row r="111" spans="1:38" x14ac:dyDescent="0.25">
      <c r="A111" s="85"/>
      <c r="B111" s="47">
        <v>149335</v>
      </c>
      <c r="C111" s="458" t="s">
        <v>1516</v>
      </c>
      <c r="D111" s="94">
        <v>0</v>
      </c>
      <c r="E111" s="94">
        <v>0</v>
      </c>
      <c r="F111" s="94">
        <v>0</v>
      </c>
      <c r="G111" s="94">
        <v>0</v>
      </c>
      <c r="H111" s="94">
        <v>0</v>
      </c>
      <c r="I111" s="94">
        <v>0</v>
      </c>
      <c r="J111" s="94">
        <v>0</v>
      </c>
      <c r="K111" s="94">
        <v>0</v>
      </c>
      <c r="L111" s="94">
        <v>0</v>
      </c>
      <c r="M111" s="94">
        <v>0</v>
      </c>
      <c r="N111" s="94">
        <v>0</v>
      </c>
      <c r="O111" s="94">
        <v>0</v>
      </c>
      <c r="P111" s="94">
        <v>0</v>
      </c>
      <c r="Q111" s="94">
        <v>0</v>
      </c>
      <c r="R111" s="94">
        <v>0</v>
      </c>
      <c r="S111" s="94">
        <v>0</v>
      </c>
      <c r="T111" s="94">
        <v>0</v>
      </c>
      <c r="U111" s="94">
        <v>0</v>
      </c>
      <c r="V111" s="94">
        <v>0</v>
      </c>
      <c r="W111" s="94">
        <v>0</v>
      </c>
      <c r="X111" s="94">
        <v>0</v>
      </c>
      <c r="Y111" s="94">
        <v>0</v>
      </c>
      <c r="Z111" s="94">
        <v>0</v>
      </c>
      <c r="AA111" s="94">
        <v>0</v>
      </c>
      <c r="AB111" s="94">
        <v>0</v>
      </c>
      <c r="AC111" s="94">
        <v>0</v>
      </c>
      <c r="AD111" s="94">
        <v>0</v>
      </c>
      <c r="AE111" s="94">
        <v>0</v>
      </c>
      <c r="AF111" s="94">
        <v>0</v>
      </c>
      <c r="AG111" s="94">
        <v>0</v>
      </c>
      <c r="AH111" s="94">
        <v>0</v>
      </c>
      <c r="AI111" s="94">
        <v>0</v>
      </c>
      <c r="AJ111" s="421">
        <v>0</v>
      </c>
    </row>
    <row r="112" spans="1:38" x14ac:dyDescent="0.25">
      <c r="A112" s="85"/>
      <c r="B112" s="47">
        <v>149340</v>
      </c>
      <c r="C112" s="458" t="s">
        <v>1517</v>
      </c>
      <c r="D112" s="94">
        <v>212.02126000000001</v>
      </c>
      <c r="E112" s="94">
        <v>49.547379999999997</v>
      </c>
      <c r="F112" s="94">
        <v>86.480519999999999</v>
      </c>
      <c r="G112" s="94">
        <v>3.0494599999999998</v>
      </c>
      <c r="H112" s="94">
        <v>351.09862000000004</v>
      </c>
      <c r="I112" s="94">
        <v>0</v>
      </c>
      <c r="J112" s="94">
        <v>0</v>
      </c>
      <c r="K112" s="94">
        <v>0</v>
      </c>
      <c r="L112" s="94">
        <v>0</v>
      </c>
      <c r="M112" s="94">
        <v>0</v>
      </c>
      <c r="N112" s="94">
        <v>0</v>
      </c>
      <c r="O112" s="94">
        <v>59.600099999999998</v>
      </c>
      <c r="P112" s="94">
        <v>0.46235999999999999</v>
      </c>
      <c r="Q112" s="94">
        <v>85.343140000000005</v>
      </c>
      <c r="R112" s="94">
        <v>145.40559999999999</v>
      </c>
      <c r="S112" s="94">
        <v>2.4</v>
      </c>
      <c r="T112" s="94">
        <v>0</v>
      </c>
      <c r="U112" s="94">
        <v>0</v>
      </c>
      <c r="V112" s="94">
        <v>3.3315100000000002</v>
      </c>
      <c r="W112" s="94">
        <v>14.932219999999999</v>
      </c>
      <c r="X112" s="94">
        <v>0</v>
      </c>
      <c r="Y112" s="94">
        <v>333.18306999999999</v>
      </c>
      <c r="Z112" s="94">
        <v>0</v>
      </c>
      <c r="AA112" s="94">
        <v>36.835590000000003</v>
      </c>
      <c r="AB112" s="94">
        <v>968.17291</v>
      </c>
      <c r="AC112" s="94">
        <v>0</v>
      </c>
      <c r="AD112" s="94">
        <v>1358.8552999999999</v>
      </c>
      <c r="AE112" s="94">
        <v>1855.35952</v>
      </c>
      <c r="AF112" s="94">
        <v>0</v>
      </c>
      <c r="AG112" s="94">
        <v>3.3315100000000002</v>
      </c>
      <c r="AH112" s="94">
        <v>0</v>
      </c>
      <c r="AI112" s="94">
        <v>370.01866000000001</v>
      </c>
      <c r="AJ112" s="421">
        <v>1482.00935</v>
      </c>
    </row>
    <row r="113" spans="1:38" x14ac:dyDescent="0.25">
      <c r="A113" s="85"/>
      <c r="B113" s="47">
        <v>149345</v>
      </c>
      <c r="C113" s="458" t="s">
        <v>1518</v>
      </c>
      <c r="D113" s="94">
        <v>0</v>
      </c>
      <c r="E113" s="94">
        <v>0</v>
      </c>
      <c r="F113" s="94">
        <v>0</v>
      </c>
      <c r="G113" s="94">
        <v>0</v>
      </c>
      <c r="H113" s="94">
        <v>0</v>
      </c>
      <c r="I113" s="94">
        <v>0</v>
      </c>
      <c r="J113" s="94">
        <v>0</v>
      </c>
      <c r="K113" s="94">
        <v>0</v>
      </c>
      <c r="L113" s="94">
        <v>0</v>
      </c>
      <c r="M113" s="94">
        <v>0</v>
      </c>
      <c r="N113" s="94">
        <v>0</v>
      </c>
      <c r="O113" s="94">
        <v>0</v>
      </c>
      <c r="P113" s="94">
        <v>0</v>
      </c>
      <c r="Q113" s="94">
        <v>0</v>
      </c>
      <c r="R113" s="94">
        <v>0</v>
      </c>
      <c r="S113" s="94">
        <v>0</v>
      </c>
      <c r="T113" s="94">
        <v>0</v>
      </c>
      <c r="U113" s="94">
        <v>0</v>
      </c>
      <c r="V113" s="94">
        <v>0</v>
      </c>
      <c r="W113" s="94">
        <v>0</v>
      </c>
      <c r="X113" s="94">
        <v>0</v>
      </c>
      <c r="Y113" s="94">
        <v>0</v>
      </c>
      <c r="Z113" s="94">
        <v>0</v>
      </c>
      <c r="AA113" s="94">
        <v>0</v>
      </c>
      <c r="AB113" s="94">
        <v>0</v>
      </c>
      <c r="AC113" s="94">
        <v>0</v>
      </c>
      <c r="AD113" s="94">
        <v>0</v>
      </c>
      <c r="AE113" s="94">
        <v>0</v>
      </c>
      <c r="AF113" s="94">
        <v>0</v>
      </c>
      <c r="AG113" s="94">
        <v>0</v>
      </c>
      <c r="AH113" s="94">
        <v>0</v>
      </c>
      <c r="AI113" s="94">
        <v>0</v>
      </c>
      <c r="AJ113" s="421">
        <v>0</v>
      </c>
    </row>
    <row r="114" spans="1:38" x14ac:dyDescent="0.25">
      <c r="A114" s="85"/>
      <c r="B114" s="47">
        <v>149350</v>
      </c>
      <c r="C114" s="458" t="s">
        <v>1519</v>
      </c>
      <c r="D114" s="94">
        <v>0</v>
      </c>
      <c r="E114" s="94">
        <v>8.3260000000000001E-2</v>
      </c>
      <c r="F114" s="94">
        <v>0</v>
      </c>
      <c r="G114" s="94">
        <v>0</v>
      </c>
      <c r="H114" s="94">
        <v>8.3260000000000001E-2</v>
      </c>
      <c r="I114" s="94">
        <v>0</v>
      </c>
      <c r="J114" s="94">
        <v>0</v>
      </c>
      <c r="K114" s="94">
        <v>0</v>
      </c>
      <c r="L114" s="94">
        <v>0</v>
      </c>
      <c r="M114" s="94">
        <v>0</v>
      </c>
      <c r="N114" s="94">
        <v>0</v>
      </c>
      <c r="O114" s="94">
        <v>0</v>
      </c>
      <c r="P114" s="94">
        <v>0</v>
      </c>
      <c r="Q114" s="94">
        <v>0</v>
      </c>
      <c r="R114" s="94">
        <v>0</v>
      </c>
      <c r="S114" s="94">
        <v>0</v>
      </c>
      <c r="T114" s="94">
        <v>0</v>
      </c>
      <c r="U114" s="94">
        <v>0</v>
      </c>
      <c r="V114" s="94">
        <v>0</v>
      </c>
      <c r="W114" s="94">
        <v>0</v>
      </c>
      <c r="X114" s="94">
        <v>0</v>
      </c>
      <c r="Y114" s="94">
        <v>0</v>
      </c>
      <c r="Z114" s="94">
        <v>0</v>
      </c>
      <c r="AA114" s="94">
        <v>0</v>
      </c>
      <c r="AB114" s="94">
        <v>0</v>
      </c>
      <c r="AC114" s="94">
        <v>0</v>
      </c>
      <c r="AD114" s="94">
        <v>0</v>
      </c>
      <c r="AE114" s="94">
        <v>8.3260000000000001E-2</v>
      </c>
      <c r="AF114" s="94">
        <v>0</v>
      </c>
      <c r="AG114" s="94">
        <v>0</v>
      </c>
      <c r="AH114" s="94">
        <v>0</v>
      </c>
      <c r="AI114" s="94">
        <v>0</v>
      </c>
      <c r="AJ114" s="421">
        <v>8.3260000000000001E-2</v>
      </c>
    </row>
    <row r="115" spans="1:38" x14ac:dyDescent="0.25">
      <c r="A115" s="85"/>
      <c r="B115" s="47">
        <v>149605</v>
      </c>
      <c r="C115" s="458" t="s">
        <v>1513</v>
      </c>
      <c r="D115" s="94">
        <v>0</v>
      </c>
      <c r="E115" s="94">
        <v>711.47150999999997</v>
      </c>
      <c r="F115" s="94">
        <v>230.59644</v>
      </c>
      <c r="G115" s="94">
        <v>62.25403</v>
      </c>
      <c r="H115" s="94">
        <v>1004.3219799999999</v>
      </c>
      <c r="I115" s="94">
        <v>295.21057000000002</v>
      </c>
      <c r="J115" s="94">
        <v>0</v>
      </c>
      <c r="K115" s="94">
        <v>0</v>
      </c>
      <c r="L115" s="94">
        <v>0</v>
      </c>
      <c r="M115" s="94">
        <v>18.50065</v>
      </c>
      <c r="N115" s="94">
        <v>0</v>
      </c>
      <c r="O115" s="94">
        <v>111.86695</v>
      </c>
      <c r="P115" s="94">
        <v>0</v>
      </c>
      <c r="Q115" s="94">
        <v>0</v>
      </c>
      <c r="R115" s="94">
        <v>425.57817</v>
      </c>
      <c r="S115" s="94">
        <v>0</v>
      </c>
      <c r="T115" s="94">
        <v>1.60836</v>
      </c>
      <c r="U115" s="94">
        <v>0</v>
      </c>
      <c r="V115" s="94">
        <v>0</v>
      </c>
      <c r="W115" s="94">
        <v>0</v>
      </c>
      <c r="X115" s="94">
        <v>0</v>
      </c>
      <c r="Y115" s="94">
        <v>0</v>
      </c>
      <c r="Z115" s="94">
        <v>0</v>
      </c>
      <c r="AA115" s="94">
        <v>0</v>
      </c>
      <c r="AB115" s="94">
        <v>0</v>
      </c>
      <c r="AC115" s="94">
        <v>0</v>
      </c>
      <c r="AD115" s="94">
        <v>1.60836</v>
      </c>
      <c r="AE115" s="94">
        <v>1431.5085099999999</v>
      </c>
      <c r="AF115" s="94">
        <v>0</v>
      </c>
      <c r="AG115" s="94">
        <v>18.50065</v>
      </c>
      <c r="AH115" s="94">
        <v>0</v>
      </c>
      <c r="AI115" s="94">
        <v>0</v>
      </c>
      <c r="AJ115" s="421">
        <v>1413.0078599999999</v>
      </c>
    </row>
    <row r="116" spans="1:38" x14ac:dyDescent="0.25">
      <c r="A116" s="85"/>
      <c r="B116" s="47">
        <v>149620</v>
      </c>
      <c r="C116" s="458" t="s">
        <v>1514</v>
      </c>
      <c r="D116" s="94">
        <v>8.4956499999999995</v>
      </c>
      <c r="E116" s="94">
        <v>69.797449999999998</v>
      </c>
      <c r="F116" s="94">
        <v>273.57582000000002</v>
      </c>
      <c r="G116" s="94">
        <v>56.567230000000002</v>
      </c>
      <c r="H116" s="94">
        <v>408.43615</v>
      </c>
      <c r="I116" s="94">
        <v>8.4696499999999997</v>
      </c>
      <c r="J116" s="94">
        <v>15.34327</v>
      </c>
      <c r="K116" s="94">
        <v>0</v>
      </c>
      <c r="L116" s="94">
        <v>39.197099999999999</v>
      </c>
      <c r="M116" s="94">
        <v>40.877249999999997</v>
      </c>
      <c r="N116" s="94">
        <v>52.193710000000003</v>
      </c>
      <c r="O116" s="94">
        <v>194.04482999999999</v>
      </c>
      <c r="P116" s="94">
        <v>0.74472000000000005</v>
      </c>
      <c r="Q116" s="94">
        <v>25.41123</v>
      </c>
      <c r="R116" s="94">
        <v>376.28175999999996</v>
      </c>
      <c r="S116" s="94">
        <v>0</v>
      </c>
      <c r="T116" s="94">
        <v>8.7549200000000003</v>
      </c>
      <c r="U116" s="94">
        <v>0</v>
      </c>
      <c r="V116" s="94">
        <v>5.0723700000000003</v>
      </c>
      <c r="W116" s="94">
        <v>0</v>
      </c>
      <c r="X116" s="94">
        <v>6.0830200000000003</v>
      </c>
      <c r="Y116" s="94">
        <v>7.2047499999999998</v>
      </c>
      <c r="Z116" s="94">
        <v>7.9108900000000002</v>
      </c>
      <c r="AA116" s="94">
        <v>0</v>
      </c>
      <c r="AB116" s="94">
        <v>0</v>
      </c>
      <c r="AC116" s="94">
        <v>0</v>
      </c>
      <c r="AD116" s="94">
        <v>35.025950000000002</v>
      </c>
      <c r="AE116" s="94">
        <v>819.74385999999993</v>
      </c>
      <c r="AF116" s="94">
        <v>52.193710000000003</v>
      </c>
      <c r="AG116" s="94">
        <v>85.146719999999988</v>
      </c>
      <c r="AH116" s="94">
        <v>0</v>
      </c>
      <c r="AI116" s="94">
        <v>7.2047499999999998</v>
      </c>
      <c r="AJ116" s="421">
        <v>675.19868000000008</v>
      </c>
    </row>
    <row r="117" spans="1:38" x14ac:dyDescent="0.25">
      <c r="A117" s="85"/>
      <c r="B117" s="47">
        <v>149630</v>
      </c>
      <c r="C117" s="458" t="s">
        <v>1515</v>
      </c>
      <c r="D117" s="94">
        <v>0</v>
      </c>
      <c r="E117" s="94">
        <v>242.58268000000001</v>
      </c>
      <c r="F117" s="94">
        <v>604.02598</v>
      </c>
      <c r="G117" s="94">
        <v>0.17066000000000001</v>
      </c>
      <c r="H117" s="94">
        <v>846.77931999999998</v>
      </c>
      <c r="I117" s="94">
        <v>0</v>
      </c>
      <c r="J117" s="94">
        <v>0</v>
      </c>
      <c r="K117" s="94">
        <v>0</v>
      </c>
      <c r="L117" s="94">
        <v>0</v>
      </c>
      <c r="M117" s="94">
        <v>0</v>
      </c>
      <c r="N117" s="94">
        <v>0</v>
      </c>
      <c r="O117" s="94">
        <v>0.32674999999999998</v>
      </c>
      <c r="P117" s="94">
        <v>0</v>
      </c>
      <c r="Q117" s="94">
        <v>0</v>
      </c>
      <c r="R117" s="94">
        <v>0.32674999999999998</v>
      </c>
      <c r="S117" s="94">
        <v>0</v>
      </c>
      <c r="T117" s="94">
        <v>0</v>
      </c>
      <c r="U117" s="94">
        <v>0</v>
      </c>
      <c r="V117" s="94">
        <v>0</v>
      </c>
      <c r="W117" s="94">
        <v>0</v>
      </c>
      <c r="X117" s="94">
        <v>0</v>
      </c>
      <c r="Y117" s="94">
        <v>0</v>
      </c>
      <c r="Z117" s="94">
        <v>0</v>
      </c>
      <c r="AA117" s="94">
        <v>0</v>
      </c>
      <c r="AB117" s="94">
        <v>0</v>
      </c>
      <c r="AC117" s="94">
        <v>0</v>
      </c>
      <c r="AD117" s="94">
        <v>0</v>
      </c>
      <c r="AE117" s="94">
        <v>847.10606999999993</v>
      </c>
      <c r="AF117" s="94">
        <v>0</v>
      </c>
      <c r="AG117" s="94">
        <v>0</v>
      </c>
      <c r="AH117" s="94">
        <v>0</v>
      </c>
      <c r="AI117" s="94">
        <v>0</v>
      </c>
      <c r="AJ117" s="421">
        <v>847.10606999999993</v>
      </c>
    </row>
    <row r="118" spans="1:38" x14ac:dyDescent="0.25">
      <c r="A118" s="85"/>
      <c r="B118" s="47">
        <v>149635</v>
      </c>
      <c r="C118" s="458" t="s">
        <v>1516</v>
      </c>
      <c r="D118" s="94">
        <v>0</v>
      </c>
      <c r="E118" s="94">
        <v>0</v>
      </c>
      <c r="F118" s="94">
        <v>0</v>
      </c>
      <c r="G118" s="94">
        <v>0</v>
      </c>
      <c r="H118" s="94">
        <v>0</v>
      </c>
      <c r="I118" s="94">
        <v>0</v>
      </c>
      <c r="J118" s="94">
        <v>0</v>
      </c>
      <c r="K118" s="94">
        <v>0</v>
      </c>
      <c r="L118" s="94">
        <v>0</v>
      </c>
      <c r="M118" s="94">
        <v>0</v>
      </c>
      <c r="N118" s="94">
        <v>0</v>
      </c>
      <c r="O118" s="94">
        <v>0</v>
      </c>
      <c r="P118" s="94">
        <v>0</v>
      </c>
      <c r="Q118" s="94">
        <v>0</v>
      </c>
      <c r="R118" s="94">
        <v>0</v>
      </c>
      <c r="S118" s="94">
        <v>0</v>
      </c>
      <c r="T118" s="94">
        <v>0</v>
      </c>
      <c r="U118" s="94">
        <v>0</v>
      </c>
      <c r="V118" s="94">
        <v>0</v>
      </c>
      <c r="W118" s="94">
        <v>0</v>
      </c>
      <c r="X118" s="94">
        <v>0</v>
      </c>
      <c r="Y118" s="94">
        <v>0</v>
      </c>
      <c r="Z118" s="94">
        <v>0</v>
      </c>
      <c r="AA118" s="94">
        <v>0</v>
      </c>
      <c r="AB118" s="94">
        <v>0</v>
      </c>
      <c r="AC118" s="94">
        <v>0</v>
      </c>
      <c r="AD118" s="94">
        <v>0</v>
      </c>
      <c r="AE118" s="94">
        <v>0</v>
      </c>
      <c r="AF118" s="94">
        <v>0</v>
      </c>
      <c r="AG118" s="94">
        <v>0</v>
      </c>
      <c r="AH118" s="94">
        <v>0</v>
      </c>
      <c r="AI118" s="94">
        <v>0</v>
      </c>
      <c r="AJ118" s="421">
        <v>0</v>
      </c>
    </row>
    <row r="119" spans="1:38" x14ac:dyDescent="0.25">
      <c r="A119" s="85"/>
      <c r="B119" s="47">
        <v>149640</v>
      </c>
      <c r="C119" s="458" t="s">
        <v>1517</v>
      </c>
      <c r="D119" s="94">
        <v>0</v>
      </c>
      <c r="E119" s="94">
        <v>32.482149999999997</v>
      </c>
      <c r="F119" s="94">
        <v>731.96171000000004</v>
      </c>
      <c r="G119" s="94">
        <v>6.1959999999999997</v>
      </c>
      <c r="H119" s="94">
        <v>770.63986000000011</v>
      </c>
      <c r="I119" s="94">
        <v>0</v>
      </c>
      <c r="J119" s="94">
        <v>0</v>
      </c>
      <c r="K119" s="94">
        <v>0</v>
      </c>
      <c r="L119" s="94">
        <v>0</v>
      </c>
      <c r="M119" s="94">
        <v>0</v>
      </c>
      <c r="N119" s="94">
        <v>0</v>
      </c>
      <c r="O119" s="94">
        <v>90.62867</v>
      </c>
      <c r="P119" s="94">
        <v>0</v>
      </c>
      <c r="Q119" s="94">
        <v>56.952820000000003</v>
      </c>
      <c r="R119" s="94">
        <v>147.58149</v>
      </c>
      <c r="S119" s="94">
        <v>1.8288599999999999</v>
      </c>
      <c r="T119" s="94">
        <v>0</v>
      </c>
      <c r="U119" s="94">
        <v>0</v>
      </c>
      <c r="V119" s="94">
        <v>1.06965</v>
      </c>
      <c r="W119" s="94">
        <v>0</v>
      </c>
      <c r="X119" s="94">
        <v>0</v>
      </c>
      <c r="Y119" s="94">
        <v>31.96707</v>
      </c>
      <c r="Z119" s="94">
        <v>1.13131</v>
      </c>
      <c r="AA119" s="94">
        <v>2.7920099999999999</v>
      </c>
      <c r="AB119" s="94">
        <v>4.0541900000000002</v>
      </c>
      <c r="AC119" s="94">
        <v>0</v>
      </c>
      <c r="AD119" s="94">
        <v>42.843089999999997</v>
      </c>
      <c r="AE119" s="94">
        <v>961.0644400000001</v>
      </c>
      <c r="AF119" s="94">
        <v>0</v>
      </c>
      <c r="AG119" s="94">
        <v>1.06965</v>
      </c>
      <c r="AH119" s="94">
        <v>0</v>
      </c>
      <c r="AI119" s="94">
        <v>34.759079999999997</v>
      </c>
      <c r="AJ119" s="421">
        <v>925.23570999999993</v>
      </c>
    </row>
    <row r="120" spans="1:38" x14ac:dyDescent="0.25">
      <c r="A120" s="85"/>
      <c r="B120" s="47">
        <v>149645</v>
      </c>
      <c r="C120" s="458" t="s">
        <v>1518</v>
      </c>
      <c r="D120" s="94">
        <v>0</v>
      </c>
      <c r="E120" s="94">
        <v>0</v>
      </c>
      <c r="F120" s="94">
        <v>0</v>
      </c>
      <c r="G120" s="94">
        <v>0</v>
      </c>
      <c r="H120" s="94">
        <v>0</v>
      </c>
      <c r="I120" s="94">
        <v>0</v>
      </c>
      <c r="J120" s="94">
        <v>0</v>
      </c>
      <c r="K120" s="94">
        <v>0</v>
      </c>
      <c r="L120" s="94">
        <v>0</v>
      </c>
      <c r="M120" s="94">
        <v>0</v>
      </c>
      <c r="N120" s="94">
        <v>0</v>
      </c>
      <c r="O120" s="94">
        <v>0</v>
      </c>
      <c r="P120" s="94">
        <v>0</v>
      </c>
      <c r="Q120" s="94">
        <v>0</v>
      </c>
      <c r="R120" s="94">
        <v>0</v>
      </c>
      <c r="S120" s="94">
        <v>0</v>
      </c>
      <c r="T120" s="94">
        <v>0</v>
      </c>
      <c r="U120" s="94">
        <v>0</v>
      </c>
      <c r="V120" s="94">
        <v>0</v>
      </c>
      <c r="W120" s="94">
        <v>0</v>
      </c>
      <c r="X120" s="94">
        <v>0</v>
      </c>
      <c r="Y120" s="94">
        <v>0</v>
      </c>
      <c r="Z120" s="94">
        <v>0</v>
      </c>
      <c r="AA120" s="94">
        <v>0</v>
      </c>
      <c r="AB120" s="94">
        <v>0</v>
      </c>
      <c r="AC120" s="94">
        <v>0</v>
      </c>
      <c r="AD120" s="94">
        <v>0</v>
      </c>
      <c r="AE120" s="94">
        <v>0</v>
      </c>
      <c r="AF120" s="94">
        <v>0</v>
      </c>
      <c r="AG120" s="94">
        <v>0</v>
      </c>
      <c r="AH120" s="94">
        <v>0</v>
      </c>
      <c r="AI120" s="94">
        <v>0</v>
      </c>
      <c r="AJ120" s="421">
        <v>0</v>
      </c>
    </row>
    <row r="121" spans="1:38" x14ac:dyDescent="0.25">
      <c r="A121" s="85"/>
      <c r="B121" s="47">
        <v>149650</v>
      </c>
      <c r="C121" s="458" t="s">
        <v>1519</v>
      </c>
      <c r="D121" s="94">
        <v>0</v>
      </c>
      <c r="E121" s="94">
        <v>0</v>
      </c>
      <c r="F121" s="94">
        <v>1.17665</v>
      </c>
      <c r="G121" s="94">
        <v>0</v>
      </c>
      <c r="H121" s="94">
        <v>1.17665</v>
      </c>
      <c r="I121" s="94">
        <v>0</v>
      </c>
      <c r="J121" s="94">
        <v>0</v>
      </c>
      <c r="K121" s="94">
        <v>0</v>
      </c>
      <c r="L121" s="94">
        <v>0</v>
      </c>
      <c r="M121" s="94">
        <v>0</v>
      </c>
      <c r="N121" s="94">
        <v>0</v>
      </c>
      <c r="O121" s="94">
        <v>0</v>
      </c>
      <c r="P121" s="94">
        <v>0</v>
      </c>
      <c r="Q121" s="94">
        <v>0</v>
      </c>
      <c r="R121" s="94">
        <v>0</v>
      </c>
      <c r="S121" s="94">
        <v>0</v>
      </c>
      <c r="T121" s="94">
        <v>0</v>
      </c>
      <c r="U121" s="94">
        <v>0</v>
      </c>
      <c r="V121" s="94">
        <v>0</v>
      </c>
      <c r="W121" s="94">
        <v>0</v>
      </c>
      <c r="X121" s="94">
        <v>0</v>
      </c>
      <c r="Y121" s="94">
        <v>0</v>
      </c>
      <c r="Z121" s="94">
        <v>0</v>
      </c>
      <c r="AA121" s="94">
        <v>0</v>
      </c>
      <c r="AB121" s="94">
        <v>0</v>
      </c>
      <c r="AC121" s="94">
        <v>0</v>
      </c>
      <c r="AD121" s="94">
        <v>0</v>
      </c>
      <c r="AE121" s="94">
        <v>1.17665</v>
      </c>
      <c r="AF121" s="94">
        <v>0</v>
      </c>
      <c r="AG121" s="94">
        <v>0</v>
      </c>
      <c r="AH121" s="94">
        <v>0</v>
      </c>
      <c r="AI121" s="94">
        <v>0</v>
      </c>
      <c r="AJ121" s="421">
        <v>1.17665</v>
      </c>
    </row>
    <row r="122" spans="1:38" x14ac:dyDescent="0.25">
      <c r="A122" s="85"/>
      <c r="B122" s="85"/>
      <c r="C122" s="86"/>
      <c r="D122" s="94"/>
      <c r="E122" s="94"/>
      <c r="F122" s="94"/>
      <c r="G122" s="94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  <c r="Y122" s="94"/>
      <c r="Z122" s="94"/>
      <c r="AA122" s="94"/>
      <c r="AB122" s="94"/>
      <c r="AC122" s="94"/>
      <c r="AD122" s="94"/>
      <c r="AE122" s="94"/>
      <c r="AF122" s="94"/>
      <c r="AG122" s="94"/>
      <c r="AH122" s="94"/>
      <c r="AI122" s="94"/>
      <c r="AJ122" s="421"/>
    </row>
    <row r="123" spans="1:38" s="14" customFormat="1" x14ac:dyDescent="0.25">
      <c r="A123" s="85"/>
      <c r="B123" s="13"/>
      <c r="C123" s="25" t="s">
        <v>500</v>
      </c>
      <c r="D123" s="93">
        <v>23729.900570000002</v>
      </c>
      <c r="E123" s="93">
        <v>67720.779850000006</v>
      </c>
      <c r="F123" s="93">
        <v>52618.646949999995</v>
      </c>
      <c r="G123" s="93">
        <v>12072.003830000001</v>
      </c>
      <c r="H123" s="93">
        <v>156141.33119999999</v>
      </c>
      <c r="I123" s="93">
        <v>23216.652589999994</v>
      </c>
      <c r="J123" s="93">
        <v>13422.098899999995</v>
      </c>
      <c r="K123" s="93">
        <v>2E-3</v>
      </c>
      <c r="L123" s="93">
        <v>15847.376390000003</v>
      </c>
      <c r="M123" s="93">
        <v>2616.9652700000006</v>
      </c>
      <c r="N123" s="93">
        <v>7099.4182499999997</v>
      </c>
      <c r="O123" s="93">
        <v>2912.4878300000005</v>
      </c>
      <c r="P123" s="93">
        <v>2559.8829099999998</v>
      </c>
      <c r="Q123" s="93">
        <v>3491.5479099999998</v>
      </c>
      <c r="R123" s="93">
        <v>71166.432049999974</v>
      </c>
      <c r="S123" s="93">
        <v>2687.7964999999999</v>
      </c>
      <c r="T123" s="93">
        <v>842.68183999999985</v>
      </c>
      <c r="U123" s="93">
        <v>1234.9901499999999</v>
      </c>
      <c r="V123" s="93">
        <v>886.89679999999998</v>
      </c>
      <c r="W123" s="93">
        <v>67.214559999999992</v>
      </c>
      <c r="X123" s="93">
        <v>552.77010000000007</v>
      </c>
      <c r="Y123" s="93">
        <v>1249.5957000000001</v>
      </c>
      <c r="Z123" s="93">
        <v>236.88695000000004</v>
      </c>
      <c r="AA123" s="93">
        <v>3551.3668499999999</v>
      </c>
      <c r="AB123" s="93">
        <v>3126.9197800000002</v>
      </c>
      <c r="AC123" s="93">
        <v>2423.2438699999998</v>
      </c>
      <c r="AD123" s="93">
        <v>16860.363099999995</v>
      </c>
      <c r="AE123" s="93">
        <v>244168.12635000004</v>
      </c>
      <c r="AF123" s="93">
        <v>7099.4202500000001</v>
      </c>
      <c r="AG123" s="93">
        <v>19351.238460000004</v>
      </c>
      <c r="AH123" s="93">
        <v>0</v>
      </c>
      <c r="AI123" s="93">
        <v>7224.2064200000004</v>
      </c>
      <c r="AJ123" s="422">
        <v>210493.26122000004</v>
      </c>
      <c r="AL123" s="64"/>
    </row>
    <row r="124" spans="1:38" x14ac:dyDescent="0.25">
      <c r="A124" s="85"/>
      <c r="B124" s="85"/>
      <c r="C124" s="86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>
        <v>20957.733639999999</v>
      </c>
      <c r="O124" s="94"/>
      <c r="P124" s="94"/>
      <c r="Q124" s="94"/>
      <c r="R124" s="93">
        <v>20957.733639999999</v>
      </c>
      <c r="S124" s="94"/>
      <c r="T124" s="94"/>
      <c r="U124" s="94"/>
      <c r="V124" s="94"/>
      <c r="W124" s="94"/>
      <c r="X124" s="94"/>
      <c r="Y124" s="94"/>
      <c r="Z124" s="94"/>
      <c r="AA124" s="94"/>
      <c r="AB124" s="94"/>
      <c r="AC124" s="94"/>
      <c r="AD124" s="94"/>
      <c r="AE124" s="94"/>
      <c r="AF124" s="94"/>
      <c r="AG124" s="94"/>
      <c r="AH124" s="94"/>
      <c r="AI124" s="94"/>
      <c r="AJ124" s="421"/>
    </row>
    <row r="125" spans="1:38" s="14" customFormat="1" x14ac:dyDescent="0.25">
      <c r="A125" s="85"/>
      <c r="B125" s="13">
        <v>1499</v>
      </c>
      <c r="C125" s="25" t="s">
        <v>1525</v>
      </c>
      <c r="D125" s="93">
        <v>-176651.11913000001</v>
      </c>
      <c r="E125" s="93">
        <v>-235544.70159000001</v>
      </c>
      <c r="F125" s="93">
        <v>-915232.68334999995</v>
      </c>
      <c r="G125" s="93">
        <v>-164089.51418999999</v>
      </c>
      <c r="H125" s="93">
        <v>-1491518.01826</v>
      </c>
      <c r="I125" s="93">
        <v>-74997.093080000006</v>
      </c>
      <c r="J125" s="93">
        <v>-94489.451289999997</v>
      </c>
      <c r="K125" s="93">
        <v>-19009.525000000001</v>
      </c>
      <c r="L125" s="93">
        <v>-228022.34421000001</v>
      </c>
      <c r="M125" s="93">
        <v>-58517.371070000001</v>
      </c>
      <c r="N125" s="93">
        <v>-120142.56788</v>
      </c>
      <c r="O125" s="93">
        <v>-35787.37053</v>
      </c>
      <c r="P125" s="93">
        <v>-15998.207979999999</v>
      </c>
      <c r="Q125" s="93">
        <v>-74955.303469999999</v>
      </c>
      <c r="R125" s="93">
        <v>-721919.23450999998</v>
      </c>
      <c r="S125" s="93">
        <v>-9885.5807499999992</v>
      </c>
      <c r="T125" s="93">
        <v>-3413.5324099999998</v>
      </c>
      <c r="U125" s="93">
        <v>-2400.0403299999998</v>
      </c>
      <c r="V125" s="93">
        <v>-2105.8453500000001</v>
      </c>
      <c r="W125" s="93">
        <v>-2706.29412</v>
      </c>
      <c r="X125" s="93">
        <v>-1663.11817</v>
      </c>
      <c r="Y125" s="93">
        <v>-6205.4083099999998</v>
      </c>
      <c r="Z125" s="93">
        <v>-1012.40084</v>
      </c>
      <c r="AA125" s="93">
        <v>-7004.8381399999998</v>
      </c>
      <c r="AB125" s="93">
        <v>-12435.502780000001</v>
      </c>
      <c r="AC125" s="93">
        <v>-6049.0168100000001</v>
      </c>
      <c r="AD125" s="93">
        <v>-54881.578010000005</v>
      </c>
      <c r="AE125" s="93">
        <v>-2268318.83078</v>
      </c>
      <c r="AF125" s="93">
        <v>-139152.09288000001</v>
      </c>
      <c r="AG125" s="93">
        <v>-288645.56063000002</v>
      </c>
      <c r="AH125" s="93">
        <v>0</v>
      </c>
      <c r="AI125" s="93">
        <v>-19259.26326</v>
      </c>
      <c r="AJ125" s="422">
        <v>-1821261.9140099997</v>
      </c>
      <c r="AL125" s="64"/>
    </row>
    <row r="126" spans="1:38" x14ac:dyDescent="0.25">
      <c r="A126" s="85"/>
      <c r="B126" s="90"/>
      <c r="C126" s="91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  <c r="AA126" s="118"/>
      <c r="AB126" s="118"/>
      <c r="AC126" s="118"/>
      <c r="AD126" s="118"/>
      <c r="AE126" s="118"/>
      <c r="AF126" s="118"/>
      <c r="AG126" s="118"/>
      <c r="AH126" s="118"/>
      <c r="AI126" s="94"/>
      <c r="AJ126" s="532"/>
    </row>
    <row r="127" spans="1:38" s="203" customFormat="1" x14ac:dyDescent="0.25">
      <c r="A127" s="85"/>
      <c r="B127" s="299"/>
      <c r="C127" s="203" t="s">
        <v>1180</v>
      </c>
      <c r="D127" s="213">
        <v>1997993.1609299998</v>
      </c>
      <c r="E127" s="213">
        <v>1493414.4475400001</v>
      </c>
      <c r="F127" s="213">
        <v>2945876.3475699998</v>
      </c>
      <c r="G127" s="213">
        <v>2346544.5793099999</v>
      </c>
      <c r="H127" s="213">
        <v>8783828.5353499986</v>
      </c>
      <c r="I127" s="213">
        <v>659356.39836999995</v>
      </c>
      <c r="J127" s="213">
        <v>1777026.2527399999</v>
      </c>
      <c r="K127" s="213">
        <v>196425.43599999999</v>
      </c>
      <c r="L127" s="213">
        <v>105143.97931000001</v>
      </c>
      <c r="M127" s="213">
        <v>64511.790319999993</v>
      </c>
      <c r="N127" s="213">
        <v>2149958.8304999997</v>
      </c>
      <c r="O127" s="213">
        <v>120049.31155</v>
      </c>
      <c r="P127" s="213">
        <v>351897.52796999994</v>
      </c>
      <c r="Q127" s="213">
        <v>32.900689999999997</v>
      </c>
      <c r="R127" s="213">
        <v>5424402.4274500003</v>
      </c>
      <c r="S127" s="213">
        <v>346170.16102999996</v>
      </c>
      <c r="T127" s="213">
        <v>64506.242489999997</v>
      </c>
      <c r="U127" s="213">
        <v>16825.689190000001</v>
      </c>
      <c r="V127" s="213">
        <v>5467.6209200000003</v>
      </c>
      <c r="W127" s="213">
        <v>80425.787430000011</v>
      </c>
      <c r="X127" s="213">
        <v>861.48078999999996</v>
      </c>
      <c r="Y127" s="213">
        <v>0</v>
      </c>
      <c r="Z127" s="213">
        <v>9411.7718199999999</v>
      </c>
      <c r="AA127" s="213">
        <v>0</v>
      </c>
      <c r="AB127" s="213">
        <v>19253.94009</v>
      </c>
      <c r="AC127" s="213">
        <v>0</v>
      </c>
      <c r="AD127" s="213">
        <v>542922.69375999994</v>
      </c>
      <c r="AE127" s="213">
        <v>14751153.656559998</v>
      </c>
      <c r="AF127" s="213">
        <v>2346384.2664999999</v>
      </c>
      <c r="AG127" s="213">
        <v>175123.39054999998</v>
      </c>
      <c r="AH127" s="213">
        <v>0</v>
      </c>
      <c r="AI127" s="213">
        <v>0</v>
      </c>
      <c r="AJ127" s="423">
        <v>12229645.999510001</v>
      </c>
      <c r="AL127" s="60"/>
    </row>
    <row r="128" spans="1:38" s="215" customFormat="1" x14ac:dyDescent="0.25">
      <c r="A128" s="85"/>
      <c r="B128" s="299"/>
      <c r="C128" s="216" t="s">
        <v>1182</v>
      </c>
      <c r="D128" s="217">
        <v>1449967.19567</v>
      </c>
      <c r="E128" s="217">
        <v>1824773.0373799996</v>
      </c>
      <c r="F128" s="217">
        <v>2807514.2298099999</v>
      </c>
      <c r="G128" s="217">
        <v>1069267.68224</v>
      </c>
      <c r="H128" s="217">
        <v>7151522.1450999994</v>
      </c>
      <c r="I128" s="217">
        <v>513334.12208000006</v>
      </c>
      <c r="J128" s="217">
        <v>608243.94893999991</v>
      </c>
      <c r="K128" s="217">
        <v>0</v>
      </c>
      <c r="L128" s="217">
        <v>1845787.1978999998</v>
      </c>
      <c r="M128" s="217">
        <v>497319.98375999997</v>
      </c>
      <c r="N128" s="217">
        <v>316414.78212000005</v>
      </c>
      <c r="O128" s="217">
        <v>165804.09671000001</v>
      </c>
      <c r="P128" s="217">
        <v>166397.74783000004</v>
      </c>
      <c r="Q128" s="217">
        <v>257761.08502</v>
      </c>
      <c r="R128" s="217">
        <v>4371062.9643599996</v>
      </c>
      <c r="S128" s="217">
        <v>4405.5110299999997</v>
      </c>
      <c r="T128" s="217">
        <v>61277.867599999998</v>
      </c>
      <c r="U128" s="217">
        <v>8597.0142099999994</v>
      </c>
      <c r="V128" s="217">
        <v>20180.89573</v>
      </c>
      <c r="W128" s="217">
        <v>893.50391999999999</v>
      </c>
      <c r="X128" s="217">
        <v>13849.230219999999</v>
      </c>
      <c r="Y128" s="217">
        <v>4365.6198899999999</v>
      </c>
      <c r="Z128" s="217">
        <v>3962.2424100000003</v>
      </c>
      <c r="AA128" s="217">
        <v>0</v>
      </c>
      <c r="AB128" s="217">
        <v>57117.820590000003</v>
      </c>
      <c r="AC128" s="217">
        <v>68.697620000000001</v>
      </c>
      <c r="AD128" s="217">
        <v>174718.40321999998</v>
      </c>
      <c r="AE128" s="217">
        <v>11697303.512680002</v>
      </c>
      <c r="AF128" s="217">
        <v>316414.78212000005</v>
      </c>
      <c r="AG128" s="217">
        <v>2363288.0773900002</v>
      </c>
      <c r="AH128" s="217">
        <v>0</v>
      </c>
      <c r="AI128" s="217">
        <v>4434.3175099999999</v>
      </c>
      <c r="AJ128" s="533">
        <v>9013166.3356599994</v>
      </c>
      <c r="AL128" s="64"/>
    </row>
    <row r="129" spans="1:38" s="218" customFormat="1" x14ac:dyDescent="0.25">
      <c r="A129" s="85"/>
      <c r="B129" s="299"/>
      <c r="C129" s="219" t="s">
        <v>1183</v>
      </c>
      <c r="D129" s="220">
        <v>205513.64715</v>
      </c>
      <c r="E129" s="220">
        <v>557342.13602999994</v>
      </c>
      <c r="F129" s="220">
        <v>747323.30036999995</v>
      </c>
      <c r="G129" s="220">
        <v>249050.68912999998</v>
      </c>
      <c r="H129" s="220">
        <v>1759229.7726799997</v>
      </c>
      <c r="I129" s="220">
        <v>49949.224759999997</v>
      </c>
      <c r="J129" s="220">
        <v>69705.111570000008</v>
      </c>
      <c r="K129" s="220">
        <v>0</v>
      </c>
      <c r="L129" s="220">
        <v>0</v>
      </c>
      <c r="M129" s="220">
        <v>95344.141340000016</v>
      </c>
      <c r="N129" s="220">
        <v>110638.63401000001</v>
      </c>
      <c r="O129" s="220">
        <v>35549.595430000001</v>
      </c>
      <c r="P129" s="220">
        <v>18859.46056</v>
      </c>
      <c r="Q129" s="220">
        <v>22.39913</v>
      </c>
      <c r="R129" s="220">
        <v>380068.56680000003</v>
      </c>
      <c r="S129" s="220">
        <v>23952.492539999999</v>
      </c>
      <c r="T129" s="220">
        <v>1710.7564699999998</v>
      </c>
      <c r="U129" s="220">
        <v>22.867059999999999</v>
      </c>
      <c r="V129" s="220">
        <v>96.668650000000014</v>
      </c>
      <c r="W129" s="220">
        <v>159.779</v>
      </c>
      <c r="X129" s="220">
        <v>0</v>
      </c>
      <c r="Y129" s="220">
        <v>0</v>
      </c>
      <c r="Z129" s="220">
        <v>1829.03171</v>
      </c>
      <c r="AA129" s="220">
        <v>0</v>
      </c>
      <c r="AB129" s="220">
        <v>11478.423040000001</v>
      </c>
      <c r="AC129" s="220">
        <v>0</v>
      </c>
      <c r="AD129" s="220">
        <v>39250.018470000003</v>
      </c>
      <c r="AE129" s="220">
        <v>2178548.3579500001</v>
      </c>
      <c r="AF129" s="220">
        <v>110638.63401000001</v>
      </c>
      <c r="AG129" s="220">
        <v>95440.809990000009</v>
      </c>
      <c r="AH129" s="220">
        <v>0</v>
      </c>
      <c r="AI129" s="220">
        <v>0</v>
      </c>
      <c r="AJ129" s="534">
        <v>1972468.9139500002</v>
      </c>
      <c r="AL129" s="64"/>
    </row>
    <row r="130" spans="1:38" x14ac:dyDescent="0.25">
      <c r="A130" s="85"/>
      <c r="B130" s="299"/>
      <c r="C130" s="465" t="s">
        <v>1825</v>
      </c>
      <c r="D130" s="94">
        <v>1997993.1609299998</v>
      </c>
      <c r="E130" s="94">
        <v>1493414.4475400001</v>
      </c>
      <c r="F130" s="94">
        <v>2945876.3475699998</v>
      </c>
      <c r="G130" s="94">
        <v>2346544.5793099999</v>
      </c>
      <c r="H130" s="94">
        <v>8783828.5353499986</v>
      </c>
      <c r="I130" s="94">
        <v>659356.39836999995</v>
      </c>
      <c r="J130" s="94">
        <v>1777026.2527399999</v>
      </c>
      <c r="K130" s="94">
        <v>196425.43599999999</v>
      </c>
      <c r="L130" s="94">
        <v>105143.97931000001</v>
      </c>
      <c r="M130" s="94">
        <v>64511.790319999993</v>
      </c>
      <c r="N130" s="94">
        <v>2149958.8304999997</v>
      </c>
      <c r="O130" s="94">
        <v>120049.31155</v>
      </c>
      <c r="P130" s="94">
        <v>351897.52796999994</v>
      </c>
      <c r="Q130" s="94">
        <v>32.900689999999997</v>
      </c>
      <c r="R130" s="94">
        <v>5424402.4274500003</v>
      </c>
      <c r="S130" s="94">
        <v>346170.16102999996</v>
      </c>
      <c r="T130" s="94">
        <v>64506.242489999997</v>
      </c>
      <c r="U130" s="94">
        <v>16825.689190000001</v>
      </c>
      <c r="V130" s="94">
        <v>5467.6209200000003</v>
      </c>
      <c r="W130" s="94">
        <v>80425.787430000011</v>
      </c>
      <c r="X130" s="94">
        <v>861.48078999999996</v>
      </c>
      <c r="Y130" s="94">
        <v>0</v>
      </c>
      <c r="Z130" s="94">
        <v>9411.7718199999999</v>
      </c>
      <c r="AA130" s="94">
        <v>0</v>
      </c>
      <c r="AB130" s="94">
        <v>19253.94009</v>
      </c>
      <c r="AC130" s="94">
        <v>0</v>
      </c>
      <c r="AD130" s="94">
        <v>542922.69375999994</v>
      </c>
      <c r="AE130" s="94">
        <v>14751153.656559998</v>
      </c>
      <c r="AF130" s="94">
        <v>2346384.2664999999</v>
      </c>
      <c r="AG130" s="94">
        <v>175123.39054999998</v>
      </c>
      <c r="AH130" s="94">
        <v>0</v>
      </c>
      <c r="AI130" s="94">
        <v>0</v>
      </c>
      <c r="AJ130" s="421">
        <v>12229645.999510001</v>
      </c>
    </row>
    <row r="131" spans="1:38" x14ac:dyDescent="0.25">
      <c r="A131" s="85"/>
      <c r="B131" s="299"/>
      <c r="C131" s="106" t="s">
        <v>1182</v>
      </c>
      <c r="D131" s="94">
        <v>1449967.19567</v>
      </c>
      <c r="E131" s="94">
        <v>1824773.0373799996</v>
      </c>
      <c r="F131" s="94">
        <v>2807514.2298099999</v>
      </c>
      <c r="G131" s="94">
        <v>1069267.68224</v>
      </c>
      <c r="H131" s="94">
        <v>7151522.1450999994</v>
      </c>
      <c r="I131" s="94">
        <v>513334.12208000006</v>
      </c>
      <c r="J131" s="94">
        <v>608243.94893999991</v>
      </c>
      <c r="K131" s="94">
        <v>0</v>
      </c>
      <c r="L131" s="94">
        <v>1845787.1978999998</v>
      </c>
      <c r="M131" s="94">
        <v>497319.98375999997</v>
      </c>
      <c r="N131" s="94">
        <v>316414.78212000005</v>
      </c>
      <c r="O131" s="94">
        <v>165804.09671000001</v>
      </c>
      <c r="P131" s="94">
        <v>166397.74783000004</v>
      </c>
      <c r="Q131" s="94">
        <v>257761.08502</v>
      </c>
      <c r="R131" s="94">
        <v>4371062.9643599996</v>
      </c>
      <c r="S131" s="94">
        <v>4405.5110299999997</v>
      </c>
      <c r="T131" s="94">
        <v>61277.867599999998</v>
      </c>
      <c r="U131" s="94">
        <v>8597.0142099999994</v>
      </c>
      <c r="V131" s="94">
        <v>20180.89573</v>
      </c>
      <c r="W131" s="94">
        <v>893.50391999999999</v>
      </c>
      <c r="X131" s="94">
        <v>13849.230219999999</v>
      </c>
      <c r="Y131" s="94">
        <v>4365.6198899999999</v>
      </c>
      <c r="Z131" s="94">
        <v>3962.2424100000003</v>
      </c>
      <c r="AA131" s="94">
        <v>0</v>
      </c>
      <c r="AB131" s="94">
        <v>57117.820590000003</v>
      </c>
      <c r="AC131" s="94">
        <v>68.697620000000001</v>
      </c>
      <c r="AD131" s="94">
        <v>174718.40321999998</v>
      </c>
      <c r="AE131" s="94">
        <v>11697303.512680002</v>
      </c>
      <c r="AF131" s="94">
        <v>316414.78212000005</v>
      </c>
      <c r="AG131" s="94">
        <v>2363288.0773900002</v>
      </c>
      <c r="AH131" s="94">
        <v>0</v>
      </c>
      <c r="AI131" s="94">
        <v>4434.3175099999999</v>
      </c>
      <c r="AJ131" s="421">
        <v>9013166.3356599994</v>
      </c>
    </row>
    <row r="132" spans="1:38" x14ac:dyDescent="0.25">
      <c r="A132" s="85"/>
      <c r="B132" s="299"/>
      <c r="C132" s="106" t="s">
        <v>1018</v>
      </c>
      <c r="D132" s="94">
        <v>205513.64715</v>
      </c>
      <c r="E132" s="94">
        <v>507520.19018999999</v>
      </c>
      <c r="F132" s="94">
        <v>738671.04606999992</v>
      </c>
      <c r="G132" s="94">
        <v>249050.68912999998</v>
      </c>
      <c r="H132" s="94">
        <v>1700755.5725399996</v>
      </c>
      <c r="I132" s="94">
        <v>49949.224759999997</v>
      </c>
      <c r="J132" s="94">
        <v>69705.111570000008</v>
      </c>
      <c r="K132" s="94">
        <v>0</v>
      </c>
      <c r="L132" s="94">
        <v>0</v>
      </c>
      <c r="M132" s="94">
        <v>92350.082270000014</v>
      </c>
      <c r="N132" s="94">
        <v>110227.43989000001</v>
      </c>
      <c r="O132" s="94">
        <v>35549.595430000001</v>
      </c>
      <c r="P132" s="94">
        <v>18859.46056</v>
      </c>
      <c r="Q132" s="94">
        <v>22.39913</v>
      </c>
      <c r="R132" s="94">
        <v>376663.31361000001</v>
      </c>
      <c r="S132" s="94">
        <v>23952.492539999999</v>
      </c>
      <c r="T132" s="94">
        <v>1710.7564699999998</v>
      </c>
      <c r="U132" s="94">
        <v>22.867059999999999</v>
      </c>
      <c r="V132" s="94">
        <v>96.668650000000014</v>
      </c>
      <c r="W132" s="94">
        <v>159.779</v>
      </c>
      <c r="X132" s="94">
        <v>0</v>
      </c>
      <c r="Y132" s="94">
        <v>0</v>
      </c>
      <c r="Z132" s="94">
        <v>1829.03171</v>
      </c>
      <c r="AA132" s="94">
        <v>0</v>
      </c>
      <c r="AB132" s="94">
        <v>11478.423040000001</v>
      </c>
      <c r="AC132" s="94">
        <v>0</v>
      </c>
      <c r="AD132" s="94">
        <v>39250.018470000003</v>
      </c>
      <c r="AE132" s="94">
        <v>2116668.9046200002</v>
      </c>
      <c r="AF132" s="94">
        <v>110227.43989000001</v>
      </c>
      <c r="AG132" s="94">
        <v>92446.750920000006</v>
      </c>
      <c r="AH132" s="94">
        <v>0</v>
      </c>
      <c r="AI132" s="94">
        <v>0</v>
      </c>
      <c r="AJ132" s="421">
        <v>1913994.7138100001</v>
      </c>
    </row>
    <row r="133" spans="1:38" x14ac:dyDescent="0.25">
      <c r="A133" s="85"/>
      <c r="B133" s="299"/>
      <c r="C133" s="106" t="s">
        <v>1820</v>
      </c>
      <c r="D133" s="94">
        <v>215923.29034999997</v>
      </c>
      <c r="E133" s="94">
        <v>7833.0609999999997</v>
      </c>
      <c r="F133" s="94">
        <v>1312653.6647600003</v>
      </c>
      <c r="G133" s="94">
        <v>19062.512330000005</v>
      </c>
      <c r="H133" s="94">
        <v>1555472.52844</v>
      </c>
      <c r="I133" s="94">
        <v>5456.95417</v>
      </c>
      <c r="J133" s="94">
        <v>0</v>
      </c>
      <c r="K133" s="94">
        <v>0</v>
      </c>
      <c r="L133" s="94">
        <v>0</v>
      </c>
      <c r="M133" s="94">
        <v>0</v>
      </c>
      <c r="N133" s="94">
        <v>2873.26433</v>
      </c>
      <c r="O133" s="94">
        <v>65913.475930000001</v>
      </c>
      <c r="P133" s="94">
        <v>5175.9786199999999</v>
      </c>
      <c r="Q133" s="94">
        <v>335392.55570000003</v>
      </c>
      <c r="R133" s="94">
        <v>414812.22875000001</v>
      </c>
      <c r="S133" s="94">
        <v>71322.101890000005</v>
      </c>
      <c r="T133" s="94">
        <v>146.47835999999998</v>
      </c>
      <c r="U133" s="94">
        <v>6483.6901199999993</v>
      </c>
      <c r="V133" s="94">
        <v>1454.14393</v>
      </c>
      <c r="W133" s="94">
        <v>8807.6021600000004</v>
      </c>
      <c r="X133" s="94">
        <v>624.80955000000006</v>
      </c>
      <c r="Y133" s="94">
        <v>60525.192999999999</v>
      </c>
      <c r="Z133" s="94">
        <v>92.244659999999996</v>
      </c>
      <c r="AA133" s="94">
        <v>76392.167050000004</v>
      </c>
      <c r="AB133" s="94">
        <v>72249.808499999999</v>
      </c>
      <c r="AC133" s="94">
        <v>79516.66128</v>
      </c>
      <c r="AD133" s="94">
        <v>377614.90049999999</v>
      </c>
      <c r="AE133" s="94">
        <v>2347899.6576900003</v>
      </c>
      <c r="AF133" s="94">
        <v>2873.26433</v>
      </c>
      <c r="AG133" s="94">
        <v>1454.14393</v>
      </c>
      <c r="AH133" s="94">
        <v>0</v>
      </c>
      <c r="AI133" s="94">
        <v>216434.02132999999</v>
      </c>
      <c r="AJ133" s="421">
        <v>2127138.2280999999</v>
      </c>
    </row>
    <row r="134" spans="1:38" x14ac:dyDescent="0.25">
      <c r="A134" s="85"/>
      <c r="B134" s="299"/>
      <c r="C134" s="390" t="s">
        <v>1826</v>
      </c>
      <c r="D134" s="94">
        <v>0</v>
      </c>
      <c r="E134" s="94">
        <v>49821.94584</v>
      </c>
      <c r="F134" s="94">
        <v>8652.2543000000005</v>
      </c>
      <c r="G134" s="94">
        <v>0</v>
      </c>
      <c r="H134" s="94">
        <v>58474.200140000001</v>
      </c>
      <c r="I134" s="94">
        <v>0</v>
      </c>
      <c r="J134" s="94">
        <v>0</v>
      </c>
      <c r="K134" s="94">
        <v>0</v>
      </c>
      <c r="L134" s="94">
        <v>0</v>
      </c>
      <c r="M134" s="94">
        <v>2994.0590699999998</v>
      </c>
      <c r="N134" s="94">
        <v>411.19412</v>
      </c>
      <c r="O134" s="94">
        <v>0</v>
      </c>
      <c r="P134" s="94">
        <v>0</v>
      </c>
      <c r="Q134" s="94">
        <v>0</v>
      </c>
      <c r="R134" s="94">
        <v>3405.2531899999999</v>
      </c>
      <c r="S134" s="94">
        <v>0</v>
      </c>
      <c r="T134" s="94">
        <v>0</v>
      </c>
      <c r="U134" s="94">
        <v>0</v>
      </c>
      <c r="V134" s="94">
        <v>0</v>
      </c>
      <c r="W134" s="94">
        <v>0</v>
      </c>
      <c r="X134" s="94">
        <v>0</v>
      </c>
      <c r="Y134" s="94">
        <v>0</v>
      </c>
      <c r="Z134" s="94">
        <v>0</v>
      </c>
      <c r="AA134" s="94">
        <v>0</v>
      </c>
      <c r="AB134" s="94">
        <v>0</v>
      </c>
      <c r="AC134" s="94">
        <v>0</v>
      </c>
      <c r="AD134" s="94">
        <v>0</v>
      </c>
      <c r="AE134" s="94">
        <v>61879.453330000004</v>
      </c>
      <c r="AF134" s="94">
        <v>411.19412</v>
      </c>
      <c r="AG134" s="94">
        <v>2994.0590699999998</v>
      </c>
      <c r="AH134" s="94">
        <v>0</v>
      </c>
      <c r="AI134" s="94">
        <v>0</v>
      </c>
      <c r="AJ134" s="421">
        <v>58474.200140000001</v>
      </c>
    </row>
    <row r="135" spans="1:38" x14ac:dyDescent="0.25">
      <c r="A135" s="85"/>
      <c r="B135" s="299"/>
      <c r="C135" s="106" t="s">
        <v>562</v>
      </c>
      <c r="D135" s="143">
        <v>2487.54333</v>
      </c>
      <c r="E135" s="143">
        <v>317131.36783999996</v>
      </c>
      <c r="F135" s="143">
        <v>17483.194820000001</v>
      </c>
      <c r="G135" s="143">
        <v>782.37284999999997</v>
      </c>
      <c r="H135" s="143">
        <v>337884.47884</v>
      </c>
      <c r="I135" s="143">
        <v>0</v>
      </c>
      <c r="J135" s="143">
        <v>3396.8324499999999</v>
      </c>
      <c r="K135" s="143">
        <v>0</v>
      </c>
      <c r="L135" s="143">
        <v>0</v>
      </c>
      <c r="M135" s="143">
        <v>0</v>
      </c>
      <c r="N135" s="143">
        <v>0</v>
      </c>
      <c r="O135" s="143">
        <v>272.06274000000002</v>
      </c>
      <c r="P135" s="143">
        <v>2892.7622900000001</v>
      </c>
      <c r="Q135" s="143">
        <v>0</v>
      </c>
      <c r="R135" s="143">
        <v>6561.6574799999999</v>
      </c>
      <c r="S135" s="143">
        <v>203.91564</v>
      </c>
      <c r="T135" s="143">
        <v>0</v>
      </c>
      <c r="U135" s="143">
        <v>0</v>
      </c>
      <c r="V135" s="143">
        <v>0</v>
      </c>
      <c r="W135" s="143">
        <v>0</v>
      </c>
      <c r="X135" s="143">
        <v>0</v>
      </c>
      <c r="Y135" s="143">
        <v>0</v>
      </c>
      <c r="Z135" s="143">
        <v>0</v>
      </c>
      <c r="AA135" s="143">
        <v>0</v>
      </c>
      <c r="AB135" s="143">
        <v>0</v>
      </c>
      <c r="AC135" s="143">
        <v>0</v>
      </c>
      <c r="AD135" s="143">
        <v>203.91564</v>
      </c>
      <c r="AE135" s="143">
        <v>344650.05196000001</v>
      </c>
      <c r="AF135" s="143">
        <v>0</v>
      </c>
      <c r="AG135" s="143">
        <v>0</v>
      </c>
      <c r="AH135" s="143">
        <v>0</v>
      </c>
      <c r="AI135" s="143">
        <v>0</v>
      </c>
      <c r="AJ135" s="528">
        <v>344650.05195999995</v>
      </c>
    </row>
    <row r="136" spans="1:38" x14ac:dyDescent="0.25">
      <c r="A136" s="85"/>
      <c r="B136" s="299"/>
      <c r="C136" s="106" t="s">
        <v>1022</v>
      </c>
      <c r="D136" s="143">
        <v>0</v>
      </c>
      <c r="E136" s="143">
        <v>0</v>
      </c>
      <c r="F136" s="143">
        <v>0</v>
      </c>
      <c r="G136" s="143">
        <v>0</v>
      </c>
      <c r="H136" s="143">
        <v>0</v>
      </c>
      <c r="I136" s="143">
        <v>0</v>
      </c>
      <c r="J136" s="143">
        <v>0</v>
      </c>
      <c r="K136" s="143">
        <v>0</v>
      </c>
      <c r="L136" s="143">
        <v>0</v>
      </c>
      <c r="M136" s="143">
        <v>0</v>
      </c>
      <c r="N136" s="143">
        <v>0</v>
      </c>
      <c r="O136" s="143">
        <v>0</v>
      </c>
      <c r="P136" s="143">
        <v>0</v>
      </c>
      <c r="Q136" s="143">
        <v>0</v>
      </c>
      <c r="R136" s="143">
        <v>0</v>
      </c>
      <c r="S136" s="143">
        <v>0</v>
      </c>
      <c r="T136" s="143">
        <v>0</v>
      </c>
      <c r="U136" s="143">
        <v>0</v>
      </c>
      <c r="V136" s="143">
        <v>0</v>
      </c>
      <c r="W136" s="143">
        <v>0</v>
      </c>
      <c r="X136" s="143">
        <v>0</v>
      </c>
      <c r="Y136" s="143">
        <v>0</v>
      </c>
      <c r="Z136" s="143">
        <v>0</v>
      </c>
      <c r="AA136" s="143">
        <v>0</v>
      </c>
      <c r="AB136" s="143">
        <v>0</v>
      </c>
      <c r="AC136" s="143">
        <v>0</v>
      </c>
      <c r="AD136" s="143">
        <v>0</v>
      </c>
      <c r="AE136" s="143">
        <v>0</v>
      </c>
      <c r="AF136" s="143">
        <v>0</v>
      </c>
      <c r="AG136" s="143">
        <v>0</v>
      </c>
      <c r="AH136" s="143">
        <v>0</v>
      </c>
      <c r="AI136" s="143">
        <v>0</v>
      </c>
      <c r="AJ136" s="528">
        <v>0</v>
      </c>
    </row>
    <row r="137" spans="1:38" s="14" customFormat="1" x14ac:dyDescent="0.25">
      <c r="A137" s="85"/>
      <c r="B137" s="300"/>
      <c r="C137" s="391" t="s">
        <v>1289</v>
      </c>
      <c r="D137" s="392">
        <v>3871884.8374299994</v>
      </c>
      <c r="E137" s="93">
        <v>4200494.0497900005</v>
      </c>
      <c r="F137" s="93">
        <v>7830850.7373299999</v>
      </c>
      <c r="G137" s="93">
        <v>3684707.8358599995</v>
      </c>
      <c r="H137" s="93">
        <v>19587937.460409995</v>
      </c>
      <c r="I137" s="93">
        <v>1228096.6993799999</v>
      </c>
      <c r="J137" s="93">
        <v>2458372.1457000002</v>
      </c>
      <c r="K137" s="93">
        <v>196425.43599999999</v>
      </c>
      <c r="L137" s="93">
        <v>1950931.1772099999</v>
      </c>
      <c r="M137" s="93">
        <v>657175.91541999998</v>
      </c>
      <c r="N137" s="93">
        <v>2579885.5109600001</v>
      </c>
      <c r="O137" s="93">
        <v>387588.54236000002</v>
      </c>
      <c r="P137" s="93">
        <v>545223.47726999992</v>
      </c>
      <c r="Q137" s="93">
        <v>593208.9405400001</v>
      </c>
      <c r="R137" s="93">
        <v>10596907.844839999</v>
      </c>
      <c r="S137" s="93">
        <v>446054.18212999997</v>
      </c>
      <c r="T137" s="93">
        <v>127641.34491999999</v>
      </c>
      <c r="U137" s="93">
        <v>31929.260579999998</v>
      </c>
      <c r="V137" s="93">
        <v>27199.329229999999</v>
      </c>
      <c r="W137" s="93">
        <v>90286.672510000004</v>
      </c>
      <c r="X137" s="93">
        <v>15335.520559999999</v>
      </c>
      <c r="Y137" s="93">
        <v>64890.812890000001</v>
      </c>
      <c r="Z137" s="93">
        <v>15295.2906</v>
      </c>
      <c r="AA137" s="93">
        <v>76392.167050000004</v>
      </c>
      <c r="AB137" s="93">
        <v>160099.99222000001</v>
      </c>
      <c r="AC137" s="93">
        <v>79585.358900000007</v>
      </c>
      <c r="AD137" s="93">
        <v>1134709.9315899999</v>
      </c>
      <c r="AE137" s="93">
        <v>31319555.236839995</v>
      </c>
      <c r="AF137" s="93">
        <v>2776310.9469600003</v>
      </c>
      <c r="AG137" s="93">
        <v>2635306.4218600001</v>
      </c>
      <c r="AH137" s="93">
        <v>0</v>
      </c>
      <c r="AI137" s="93">
        <v>220868.33883999998</v>
      </c>
      <c r="AJ137" s="422">
        <v>25687069.529179998</v>
      </c>
      <c r="AL137" s="64"/>
    </row>
    <row r="138" spans="1:38" x14ac:dyDescent="0.25">
      <c r="A138" s="85"/>
      <c r="B138" s="301"/>
      <c r="D138" s="356"/>
      <c r="E138" s="94"/>
      <c r="F138" s="94"/>
      <c r="G138" s="94"/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  <c r="AA138" s="94"/>
      <c r="AB138" s="94"/>
      <c r="AC138" s="94"/>
      <c r="AD138" s="94"/>
      <c r="AE138" s="94"/>
      <c r="AF138" s="94"/>
      <c r="AG138" s="94"/>
      <c r="AH138" s="94"/>
      <c r="AI138" s="94"/>
      <c r="AJ138" s="421"/>
    </row>
    <row r="139" spans="1:38" s="203" customFormat="1" x14ac:dyDescent="0.25">
      <c r="A139" s="85"/>
      <c r="B139" s="299"/>
      <c r="C139" s="221" t="s">
        <v>1184</v>
      </c>
      <c r="D139" s="357">
        <v>18017.65466</v>
      </c>
      <c r="E139" s="213">
        <v>24773.518100000001</v>
      </c>
      <c r="F139" s="213">
        <v>56403.290609999996</v>
      </c>
      <c r="G139" s="213">
        <v>11151.103189999998</v>
      </c>
      <c r="H139" s="213">
        <v>110345.56655999999</v>
      </c>
      <c r="I139" s="213">
        <v>7841.0703600000006</v>
      </c>
      <c r="J139" s="213">
        <v>5360.6042099999995</v>
      </c>
      <c r="K139" s="213">
        <v>2E-3</v>
      </c>
      <c r="L139" s="213">
        <v>2642.4178599999996</v>
      </c>
      <c r="M139" s="213">
        <v>922.62014999999997</v>
      </c>
      <c r="N139" s="213">
        <v>3499.3511699999995</v>
      </c>
      <c r="O139" s="213">
        <v>4078.9067100000002</v>
      </c>
      <c r="P139" s="213">
        <v>2820.50731</v>
      </c>
      <c r="Q139" s="213">
        <v>2.3E-2</v>
      </c>
      <c r="R139" s="213">
        <v>27165.502769999999</v>
      </c>
      <c r="S139" s="213">
        <v>4639.565700000001</v>
      </c>
      <c r="T139" s="213">
        <v>610.18150000000003</v>
      </c>
      <c r="U139" s="213">
        <v>118.52289</v>
      </c>
      <c r="V139" s="213">
        <v>71.956869999999995</v>
      </c>
      <c r="W139" s="213">
        <v>0</v>
      </c>
      <c r="X139" s="213">
        <v>73.29083</v>
      </c>
      <c r="Y139" s="213">
        <v>0</v>
      </c>
      <c r="Z139" s="213">
        <v>139.75758999999999</v>
      </c>
      <c r="AA139" s="213">
        <v>0</v>
      </c>
      <c r="AB139" s="213">
        <v>291.52110999999991</v>
      </c>
      <c r="AC139" s="213">
        <v>0</v>
      </c>
      <c r="AD139" s="213">
        <v>5944.7964900000006</v>
      </c>
      <c r="AE139" s="213">
        <v>143455.86582000001</v>
      </c>
      <c r="AF139" s="213">
        <v>3499.3531699999994</v>
      </c>
      <c r="AG139" s="213">
        <v>3636.9948799999997</v>
      </c>
      <c r="AH139" s="213">
        <v>0</v>
      </c>
      <c r="AI139" s="213">
        <v>0</v>
      </c>
      <c r="AJ139" s="423">
        <v>136319.51777000001</v>
      </c>
      <c r="AL139" s="60"/>
    </row>
    <row r="140" spans="1:38" x14ac:dyDescent="0.25">
      <c r="A140" s="85"/>
      <c r="B140" s="299"/>
      <c r="C140" s="214" t="s">
        <v>1185</v>
      </c>
      <c r="D140" s="393">
        <v>24192.088510000005</v>
      </c>
      <c r="E140" s="89">
        <v>62511.020799999998</v>
      </c>
      <c r="F140" s="89">
        <v>101190.89423000001</v>
      </c>
      <c r="G140" s="89">
        <v>38828.659749999999</v>
      </c>
      <c r="H140" s="89">
        <v>226722.66328999997</v>
      </c>
      <c r="I140" s="89">
        <v>42810.780499999993</v>
      </c>
      <c r="J140" s="89">
        <v>20154.479290000003</v>
      </c>
      <c r="K140" s="89">
        <v>0</v>
      </c>
      <c r="L140" s="89">
        <v>79719.939870000002</v>
      </c>
      <c r="M140" s="89">
        <v>11108.130660000001</v>
      </c>
      <c r="N140" s="89">
        <v>14463.089189999997</v>
      </c>
      <c r="O140" s="89">
        <v>3525.9072499999997</v>
      </c>
      <c r="P140" s="89">
        <v>3549.1486399999999</v>
      </c>
      <c r="Q140" s="89">
        <v>11265.840209999997</v>
      </c>
      <c r="R140" s="89">
        <v>186597.31561000005</v>
      </c>
      <c r="S140" s="89">
        <v>95.642920000000004</v>
      </c>
      <c r="T140" s="89">
        <v>2749.5286999999998</v>
      </c>
      <c r="U140" s="89">
        <v>942.30574000000001</v>
      </c>
      <c r="V140" s="89">
        <v>1651.6966199999999</v>
      </c>
      <c r="W140" s="89">
        <v>1.335</v>
      </c>
      <c r="X140" s="89">
        <v>865.46636000000012</v>
      </c>
      <c r="Y140" s="89">
        <v>701.03721000000007</v>
      </c>
      <c r="Z140" s="89">
        <v>393.03497000000004</v>
      </c>
      <c r="AA140" s="89">
        <v>0</v>
      </c>
      <c r="AB140" s="89">
        <v>1602.47687</v>
      </c>
      <c r="AC140" s="89">
        <v>0</v>
      </c>
      <c r="AD140" s="89">
        <v>9002.5243900000005</v>
      </c>
      <c r="AE140" s="89">
        <v>422322.50328999991</v>
      </c>
      <c r="AF140" s="89">
        <v>14463.089189999997</v>
      </c>
      <c r="AG140" s="89">
        <v>92479.767149999971</v>
      </c>
      <c r="AH140" s="89">
        <v>0</v>
      </c>
      <c r="AI140" s="94">
        <v>701.03721000000007</v>
      </c>
      <c r="AJ140" s="421">
        <v>314678.60973999993</v>
      </c>
    </row>
    <row r="141" spans="1:38" x14ac:dyDescent="0.25">
      <c r="A141" s="85"/>
      <c r="B141" s="299"/>
      <c r="C141" s="216" t="s">
        <v>1186</v>
      </c>
      <c r="D141" s="393">
        <v>4553.4066599999996</v>
      </c>
      <c r="E141" s="89">
        <v>23292.309089999999</v>
      </c>
      <c r="F141" s="89">
        <v>34774.834210000001</v>
      </c>
      <c r="G141" s="89">
        <v>7777.4870799999999</v>
      </c>
      <c r="H141" s="89">
        <v>70398.037039999996</v>
      </c>
      <c r="I141" s="89">
        <v>663.16998000000001</v>
      </c>
      <c r="J141" s="89">
        <v>2854.4970699999999</v>
      </c>
      <c r="K141" s="89">
        <v>0</v>
      </c>
      <c r="L141" s="89">
        <v>0</v>
      </c>
      <c r="M141" s="89">
        <v>2459.3333200000002</v>
      </c>
      <c r="N141" s="89">
        <v>2894.50596</v>
      </c>
      <c r="O141" s="89">
        <v>983.74228999999991</v>
      </c>
      <c r="P141" s="89">
        <v>259.63071000000002</v>
      </c>
      <c r="Q141" s="89">
        <v>39.448819999999998</v>
      </c>
      <c r="R141" s="89">
        <v>10154.328150000003</v>
      </c>
      <c r="S141" s="89">
        <v>846.22656000000006</v>
      </c>
      <c r="T141" s="89">
        <v>5.0000000000000001E-3</v>
      </c>
      <c r="U141" s="89">
        <v>0</v>
      </c>
      <c r="V141" s="89">
        <v>1.11531</v>
      </c>
      <c r="W141" s="89">
        <v>4.0000000000000001E-3</v>
      </c>
      <c r="X141" s="89">
        <v>1E-3</v>
      </c>
      <c r="Y141" s="89">
        <v>0</v>
      </c>
      <c r="Z141" s="89">
        <v>46.73357</v>
      </c>
      <c r="AA141" s="89">
        <v>0</v>
      </c>
      <c r="AB141" s="89">
        <v>330.08334000000002</v>
      </c>
      <c r="AC141" s="89">
        <v>0</v>
      </c>
      <c r="AD141" s="89">
        <v>1224.1687799999997</v>
      </c>
      <c r="AE141" s="89">
        <v>81776.533969999989</v>
      </c>
      <c r="AF141" s="89">
        <v>2894.50596</v>
      </c>
      <c r="AG141" s="89">
        <v>2460.4486300000003</v>
      </c>
      <c r="AH141" s="89">
        <v>0</v>
      </c>
      <c r="AI141" s="94">
        <v>0</v>
      </c>
      <c r="AJ141" s="421">
        <v>76421.57938000001</v>
      </c>
    </row>
    <row r="142" spans="1:38" x14ac:dyDescent="0.25">
      <c r="A142" s="85"/>
      <c r="B142" s="219"/>
      <c r="C142" s="466" t="s">
        <v>1827</v>
      </c>
      <c r="D142" s="94">
        <v>18017.65466</v>
      </c>
      <c r="E142" s="94">
        <v>24773.518100000001</v>
      </c>
      <c r="F142" s="94">
        <v>56403.290609999996</v>
      </c>
      <c r="G142" s="94">
        <v>11151.103189999998</v>
      </c>
      <c r="H142" s="94">
        <v>110345.56655999999</v>
      </c>
      <c r="I142" s="94">
        <v>7841.0703600000006</v>
      </c>
      <c r="J142" s="94">
        <v>5360.6042099999995</v>
      </c>
      <c r="K142" s="94">
        <v>2E-3</v>
      </c>
      <c r="L142" s="94">
        <v>2642.4178599999996</v>
      </c>
      <c r="M142" s="94">
        <v>922.62014999999997</v>
      </c>
      <c r="N142" s="94">
        <v>3499.3511699999995</v>
      </c>
      <c r="O142" s="94">
        <v>4078.9067100000002</v>
      </c>
      <c r="P142" s="94">
        <v>2820.50731</v>
      </c>
      <c r="Q142" s="94">
        <v>2.3E-2</v>
      </c>
      <c r="R142" s="94">
        <v>27165.502769999999</v>
      </c>
      <c r="S142" s="94">
        <v>4639.565700000001</v>
      </c>
      <c r="T142" s="94">
        <v>610.18150000000003</v>
      </c>
      <c r="U142" s="94">
        <v>118.52289</v>
      </c>
      <c r="V142" s="94">
        <v>71.956869999999995</v>
      </c>
      <c r="W142" s="94">
        <v>0</v>
      </c>
      <c r="X142" s="94">
        <v>73.29083</v>
      </c>
      <c r="Y142" s="94">
        <v>0</v>
      </c>
      <c r="Z142" s="94">
        <v>139.75758999999999</v>
      </c>
      <c r="AA142" s="94">
        <v>0</v>
      </c>
      <c r="AB142" s="94">
        <v>291.52110999999991</v>
      </c>
      <c r="AC142" s="94">
        <v>0</v>
      </c>
      <c r="AD142" s="94">
        <v>5944.7964900000006</v>
      </c>
      <c r="AE142" s="94">
        <v>143455.86582000001</v>
      </c>
      <c r="AF142" s="94">
        <v>3499.3531699999994</v>
      </c>
      <c r="AG142" s="94">
        <v>3636.9948799999997</v>
      </c>
      <c r="AH142" s="94">
        <v>0</v>
      </c>
      <c r="AI142" s="94">
        <v>0</v>
      </c>
      <c r="AJ142" s="421">
        <v>136319.51777000001</v>
      </c>
    </row>
    <row r="143" spans="1:38" x14ac:dyDescent="0.25">
      <c r="A143" s="85"/>
      <c r="B143" s="299"/>
      <c r="C143" s="390" t="s">
        <v>1185</v>
      </c>
      <c r="D143" s="94">
        <v>24192.088510000005</v>
      </c>
      <c r="E143" s="94">
        <v>62511.020799999998</v>
      </c>
      <c r="F143" s="94">
        <v>101190.89423000001</v>
      </c>
      <c r="G143" s="94">
        <v>38828.659749999999</v>
      </c>
      <c r="H143" s="94">
        <v>226722.66328999997</v>
      </c>
      <c r="I143" s="94">
        <v>42810.780499999993</v>
      </c>
      <c r="J143" s="94">
        <v>20154.479290000003</v>
      </c>
      <c r="K143" s="94">
        <v>0</v>
      </c>
      <c r="L143" s="94">
        <v>79719.939870000002</v>
      </c>
      <c r="M143" s="94">
        <v>11108.130660000001</v>
      </c>
      <c r="N143" s="94">
        <v>14463.089189999997</v>
      </c>
      <c r="O143" s="94">
        <v>3525.9072499999997</v>
      </c>
      <c r="P143" s="94">
        <v>3549.1486399999999</v>
      </c>
      <c r="Q143" s="94">
        <v>11265.840209999997</v>
      </c>
      <c r="R143" s="94">
        <v>186597.31561000005</v>
      </c>
      <c r="S143" s="94">
        <v>95.642920000000004</v>
      </c>
      <c r="T143" s="94">
        <v>2749.5286999999998</v>
      </c>
      <c r="U143" s="94">
        <v>942.30574000000001</v>
      </c>
      <c r="V143" s="94">
        <v>1651.6966199999999</v>
      </c>
      <c r="W143" s="94">
        <v>1.335</v>
      </c>
      <c r="X143" s="94">
        <v>865.46636000000012</v>
      </c>
      <c r="Y143" s="94">
        <v>701.03721000000007</v>
      </c>
      <c r="Z143" s="94">
        <v>393.03497000000004</v>
      </c>
      <c r="AA143" s="94">
        <v>0</v>
      </c>
      <c r="AB143" s="94">
        <v>1602.47687</v>
      </c>
      <c r="AC143" s="94">
        <v>0</v>
      </c>
      <c r="AD143" s="94">
        <v>9002.5243900000005</v>
      </c>
      <c r="AE143" s="94">
        <v>422322.50328999991</v>
      </c>
      <c r="AF143" s="94">
        <v>14463.089189999997</v>
      </c>
      <c r="AG143" s="94">
        <v>92479.767149999971</v>
      </c>
      <c r="AH143" s="94">
        <v>0</v>
      </c>
      <c r="AI143" s="94">
        <v>701.03721000000007</v>
      </c>
      <c r="AJ143" s="421">
        <v>314678.60973999993</v>
      </c>
    </row>
    <row r="144" spans="1:38" x14ac:dyDescent="0.25">
      <c r="A144" s="85"/>
      <c r="B144" s="299"/>
      <c r="C144" s="390" t="s">
        <v>1023</v>
      </c>
      <c r="D144" s="143">
        <v>4553.4066599999996</v>
      </c>
      <c r="E144" s="143">
        <v>17888.740999999998</v>
      </c>
      <c r="F144" s="143">
        <v>34774.827210000003</v>
      </c>
      <c r="G144" s="143">
        <v>7777.4870799999999</v>
      </c>
      <c r="H144" s="143">
        <v>64994.46194999999</v>
      </c>
      <c r="I144" s="143">
        <v>663.16998000000001</v>
      </c>
      <c r="J144" s="143">
        <v>2854.4970699999999</v>
      </c>
      <c r="K144" s="143">
        <v>0</v>
      </c>
      <c r="L144" s="143">
        <v>0</v>
      </c>
      <c r="M144" s="143">
        <v>2354.3175500000002</v>
      </c>
      <c r="N144" s="143">
        <v>2894.50596</v>
      </c>
      <c r="O144" s="143">
        <v>983.74228999999991</v>
      </c>
      <c r="P144" s="143">
        <v>259.63071000000002</v>
      </c>
      <c r="Q144" s="143">
        <v>39.448819999999998</v>
      </c>
      <c r="R144" s="143">
        <v>10049.312380000003</v>
      </c>
      <c r="S144" s="143">
        <v>846.22656000000006</v>
      </c>
      <c r="T144" s="143">
        <v>5.0000000000000001E-3</v>
      </c>
      <c r="U144" s="143">
        <v>0</v>
      </c>
      <c r="V144" s="143">
        <v>1.11531</v>
      </c>
      <c r="W144" s="143">
        <v>4.0000000000000001E-3</v>
      </c>
      <c r="X144" s="143">
        <v>1E-3</v>
      </c>
      <c r="Y144" s="143">
        <v>0</v>
      </c>
      <c r="Z144" s="143">
        <v>46.73357</v>
      </c>
      <c r="AA144" s="143">
        <v>0</v>
      </c>
      <c r="AB144" s="143">
        <v>330.08334000000002</v>
      </c>
      <c r="AC144" s="143">
        <v>0</v>
      </c>
      <c r="AD144" s="143">
        <v>1224.1687799999997</v>
      </c>
      <c r="AE144" s="143">
        <v>76267.943109999993</v>
      </c>
      <c r="AF144" s="143">
        <v>2894.50596</v>
      </c>
      <c r="AG144" s="143">
        <v>2355.4328600000003</v>
      </c>
      <c r="AH144" s="143">
        <v>0</v>
      </c>
      <c r="AI144" s="143">
        <v>0</v>
      </c>
      <c r="AJ144" s="528">
        <v>71018.004290000012</v>
      </c>
    </row>
    <row r="145" spans="1:38" x14ac:dyDescent="0.25">
      <c r="A145" s="85"/>
      <c r="B145" s="299"/>
      <c r="C145" s="390" t="s">
        <v>1828</v>
      </c>
      <c r="D145" s="94">
        <v>6557.9165399999993</v>
      </c>
      <c r="E145" s="94">
        <v>2416.19436</v>
      </c>
      <c r="F145" s="94">
        <v>46475.049040000013</v>
      </c>
      <c r="G145" s="94">
        <v>1290.82816</v>
      </c>
      <c r="H145" s="94">
        <v>56739.988100000002</v>
      </c>
      <c r="I145" s="94">
        <v>909.4892900000001</v>
      </c>
      <c r="J145" s="94">
        <v>0</v>
      </c>
      <c r="K145" s="94">
        <v>0</v>
      </c>
      <c r="L145" s="94">
        <v>0</v>
      </c>
      <c r="M145" s="94">
        <v>1.6E-2</v>
      </c>
      <c r="N145" s="94">
        <v>100.78732000000001</v>
      </c>
      <c r="O145" s="94">
        <v>1428.7710400000001</v>
      </c>
      <c r="P145" s="94">
        <v>288.56709999999998</v>
      </c>
      <c r="Q145" s="94">
        <v>15075.660629999998</v>
      </c>
      <c r="R145" s="94">
        <v>17803.291379999999</v>
      </c>
      <c r="S145" s="94">
        <v>1781.2684899999999</v>
      </c>
      <c r="T145" s="94">
        <v>24.184979999999999</v>
      </c>
      <c r="U145" s="94">
        <v>955.26396</v>
      </c>
      <c r="V145" s="94">
        <v>123.06174</v>
      </c>
      <c r="W145" s="94">
        <v>101.53635</v>
      </c>
      <c r="X145" s="94">
        <v>189.72737000000001</v>
      </c>
      <c r="Y145" s="94">
        <v>8576.9551200000005</v>
      </c>
      <c r="Z145" s="94">
        <v>23.789570000000001</v>
      </c>
      <c r="AA145" s="94">
        <v>5402.0570899999993</v>
      </c>
      <c r="AB145" s="94">
        <v>6282.5509400000001</v>
      </c>
      <c r="AC145" s="94">
        <v>4935.4258500000005</v>
      </c>
      <c r="AD145" s="94">
        <v>28395.821459999996</v>
      </c>
      <c r="AE145" s="94">
        <v>102939.10094</v>
      </c>
      <c r="AF145" s="94">
        <v>100.78732000000001</v>
      </c>
      <c r="AG145" s="94">
        <v>123.07773999999999</v>
      </c>
      <c r="AH145" s="94">
        <v>0</v>
      </c>
      <c r="AI145" s="94">
        <v>18914.43806</v>
      </c>
      <c r="AJ145" s="421">
        <v>83800.797819999992</v>
      </c>
    </row>
    <row r="146" spans="1:38" x14ac:dyDescent="0.25">
      <c r="A146" s="85"/>
      <c r="B146" s="299"/>
      <c r="C146" s="390" t="s">
        <v>1829</v>
      </c>
      <c r="D146" s="94">
        <v>0</v>
      </c>
      <c r="E146" s="94">
        <v>5403.5680899999998</v>
      </c>
      <c r="F146" s="94">
        <v>7.0000000000000001E-3</v>
      </c>
      <c r="G146" s="94">
        <v>0</v>
      </c>
      <c r="H146" s="94">
        <v>5403.5750899999994</v>
      </c>
      <c r="I146" s="94">
        <v>0</v>
      </c>
      <c r="J146" s="94">
        <v>0</v>
      </c>
      <c r="K146" s="94">
        <v>0</v>
      </c>
      <c r="L146" s="94">
        <v>0</v>
      </c>
      <c r="M146" s="94">
        <v>105.01577</v>
      </c>
      <c r="N146" s="94">
        <v>0</v>
      </c>
      <c r="O146" s="94">
        <v>0</v>
      </c>
      <c r="P146" s="94">
        <v>0</v>
      </c>
      <c r="Q146" s="94">
        <v>0</v>
      </c>
      <c r="R146" s="94">
        <v>105.01577</v>
      </c>
      <c r="S146" s="94">
        <v>0</v>
      </c>
      <c r="T146" s="94">
        <v>0</v>
      </c>
      <c r="U146" s="94">
        <v>0</v>
      </c>
      <c r="V146" s="94">
        <v>0</v>
      </c>
      <c r="W146" s="94">
        <v>0</v>
      </c>
      <c r="X146" s="94">
        <v>0</v>
      </c>
      <c r="Y146" s="94">
        <v>0</v>
      </c>
      <c r="Z146" s="94">
        <v>0</v>
      </c>
      <c r="AA146" s="94">
        <v>0</v>
      </c>
      <c r="AB146" s="94">
        <v>0</v>
      </c>
      <c r="AC146" s="94">
        <v>0</v>
      </c>
      <c r="AD146" s="94">
        <v>0</v>
      </c>
      <c r="AE146" s="94">
        <v>5508.5908599999993</v>
      </c>
      <c r="AF146" s="94">
        <v>0</v>
      </c>
      <c r="AG146" s="94">
        <v>105.01577</v>
      </c>
      <c r="AH146" s="94">
        <v>0</v>
      </c>
      <c r="AI146" s="94">
        <v>0</v>
      </c>
      <c r="AJ146" s="421">
        <v>5403.5750899999994</v>
      </c>
    </row>
    <row r="147" spans="1:38" x14ac:dyDescent="0.25">
      <c r="A147" s="85"/>
      <c r="B147" s="299"/>
      <c r="C147" s="390" t="s">
        <v>563</v>
      </c>
      <c r="D147" s="94">
        <v>120.54328</v>
      </c>
      <c r="E147" s="94">
        <v>23289.876649999995</v>
      </c>
      <c r="F147" s="94">
        <v>23.276429999999998</v>
      </c>
      <c r="G147" s="94">
        <v>34.476610000000001</v>
      </c>
      <c r="H147" s="94">
        <v>23468.17297</v>
      </c>
      <c r="I147" s="94">
        <v>0</v>
      </c>
      <c r="J147" s="94">
        <v>72.917839999999998</v>
      </c>
      <c r="K147" s="94">
        <v>0</v>
      </c>
      <c r="L147" s="94">
        <v>0</v>
      </c>
      <c r="M147" s="94">
        <v>0</v>
      </c>
      <c r="N147" s="94">
        <v>0</v>
      </c>
      <c r="O147" s="94">
        <v>0</v>
      </c>
      <c r="P147" s="94">
        <v>15.57741</v>
      </c>
      <c r="Q147" s="94">
        <v>0</v>
      </c>
      <c r="R147" s="94">
        <v>88.495249999999999</v>
      </c>
      <c r="S147" s="94">
        <v>0</v>
      </c>
      <c r="T147" s="94">
        <v>0</v>
      </c>
      <c r="U147" s="94">
        <v>0</v>
      </c>
      <c r="V147" s="94">
        <v>0</v>
      </c>
      <c r="W147" s="94">
        <v>0</v>
      </c>
      <c r="X147" s="94">
        <v>0</v>
      </c>
      <c r="Y147" s="94">
        <v>0</v>
      </c>
      <c r="Z147" s="94">
        <v>0</v>
      </c>
      <c r="AA147" s="94">
        <v>0</v>
      </c>
      <c r="AB147" s="94">
        <v>0</v>
      </c>
      <c r="AC147" s="94">
        <v>0</v>
      </c>
      <c r="AD147" s="94">
        <v>0</v>
      </c>
      <c r="AE147" s="94">
        <v>23556.66822</v>
      </c>
      <c r="AF147" s="94">
        <v>0</v>
      </c>
      <c r="AG147" s="94">
        <v>0</v>
      </c>
      <c r="AH147" s="94">
        <v>0</v>
      </c>
      <c r="AI147" s="94">
        <v>0</v>
      </c>
      <c r="AJ147" s="421">
        <v>23556.668219999996</v>
      </c>
    </row>
    <row r="148" spans="1:38" x14ac:dyDescent="0.25">
      <c r="A148" s="85"/>
      <c r="B148" s="299"/>
      <c r="C148" s="390" t="s">
        <v>1024</v>
      </c>
      <c r="D148" s="356">
        <v>0</v>
      </c>
      <c r="E148" s="94">
        <v>0</v>
      </c>
      <c r="F148" s="94">
        <v>0</v>
      </c>
      <c r="G148" s="94">
        <v>0</v>
      </c>
      <c r="H148" s="94">
        <v>0</v>
      </c>
      <c r="I148" s="94">
        <v>0</v>
      </c>
      <c r="J148" s="94">
        <v>0</v>
      </c>
      <c r="K148" s="94">
        <v>0</v>
      </c>
      <c r="L148" s="94">
        <v>0</v>
      </c>
      <c r="M148" s="94">
        <v>0</v>
      </c>
      <c r="N148" s="94">
        <v>0</v>
      </c>
      <c r="O148" s="94">
        <v>0</v>
      </c>
      <c r="P148" s="94">
        <v>0</v>
      </c>
      <c r="Q148" s="94">
        <v>0</v>
      </c>
      <c r="R148" s="94">
        <v>0</v>
      </c>
      <c r="S148" s="94">
        <v>0</v>
      </c>
      <c r="T148" s="94">
        <v>0</v>
      </c>
      <c r="U148" s="94">
        <v>0</v>
      </c>
      <c r="V148" s="94">
        <v>0</v>
      </c>
      <c r="W148" s="94">
        <v>0</v>
      </c>
      <c r="X148" s="94">
        <v>0</v>
      </c>
      <c r="Y148" s="94">
        <v>0</v>
      </c>
      <c r="Z148" s="94">
        <v>0</v>
      </c>
      <c r="AA148" s="94">
        <v>0</v>
      </c>
      <c r="AB148" s="94">
        <v>0</v>
      </c>
      <c r="AC148" s="94">
        <v>0</v>
      </c>
      <c r="AD148" s="94">
        <v>0</v>
      </c>
      <c r="AE148" s="94">
        <v>0</v>
      </c>
      <c r="AF148" s="94">
        <v>0</v>
      </c>
      <c r="AG148" s="94">
        <v>0</v>
      </c>
      <c r="AH148" s="94">
        <v>0</v>
      </c>
      <c r="AI148" s="94">
        <v>0</v>
      </c>
      <c r="AJ148" s="421">
        <v>0</v>
      </c>
    </row>
    <row r="149" spans="1:38" s="14" customFormat="1" x14ac:dyDescent="0.25">
      <c r="A149" s="85"/>
      <c r="B149" s="300"/>
      <c r="C149" s="391" t="s">
        <v>564</v>
      </c>
      <c r="D149" s="392">
        <v>53441.609649999999</v>
      </c>
      <c r="E149" s="93">
        <v>136282.91899999999</v>
      </c>
      <c r="F149" s="93">
        <v>238867.34452000004</v>
      </c>
      <c r="G149" s="93">
        <v>59082.554789999995</v>
      </c>
      <c r="H149" s="93">
        <v>487674.42795999994</v>
      </c>
      <c r="I149" s="93">
        <v>52224.510129999988</v>
      </c>
      <c r="J149" s="93">
        <v>28442.49841</v>
      </c>
      <c r="K149" s="93">
        <v>2E-3</v>
      </c>
      <c r="L149" s="93">
        <v>82362.357730000003</v>
      </c>
      <c r="M149" s="93">
        <v>14490.100130000001</v>
      </c>
      <c r="N149" s="93">
        <v>20957.733639999995</v>
      </c>
      <c r="O149" s="93">
        <v>10017.327289999999</v>
      </c>
      <c r="P149" s="93">
        <v>6933.4311700000007</v>
      </c>
      <c r="Q149" s="93">
        <v>26380.972659999992</v>
      </c>
      <c r="R149" s="93">
        <v>241808.93316000004</v>
      </c>
      <c r="S149" s="93">
        <v>7362.7036700000008</v>
      </c>
      <c r="T149" s="93">
        <v>3383.9001800000001</v>
      </c>
      <c r="U149" s="93">
        <v>2016.09259</v>
      </c>
      <c r="V149" s="93">
        <v>1847.8305399999999</v>
      </c>
      <c r="W149" s="93">
        <v>102.87535</v>
      </c>
      <c r="X149" s="93">
        <v>1128.4855600000001</v>
      </c>
      <c r="Y149" s="93">
        <v>9277.9923300000009</v>
      </c>
      <c r="Z149" s="93">
        <v>603.31570000000011</v>
      </c>
      <c r="AA149" s="93">
        <v>5402.0570899999993</v>
      </c>
      <c r="AB149" s="93">
        <v>8506.6322600000003</v>
      </c>
      <c r="AC149" s="93">
        <v>4935.4258500000005</v>
      </c>
      <c r="AD149" s="93">
        <v>44567.311119999998</v>
      </c>
      <c r="AE149" s="93">
        <v>774050.67223999987</v>
      </c>
      <c r="AF149" s="93">
        <v>20957.735639999995</v>
      </c>
      <c r="AG149" s="93">
        <v>98700.288399999961</v>
      </c>
      <c r="AH149" s="93">
        <v>0</v>
      </c>
      <c r="AI149" s="93">
        <v>19615.475269999999</v>
      </c>
      <c r="AJ149" s="422">
        <v>634777.17293</v>
      </c>
      <c r="AL149" s="64"/>
    </row>
    <row r="150" spans="1:38" x14ac:dyDescent="0.25">
      <c r="A150" s="85"/>
      <c r="B150" s="301"/>
      <c r="D150" s="94">
        <v>0</v>
      </c>
      <c r="E150" s="94">
        <v>0</v>
      </c>
      <c r="F150" s="94">
        <v>5.8207660913467407E-11</v>
      </c>
      <c r="G150" s="94">
        <v>0</v>
      </c>
      <c r="H150" s="94">
        <v>0</v>
      </c>
      <c r="I150" s="94">
        <v>0</v>
      </c>
      <c r="J150" s="94">
        <v>0</v>
      </c>
      <c r="K150" s="94">
        <v>0</v>
      </c>
      <c r="L150" s="94">
        <v>0</v>
      </c>
      <c r="M150" s="94">
        <v>0</v>
      </c>
      <c r="N150" s="94">
        <v>0</v>
      </c>
      <c r="O150" s="94">
        <v>0</v>
      </c>
      <c r="P150" s="94">
        <v>0</v>
      </c>
      <c r="Q150" s="94">
        <v>-9.5496943686157465E-12</v>
      </c>
      <c r="R150" s="94">
        <v>1.1641532182693481E-10</v>
      </c>
      <c r="S150" s="94">
        <v>0</v>
      </c>
      <c r="T150" s="94">
        <v>0</v>
      </c>
      <c r="U150" s="94">
        <v>0</v>
      </c>
      <c r="V150" s="94">
        <v>0</v>
      </c>
      <c r="W150" s="94">
        <v>0</v>
      </c>
      <c r="X150" s="94">
        <v>0</v>
      </c>
      <c r="Y150" s="94">
        <v>0</v>
      </c>
      <c r="Z150" s="94">
        <v>0</v>
      </c>
      <c r="AA150" s="94">
        <v>0</v>
      </c>
      <c r="AB150" s="94">
        <v>0</v>
      </c>
      <c r="AC150" s="94">
        <v>0</v>
      </c>
      <c r="AD150" s="94">
        <v>0</v>
      </c>
      <c r="AE150" s="94">
        <v>0</v>
      </c>
      <c r="AF150" s="94">
        <v>0</v>
      </c>
      <c r="AG150" s="94">
        <v>-4.0017766878008842E-11</v>
      </c>
      <c r="AH150" s="94">
        <v>0</v>
      </c>
      <c r="AI150" s="94">
        <v>0</v>
      </c>
      <c r="AJ150" s="421">
        <v>0</v>
      </c>
    </row>
    <row r="151" spans="1:38" s="222" customFormat="1" x14ac:dyDescent="0.25">
      <c r="A151" s="85"/>
      <c r="B151" s="301"/>
      <c r="C151" s="221" t="s">
        <v>1187</v>
      </c>
      <c r="D151" s="357">
        <v>2016010.8155899998</v>
      </c>
      <c r="E151" s="213">
        <v>1518187.9656400001</v>
      </c>
      <c r="F151" s="213">
        <v>3002279.6381799998</v>
      </c>
      <c r="G151" s="213">
        <v>2357695.6825000001</v>
      </c>
      <c r="H151" s="213">
        <v>8894174.1019099988</v>
      </c>
      <c r="I151" s="213">
        <v>667197.46872999996</v>
      </c>
      <c r="J151" s="213">
        <v>1782386.8569499999</v>
      </c>
      <c r="K151" s="213">
        <v>196425.43799999999</v>
      </c>
      <c r="L151" s="213">
        <v>107786.39717000001</v>
      </c>
      <c r="M151" s="213">
        <v>65434.410469999995</v>
      </c>
      <c r="N151" s="213">
        <v>2153458.1816699998</v>
      </c>
      <c r="O151" s="213">
        <v>124128.21825999999</v>
      </c>
      <c r="P151" s="213">
        <v>354718.03527999995</v>
      </c>
      <c r="Q151" s="213">
        <v>32.923690000000001</v>
      </c>
      <c r="R151" s="213">
        <v>5451567.9302200004</v>
      </c>
      <c r="S151" s="213">
        <v>350809.72672999994</v>
      </c>
      <c r="T151" s="213">
        <v>65116.423989999996</v>
      </c>
      <c r="U151" s="213">
        <v>16944.212080000001</v>
      </c>
      <c r="V151" s="213">
        <v>5539.5777900000003</v>
      </c>
      <c r="W151" s="213">
        <v>80425.787430000011</v>
      </c>
      <c r="X151" s="213">
        <v>934.77161999999998</v>
      </c>
      <c r="Y151" s="213">
        <v>0</v>
      </c>
      <c r="Z151" s="213">
        <v>9551.5294099999992</v>
      </c>
      <c r="AA151" s="213">
        <v>0</v>
      </c>
      <c r="AB151" s="213">
        <v>19545.461200000002</v>
      </c>
      <c r="AC151" s="213">
        <v>0</v>
      </c>
      <c r="AD151" s="213">
        <v>548867.49024999992</v>
      </c>
      <c r="AE151" s="213">
        <v>14894609.522379998</v>
      </c>
      <c r="AF151" s="213">
        <v>2349883.6196699999</v>
      </c>
      <c r="AG151" s="213">
        <v>178760.38542999999</v>
      </c>
      <c r="AH151" s="213">
        <v>0</v>
      </c>
      <c r="AI151" s="213">
        <v>0</v>
      </c>
      <c r="AJ151" s="423">
        <v>12365965.517280001</v>
      </c>
      <c r="AL151" s="64"/>
    </row>
    <row r="152" spans="1:38" s="223" customFormat="1" x14ac:dyDescent="0.25">
      <c r="A152" s="85"/>
      <c r="B152" s="301"/>
      <c r="C152" s="216" t="s">
        <v>1188</v>
      </c>
      <c r="D152" s="358">
        <v>1474159.28418</v>
      </c>
      <c r="E152" s="217">
        <v>1887284.0581799997</v>
      </c>
      <c r="F152" s="217">
        <v>2908705.1240400001</v>
      </c>
      <c r="G152" s="217">
        <v>1108096.3419900001</v>
      </c>
      <c r="H152" s="217">
        <v>7378244.808389999</v>
      </c>
      <c r="I152" s="217">
        <v>556144.90257999999</v>
      </c>
      <c r="J152" s="217">
        <v>628398.42822999996</v>
      </c>
      <c r="K152" s="217">
        <v>0</v>
      </c>
      <c r="L152" s="217">
        <v>1925507.1377699999</v>
      </c>
      <c r="M152" s="217">
        <v>508428.11442</v>
      </c>
      <c r="N152" s="217">
        <v>330877.87131000002</v>
      </c>
      <c r="O152" s="217">
        <v>169330.00396</v>
      </c>
      <c r="P152" s="217">
        <v>169946.89647000004</v>
      </c>
      <c r="Q152" s="217">
        <v>269026.92522999999</v>
      </c>
      <c r="R152" s="217">
        <v>4557660.2799699996</v>
      </c>
      <c r="S152" s="217">
        <v>4501.1539499999999</v>
      </c>
      <c r="T152" s="217">
        <v>64027.3963</v>
      </c>
      <c r="U152" s="217">
        <v>9539.3199499999992</v>
      </c>
      <c r="V152" s="217">
        <v>21832.592349999999</v>
      </c>
      <c r="W152" s="217">
        <v>894.83892000000003</v>
      </c>
      <c r="X152" s="217">
        <v>14714.69658</v>
      </c>
      <c r="Y152" s="217">
        <v>5066.6571000000004</v>
      </c>
      <c r="Z152" s="217">
        <v>4355.2773800000004</v>
      </c>
      <c r="AA152" s="217">
        <v>0</v>
      </c>
      <c r="AB152" s="217">
        <v>58720.297460000002</v>
      </c>
      <c r="AC152" s="217">
        <v>68.697620000000001</v>
      </c>
      <c r="AD152" s="217">
        <v>183720.92760999998</v>
      </c>
      <c r="AE152" s="217">
        <v>12119626.015970001</v>
      </c>
      <c r="AF152" s="217">
        <v>330877.87131000002</v>
      </c>
      <c r="AG152" s="217">
        <v>2455767.84454</v>
      </c>
      <c r="AH152" s="217">
        <v>0</v>
      </c>
      <c r="AI152" s="217">
        <v>5135.3547200000003</v>
      </c>
      <c r="AJ152" s="533">
        <v>9327844.9453999996</v>
      </c>
      <c r="AL152" s="64"/>
    </row>
    <row r="153" spans="1:38" s="218" customFormat="1" x14ac:dyDescent="0.25">
      <c r="A153" s="85"/>
      <c r="B153" s="301"/>
      <c r="C153" s="219" t="s">
        <v>1189</v>
      </c>
      <c r="D153" s="359">
        <v>210067.05381000001</v>
      </c>
      <c r="E153" s="220">
        <v>580634.44512000005</v>
      </c>
      <c r="F153" s="220">
        <v>782098.13457999995</v>
      </c>
      <c r="G153" s="220">
        <v>256828.17620999998</v>
      </c>
      <c r="H153" s="220">
        <v>1829627.8097199996</v>
      </c>
      <c r="I153" s="220">
        <v>50612.394739999996</v>
      </c>
      <c r="J153" s="220">
        <v>72559.608640000006</v>
      </c>
      <c r="K153" s="220">
        <v>0</v>
      </c>
      <c r="L153" s="220">
        <v>0</v>
      </c>
      <c r="M153" s="220">
        <v>97803.474660000022</v>
      </c>
      <c r="N153" s="220">
        <v>113533.13997</v>
      </c>
      <c r="O153" s="220">
        <v>36533.337720000003</v>
      </c>
      <c r="P153" s="220">
        <v>19119.091270000001</v>
      </c>
      <c r="Q153" s="220">
        <v>61.847949999999997</v>
      </c>
      <c r="R153" s="220">
        <v>390222.89495000005</v>
      </c>
      <c r="S153" s="220">
        <v>24798.719099999998</v>
      </c>
      <c r="T153" s="220">
        <v>1710.7614699999999</v>
      </c>
      <c r="U153" s="220">
        <v>22.867059999999999</v>
      </c>
      <c r="V153" s="220">
        <v>97.783960000000008</v>
      </c>
      <c r="W153" s="220">
        <v>159.78299999999999</v>
      </c>
      <c r="X153" s="220">
        <v>1E-3</v>
      </c>
      <c r="Y153" s="220">
        <v>0</v>
      </c>
      <c r="Z153" s="220">
        <v>1875.7652800000001</v>
      </c>
      <c r="AA153" s="220">
        <v>0</v>
      </c>
      <c r="AB153" s="220">
        <v>11808.506380000001</v>
      </c>
      <c r="AC153" s="220">
        <v>0</v>
      </c>
      <c r="AD153" s="220">
        <v>40474.187250000003</v>
      </c>
      <c r="AE153" s="220">
        <v>2260324.8919199998</v>
      </c>
      <c r="AF153" s="220">
        <v>113533.13997</v>
      </c>
      <c r="AG153" s="220">
        <v>97901.258620000008</v>
      </c>
      <c r="AH153" s="220">
        <v>0</v>
      </c>
      <c r="AI153" s="220">
        <v>0</v>
      </c>
      <c r="AJ153" s="534">
        <v>2048890.4933300002</v>
      </c>
      <c r="AL153" s="64"/>
    </row>
    <row r="154" spans="1:38" x14ac:dyDescent="0.25">
      <c r="A154" s="85"/>
      <c r="B154" s="301"/>
      <c r="C154" s="465" t="s">
        <v>1830</v>
      </c>
      <c r="D154" s="94">
        <v>2016010.8155899998</v>
      </c>
      <c r="E154" s="94">
        <v>1518187.9656400001</v>
      </c>
      <c r="F154" s="94">
        <v>3002279.6381799998</v>
      </c>
      <c r="G154" s="94">
        <v>2357695.6825000001</v>
      </c>
      <c r="H154" s="94">
        <v>8894174.1019099988</v>
      </c>
      <c r="I154" s="94">
        <v>667197.46872999996</v>
      </c>
      <c r="J154" s="94">
        <v>1782386.8569499999</v>
      </c>
      <c r="K154" s="94">
        <v>196425.43799999999</v>
      </c>
      <c r="L154" s="94">
        <v>107786.39717000001</v>
      </c>
      <c r="M154" s="94">
        <v>65434.410469999995</v>
      </c>
      <c r="N154" s="94">
        <v>2153458.1816699998</v>
      </c>
      <c r="O154" s="94">
        <v>124128.21825999999</v>
      </c>
      <c r="P154" s="94">
        <v>354718.03527999995</v>
      </c>
      <c r="Q154" s="94">
        <v>32.923690000000001</v>
      </c>
      <c r="R154" s="94">
        <v>5451567.9302200004</v>
      </c>
      <c r="S154" s="94">
        <v>350809.72672999994</v>
      </c>
      <c r="T154" s="94">
        <v>65116.423989999996</v>
      </c>
      <c r="U154" s="94">
        <v>16944.212080000001</v>
      </c>
      <c r="V154" s="94">
        <v>5539.5777900000003</v>
      </c>
      <c r="W154" s="94">
        <v>80425.787430000011</v>
      </c>
      <c r="X154" s="94">
        <v>934.77161999999998</v>
      </c>
      <c r="Y154" s="94">
        <v>0</v>
      </c>
      <c r="Z154" s="94">
        <v>9551.5294099999992</v>
      </c>
      <c r="AA154" s="94">
        <v>0</v>
      </c>
      <c r="AB154" s="94">
        <v>19545.461200000002</v>
      </c>
      <c r="AC154" s="94">
        <v>0</v>
      </c>
      <c r="AD154" s="94">
        <v>548867.49024999992</v>
      </c>
      <c r="AE154" s="94">
        <v>14894609.522379998</v>
      </c>
      <c r="AF154" s="94">
        <v>2349883.6196699999</v>
      </c>
      <c r="AG154" s="94">
        <v>178760.38542999999</v>
      </c>
      <c r="AH154" s="94">
        <v>0</v>
      </c>
      <c r="AI154" s="94">
        <v>0</v>
      </c>
      <c r="AJ154" s="421">
        <v>12365965.517280001</v>
      </c>
    </row>
    <row r="155" spans="1:38" x14ac:dyDescent="0.25">
      <c r="A155" s="85"/>
      <c r="B155" s="299"/>
      <c r="C155" s="106" t="s">
        <v>1188</v>
      </c>
      <c r="D155" s="94">
        <v>1474159.28418</v>
      </c>
      <c r="E155" s="94">
        <v>1887284.0581799997</v>
      </c>
      <c r="F155" s="94">
        <v>2908705.1240400001</v>
      </c>
      <c r="G155" s="94">
        <v>1108096.3419900001</v>
      </c>
      <c r="H155" s="94">
        <v>7378244.808389999</v>
      </c>
      <c r="I155" s="94">
        <v>556144.90257999999</v>
      </c>
      <c r="J155" s="94">
        <v>628398.42822999996</v>
      </c>
      <c r="K155" s="94">
        <v>0</v>
      </c>
      <c r="L155" s="94">
        <v>1925507.1377699999</v>
      </c>
      <c r="M155" s="94">
        <v>508428.11442</v>
      </c>
      <c r="N155" s="94">
        <v>330877.87131000002</v>
      </c>
      <c r="O155" s="94">
        <v>169330.00396</v>
      </c>
      <c r="P155" s="94">
        <v>169946.89647000004</v>
      </c>
      <c r="Q155" s="94">
        <v>269026.92522999999</v>
      </c>
      <c r="R155" s="94">
        <v>4557660.2799699996</v>
      </c>
      <c r="S155" s="94">
        <v>4501.1539499999999</v>
      </c>
      <c r="T155" s="94">
        <v>64027.3963</v>
      </c>
      <c r="U155" s="94">
        <v>9539.3199499999992</v>
      </c>
      <c r="V155" s="94">
        <v>21832.592349999999</v>
      </c>
      <c r="W155" s="94">
        <v>894.83892000000003</v>
      </c>
      <c r="X155" s="94">
        <v>14714.69658</v>
      </c>
      <c r="Y155" s="94">
        <v>5066.6571000000004</v>
      </c>
      <c r="Z155" s="94">
        <v>4355.2773800000004</v>
      </c>
      <c r="AA155" s="94">
        <v>0</v>
      </c>
      <c r="AB155" s="94">
        <v>58720.297460000002</v>
      </c>
      <c r="AC155" s="94">
        <v>68.697620000000001</v>
      </c>
      <c r="AD155" s="94">
        <v>183720.92760999998</v>
      </c>
      <c r="AE155" s="94">
        <v>12119626.015970001</v>
      </c>
      <c r="AF155" s="94">
        <v>330877.87131000002</v>
      </c>
      <c r="AG155" s="94">
        <v>2455767.84454</v>
      </c>
      <c r="AH155" s="94">
        <v>0</v>
      </c>
      <c r="AI155" s="94">
        <v>5135.3547200000003</v>
      </c>
      <c r="AJ155" s="421">
        <v>9327844.9453999996</v>
      </c>
    </row>
    <row r="156" spans="1:38" x14ac:dyDescent="0.25">
      <c r="A156" s="85"/>
      <c r="B156" s="299"/>
      <c r="C156" s="106" t="s">
        <v>1025</v>
      </c>
      <c r="D156" s="94">
        <v>210067.05381000001</v>
      </c>
      <c r="E156" s="94">
        <v>525408.93119000003</v>
      </c>
      <c r="F156" s="94">
        <v>773445.87327999994</v>
      </c>
      <c r="G156" s="94">
        <v>256828.17620999998</v>
      </c>
      <c r="H156" s="94">
        <v>1765750.0344899995</v>
      </c>
      <c r="I156" s="94">
        <v>50612.394739999996</v>
      </c>
      <c r="J156" s="94">
        <v>72559.608640000006</v>
      </c>
      <c r="K156" s="94">
        <v>0</v>
      </c>
      <c r="L156" s="94">
        <v>0</v>
      </c>
      <c r="M156" s="94">
        <v>94704.399820000021</v>
      </c>
      <c r="N156" s="94">
        <v>113121.94585</v>
      </c>
      <c r="O156" s="94">
        <v>36533.337720000003</v>
      </c>
      <c r="P156" s="94">
        <v>19119.091270000001</v>
      </c>
      <c r="Q156" s="94">
        <v>61.847949999999997</v>
      </c>
      <c r="R156" s="94">
        <v>386712.62599000003</v>
      </c>
      <c r="S156" s="94">
        <v>24798.719099999998</v>
      </c>
      <c r="T156" s="94">
        <v>1710.7614699999999</v>
      </c>
      <c r="U156" s="94">
        <v>22.867059999999999</v>
      </c>
      <c r="V156" s="94">
        <v>97.783960000000008</v>
      </c>
      <c r="W156" s="94">
        <v>159.78299999999999</v>
      </c>
      <c r="X156" s="94">
        <v>1E-3</v>
      </c>
      <c r="Y156" s="94">
        <v>0</v>
      </c>
      <c r="Z156" s="94">
        <v>1875.7652800000001</v>
      </c>
      <c r="AA156" s="94">
        <v>0</v>
      </c>
      <c r="AB156" s="94">
        <v>11808.506380000001</v>
      </c>
      <c r="AC156" s="94">
        <v>0</v>
      </c>
      <c r="AD156" s="94">
        <v>40474.187250000003</v>
      </c>
      <c r="AE156" s="94">
        <v>2192936.84773</v>
      </c>
      <c r="AF156" s="94">
        <v>113121.94585</v>
      </c>
      <c r="AG156" s="94">
        <v>94802.183780000007</v>
      </c>
      <c r="AH156" s="94">
        <v>0</v>
      </c>
      <c r="AI156" s="94">
        <v>0</v>
      </c>
      <c r="AJ156" s="421">
        <v>1985012.7181000002</v>
      </c>
    </row>
    <row r="157" spans="1:38" x14ac:dyDescent="0.25">
      <c r="A157" s="85"/>
      <c r="B157" s="299"/>
      <c r="C157" s="106" t="s">
        <v>1831</v>
      </c>
      <c r="D157" s="94">
        <v>222481.20688999997</v>
      </c>
      <c r="E157" s="94">
        <v>10249.255359999999</v>
      </c>
      <c r="F157" s="94">
        <v>1359128.7138000003</v>
      </c>
      <c r="G157" s="94">
        <v>20353.340490000006</v>
      </c>
      <c r="H157" s="94">
        <v>1612212.51654</v>
      </c>
      <c r="I157" s="94">
        <v>6366.4434600000004</v>
      </c>
      <c r="J157" s="94">
        <v>0</v>
      </c>
      <c r="K157" s="94">
        <v>0</v>
      </c>
      <c r="L157" s="94">
        <v>0</v>
      </c>
      <c r="M157" s="94">
        <v>1.6E-2</v>
      </c>
      <c r="N157" s="94">
        <v>2974.0516499999999</v>
      </c>
      <c r="O157" s="94">
        <v>67342.246970000007</v>
      </c>
      <c r="P157" s="94">
        <v>5464.5457200000001</v>
      </c>
      <c r="Q157" s="94">
        <v>350468.21633000002</v>
      </c>
      <c r="R157" s="94">
        <v>432615.52013000002</v>
      </c>
      <c r="S157" s="94">
        <v>73103.370380000008</v>
      </c>
      <c r="T157" s="94">
        <v>170.66333999999998</v>
      </c>
      <c r="U157" s="94">
        <v>7438.9540799999995</v>
      </c>
      <c r="V157" s="94">
        <v>1577.2056700000001</v>
      </c>
      <c r="W157" s="94">
        <v>8909.1385100000007</v>
      </c>
      <c r="X157" s="94">
        <v>814.53692000000001</v>
      </c>
      <c r="Y157" s="94">
        <v>69102.148119999998</v>
      </c>
      <c r="Z157" s="94">
        <v>116.03422999999999</v>
      </c>
      <c r="AA157" s="94">
        <v>81794.224140000006</v>
      </c>
      <c r="AB157" s="94">
        <v>78532.35944</v>
      </c>
      <c r="AC157" s="94">
        <v>84452.08713</v>
      </c>
      <c r="AD157" s="94">
        <v>406010.72196</v>
      </c>
      <c r="AE157" s="94">
        <v>2450838.7586300001</v>
      </c>
      <c r="AF157" s="94">
        <v>2974.0516499999999</v>
      </c>
      <c r="AG157" s="94">
        <v>1577.2216699999999</v>
      </c>
      <c r="AH157" s="94">
        <v>0</v>
      </c>
      <c r="AI157" s="94">
        <v>235348.45938999997</v>
      </c>
      <c r="AJ157" s="421">
        <v>2210939.0259199999</v>
      </c>
    </row>
    <row r="158" spans="1:38" x14ac:dyDescent="0.25">
      <c r="A158" s="85"/>
      <c r="B158" s="299"/>
      <c r="C158" s="106" t="s">
        <v>1832</v>
      </c>
      <c r="D158" s="94">
        <v>0</v>
      </c>
      <c r="E158" s="94">
        <v>55225.513930000001</v>
      </c>
      <c r="F158" s="242">
        <v>8652.2613000000001</v>
      </c>
      <c r="G158" s="94">
        <v>0</v>
      </c>
      <c r="H158" s="94">
        <v>63877.775229999999</v>
      </c>
      <c r="I158" s="94">
        <v>0</v>
      </c>
      <c r="J158" s="94">
        <v>0</v>
      </c>
      <c r="K158" s="94">
        <v>0</v>
      </c>
      <c r="L158" s="94">
        <v>0</v>
      </c>
      <c r="M158" s="94">
        <v>3099.0748399999998</v>
      </c>
      <c r="N158" s="94">
        <v>411.19412</v>
      </c>
      <c r="O158" s="94">
        <v>0</v>
      </c>
      <c r="P158" s="94">
        <v>0</v>
      </c>
      <c r="Q158" s="94">
        <v>0</v>
      </c>
      <c r="R158" s="94">
        <v>3510.2689599999999</v>
      </c>
      <c r="S158" s="94">
        <v>0</v>
      </c>
      <c r="T158" s="94">
        <v>0</v>
      </c>
      <c r="U158" s="94">
        <v>0</v>
      </c>
      <c r="V158" s="94">
        <v>0</v>
      </c>
      <c r="W158" s="94">
        <v>0</v>
      </c>
      <c r="X158" s="94">
        <v>0</v>
      </c>
      <c r="Y158" s="94">
        <v>0</v>
      </c>
      <c r="Z158" s="94">
        <v>0</v>
      </c>
      <c r="AA158" s="94">
        <v>0</v>
      </c>
      <c r="AB158" s="94">
        <v>0</v>
      </c>
      <c r="AC158" s="94">
        <v>0</v>
      </c>
      <c r="AD158" s="94">
        <v>0</v>
      </c>
      <c r="AE158" s="94">
        <v>67388.044190000001</v>
      </c>
      <c r="AF158" s="94">
        <v>411.19412</v>
      </c>
      <c r="AG158" s="94">
        <v>3099.0748399999998</v>
      </c>
      <c r="AH158" s="94">
        <v>0</v>
      </c>
      <c r="AI158" s="94">
        <v>0</v>
      </c>
      <c r="AJ158" s="421">
        <v>63877.775229999999</v>
      </c>
    </row>
    <row r="159" spans="1:38" x14ac:dyDescent="0.25">
      <c r="A159" s="85"/>
      <c r="B159" s="299"/>
      <c r="C159" s="106" t="s">
        <v>565</v>
      </c>
      <c r="D159" s="94">
        <v>2608.0866099999998</v>
      </c>
      <c r="E159" s="94">
        <v>340421.24448999995</v>
      </c>
      <c r="F159" s="94">
        <v>17506.471250000002</v>
      </c>
      <c r="G159" s="94">
        <v>816.84946000000002</v>
      </c>
      <c r="H159" s="94">
        <v>361352.65181000001</v>
      </c>
      <c r="I159" s="94">
        <v>0</v>
      </c>
      <c r="J159" s="94">
        <v>3469.7502899999999</v>
      </c>
      <c r="K159" s="94">
        <v>0</v>
      </c>
      <c r="L159" s="94">
        <v>0</v>
      </c>
      <c r="M159" s="94">
        <v>0</v>
      </c>
      <c r="N159" s="94">
        <v>0</v>
      </c>
      <c r="O159" s="94">
        <v>272.06274000000002</v>
      </c>
      <c r="P159" s="94">
        <v>2908.3397</v>
      </c>
      <c r="Q159" s="94">
        <v>0</v>
      </c>
      <c r="R159" s="94">
        <v>6650.1527299999998</v>
      </c>
      <c r="S159" s="94">
        <v>203.91564</v>
      </c>
      <c r="T159" s="94">
        <v>0</v>
      </c>
      <c r="U159" s="94">
        <v>0</v>
      </c>
      <c r="V159" s="94">
        <v>0</v>
      </c>
      <c r="W159" s="94">
        <v>0</v>
      </c>
      <c r="X159" s="94">
        <v>0</v>
      </c>
      <c r="Y159" s="94">
        <v>0</v>
      </c>
      <c r="Z159" s="94">
        <v>0</v>
      </c>
      <c r="AA159" s="94">
        <v>0</v>
      </c>
      <c r="AB159" s="94">
        <v>0</v>
      </c>
      <c r="AC159" s="94">
        <v>0</v>
      </c>
      <c r="AD159" s="94">
        <v>203.91564</v>
      </c>
      <c r="AE159" s="94">
        <v>368206.72018</v>
      </c>
      <c r="AF159" s="94">
        <v>0</v>
      </c>
      <c r="AG159" s="94">
        <v>0</v>
      </c>
      <c r="AH159" s="94">
        <v>0</v>
      </c>
      <c r="AI159" s="94">
        <v>0</v>
      </c>
      <c r="AJ159" s="421">
        <v>368206.72017999995</v>
      </c>
      <c r="AL159" s="326"/>
    </row>
    <row r="160" spans="1:38" x14ac:dyDescent="0.25">
      <c r="A160" s="85"/>
      <c r="B160" s="299"/>
      <c r="C160" s="106" t="s">
        <v>1026</v>
      </c>
      <c r="D160" s="94">
        <v>0</v>
      </c>
      <c r="E160" s="94">
        <v>0</v>
      </c>
      <c r="F160" s="94">
        <v>0</v>
      </c>
      <c r="G160" s="94">
        <v>0</v>
      </c>
      <c r="H160" s="94">
        <v>0</v>
      </c>
      <c r="I160" s="94">
        <v>0</v>
      </c>
      <c r="J160" s="94">
        <v>0</v>
      </c>
      <c r="K160" s="94">
        <v>0</v>
      </c>
      <c r="L160" s="94">
        <v>0</v>
      </c>
      <c r="M160" s="94">
        <v>0</v>
      </c>
      <c r="N160" s="94">
        <v>0</v>
      </c>
      <c r="O160" s="94">
        <v>0</v>
      </c>
      <c r="P160" s="94">
        <v>0</v>
      </c>
      <c r="Q160" s="94">
        <v>0</v>
      </c>
      <c r="R160" s="94">
        <v>0</v>
      </c>
      <c r="S160" s="94">
        <v>0</v>
      </c>
      <c r="T160" s="94">
        <v>0</v>
      </c>
      <c r="U160" s="94">
        <v>0</v>
      </c>
      <c r="V160" s="94">
        <v>0</v>
      </c>
      <c r="W160" s="94">
        <v>0</v>
      </c>
      <c r="X160" s="94">
        <v>0</v>
      </c>
      <c r="Y160" s="94">
        <v>0</v>
      </c>
      <c r="Z160" s="94">
        <v>0</v>
      </c>
      <c r="AA160" s="94">
        <v>0</v>
      </c>
      <c r="AB160" s="94">
        <v>0</v>
      </c>
      <c r="AC160" s="94">
        <v>0</v>
      </c>
      <c r="AD160" s="94">
        <v>0</v>
      </c>
      <c r="AE160" s="94">
        <v>0</v>
      </c>
      <c r="AF160" s="94">
        <v>0</v>
      </c>
      <c r="AG160" s="94">
        <v>0</v>
      </c>
      <c r="AH160" s="94">
        <v>0</v>
      </c>
      <c r="AI160" s="94">
        <v>0</v>
      </c>
      <c r="AJ160" s="421">
        <v>0</v>
      </c>
    </row>
    <row r="161" spans="1:38" s="14" customFormat="1" x14ac:dyDescent="0.25">
      <c r="A161" s="90"/>
      <c r="B161" s="302"/>
      <c r="C161" s="27" t="s">
        <v>1288</v>
      </c>
      <c r="D161" s="110">
        <v>3925326.4470799994</v>
      </c>
      <c r="E161" s="110">
        <v>4336776.9687900003</v>
      </c>
      <c r="F161" s="110">
        <v>8069718.0818499997</v>
      </c>
      <c r="G161" s="110">
        <v>3743790.3906499995</v>
      </c>
      <c r="H161" s="110">
        <v>20075611.888369996</v>
      </c>
      <c r="I161" s="110">
        <v>1280321.20951</v>
      </c>
      <c r="J161" s="110">
        <v>2486814.6441100002</v>
      </c>
      <c r="K161" s="110">
        <v>196425.43799999999</v>
      </c>
      <c r="L161" s="110">
        <v>2033293.5349399999</v>
      </c>
      <c r="M161" s="110">
        <v>671666.01555000001</v>
      </c>
      <c r="N161" s="110">
        <v>2600843.2446000003</v>
      </c>
      <c r="O161" s="110">
        <v>397605.86965000001</v>
      </c>
      <c r="P161" s="110">
        <v>552156.90843999991</v>
      </c>
      <c r="Q161" s="110">
        <v>619589.91320000007</v>
      </c>
      <c r="R161" s="110">
        <v>10838716.777999999</v>
      </c>
      <c r="S161" s="110">
        <v>453416.88579999999</v>
      </c>
      <c r="T161" s="110">
        <v>131025.24509999999</v>
      </c>
      <c r="U161" s="110">
        <v>33945.353169999995</v>
      </c>
      <c r="V161" s="110">
        <v>29047.159769999998</v>
      </c>
      <c r="W161" s="110">
        <v>90389.547860000006</v>
      </c>
      <c r="X161" s="110">
        <v>16464.006119999998</v>
      </c>
      <c r="Y161" s="110">
        <v>74168.805220000009</v>
      </c>
      <c r="Z161" s="110">
        <v>15898.606299999999</v>
      </c>
      <c r="AA161" s="110">
        <v>81794.224140000006</v>
      </c>
      <c r="AB161" s="110">
        <v>168606.62448000003</v>
      </c>
      <c r="AC161" s="110">
        <v>84520.784750000006</v>
      </c>
      <c r="AD161" s="110">
        <v>1179277.2427099999</v>
      </c>
      <c r="AE161" s="110">
        <v>32093605.909079995</v>
      </c>
      <c r="AF161" s="110">
        <v>2797268.6826000004</v>
      </c>
      <c r="AG161" s="110">
        <v>2734006.7102600001</v>
      </c>
      <c r="AH161" s="110">
        <v>0</v>
      </c>
      <c r="AI161" s="110">
        <v>240483.81410999998</v>
      </c>
      <c r="AJ161" s="535">
        <v>26321846.702109996</v>
      </c>
      <c r="AL161" s="64"/>
    </row>
    <row r="162" spans="1:38" x14ac:dyDescent="0.25"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17"/>
      <c r="AH162" s="117"/>
      <c r="AI162" s="94"/>
      <c r="AJ162" s="117"/>
    </row>
    <row r="163" spans="1:38" s="14" customFormat="1" x14ac:dyDescent="0.25">
      <c r="A163" s="84"/>
      <c r="C163" s="14" t="s">
        <v>548</v>
      </c>
      <c r="D163" s="102">
        <v>0</v>
      </c>
      <c r="E163" s="102">
        <v>0</v>
      </c>
      <c r="F163" s="225">
        <v>0</v>
      </c>
      <c r="G163" s="225">
        <v>0</v>
      </c>
      <c r="H163" s="102">
        <v>0</v>
      </c>
      <c r="I163" s="102">
        <v>0</v>
      </c>
      <c r="J163" s="102">
        <v>0</v>
      </c>
      <c r="K163" s="225">
        <v>0</v>
      </c>
      <c r="L163" s="225">
        <v>0</v>
      </c>
      <c r="M163" s="225">
        <v>0</v>
      </c>
      <c r="N163" s="225">
        <v>0</v>
      </c>
      <c r="O163" s="225">
        <v>0</v>
      </c>
      <c r="P163" s="225">
        <v>0</v>
      </c>
      <c r="Q163" s="225">
        <v>0</v>
      </c>
      <c r="R163" s="225">
        <v>0</v>
      </c>
      <c r="S163" s="225">
        <v>0</v>
      </c>
      <c r="T163" s="225">
        <v>0</v>
      </c>
      <c r="U163" s="225">
        <v>0</v>
      </c>
      <c r="V163" s="225">
        <v>0</v>
      </c>
      <c r="W163" s="225">
        <v>0</v>
      </c>
      <c r="X163" s="225">
        <v>0</v>
      </c>
      <c r="Y163" s="225">
        <v>0</v>
      </c>
      <c r="Z163" s="225">
        <v>0</v>
      </c>
      <c r="AA163" s="225">
        <v>0</v>
      </c>
      <c r="AB163" s="225">
        <v>0</v>
      </c>
      <c r="AC163" s="225">
        <v>0</v>
      </c>
      <c r="AD163" s="225">
        <v>0</v>
      </c>
      <c r="AE163" s="102">
        <v>0</v>
      </c>
      <c r="AF163" s="225">
        <v>0</v>
      </c>
      <c r="AG163" s="225">
        <v>0</v>
      </c>
      <c r="AH163" s="225">
        <v>0</v>
      </c>
      <c r="AI163" s="498">
        <v>0</v>
      </c>
      <c r="AJ163" s="225">
        <v>0</v>
      </c>
      <c r="AL163" s="64"/>
    </row>
    <row r="164" spans="1:38" x14ac:dyDescent="0.25"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17"/>
      <c r="AH164" s="117"/>
      <c r="AI164" s="94"/>
      <c r="AJ164" s="117"/>
    </row>
    <row r="166" spans="1:38" s="229" customFormat="1" x14ac:dyDescent="0.3">
      <c r="C166" s="303" t="s">
        <v>503</v>
      </c>
      <c r="D166" s="230"/>
      <c r="E166" s="394"/>
      <c r="H166" s="394"/>
      <c r="I166" s="394"/>
      <c r="J166" s="394"/>
      <c r="AL166" s="331"/>
    </row>
    <row r="167" spans="1:38" x14ac:dyDescent="0.25">
      <c r="B167" s="94" t="s">
        <v>1201</v>
      </c>
      <c r="C167" s="106" t="s">
        <v>1191</v>
      </c>
      <c r="D167" s="94">
        <v>69111.490279999998</v>
      </c>
      <c r="E167" s="94">
        <v>109773.44203999999</v>
      </c>
      <c r="F167" s="94">
        <v>393516.43229000003</v>
      </c>
      <c r="G167" s="94">
        <v>68314.778309999994</v>
      </c>
      <c r="H167" s="94">
        <v>640716.14292000001</v>
      </c>
      <c r="I167" s="94">
        <v>28462.296560000003</v>
      </c>
      <c r="J167" s="94">
        <v>66674.557929999995</v>
      </c>
      <c r="K167" s="94">
        <v>16330.415000000001</v>
      </c>
      <c r="L167" s="94">
        <v>5853.6103199999998</v>
      </c>
      <c r="M167" s="94">
        <v>21662.871650000001</v>
      </c>
      <c r="N167" s="94">
        <v>72767.201759999996</v>
      </c>
      <c r="O167" s="94">
        <v>13885.210760000002</v>
      </c>
      <c r="P167" s="94">
        <v>6241.0738799999999</v>
      </c>
      <c r="Q167" s="94">
        <v>0.35199999999999998</v>
      </c>
      <c r="R167" s="94">
        <v>231877.58986000001</v>
      </c>
      <c r="S167" s="94">
        <v>7155.2378600000002</v>
      </c>
      <c r="T167" s="94">
        <v>903.72382000000005</v>
      </c>
      <c r="U167" s="94">
        <v>411.52450999999996</v>
      </c>
      <c r="V167" s="94">
        <v>158.00234999999998</v>
      </c>
      <c r="W167" s="94">
        <v>1275.21345</v>
      </c>
      <c r="X167" s="94">
        <v>44.909469999999999</v>
      </c>
      <c r="Y167" s="94">
        <v>0</v>
      </c>
      <c r="Z167" s="94">
        <v>415.30345999999997</v>
      </c>
      <c r="AA167" s="94">
        <v>0</v>
      </c>
      <c r="AB167" s="94">
        <v>528.88706999999999</v>
      </c>
      <c r="AC167" s="94">
        <v>0</v>
      </c>
      <c r="AD167" s="94">
        <v>10892.801989999998</v>
      </c>
      <c r="AE167" s="94">
        <v>883486.53477000003</v>
      </c>
      <c r="AF167" s="94">
        <v>89097.616760000004</v>
      </c>
      <c r="AG167" s="94">
        <v>27674.484320000003</v>
      </c>
      <c r="AH167" s="94">
        <v>0</v>
      </c>
      <c r="AI167" s="94">
        <v>0</v>
      </c>
      <c r="AJ167" s="421">
        <v>766714.43369000009</v>
      </c>
      <c r="AK167" s="84">
        <v>0</v>
      </c>
      <c r="AL167" s="326"/>
    </row>
    <row r="168" spans="1:38" x14ac:dyDescent="0.25">
      <c r="B168" s="94" t="s">
        <v>1200</v>
      </c>
      <c r="C168" s="106" t="s">
        <v>1192</v>
      </c>
      <c r="D168" s="94">
        <v>71080.13453000001</v>
      </c>
      <c r="E168" s="94">
        <v>81003.663219999988</v>
      </c>
      <c r="F168" s="94">
        <v>172633.07245000001</v>
      </c>
      <c r="G168" s="94">
        <v>77027.851280000003</v>
      </c>
      <c r="H168" s="94">
        <v>401744.72147999995</v>
      </c>
      <c r="I168" s="94">
        <v>44068.293059999996</v>
      </c>
      <c r="J168" s="94">
        <v>23165.127819999998</v>
      </c>
      <c r="K168" s="94">
        <v>0</v>
      </c>
      <c r="L168" s="94">
        <v>211471.41868</v>
      </c>
      <c r="M168" s="94">
        <v>22600.152699999999</v>
      </c>
      <c r="N168" s="94">
        <v>29145.165669999998</v>
      </c>
      <c r="O168" s="94">
        <v>16383.02563</v>
      </c>
      <c r="P168" s="94">
        <v>7302.9802500000005</v>
      </c>
      <c r="Q168" s="94">
        <v>23610.132659999999</v>
      </c>
      <c r="R168" s="94">
        <v>377746.29646999994</v>
      </c>
      <c r="S168" s="94">
        <v>127.39261</v>
      </c>
      <c r="T168" s="94">
        <v>2421.2788500000001</v>
      </c>
      <c r="U168" s="94">
        <v>814.90010000000007</v>
      </c>
      <c r="V168" s="94">
        <v>1792.2998499999999</v>
      </c>
      <c r="W168" s="94">
        <v>35.243070000000003</v>
      </c>
      <c r="X168" s="94">
        <v>889.59990000000005</v>
      </c>
      <c r="Y168" s="94">
        <v>254.69659999999999</v>
      </c>
      <c r="Z168" s="94">
        <v>457.39852000000002</v>
      </c>
      <c r="AA168" s="94">
        <v>0</v>
      </c>
      <c r="AB168" s="94">
        <v>3040.4705300000001</v>
      </c>
      <c r="AC168" s="94">
        <v>0.68694999999999995</v>
      </c>
      <c r="AD168" s="94">
        <v>9833.9669800000011</v>
      </c>
      <c r="AE168" s="94">
        <v>789324.98492999992</v>
      </c>
      <c r="AF168" s="94">
        <v>29145.165669999998</v>
      </c>
      <c r="AG168" s="94">
        <v>235863.87122999999</v>
      </c>
      <c r="AH168" s="94">
        <v>0</v>
      </c>
      <c r="AI168" s="94">
        <v>255.38354999999999</v>
      </c>
      <c r="AJ168" s="421">
        <v>524060.56447999988</v>
      </c>
      <c r="AL168" s="326"/>
    </row>
    <row r="169" spans="1:38" x14ac:dyDescent="0.25">
      <c r="B169" s="299" t="s">
        <v>1878</v>
      </c>
      <c r="C169" s="106" t="s">
        <v>1193</v>
      </c>
      <c r="D169" s="94">
        <v>12265.26238</v>
      </c>
      <c r="E169" s="94">
        <v>22468.110079999999</v>
      </c>
      <c r="F169" s="94">
        <v>53521.807129999994</v>
      </c>
      <c r="G169" s="94">
        <v>12956.78275</v>
      </c>
      <c r="H169" s="94">
        <v>101211.96234</v>
      </c>
      <c r="I169" s="94">
        <v>1382.7118300000002</v>
      </c>
      <c r="J169" s="94">
        <v>2218.7485299999998</v>
      </c>
      <c r="K169" s="94">
        <v>0</v>
      </c>
      <c r="L169" s="94">
        <v>0</v>
      </c>
      <c r="M169" s="94">
        <v>5370.7343799999999</v>
      </c>
      <c r="N169" s="94">
        <v>4573.5880800000004</v>
      </c>
      <c r="O169" s="94">
        <v>1117.1449600000001</v>
      </c>
      <c r="P169" s="94">
        <v>398.93082999999996</v>
      </c>
      <c r="Q169" s="94">
        <v>33.009770000000003</v>
      </c>
      <c r="R169" s="94">
        <v>15094.868380000002</v>
      </c>
      <c r="S169" s="94">
        <v>432.61655000000002</v>
      </c>
      <c r="T169" s="94">
        <v>17.806560000000001</v>
      </c>
      <c r="U169" s="94">
        <v>0.61263000000000001</v>
      </c>
      <c r="V169" s="94">
        <v>8.8660899999999998</v>
      </c>
      <c r="W169" s="94">
        <v>2.2373000000000003</v>
      </c>
      <c r="X169" s="94">
        <v>1E-3</v>
      </c>
      <c r="Y169" s="94">
        <v>0</v>
      </c>
      <c r="Z169" s="94">
        <v>35.603479999999998</v>
      </c>
      <c r="AA169" s="94">
        <v>0</v>
      </c>
      <c r="AB169" s="94">
        <v>465.56521999999995</v>
      </c>
      <c r="AC169" s="94">
        <v>0</v>
      </c>
      <c r="AD169" s="94">
        <v>963.30882999999994</v>
      </c>
      <c r="AE169" s="94">
        <v>117270.13955000001</v>
      </c>
      <c r="AF169" s="94">
        <v>4573.5880800000004</v>
      </c>
      <c r="AG169" s="94">
        <v>5379.6004699999994</v>
      </c>
      <c r="AH169" s="94">
        <v>0</v>
      </c>
      <c r="AI169" s="94">
        <v>0</v>
      </c>
      <c r="AJ169" s="421">
        <v>107316.95099999997</v>
      </c>
      <c r="AL169" s="326"/>
    </row>
    <row r="170" spans="1:38" x14ac:dyDescent="0.25">
      <c r="B170" s="299" t="s">
        <v>1201</v>
      </c>
      <c r="C170" s="106" t="s">
        <v>1833</v>
      </c>
      <c r="D170" s="94">
        <v>69111.490279999998</v>
      </c>
      <c r="E170" s="94">
        <v>109773.44203999999</v>
      </c>
      <c r="F170" s="94">
        <v>393516.43229000003</v>
      </c>
      <c r="G170" s="94">
        <v>68314.778309999994</v>
      </c>
      <c r="H170" s="94">
        <v>640716.14292000001</v>
      </c>
      <c r="I170" s="94">
        <v>28462.296560000003</v>
      </c>
      <c r="J170" s="94">
        <v>66674.557929999995</v>
      </c>
      <c r="K170" s="94">
        <v>16330.415000000001</v>
      </c>
      <c r="L170" s="94">
        <v>5853.6103199999998</v>
      </c>
      <c r="M170" s="94">
        <v>21662.871650000001</v>
      </c>
      <c r="N170" s="94">
        <v>72767.201759999996</v>
      </c>
      <c r="O170" s="94">
        <v>13885.210760000002</v>
      </c>
      <c r="P170" s="94">
        <v>6241.0738799999999</v>
      </c>
      <c r="Q170" s="94">
        <v>0.35199999999999998</v>
      </c>
      <c r="R170" s="94">
        <v>231877.58986000001</v>
      </c>
      <c r="S170" s="94">
        <v>7155.2378600000002</v>
      </c>
      <c r="T170" s="94">
        <v>903.72382000000005</v>
      </c>
      <c r="U170" s="94">
        <v>411.52450999999996</v>
      </c>
      <c r="V170" s="94">
        <v>158.00234999999998</v>
      </c>
      <c r="W170" s="94">
        <v>1275.21345</v>
      </c>
      <c r="X170" s="94">
        <v>44.909469999999999</v>
      </c>
      <c r="Y170" s="94">
        <v>0</v>
      </c>
      <c r="Z170" s="94">
        <v>415.30345999999997</v>
      </c>
      <c r="AA170" s="94">
        <v>0</v>
      </c>
      <c r="AB170" s="94">
        <v>528.88706999999999</v>
      </c>
      <c r="AC170" s="94">
        <v>0</v>
      </c>
      <c r="AD170" s="94">
        <v>10892.801989999998</v>
      </c>
      <c r="AE170" s="94">
        <v>883486.53477000003</v>
      </c>
      <c r="AF170" s="94">
        <v>89097.616760000004</v>
      </c>
      <c r="AG170" s="94">
        <v>27674.484320000003</v>
      </c>
      <c r="AH170" s="94">
        <v>0</v>
      </c>
      <c r="AI170" s="94">
        <v>0</v>
      </c>
      <c r="AJ170" s="421">
        <v>766714.43369000009</v>
      </c>
      <c r="AL170" s="326"/>
    </row>
    <row r="171" spans="1:38" x14ac:dyDescent="0.25">
      <c r="B171" s="299" t="s">
        <v>1200</v>
      </c>
      <c r="C171" s="106" t="s">
        <v>1192</v>
      </c>
      <c r="D171" s="94">
        <v>71080.13453000001</v>
      </c>
      <c r="E171" s="94">
        <v>81003.663219999988</v>
      </c>
      <c r="F171" s="94">
        <v>172633.07245000001</v>
      </c>
      <c r="G171" s="94">
        <v>77027.851280000003</v>
      </c>
      <c r="H171" s="94">
        <v>401744.72147999995</v>
      </c>
      <c r="I171" s="94">
        <v>44068.293059999996</v>
      </c>
      <c r="J171" s="94">
        <v>23165.127819999998</v>
      </c>
      <c r="K171" s="94">
        <v>0</v>
      </c>
      <c r="L171" s="94">
        <v>211471.41868</v>
      </c>
      <c r="M171" s="94">
        <v>22600.152699999999</v>
      </c>
      <c r="N171" s="94">
        <v>29145.165669999998</v>
      </c>
      <c r="O171" s="94">
        <v>16383.02563</v>
      </c>
      <c r="P171" s="94">
        <v>7302.9802500000005</v>
      </c>
      <c r="Q171" s="94">
        <v>23610.132659999999</v>
      </c>
      <c r="R171" s="94">
        <v>377746.29646999994</v>
      </c>
      <c r="S171" s="94">
        <v>127.39261</v>
      </c>
      <c r="T171" s="94">
        <v>2421.2788500000001</v>
      </c>
      <c r="U171" s="94">
        <v>814.90010000000007</v>
      </c>
      <c r="V171" s="94">
        <v>1792.2998499999999</v>
      </c>
      <c r="W171" s="94">
        <v>35.243070000000003</v>
      </c>
      <c r="X171" s="94">
        <v>889.59990000000005</v>
      </c>
      <c r="Y171" s="94">
        <v>254.69659999999999</v>
      </c>
      <c r="Z171" s="94">
        <v>457.39852000000002</v>
      </c>
      <c r="AA171" s="94">
        <v>0</v>
      </c>
      <c r="AB171" s="94">
        <v>3040.4705300000001</v>
      </c>
      <c r="AC171" s="94">
        <v>0.68694999999999995</v>
      </c>
      <c r="AD171" s="94">
        <v>9833.9669800000011</v>
      </c>
      <c r="AE171" s="94">
        <v>789324.98492999992</v>
      </c>
      <c r="AF171" s="94">
        <v>29145.165669999998</v>
      </c>
      <c r="AG171" s="94">
        <v>235863.87122999999</v>
      </c>
      <c r="AH171" s="94">
        <v>0</v>
      </c>
      <c r="AI171" s="94">
        <v>255.38354999999999</v>
      </c>
      <c r="AJ171" s="421">
        <v>524060.56447999988</v>
      </c>
      <c r="AL171" s="326"/>
    </row>
    <row r="172" spans="1:38" x14ac:dyDescent="0.25">
      <c r="B172" s="299" t="s">
        <v>1199</v>
      </c>
      <c r="C172" s="106" t="s">
        <v>1194</v>
      </c>
      <c r="D172" s="94">
        <v>8262.6970600000004</v>
      </c>
      <c r="E172" s="94">
        <v>17736.65077</v>
      </c>
      <c r="F172" s="94">
        <v>53429.754139999997</v>
      </c>
      <c r="G172" s="94">
        <v>12956.78275</v>
      </c>
      <c r="H172" s="94">
        <v>92385.884720000002</v>
      </c>
      <c r="I172" s="94">
        <v>1382.7118300000002</v>
      </c>
      <c r="J172" s="94">
        <v>2218.7485299999998</v>
      </c>
      <c r="K172" s="94">
        <v>0</v>
      </c>
      <c r="L172" s="94">
        <v>0</v>
      </c>
      <c r="M172" s="94">
        <v>5292.9778100000003</v>
      </c>
      <c r="N172" s="94">
        <v>4568.5277900000001</v>
      </c>
      <c r="O172" s="94">
        <v>1117.1449600000001</v>
      </c>
      <c r="P172" s="94">
        <v>398.93082999999996</v>
      </c>
      <c r="Q172" s="94">
        <v>33.009770000000003</v>
      </c>
      <c r="R172" s="94">
        <v>15012.051520000001</v>
      </c>
      <c r="S172" s="94">
        <v>432.61655000000002</v>
      </c>
      <c r="T172" s="94">
        <v>17.806560000000001</v>
      </c>
      <c r="U172" s="94">
        <v>0.61263000000000001</v>
      </c>
      <c r="V172" s="94">
        <v>8.8660899999999998</v>
      </c>
      <c r="W172" s="94">
        <v>2.2373000000000003</v>
      </c>
      <c r="X172" s="94">
        <v>1E-3</v>
      </c>
      <c r="Y172" s="94">
        <v>0</v>
      </c>
      <c r="Z172" s="94">
        <v>35.603479999999998</v>
      </c>
      <c r="AA172" s="94">
        <v>0</v>
      </c>
      <c r="AB172" s="94">
        <v>465.56521999999995</v>
      </c>
      <c r="AC172" s="94">
        <v>0</v>
      </c>
      <c r="AD172" s="94">
        <v>963.30882999999994</v>
      </c>
      <c r="AE172" s="94">
        <v>108361.24507</v>
      </c>
      <c r="AF172" s="94">
        <v>4568.5277900000001</v>
      </c>
      <c r="AG172" s="94">
        <v>5301.8438999999998</v>
      </c>
      <c r="AH172" s="94">
        <v>0</v>
      </c>
      <c r="AI172" s="94">
        <v>0</v>
      </c>
      <c r="AJ172" s="421">
        <v>98490.873379999975</v>
      </c>
      <c r="AL172" s="326"/>
    </row>
    <row r="173" spans="1:38" x14ac:dyDescent="0.25">
      <c r="B173" s="299" t="s">
        <v>1203</v>
      </c>
      <c r="C173" s="106" t="s">
        <v>1834</v>
      </c>
      <c r="D173" s="94">
        <v>8433.4135699999988</v>
      </c>
      <c r="E173" s="94">
        <v>1257.64176</v>
      </c>
      <c r="F173" s="94">
        <v>73899.818310000002</v>
      </c>
      <c r="G173" s="94">
        <v>1733.8555499999998</v>
      </c>
      <c r="H173" s="94">
        <v>85324.729189999998</v>
      </c>
      <c r="I173" s="94">
        <v>710.91923999999995</v>
      </c>
      <c r="J173" s="94">
        <v>0</v>
      </c>
      <c r="K173" s="94">
        <v>0</v>
      </c>
      <c r="L173" s="94">
        <v>0</v>
      </c>
      <c r="M173" s="94">
        <v>1.6E-2</v>
      </c>
      <c r="N173" s="94">
        <v>144.49331999999998</v>
      </c>
      <c r="O173" s="94">
        <v>4399.26854</v>
      </c>
      <c r="P173" s="94">
        <v>346.69306</v>
      </c>
      <c r="Q173" s="94">
        <v>34604.914810000002</v>
      </c>
      <c r="R173" s="94">
        <v>40206.304969999997</v>
      </c>
      <c r="S173" s="94">
        <v>2168.29459</v>
      </c>
      <c r="T173" s="94">
        <v>12.71968</v>
      </c>
      <c r="U173" s="94">
        <v>1144.22128</v>
      </c>
      <c r="V173" s="94">
        <v>120.57677000000001</v>
      </c>
      <c r="W173" s="94">
        <v>481.79358000000002</v>
      </c>
      <c r="X173" s="94">
        <v>151.99713000000003</v>
      </c>
      <c r="Y173" s="94">
        <v>5950.7117100000005</v>
      </c>
      <c r="Z173" s="94">
        <v>26.17155</v>
      </c>
      <c r="AA173" s="94">
        <v>6720.5611700000009</v>
      </c>
      <c r="AB173" s="94">
        <v>6868.8775499999992</v>
      </c>
      <c r="AC173" s="94">
        <v>5878.2627899999989</v>
      </c>
      <c r="AD173" s="94">
        <v>29524.187799999996</v>
      </c>
      <c r="AE173" s="94">
        <v>155055.22196</v>
      </c>
      <c r="AF173" s="94">
        <v>144.49331999999998</v>
      </c>
      <c r="AG173" s="94">
        <v>120.59277</v>
      </c>
      <c r="AH173" s="94">
        <v>0</v>
      </c>
      <c r="AI173" s="94">
        <v>18549.535670000005</v>
      </c>
      <c r="AJ173" s="421">
        <v>136240.60019999999</v>
      </c>
      <c r="AL173" s="326"/>
    </row>
    <row r="174" spans="1:38" x14ac:dyDescent="0.25">
      <c r="B174" s="299" t="s">
        <v>1198</v>
      </c>
      <c r="C174" s="106" t="s">
        <v>1835</v>
      </c>
      <c r="D174" s="94">
        <v>4002.5653200000002</v>
      </c>
      <c r="E174" s="94">
        <v>4731.4593100000002</v>
      </c>
      <c r="F174" s="94">
        <v>92.052989999999994</v>
      </c>
      <c r="G174" s="94">
        <v>0</v>
      </c>
      <c r="H174" s="94">
        <v>8826.07762</v>
      </c>
      <c r="I174" s="94">
        <v>0</v>
      </c>
      <c r="J174" s="94">
        <v>0</v>
      </c>
      <c r="K174" s="94">
        <v>0</v>
      </c>
      <c r="L174" s="94">
        <v>0</v>
      </c>
      <c r="M174" s="94">
        <v>77.756569999999996</v>
      </c>
      <c r="N174" s="94">
        <v>5.0602900000000002</v>
      </c>
      <c r="O174" s="94">
        <v>0</v>
      </c>
      <c r="P174" s="94">
        <v>0</v>
      </c>
      <c r="Q174" s="94">
        <v>0</v>
      </c>
      <c r="R174" s="94">
        <v>82.816859999999991</v>
      </c>
      <c r="S174" s="94">
        <v>0</v>
      </c>
      <c r="T174" s="94">
        <v>0</v>
      </c>
      <c r="U174" s="94">
        <v>0</v>
      </c>
      <c r="V174" s="94">
        <v>0</v>
      </c>
      <c r="W174" s="94">
        <v>0</v>
      </c>
      <c r="X174" s="94">
        <v>0</v>
      </c>
      <c r="Y174" s="94">
        <v>0</v>
      </c>
      <c r="Z174" s="94">
        <v>0</v>
      </c>
      <c r="AA174" s="94">
        <v>0</v>
      </c>
      <c r="AB174" s="94">
        <v>0</v>
      </c>
      <c r="AC174" s="94">
        <v>0</v>
      </c>
      <c r="AD174" s="94">
        <v>0</v>
      </c>
      <c r="AE174" s="94">
        <v>8908.8944800000008</v>
      </c>
      <c r="AF174" s="94">
        <v>5.0602900000000002</v>
      </c>
      <c r="AG174" s="94">
        <v>77.756569999999996</v>
      </c>
      <c r="AH174" s="94">
        <v>0</v>
      </c>
      <c r="AI174" s="94">
        <v>0</v>
      </c>
      <c r="AJ174" s="421">
        <v>8826.07762</v>
      </c>
      <c r="AL174" s="326"/>
    </row>
    <row r="175" spans="1:38" x14ac:dyDescent="0.25">
      <c r="B175" s="299" t="s">
        <v>1197</v>
      </c>
      <c r="C175" s="106" t="s">
        <v>1195</v>
      </c>
      <c r="D175" s="94">
        <v>197.70137</v>
      </c>
      <c r="E175" s="94">
        <v>10191.30047</v>
      </c>
      <c r="F175" s="94">
        <v>448.67401000000001</v>
      </c>
      <c r="G175" s="94">
        <v>21.14968</v>
      </c>
      <c r="H175" s="94">
        <v>10858.825530000002</v>
      </c>
      <c r="I175" s="94">
        <v>0</v>
      </c>
      <c r="J175" s="94">
        <v>90.679000000000002</v>
      </c>
      <c r="K175" s="94">
        <v>0</v>
      </c>
      <c r="L175" s="94">
        <v>0</v>
      </c>
      <c r="M175" s="94">
        <v>0</v>
      </c>
      <c r="N175" s="94">
        <v>0</v>
      </c>
      <c r="O175" s="94">
        <v>2.7206399999999999</v>
      </c>
      <c r="P175" s="94">
        <v>39.697890000000001</v>
      </c>
      <c r="Q175" s="94">
        <v>0</v>
      </c>
      <c r="R175" s="94">
        <v>133.09753000000001</v>
      </c>
      <c r="S175" s="94">
        <v>2.0391400000000002</v>
      </c>
      <c r="T175" s="94">
        <v>0</v>
      </c>
      <c r="U175" s="94">
        <v>2.63E-3</v>
      </c>
      <c r="V175" s="94">
        <v>0</v>
      </c>
      <c r="W175" s="94">
        <v>0</v>
      </c>
      <c r="X175" s="94">
        <v>0</v>
      </c>
      <c r="Y175" s="94">
        <v>0</v>
      </c>
      <c r="Z175" s="94">
        <v>0</v>
      </c>
      <c r="AA175" s="94">
        <v>0</v>
      </c>
      <c r="AB175" s="94">
        <v>0</v>
      </c>
      <c r="AC175" s="94">
        <v>0</v>
      </c>
      <c r="AD175" s="94">
        <v>2.0417700000000001</v>
      </c>
      <c r="AE175" s="94">
        <v>10993.964830000001</v>
      </c>
      <c r="AF175" s="94">
        <v>0</v>
      </c>
      <c r="AG175" s="94">
        <v>0</v>
      </c>
      <c r="AH175" s="94">
        <v>0</v>
      </c>
      <c r="AI175" s="94">
        <v>0</v>
      </c>
      <c r="AJ175" s="421">
        <v>10993.964830000001</v>
      </c>
      <c r="AL175" s="326"/>
    </row>
    <row r="176" spans="1:38" x14ac:dyDescent="0.25">
      <c r="B176" s="299" t="s">
        <v>1202</v>
      </c>
      <c r="C176" s="106" t="s">
        <v>1196</v>
      </c>
      <c r="D176" s="94">
        <v>0</v>
      </c>
      <c r="E176" s="94">
        <v>0</v>
      </c>
      <c r="F176" s="94">
        <v>0</v>
      </c>
      <c r="G176" s="94">
        <v>0</v>
      </c>
      <c r="H176" s="94">
        <v>0</v>
      </c>
      <c r="I176" s="94">
        <v>0</v>
      </c>
      <c r="J176" s="94">
        <v>0</v>
      </c>
      <c r="K176" s="94">
        <v>0</v>
      </c>
      <c r="L176" s="94">
        <v>0</v>
      </c>
      <c r="M176" s="94">
        <v>0</v>
      </c>
      <c r="N176" s="94">
        <v>0</v>
      </c>
      <c r="O176" s="94">
        <v>0</v>
      </c>
      <c r="P176" s="94">
        <v>0</v>
      </c>
      <c r="Q176" s="94">
        <v>0</v>
      </c>
      <c r="R176" s="94">
        <v>0</v>
      </c>
      <c r="S176" s="94">
        <v>0</v>
      </c>
      <c r="T176" s="94">
        <v>0</v>
      </c>
      <c r="U176" s="94">
        <v>0</v>
      </c>
      <c r="V176" s="94">
        <v>0</v>
      </c>
      <c r="W176" s="94">
        <v>0</v>
      </c>
      <c r="X176" s="94">
        <v>0</v>
      </c>
      <c r="Y176" s="94">
        <v>0</v>
      </c>
      <c r="Z176" s="94">
        <v>0</v>
      </c>
      <c r="AA176" s="94">
        <v>0</v>
      </c>
      <c r="AB176" s="94">
        <v>0</v>
      </c>
      <c r="AC176" s="94">
        <v>0</v>
      </c>
      <c r="AD176" s="94">
        <v>0</v>
      </c>
      <c r="AE176" s="94">
        <v>0</v>
      </c>
      <c r="AF176" s="94">
        <v>0</v>
      </c>
      <c r="AG176" s="94">
        <v>0</v>
      </c>
      <c r="AH176" s="94">
        <v>0</v>
      </c>
      <c r="AI176" s="94">
        <v>0</v>
      </c>
      <c r="AJ176" s="421">
        <v>0</v>
      </c>
      <c r="AL176" s="326"/>
    </row>
    <row r="177" spans="2:38" x14ac:dyDescent="0.25">
      <c r="B177" s="299" t="s">
        <v>1283</v>
      </c>
      <c r="C177" s="106" t="s">
        <v>1284</v>
      </c>
      <c r="D177" s="94">
        <v>5405.8879900000002</v>
      </c>
      <c r="E177" s="94">
        <v>21259.150420000002</v>
      </c>
      <c r="F177" s="94">
        <v>32491.554400000001</v>
      </c>
      <c r="G177" s="94">
        <v>3377.3311800000001</v>
      </c>
      <c r="H177" s="94">
        <v>62533.923990000003</v>
      </c>
      <c r="I177" s="94">
        <v>6923.4035199999998</v>
      </c>
      <c r="J177" s="94">
        <v>71.349000000000004</v>
      </c>
      <c r="K177" s="94">
        <v>0</v>
      </c>
      <c r="L177" s="94">
        <v>10734.514160000001</v>
      </c>
      <c r="M177" s="94">
        <v>972.23537999999996</v>
      </c>
      <c r="N177" s="94">
        <v>5639.6992</v>
      </c>
      <c r="O177" s="94">
        <v>2654.9266699999998</v>
      </c>
      <c r="P177" s="94">
        <v>129.07571999999999</v>
      </c>
      <c r="Q177" s="94">
        <v>1069.1982700000001</v>
      </c>
      <c r="R177" s="94">
        <v>28194.40192</v>
      </c>
      <c r="S177" s="94">
        <v>1285.40806</v>
      </c>
      <c r="T177" s="94">
        <v>220.56255999999999</v>
      </c>
      <c r="U177" s="94">
        <v>119.07263999999999</v>
      </c>
      <c r="V177" s="94">
        <v>472.01943</v>
      </c>
      <c r="W177" s="94">
        <v>0</v>
      </c>
      <c r="X177" s="94">
        <v>73.850769999999997</v>
      </c>
      <c r="Y177" s="94">
        <v>2650.8127500000001</v>
      </c>
      <c r="Z177" s="94">
        <v>199.16783000000001</v>
      </c>
      <c r="AA177" s="94">
        <v>402.60861999999997</v>
      </c>
      <c r="AB177" s="94">
        <v>4281.9436400000004</v>
      </c>
      <c r="AC177" s="94">
        <v>601.28035999999997</v>
      </c>
      <c r="AD177" s="94">
        <v>10306.726660000002</v>
      </c>
      <c r="AE177" s="94">
        <v>101035.05257</v>
      </c>
      <c r="AF177" s="94">
        <v>5639.6992</v>
      </c>
      <c r="AG177" s="94">
        <v>12178.768970000001</v>
      </c>
      <c r="AH177" s="94">
        <v>0</v>
      </c>
      <c r="AI177" s="94">
        <v>3654.7017299999998</v>
      </c>
      <c r="AJ177" s="421">
        <v>79561.882670000006</v>
      </c>
      <c r="AL177" s="326"/>
    </row>
    <row r="178" spans="2:38" x14ac:dyDescent="0.25">
      <c r="B178" s="299" t="s">
        <v>1285</v>
      </c>
      <c r="C178" s="106" t="s">
        <v>1286</v>
      </c>
      <c r="D178" s="94">
        <v>15676.99548</v>
      </c>
      <c r="E178" s="94">
        <v>43882.154210000001</v>
      </c>
      <c r="F178" s="94">
        <v>128722.63223</v>
      </c>
      <c r="G178" s="94">
        <v>44555.896399999998</v>
      </c>
      <c r="H178" s="94">
        <v>232837.67832000001</v>
      </c>
      <c r="I178" s="94">
        <v>21208.31407</v>
      </c>
      <c r="J178" s="94">
        <v>6278.8590899999999</v>
      </c>
      <c r="K178" s="94">
        <v>1371.07</v>
      </c>
      <c r="L178" s="94">
        <v>46024.719819999998</v>
      </c>
      <c r="M178" s="94">
        <v>20132.23762</v>
      </c>
      <c r="N178" s="94">
        <v>11006.40941</v>
      </c>
      <c r="O178" s="94">
        <v>11681.610060000001</v>
      </c>
      <c r="P178" s="94">
        <v>2590.1073000000001</v>
      </c>
      <c r="Q178" s="94">
        <v>2247.70397</v>
      </c>
      <c r="R178" s="94">
        <v>122541.03134000002</v>
      </c>
      <c r="S178" s="94">
        <v>787.82471999999996</v>
      </c>
      <c r="T178" s="94">
        <v>915.90542000000005</v>
      </c>
      <c r="U178" s="94">
        <v>4.3800699999999999</v>
      </c>
      <c r="V178" s="94">
        <v>527.32132000000001</v>
      </c>
      <c r="W178" s="94">
        <v>0</v>
      </c>
      <c r="X178" s="94">
        <v>95.085319999999996</v>
      </c>
      <c r="Y178" s="94">
        <v>1858.2011299999999</v>
      </c>
      <c r="Z178" s="94">
        <v>270.05513000000002</v>
      </c>
      <c r="AA178" s="94">
        <v>178.81845999999999</v>
      </c>
      <c r="AB178" s="94">
        <v>711.42214999999999</v>
      </c>
      <c r="AC178" s="94">
        <v>87.910799999999995</v>
      </c>
      <c r="AD178" s="94">
        <v>5436.9245200000005</v>
      </c>
      <c r="AE178" s="94">
        <v>360815.63418000005</v>
      </c>
      <c r="AF178" s="94">
        <v>12377.47941</v>
      </c>
      <c r="AG178" s="94">
        <v>66684.278760000001</v>
      </c>
      <c r="AH178" s="94">
        <v>0</v>
      </c>
      <c r="AI178" s="94">
        <v>2124.93039</v>
      </c>
      <c r="AJ178" s="421">
        <v>279628.9456199999</v>
      </c>
      <c r="AL178" s="326"/>
    </row>
    <row r="179" spans="2:38" x14ac:dyDescent="0.25">
      <c r="B179" s="299">
        <v>-1499</v>
      </c>
      <c r="C179" s="106" t="s">
        <v>88</v>
      </c>
      <c r="D179" s="94">
        <v>-176651.11913000001</v>
      </c>
      <c r="E179" s="94">
        <v>-235544.70159000001</v>
      </c>
      <c r="F179" s="94">
        <v>-915232.68334999995</v>
      </c>
      <c r="G179" s="94">
        <v>-164089.51418999999</v>
      </c>
      <c r="H179" s="94">
        <v>-1491518.01826</v>
      </c>
      <c r="I179" s="94">
        <v>-74997.093080000006</v>
      </c>
      <c r="J179" s="94">
        <v>-94489.451289999997</v>
      </c>
      <c r="K179" s="94">
        <v>-19009.525000000001</v>
      </c>
      <c r="L179" s="94">
        <v>-228022.34421000001</v>
      </c>
      <c r="M179" s="94">
        <v>-58517.371070000001</v>
      </c>
      <c r="N179" s="94">
        <v>-120142.56788</v>
      </c>
      <c r="O179" s="94">
        <v>-35787.37053</v>
      </c>
      <c r="P179" s="94">
        <v>-15998.207979999999</v>
      </c>
      <c r="Q179" s="94">
        <v>-74955.303469999999</v>
      </c>
      <c r="R179" s="94">
        <v>-721919.23450999998</v>
      </c>
      <c r="S179" s="94">
        <v>-9885.5807499999992</v>
      </c>
      <c r="T179" s="94">
        <v>-3413.5324099999998</v>
      </c>
      <c r="U179" s="94">
        <v>-2400.0403299999998</v>
      </c>
      <c r="V179" s="94">
        <v>-2105.8453500000001</v>
      </c>
      <c r="W179" s="94">
        <v>-2706.29412</v>
      </c>
      <c r="X179" s="94">
        <v>-1663.11817</v>
      </c>
      <c r="Y179" s="94">
        <v>-6205.4083099999998</v>
      </c>
      <c r="Z179" s="94">
        <v>-1012.40084</v>
      </c>
      <c r="AA179" s="94">
        <v>-7004.8381399999998</v>
      </c>
      <c r="AB179" s="94">
        <v>-12435.502780000001</v>
      </c>
      <c r="AC179" s="94">
        <v>-6049.0168100000001</v>
      </c>
      <c r="AD179" s="94">
        <v>-54881.578010000005</v>
      </c>
      <c r="AE179" s="94">
        <v>-2268318.83078</v>
      </c>
      <c r="AF179" s="94">
        <v>-139152.09288000001</v>
      </c>
      <c r="AG179" s="94">
        <v>-288645.56063000002</v>
      </c>
      <c r="AH179" s="94">
        <v>0</v>
      </c>
      <c r="AI179" s="94">
        <v>-19259.26326</v>
      </c>
      <c r="AJ179" s="421">
        <v>-1821261.9140099997</v>
      </c>
      <c r="AL179" s="326"/>
    </row>
    <row r="180" spans="2:38" x14ac:dyDescent="0.25">
      <c r="B180" s="299"/>
      <c r="C180" s="106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94"/>
      <c r="Y180" s="94"/>
      <c r="Z180" s="94"/>
      <c r="AA180" s="94"/>
      <c r="AB180" s="94"/>
      <c r="AC180" s="94"/>
      <c r="AD180" s="94"/>
      <c r="AE180" s="94"/>
      <c r="AF180" s="94"/>
      <c r="AG180" s="94"/>
      <c r="AH180" s="94"/>
      <c r="AI180" s="94"/>
      <c r="AJ180" s="421"/>
      <c r="AL180" s="326"/>
    </row>
    <row r="181" spans="2:38" x14ac:dyDescent="0.25">
      <c r="B181" s="299"/>
      <c r="C181" s="106"/>
      <c r="D181" s="94"/>
      <c r="E181" s="94"/>
      <c r="F181" s="94"/>
      <c r="G181" s="94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  <c r="AA181" s="94"/>
      <c r="AB181" s="94"/>
      <c r="AC181" s="94"/>
      <c r="AD181" s="94"/>
      <c r="AE181" s="94"/>
      <c r="AF181" s="94"/>
      <c r="AG181" s="94"/>
      <c r="AH181" s="94"/>
      <c r="AI181" s="94"/>
      <c r="AJ181" s="421"/>
      <c r="AL181" s="326"/>
    </row>
    <row r="182" spans="2:38" x14ac:dyDescent="0.25">
      <c r="B182" s="299"/>
      <c r="C182" s="106"/>
      <c r="D182" s="94"/>
      <c r="E182" s="94"/>
      <c r="F182" s="94"/>
      <c r="G182" s="94"/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94"/>
      <c r="Y182" s="94"/>
      <c r="Z182" s="94"/>
      <c r="AA182" s="94"/>
      <c r="AB182" s="94"/>
      <c r="AC182" s="94"/>
      <c r="AD182" s="94"/>
      <c r="AE182" s="94"/>
      <c r="AF182" s="94"/>
      <c r="AG182" s="94"/>
      <c r="AH182" s="94"/>
      <c r="AI182" s="94"/>
      <c r="AJ182" s="421"/>
      <c r="AL182" s="326"/>
    </row>
    <row r="183" spans="2:38" x14ac:dyDescent="0.25">
      <c r="B183" s="299"/>
      <c r="C183" s="106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/>
      <c r="Z183" s="94"/>
      <c r="AA183" s="94"/>
      <c r="AB183" s="94"/>
      <c r="AC183" s="94"/>
      <c r="AD183" s="94"/>
      <c r="AE183" s="94"/>
      <c r="AF183" s="94"/>
      <c r="AG183" s="94"/>
      <c r="AH183" s="94"/>
      <c r="AI183" s="94"/>
      <c r="AJ183" s="421"/>
      <c r="AL183" s="326"/>
    </row>
    <row r="184" spans="2:38" x14ac:dyDescent="0.25">
      <c r="B184" s="299"/>
      <c r="C184" s="106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  <c r="Z184" s="94"/>
      <c r="AA184" s="94"/>
      <c r="AB184" s="94"/>
      <c r="AC184" s="94"/>
      <c r="AD184" s="94"/>
      <c r="AE184" s="94"/>
      <c r="AF184" s="94"/>
      <c r="AG184" s="94"/>
      <c r="AH184" s="94"/>
      <c r="AI184" s="94"/>
      <c r="AJ184" s="421"/>
      <c r="AL184" s="326"/>
    </row>
    <row r="185" spans="2:38" x14ac:dyDescent="0.25">
      <c r="B185" s="299">
        <v>-149905</v>
      </c>
      <c r="C185" s="106" t="s">
        <v>1526</v>
      </c>
      <c r="D185" s="94">
        <v>36297.8459</v>
      </c>
      <c r="E185" s="94">
        <v>22864.73042</v>
      </c>
      <c r="F185" s="94">
        <v>199631.07496</v>
      </c>
      <c r="G185" s="94">
        <v>35634.235079999999</v>
      </c>
      <c r="H185" s="94">
        <v>294427.88636</v>
      </c>
      <c r="I185" s="94">
        <v>14402.439640000001</v>
      </c>
      <c r="J185" s="94">
        <v>27061.978090000001</v>
      </c>
      <c r="K185" s="94">
        <v>5745.4610000000002</v>
      </c>
      <c r="L185" s="94">
        <v>2904.1384200000002</v>
      </c>
      <c r="M185" s="94">
        <v>3959.2543000000001</v>
      </c>
      <c r="N185" s="94">
        <v>62384.952449999997</v>
      </c>
      <c r="O185" s="94">
        <v>6607.5061900000001</v>
      </c>
      <c r="P185" s="94">
        <v>3786.3185800000001</v>
      </c>
      <c r="Q185" s="94">
        <v>0.34899999999999998</v>
      </c>
      <c r="R185" s="94">
        <v>126852.39767000002</v>
      </c>
      <c r="S185" s="94">
        <v>5483.7609499999999</v>
      </c>
      <c r="T185" s="94">
        <v>903.72382000000005</v>
      </c>
      <c r="U185" s="94">
        <v>237.95295999999999</v>
      </c>
      <c r="V185" s="94">
        <v>57.598080000000003</v>
      </c>
      <c r="W185" s="94">
        <v>798.77720999999997</v>
      </c>
      <c r="X185" s="94">
        <v>44.909469999999999</v>
      </c>
      <c r="Y185" s="94">
        <v>0</v>
      </c>
      <c r="Z185" s="94">
        <v>165.65713</v>
      </c>
      <c r="AA185" s="94">
        <v>0</v>
      </c>
      <c r="AB185" s="94">
        <v>364.35</v>
      </c>
      <c r="AC185" s="94">
        <v>0</v>
      </c>
      <c r="AD185" s="94">
        <v>8056.7296199999992</v>
      </c>
      <c r="AE185" s="94">
        <v>429337.01365000004</v>
      </c>
      <c r="AF185" s="94">
        <v>68130.413449999993</v>
      </c>
      <c r="AG185" s="94">
        <v>6920.9908000000005</v>
      </c>
      <c r="AH185" s="94">
        <v>0</v>
      </c>
      <c r="AI185" s="94">
        <v>0</v>
      </c>
      <c r="AJ185" s="421">
        <v>354285.60940000002</v>
      </c>
      <c r="AL185" s="326"/>
    </row>
    <row r="186" spans="2:38" x14ac:dyDescent="0.25">
      <c r="B186" s="299">
        <v>741401</v>
      </c>
      <c r="C186" s="106" t="s">
        <v>1751</v>
      </c>
      <c r="D186" s="94">
        <v>1336.13492</v>
      </c>
      <c r="E186" s="94">
        <v>20522.43982</v>
      </c>
      <c r="F186" s="94">
        <v>27451.226279999999</v>
      </c>
      <c r="G186" s="94">
        <v>2020.0173500000001</v>
      </c>
      <c r="H186" s="94">
        <v>51329.818370000001</v>
      </c>
      <c r="I186" s="94">
        <v>4257.0174500000003</v>
      </c>
      <c r="J186" s="94">
        <v>0</v>
      </c>
      <c r="K186" s="94">
        <v>0</v>
      </c>
      <c r="L186" s="94">
        <v>1857.1541400000001</v>
      </c>
      <c r="M186" s="94">
        <v>457.54500000000002</v>
      </c>
      <c r="N186" s="94">
        <v>5016.2208199999995</v>
      </c>
      <c r="O186" s="94">
        <v>1618.2539999999999</v>
      </c>
      <c r="P186" s="94">
        <v>86.394660000000002</v>
      </c>
      <c r="Q186" s="94">
        <v>0</v>
      </c>
      <c r="R186" s="94">
        <v>13292.586069999999</v>
      </c>
      <c r="S186" s="94">
        <v>894.71668999999997</v>
      </c>
      <c r="T186" s="94">
        <v>0</v>
      </c>
      <c r="U186" s="94">
        <v>27.238240000000001</v>
      </c>
      <c r="V186" s="94">
        <v>49.905140000000003</v>
      </c>
      <c r="W186" s="94">
        <v>0</v>
      </c>
      <c r="X186" s="94">
        <v>0</v>
      </c>
      <c r="Y186" s="94">
        <v>0</v>
      </c>
      <c r="Z186" s="94">
        <v>120.94059</v>
      </c>
      <c r="AA186" s="94">
        <v>0</v>
      </c>
      <c r="AB186" s="94">
        <v>56.51305</v>
      </c>
      <c r="AC186" s="94">
        <v>0</v>
      </c>
      <c r="AD186" s="94">
        <v>1149.3137099999999</v>
      </c>
      <c r="AE186" s="94">
        <v>65771.718150000001</v>
      </c>
      <c r="AF186" s="94">
        <v>5016.2208199999995</v>
      </c>
      <c r="AG186" s="94">
        <v>2364.60428</v>
      </c>
      <c r="AH186" s="94">
        <v>0</v>
      </c>
      <c r="AI186" s="94">
        <v>0</v>
      </c>
      <c r="AJ186" s="421">
        <v>58390.893049999999</v>
      </c>
      <c r="AL186" s="326"/>
    </row>
    <row r="187" spans="2:38" x14ac:dyDescent="0.25">
      <c r="B187" s="299">
        <v>741409</v>
      </c>
      <c r="C187" s="106" t="s">
        <v>1757</v>
      </c>
      <c r="D187" s="94">
        <v>2814.80456</v>
      </c>
      <c r="E187" s="94">
        <v>16174.37703</v>
      </c>
      <c r="F187" s="94">
        <v>41834.52779</v>
      </c>
      <c r="G187" s="94">
        <v>4286.1753600000002</v>
      </c>
      <c r="H187" s="94">
        <v>65109.884740000001</v>
      </c>
      <c r="I187" s="94">
        <v>5386.8526400000001</v>
      </c>
      <c r="J187" s="94">
        <v>88.579840000000004</v>
      </c>
      <c r="K187" s="94">
        <v>1371.07</v>
      </c>
      <c r="L187" s="94">
        <v>1092.3177599999999</v>
      </c>
      <c r="M187" s="94">
        <v>6750.4891699999998</v>
      </c>
      <c r="N187" s="94">
        <v>5366.0284899999997</v>
      </c>
      <c r="O187" s="94">
        <v>5659.45057</v>
      </c>
      <c r="P187" s="94">
        <v>2118.3606399999999</v>
      </c>
      <c r="Q187" s="94">
        <v>3.0000000000000001E-3</v>
      </c>
      <c r="R187" s="94">
        <v>27833.152109999999</v>
      </c>
      <c r="S187" s="94">
        <v>530.27775999999994</v>
      </c>
      <c r="T187" s="94">
        <v>0</v>
      </c>
      <c r="U187" s="94">
        <v>0</v>
      </c>
      <c r="V187" s="94">
        <v>49.997369999999997</v>
      </c>
      <c r="W187" s="94">
        <v>0</v>
      </c>
      <c r="X187" s="94">
        <v>0</v>
      </c>
      <c r="Y187" s="94">
        <v>0</v>
      </c>
      <c r="Z187" s="94">
        <v>127.49554999999999</v>
      </c>
      <c r="AA187" s="94">
        <v>0</v>
      </c>
      <c r="AB187" s="94">
        <v>36.422600000000003</v>
      </c>
      <c r="AC187" s="94">
        <v>0</v>
      </c>
      <c r="AD187" s="94">
        <v>744.19327999999996</v>
      </c>
      <c r="AE187" s="94">
        <v>93687.230130000011</v>
      </c>
      <c r="AF187" s="94">
        <v>6737.0984899999994</v>
      </c>
      <c r="AG187" s="94">
        <v>7892.8042999999998</v>
      </c>
      <c r="AH187" s="94">
        <v>0</v>
      </c>
      <c r="AI187" s="94">
        <v>0</v>
      </c>
      <c r="AJ187" s="421">
        <v>79057.327340000018</v>
      </c>
      <c r="AL187" s="326"/>
    </row>
    <row r="188" spans="2:38" x14ac:dyDescent="0.25">
      <c r="B188" s="299">
        <v>741420</v>
      </c>
      <c r="C188" s="106" t="s">
        <v>1768</v>
      </c>
      <c r="D188" s="94">
        <v>28662.704900000001</v>
      </c>
      <c r="E188" s="94">
        <v>50211.894769999999</v>
      </c>
      <c r="F188" s="94">
        <v>124599.60326</v>
      </c>
      <c r="G188" s="94">
        <v>26374.35052</v>
      </c>
      <c r="H188" s="94">
        <v>229848.55345000001</v>
      </c>
      <c r="I188" s="94">
        <v>4415.9868299999998</v>
      </c>
      <c r="J188" s="94">
        <v>39524</v>
      </c>
      <c r="K188" s="94">
        <v>9213.884</v>
      </c>
      <c r="L188" s="94">
        <v>0</v>
      </c>
      <c r="M188" s="94">
        <v>10495.58318</v>
      </c>
      <c r="N188" s="94">
        <v>0</v>
      </c>
      <c r="O188" s="94">
        <v>0</v>
      </c>
      <c r="P188" s="94">
        <v>250</v>
      </c>
      <c r="Q188" s="94">
        <v>0</v>
      </c>
      <c r="R188" s="94">
        <v>63899.454010000001</v>
      </c>
      <c r="S188" s="94">
        <v>246.48246</v>
      </c>
      <c r="T188" s="94">
        <v>0</v>
      </c>
      <c r="U188" s="94">
        <v>146.33331000000001</v>
      </c>
      <c r="V188" s="94">
        <v>0.50175999999999998</v>
      </c>
      <c r="W188" s="94">
        <v>476.43624</v>
      </c>
      <c r="X188" s="94">
        <v>0</v>
      </c>
      <c r="Y188" s="94">
        <v>0</v>
      </c>
      <c r="Z188" s="94">
        <v>1.2101900000000001</v>
      </c>
      <c r="AA188" s="94">
        <v>0</v>
      </c>
      <c r="AB188" s="94">
        <v>71.601420000000005</v>
      </c>
      <c r="AC188" s="94">
        <v>0</v>
      </c>
      <c r="AD188" s="94">
        <v>942.56538</v>
      </c>
      <c r="AE188" s="94">
        <v>294690.57283999998</v>
      </c>
      <c r="AF188" s="94">
        <v>9213.884</v>
      </c>
      <c r="AG188" s="94">
        <v>10496.084939999999</v>
      </c>
      <c r="AH188" s="94">
        <v>0</v>
      </c>
      <c r="AI188" s="94">
        <v>0</v>
      </c>
      <c r="AJ188" s="421">
        <v>274980.6039000001</v>
      </c>
      <c r="AL188" s="326"/>
    </row>
    <row r="189" spans="2:38" x14ac:dyDescent="0.25">
      <c r="B189" s="299" t="s">
        <v>1201</v>
      </c>
      <c r="C189" s="465" t="s">
        <v>1833</v>
      </c>
      <c r="D189" s="94">
        <v>69111.490279999998</v>
      </c>
      <c r="E189" s="94">
        <v>109773.44203999999</v>
      </c>
      <c r="F189" s="94">
        <v>393516.43229000003</v>
      </c>
      <c r="G189" s="94">
        <v>68314.778309999994</v>
      </c>
      <c r="H189" s="94">
        <v>640716.14292000001</v>
      </c>
      <c r="I189" s="94">
        <v>28462.296560000003</v>
      </c>
      <c r="J189" s="94">
        <v>66674.557929999995</v>
      </c>
      <c r="K189" s="94">
        <v>16330.415000000001</v>
      </c>
      <c r="L189" s="94">
        <v>5853.6103199999998</v>
      </c>
      <c r="M189" s="94">
        <v>21662.871650000001</v>
      </c>
      <c r="N189" s="94">
        <v>72767.201759999996</v>
      </c>
      <c r="O189" s="94">
        <v>13885.210760000002</v>
      </c>
      <c r="P189" s="94">
        <v>6241.0738799999999</v>
      </c>
      <c r="Q189" s="94">
        <v>0.35199999999999998</v>
      </c>
      <c r="R189" s="94">
        <v>231877.58986000001</v>
      </c>
      <c r="S189" s="94">
        <v>7155.2378600000002</v>
      </c>
      <c r="T189" s="94">
        <v>903.72382000000005</v>
      </c>
      <c r="U189" s="94">
        <v>411.52450999999996</v>
      </c>
      <c r="V189" s="94">
        <v>158.00234999999998</v>
      </c>
      <c r="W189" s="94">
        <v>1275.21345</v>
      </c>
      <c r="X189" s="94">
        <v>44.909469999999999</v>
      </c>
      <c r="Y189" s="94">
        <v>0</v>
      </c>
      <c r="Z189" s="94">
        <v>415.30345999999997</v>
      </c>
      <c r="AA189" s="94">
        <v>0</v>
      </c>
      <c r="AB189" s="94">
        <v>528.88706999999999</v>
      </c>
      <c r="AC189" s="94">
        <v>0</v>
      </c>
      <c r="AD189" s="94">
        <v>10892.801989999998</v>
      </c>
      <c r="AE189" s="94">
        <v>883486.53477000003</v>
      </c>
      <c r="AF189" s="94">
        <v>89097.616760000004</v>
      </c>
      <c r="AG189" s="94">
        <v>27674.484320000003</v>
      </c>
      <c r="AH189" s="94">
        <v>0</v>
      </c>
      <c r="AI189" s="94">
        <v>0</v>
      </c>
      <c r="AJ189" s="421">
        <v>766714.43369000009</v>
      </c>
      <c r="AL189" s="326"/>
    </row>
    <row r="190" spans="2:38" x14ac:dyDescent="0.25">
      <c r="B190" s="299"/>
      <c r="C190" s="106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  <c r="Z190" s="94"/>
      <c r="AA190" s="94"/>
      <c r="AB190" s="94"/>
      <c r="AC190" s="94"/>
      <c r="AD190" s="94"/>
      <c r="AE190" s="94"/>
      <c r="AF190" s="94"/>
      <c r="AG190" s="94"/>
      <c r="AH190" s="94"/>
      <c r="AI190" s="94"/>
      <c r="AJ190" s="421"/>
      <c r="AL190" s="326"/>
    </row>
    <row r="191" spans="2:38" x14ac:dyDescent="0.25">
      <c r="B191" s="299"/>
      <c r="C191" s="106"/>
      <c r="D191" s="94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4"/>
      <c r="Z191" s="94"/>
      <c r="AA191" s="94"/>
      <c r="AB191" s="94"/>
      <c r="AC191" s="94"/>
      <c r="AD191" s="94"/>
      <c r="AE191" s="94"/>
      <c r="AF191" s="94"/>
      <c r="AG191" s="94"/>
      <c r="AH191" s="94"/>
      <c r="AI191" s="94"/>
      <c r="AJ191" s="421"/>
      <c r="AL191" s="326"/>
    </row>
    <row r="192" spans="2:38" x14ac:dyDescent="0.25">
      <c r="B192" s="299">
        <v>-149910</v>
      </c>
      <c r="C192" s="106" t="s">
        <v>1527</v>
      </c>
      <c r="D192" s="94">
        <v>27482.620630000001</v>
      </c>
      <c r="E192" s="94">
        <v>56195.536249999997</v>
      </c>
      <c r="F192" s="94">
        <v>82456.763600000006</v>
      </c>
      <c r="G192" s="94">
        <v>22974.663039999999</v>
      </c>
      <c r="H192" s="94">
        <v>189109.58351999999</v>
      </c>
      <c r="I192" s="94">
        <v>23557.76844</v>
      </c>
      <c r="J192" s="94">
        <v>17055.403289999998</v>
      </c>
      <c r="K192" s="94">
        <v>0</v>
      </c>
      <c r="L192" s="94">
        <v>49720.108690000001</v>
      </c>
      <c r="M192" s="94">
        <v>12377.33179</v>
      </c>
      <c r="N192" s="94">
        <v>12536.4491</v>
      </c>
      <c r="O192" s="94">
        <v>3021.8789400000001</v>
      </c>
      <c r="P192" s="94">
        <v>3950.9013100000002</v>
      </c>
      <c r="Q192" s="94">
        <v>16885.921770000001</v>
      </c>
      <c r="R192" s="94">
        <v>139105.76332999999</v>
      </c>
      <c r="S192" s="94">
        <v>119.12327000000001</v>
      </c>
      <c r="T192" s="94">
        <v>1284.81087</v>
      </c>
      <c r="U192" s="94">
        <v>707.55312000000004</v>
      </c>
      <c r="V192" s="94">
        <v>903.42129</v>
      </c>
      <c r="W192" s="94">
        <v>6.0105500000000003</v>
      </c>
      <c r="X192" s="94">
        <v>678.32596000000001</v>
      </c>
      <c r="Y192" s="94">
        <v>254.69659999999999</v>
      </c>
      <c r="Z192" s="94">
        <v>249.81627</v>
      </c>
      <c r="AA192" s="94">
        <v>0</v>
      </c>
      <c r="AB192" s="94">
        <v>985.75513999999998</v>
      </c>
      <c r="AC192" s="94">
        <v>0.68694999999999995</v>
      </c>
      <c r="AD192" s="94">
        <v>5190.2000200000011</v>
      </c>
      <c r="AE192" s="94">
        <v>333405.54686999996</v>
      </c>
      <c r="AF192" s="94">
        <v>12536.4491</v>
      </c>
      <c r="AG192" s="94">
        <v>63000.861770000003</v>
      </c>
      <c r="AH192" s="94">
        <v>0</v>
      </c>
      <c r="AI192" s="94">
        <v>255.38354999999999</v>
      </c>
      <c r="AJ192" s="421">
        <v>257612.85244999995</v>
      </c>
      <c r="AL192" s="326"/>
    </row>
    <row r="193" spans="2:38" x14ac:dyDescent="0.25">
      <c r="B193" s="299">
        <v>741402</v>
      </c>
      <c r="C193" s="106" t="s">
        <v>1753</v>
      </c>
      <c r="D193" s="94">
        <v>3114.5178000000001</v>
      </c>
      <c r="E193" s="94">
        <v>174.57746</v>
      </c>
      <c r="F193" s="94">
        <v>2756.3617199999999</v>
      </c>
      <c r="G193" s="94">
        <v>1033.11977</v>
      </c>
      <c r="H193" s="94">
        <v>7078.5767500000002</v>
      </c>
      <c r="I193" s="94">
        <v>2640.0515</v>
      </c>
      <c r="J193" s="94">
        <v>17.122</v>
      </c>
      <c r="K193" s="94">
        <v>0</v>
      </c>
      <c r="L193" s="94">
        <v>8877.3600200000001</v>
      </c>
      <c r="M193" s="94">
        <v>487.18662999999998</v>
      </c>
      <c r="N193" s="94">
        <v>544.80232999999998</v>
      </c>
      <c r="O193" s="94">
        <v>530.35740999999996</v>
      </c>
      <c r="P193" s="94">
        <v>40.907470000000004</v>
      </c>
      <c r="Q193" s="94">
        <v>320.24856999999997</v>
      </c>
      <c r="R193" s="94">
        <v>13458.035930000002</v>
      </c>
      <c r="S193" s="94">
        <v>2.1526800000000001</v>
      </c>
      <c r="T193" s="94">
        <v>220.56255999999999</v>
      </c>
      <c r="U193" s="94">
        <v>0.80298999999999998</v>
      </c>
      <c r="V193" s="94">
        <v>385.10453000000001</v>
      </c>
      <c r="W193" s="94">
        <v>0</v>
      </c>
      <c r="X193" s="94">
        <v>0</v>
      </c>
      <c r="Y193" s="94">
        <v>0</v>
      </c>
      <c r="Z193" s="94">
        <v>67.700509999999994</v>
      </c>
      <c r="AA193" s="94">
        <v>0</v>
      </c>
      <c r="AB193" s="94">
        <v>862.38210000000004</v>
      </c>
      <c r="AC193" s="94">
        <v>0</v>
      </c>
      <c r="AD193" s="94">
        <v>1538.7053700000001</v>
      </c>
      <c r="AE193" s="94">
        <v>22075.318050000002</v>
      </c>
      <c r="AF193" s="94">
        <v>544.80232999999998</v>
      </c>
      <c r="AG193" s="94">
        <v>9749.6511800000007</v>
      </c>
      <c r="AH193" s="94">
        <v>0</v>
      </c>
      <c r="AI193" s="94">
        <v>0</v>
      </c>
      <c r="AJ193" s="421">
        <v>11780.86454</v>
      </c>
      <c r="AL193" s="326"/>
    </row>
    <row r="194" spans="2:38" x14ac:dyDescent="0.25">
      <c r="B194" s="299">
        <v>741410</v>
      </c>
      <c r="C194" s="106" t="s">
        <v>1759</v>
      </c>
      <c r="D194" s="94">
        <v>9765.5781200000001</v>
      </c>
      <c r="E194" s="94">
        <v>22524.450229999999</v>
      </c>
      <c r="F194" s="94">
        <v>40556.94713</v>
      </c>
      <c r="G194" s="94">
        <v>35984.810559999998</v>
      </c>
      <c r="H194" s="94">
        <v>108831.78603999999</v>
      </c>
      <c r="I194" s="94">
        <v>15552.743759999999</v>
      </c>
      <c r="J194" s="94">
        <v>6092.6025300000001</v>
      </c>
      <c r="K194" s="94">
        <v>0</v>
      </c>
      <c r="L194" s="94">
        <v>44932.40206</v>
      </c>
      <c r="M194" s="94">
        <v>9735.6342800000002</v>
      </c>
      <c r="N194" s="94">
        <v>4171.9225900000001</v>
      </c>
      <c r="O194" s="94">
        <v>4299.1865600000001</v>
      </c>
      <c r="P194" s="94">
        <v>372.41365999999999</v>
      </c>
      <c r="Q194" s="94">
        <v>534.44849999999997</v>
      </c>
      <c r="R194" s="94">
        <v>85691.353940000015</v>
      </c>
      <c r="S194" s="94">
        <v>2.9693999999999998</v>
      </c>
      <c r="T194" s="94">
        <v>915.90542000000005</v>
      </c>
      <c r="U194" s="94">
        <v>4.3</v>
      </c>
      <c r="V194" s="94">
        <v>416.98741999999999</v>
      </c>
      <c r="W194" s="94">
        <v>0</v>
      </c>
      <c r="X194" s="94">
        <v>0</v>
      </c>
      <c r="Y194" s="94">
        <v>0</v>
      </c>
      <c r="Z194" s="94">
        <v>139.17544000000001</v>
      </c>
      <c r="AA194" s="94">
        <v>0</v>
      </c>
      <c r="AB194" s="94">
        <v>140.30418</v>
      </c>
      <c r="AC194" s="94">
        <v>0</v>
      </c>
      <c r="AD194" s="94">
        <v>1619.64186</v>
      </c>
      <c r="AE194" s="94">
        <v>196142.78184000001</v>
      </c>
      <c r="AF194" s="94">
        <v>4171.9225900000001</v>
      </c>
      <c r="AG194" s="94">
        <v>55085.023759999996</v>
      </c>
      <c r="AH194" s="94">
        <v>0</v>
      </c>
      <c r="AI194" s="94">
        <v>0</v>
      </c>
      <c r="AJ194" s="421">
        <v>136885.83548999997</v>
      </c>
      <c r="AL194" s="326"/>
    </row>
    <row r="195" spans="2:38" x14ac:dyDescent="0.25">
      <c r="B195" s="299">
        <v>741417</v>
      </c>
      <c r="C195" s="106" t="s">
        <v>1763</v>
      </c>
      <c r="D195" s="94">
        <v>0</v>
      </c>
      <c r="E195" s="94">
        <v>0</v>
      </c>
      <c r="F195" s="94">
        <v>0</v>
      </c>
      <c r="G195" s="94">
        <v>0</v>
      </c>
      <c r="H195" s="94">
        <v>0</v>
      </c>
      <c r="I195" s="94">
        <v>0</v>
      </c>
      <c r="J195" s="94">
        <v>0</v>
      </c>
      <c r="K195" s="94">
        <v>0</v>
      </c>
      <c r="L195" s="94">
        <v>0</v>
      </c>
      <c r="M195" s="94">
        <v>0</v>
      </c>
      <c r="N195" s="94">
        <v>0</v>
      </c>
      <c r="O195" s="94">
        <v>2748.8453</v>
      </c>
      <c r="P195" s="94">
        <v>0</v>
      </c>
      <c r="Q195" s="94">
        <v>0</v>
      </c>
      <c r="R195" s="94">
        <v>2748.8453</v>
      </c>
      <c r="S195" s="94">
        <v>0</v>
      </c>
      <c r="T195" s="94">
        <v>0</v>
      </c>
      <c r="U195" s="94">
        <v>0</v>
      </c>
      <c r="V195" s="94">
        <v>84.215149999999994</v>
      </c>
      <c r="W195" s="94">
        <v>0</v>
      </c>
      <c r="X195" s="94">
        <v>211.27394000000001</v>
      </c>
      <c r="Y195" s="94">
        <v>0</v>
      </c>
      <c r="Z195" s="94">
        <v>0</v>
      </c>
      <c r="AA195" s="94">
        <v>0</v>
      </c>
      <c r="AB195" s="94">
        <v>1005.0821999999999</v>
      </c>
      <c r="AC195" s="94">
        <v>0</v>
      </c>
      <c r="AD195" s="94">
        <v>1300.5712899999999</v>
      </c>
      <c r="AE195" s="94">
        <v>4049.4165899999998</v>
      </c>
      <c r="AF195" s="94">
        <v>0</v>
      </c>
      <c r="AG195" s="94">
        <v>84.215149999999994</v>
      </c>
      <c r="AH195" s="94">
        <v>0</v>
      </c>
      <c r="AI195" s="94">
        <v>0</v>
      </c>
      <c r="AJ195" s="421">
        <v>3965.2014399999998</v>
      </c>
      <c r="AL195" s="326"/>
    </row>
    <row r="196" spans="2:38" x14ac:dyDescent="0.25">
      <c r="B196" s="299">
        <v>741421</v>
      </c>
      <c r="C196" s="106" t="s">
        <v>1770</v>
      </c>
      <c r="D196" s="94">
        <v>30717.417979999998</v>
      </c>
      <c r="E196" s="94">
        <v>2109.0992799999999</v>
      </c>
      <c r="F196" s="94">
        <v>46863</v>
      </c>
      <c r="G196" s="94">
        <v>17035.25791</v>
      </c>
      <c r="H196" s="94">
        <v>96724.775169999994</v>
      </c>
      <c r="I196" s="94">
        <v>2317.7293599999998</v>
      </c>
      <c r="J196" s="94">
        <v>0</v>
      </c>
      <c r="K196" s="94">
        <v>0</v>
      </c>
      <c r="L196" s="94">
        <v>107941.54790999999</v>
      </c>
      <c r="M196" s="94">
        <v>0</v>
      </c>
      <c r="N196" s="94">
        <v>11891.99165</v>
      </c>
      <c r="O196" s="94">
        <v>5782.7574199999999</v>
      </c>
      <c r="P196" s="94">
        <v>2938.7578100000001</v>
      </c>
      <c r="Q196" s="94">
        <v>5869.5138200000001</v>
      </c>
      <c r="R196" s="94">
        <v>136742.29796999999</v>
      </c>
      <c r="S196" s="94">
        <v>3.1472600000000002</v>
      </c>
      <c r="T196" s="94">
        <v>0</v>
      </c>
      <c r="U196" s="94">
        <v>102.24399</v>
      </c>
      <c r="V196" s="94">
        <v>2.5714600000000001</v>
      </c>
      <c r="W196" s="94">
        <v>29.232520000000001</v>
      </c>
      <c r="X196" s="94">
        <v>0</v>
      </c>
      <c r="Y196" s="94">
        <v>0</v>
      </c>
      <c r="Z196" s="94">
        <v>0.70630000000000004</v>
      </c>
      <c r="AA196" s="94">
        <v>0</v>
      </c>
      <c r="AB196" s="94">
        <v>46.946910000000003</v>
      </c>
      <c r="AC196" s="94">
        <v>0</v>
      </c>
      <c r="AD196" s="94">
        <v>184.84844000000001</v>
      </c>
      <c r="AE196" s="94">
        <v>233651.92157999999</v>
      </c>
      <c r="AF196" s="94">
        <v>11891.99165</v>
      </c>
      <c r="AG196" s="94">
        <v>107944.11937</v>
      </c>
      <c r="AH196" s="94">
        <v>0</v>
      </c>
      <c r="AI196" s="94">
        <v>0</v>
      </c>
      <c r="AJ196" s="421">
        <v>113815.81056</v>
      </c>
      <c r="AL196" s="326"/>
    </row>
    <row r="197" spans="2:38" x14ac:dyDescent="0.25">
      <c r="B197" s="299" t="s">
        <v>1200</v>
      </c>
      <c r="C197" s="106" t="s">
        <v>1192</v>
      </c>
      <c r="D197" s="94">
        <v>71080.13453000001</v>
      </c>
      <c r="E197" s="94">
        <v>81003.663219999988</v>
      </c>
      <c r="F197" s="94">
        <v>172633.07245000001</v>
      </c>
      <c r="G197" s="94">
        <v>77027.851280000003</v>
      </c>
      <c r="H197" s="94">
        <v>401744.72147999995</v>
      </c>
      <c r="I197" s="94">
        <v>44068.293059999996</v>
      </c>
      <c r="J197" s="94">
        <v>23165.127819999998</v>
      </c>
      <c r="K197" s="94">
        <v>0</v>
      </c>
      <c r="L197" s="94">
        <v>211471.41868</v>
      </c>
      <c r="M197" s="94">
        <v>22600.152699999999</v>
      </c>
      <c r="N197" s="94">
        <v>29145.165669999998</v>
      </c>
      <c r="O197" s="94">
        <v>16383.02563</v>
      </c>
      <c r="P197" s="94">
        <v>7302.9802500000005</v>
      </c>
      <c r="Q197" s="94">
        <v>23610.132659999999</v>
      </c>
      <c r="R197" s="94">
        <v>377746.29646999994</v>
      </c>
      <c r="S197" s="94">
        <v>127.39261</v>
      </c>
      <c r="T197" s="94">
        <v>2421.2788500000001</v>
      </c>
      <c r="U197" s="94">
        <v>814.90010000000007</v>
      </c>
      <c r="V197" s="94">
        <v>1792.2998499999999</v>
      </c>
      <c r="W197" s="94">
        <v>35.243070000000003</v>
      </c>
      <c r="X197" s="94">
        <v>889.59990000000005</v>
      </c>
      <c r="Y197" s="94">
        <v>254.69659999999999</v>
      </c>
      <c r="Z197" s="94">
        <v>457.39852000000002</v>
      </c>
      <c r="AA197" s="94">
        <v>0</v>
      </c>
      <c r="AB197" s="94">
        <v>3040.4705300000001</v>
      </c>
      <c r="AC197" s="94">
        <v>0.68694999999999995</v>
      </c>
      <c r="AD197" s="94">
        <v>9833.9669800000011</v>
      </c>
      <c r="AE197" s="94">
        <v>789324.98492999992</v>
      </c>
      <c r="AF197" s="94">
        <v>29145.165669999998</v>
      </c>
      <c r="AG197" s="94">
        <v>235863.87122999999</v>
      </c>
      <c r="AH197" s="94">
        <v>0</v>
      </c>
      <c r="AI197" s="94">
        <v>255.38354999999999</v>
      </c>
      <c r="AJ197" s="421">
        <v>524060.56447999988</v>
      </c>
      <c r="AL197" s="326"/>
    </row>
    <row r="198" spans="2:38" x14ac:dyDescent="0.25">
      <c r="B198" s="299"/>
      <c r="C198" s="106"/>
      <c r="D198" s="94"/>
      <c r="E198" s="94"/>
      <c r="F198" s="94"/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4"/>
      <c r="Z198" s="94"/>
      <c r="AA198" s="94"/>
      <c r="AB198" s="94"/>
      <c r="AC198" s="94"/>
      <c r="AD198" s="94"/>
      <c r="AE198" s="94"/>
      <c r="AF198" s="94"/>
      <c r="AG198" s="94"/>
      <c r="AH198" s="94"/>
      <c r="AI198" s="94"/>
      <c r="AJ198" s="421"/>
      <c r="AL198" s="326"/>
    </row>
    <row r="199" spans="2:38" x14ac:dyDescent="0.25">
      <c r="B199" s="299">
        <v>-149915</v>
      </c>
      <c r="C199" s="106" t="s">
        <v>1528</v>
      </c>
      <c r="D199" s="94">
        <v>5128.1490700000004</v>
      </c>
      <c r="E199" s="94">
        <v>13442.05147</v>
      </c>
      <c r="F199" s="94">
        <v>19104.413949999998</v>
      </c>
      <c r="G199" s="94">
        <v>5184.0677999999998</v>
      </c>
      <c r="H199" s="94">
        <v>42858.682289999997</v>
      </c>
      <c r="I199" s="94">
        <v>951.95108000000005</v>
      </c>
      <c r="J199" s="94">
        <v>2066.93381</v>
      </c>
      <c r="K199" s="94">
        <v>0</v>
      </c>
      <c r="L199" s="94">
        <v>0</v>
      </c>
      <c r="M199" s="94">
        <v>1619.3618899999999</v>
      </c>
      <c r="N199" s="94">
        <v>3060.0268700000001</v>
      </c>
      <c r="O199" s="94">
        <v>614.63980000000004</v>
      </c>
      <c r="P199" s="94">
        <v>398.44896999999997</v>
      </c>
      <c r="Q199" s="94">
        <v>33.009770000000003</v>
      </c>
      <c r="R199" s="94">
        <v>8744.3721900000019</v>
      </c>
      <c r="S199" s="94">
        <v>374.18963000000002</v>
      </c>
      <c r="T199" s="94">
        <v>17.806560000000001</v>
      </c>
      <c r="U199" s="94">
        <v>0.22867000000000001</v>
      </c>
      <c r="V199" s="94">
        <v>1.4350400000000001</v>
      </c>
      <c r="W199" s="94">
        <v>1.14767</v>
      </c>
      <c r="X199" s="94">
        <v>1E-3</v>
      </c>
      <c r="Y199" s="94">
        <v>0</v>
      </c>
      <c r="Z199" s="94">
        <v>31.58372</v>
      </c>
      <c r="AA199" s="94">
        <v>0</v>
      </c>
      <c r="AB199" s="94">
        <v>267.50056999999998</v>
      </c>
      <c r="AC199" s="94">
        <v>0</v>
      </c>
      <c r="AD199" s="94">
        <v>693.89285999999993</v>
      </c>
      <c r="AE199" s="94">
        <v>52296.947339999999</v>
      </c>
      <c r="AF199" s="94">
        <v>3060.0268700000001</v>
      </c>
      <c r="AG199" s="94">
        <v>1620.79693</v>
      </c>
      <c r="AH199" s="94">
        <v>0</v>
      </c>
      <c r="AI199" s="94">
        <v>0</v>
      </c>
      <c r="AJ199" s="421">
        <v>47616.123539999979</v>
      </c>
      <c r="AL199" s="326"/>
    </row>
    <row r="200" spans="2:38" x14ac:dyDescent="0.25">
      <c r="B200" s="299">
        <v>741403</v>
      </c>
      <c r="C200" s="106" t="s">
        <v>1755</v>
      </c>
      <c r="D200" s="94">
        <v>271.26776000000001</v>
      </c>
      <c r="E200" s="94">
        <v>522.86857999999995</v>
      </c>
      <c r="F200" s="94">
        <v>168.30071000000001</v>
      </c>
      <c r="G200" s="94">
        <v>298.96775000000002</v>
      </c>
      <c r="H200" s="94">
        <v>1261.4048</v>
      </c>
      <c r="I200" s="94">
        <v>6.3019499999999997</v>
      </c>
      <c r="J200" s="94">
        <v>54.137999999999998</v>
      </c>
      <c r="K200" s="94">
        <v>0</v>
      </c>
      <c r="L200" s="94">
        <v>0</v>
      </c>
      <c r="M200" s="94">
        <v>27.50375</v>
      </c>
      <c r="N200" s="94">
        <v>58.99335</v>
      </c>
      <c r="O200" s="94">
        <v>197.34032999999999</v>
      </c>
      <c r="P200" s="94">
        <v>0.48186000000000001</v>
      </c>
      <c r="Q200" s="94">
        <v>0</v>
      </c>
      <c r="R200" s="94">
        <v>344.75923999999998</v>
      </c>
      <c r="S200" s="94">
        <v>49.101799999999997</v>
      </c>
      <c r="T200" s="94">
        <v>0</v>
      </c>
      <c r="U200" s="94">
        <v>0</v>
      </c>
      <c r="V200" s="94">
        <v>1.5426899999999999</v>
      </c>
      <c r="W200" s="94">
        <v>0</v>
      </c>
      <c r="X200" s="94">
        <v>0</v>
      </c>
      <c r="Y200" s="94">
        <v>0</v>
      </c>
      <c r="Z200" s="94">
        <v>3.4177300000000002</v>
      </c>
      <c r="AA200" s="94">
        <v>0</v>
      </c>
      <c r="AB200" s="94">
        <v>125.82344999999999</v>
      </c>
      <c r="AC200" s="94">
        <v>0</v>
      </c>
      <c r="AD200" s="94">
        <v>179.88567</v>
      </c>
      <c r="AE200" s="94">
        <v>1786.0497100000002</v>
      </c>
      <c r="AF200" s="94">
        <v>58.99335</v>
      </c>
      <c r="AG200" s="94">
        <v>29.04644</v>
      </c>
      <c r="AH200" s="94">
        <v>0</v>
      </c>
      <c r="AI200" s="94">
        <v>0</v>
      </c>
      <c r="AJ200" s="421">
        <v>1698.00992</v>
      </c>
      <c r="AL200" s="326"/>
    </row>
    <row r="201" spans="2:38" x14ac:dyDescent="0.25">
      <c r="B201" s="299">
        <v>741411</v>
      </c>
      <c r="C201" s="106" t="s">
        <v>1761</v>
      </c>
      <c r="D201" s="94">
        <v>2863.2802299999998</v>
      </c>
      <c r="E201" s="94">
        <v>3771.73072</v>
      </c>
      <c r="F201" s="94">
        <v>17004.039479999999</v>
      </c>
      <c r="G201" s="94">
        <v>3927.4996500000002</v>
      </c>
      <c r="H201" s="94">
        <v>27566.550080000001</v>
      </c>
      <c r="I201" s="94">
        <v>206.18360999999999</v>
      </c>
      <c r="J201" s="94">
        <v>97.676720000000003</v>
      </c>
      <c r="K201" s="94">
        <v>0</v>
      </c>
      <c r="L201" s="94">
        <v>0</v>
      </c>
      <c r="M201" s="94">
        <v>3646.1121699999999</v>
      </c>
      <c r="N201" s="94">
        <v>1449.50757</v>
      </c>
      <c r="O201" s="94">
        <v>305.16482999999999</v>
      </c>
      <c r="P201" s="94">
        <v>0</v>
      </c>
      <c r="Q201" s="94">
        <v>0</v>
      </c>
      <c r="R201" s="94">
        <v>5704.6448999999993</v>
      </c>
      <c r="S201" s="94">
        <v>0.13663</v>
      </c>
      <c r="T201" s="94">
        <v>0</v>
      </c>
      <c r="U201" s="94">
        <v>0</v>
      </c>
      <c r="V201" s="94">
        <v>5.8672300000000002</v>
      </c>
      <c r="W201" s="94">
        <v>0</v>
      </c>
      <c r="X201" s="94">
        <v>0</v>
      </c>
      <c r="Y201" s="94">
        <v>0</v>
      </c>
      <c r="Z201" s="94">
        <v>0.31809999999999999</v>
      </c>
      <c r="AA201" s="94">
        <v>0</v>
      </c>
      <c r="AB201" s="94">
        <v>18.76979</v>
      </c>
      <c r="AC201" s="94">
        <v>0</v>
      </c>
      <c r="AD201" s="94">
        <v>25.091750000000001</v>
      </c>
      <c r="AE201" s="94">
        <v>33296.28673</v>
      </c>
      <c r="AF201" s="94">
        <v>1449.50757</v>
      </c>
      <c r="AG201" s="94">
        <v>3651.9793999999997</v>
      </c>
      <c r="AH201" s="94">
        <v>0</v>
      </c>
      <c r="AI201" s="94">
        <v>0</v>
      </c>
      <c r="AJ201" s="421">
        <v>28194.799760000002</v>
      </c>
      <c r="AL201" s="326"/>
    </row>
    <row r="202" spans="2:38" x14ac:dyDescent="0.25">
      <c r="B202" s="299">
        <v>741422</v>
      </c>
      <c r="C202" s="106" t="s">
        <v>1772</v>
      </c>
      <c r="D202" s="94">
        <v>0</v>
      </c>
      <c r="E202" s="94">
        <v>0</v>
      </c>
      <c r="F202" s="94">
        <v>17153</v>
      </c>
      <c r="G202" s="94">
        <v>3546.24755</v>
      </c>
      <c r="H202" s="94">
        <v>20699.24755</v>
      </c>
      <c r="I202" s="94">
        <v>218.27519000000001</v>
      </c>
      <c r="J202" s="94">
        <v>0</v>
      </c>
      <c r="K202" s="94">
        <v>0</v>
      </c>
      <c r="L202" s="94">
        <v>0</v>
      </c>
      <c r="M202" s="94">
        <v>0</v>
      </c>
      <c r="N202" s="94">
        <v>0</v>
      </c>
      <c r="O202" s="94">
        <v>0</v>
      </c>
      <c r="P202" s="94">
        <v>0</v>
      </c>
      <c r="Q202" s="94">
        <v>0</v>
      </c>
      <c r="R202" s="94">
        <v>218.27519000000001</v>
      </c>
      <c r="S202" s="94">
        <v>9.1884899999999998</v>
      </c>
      <c r="T202" s="94">
        <v>0</v>
      </c>
      <c r="U202" s="94">
        <v>0.38396000000000002</v>
      </c>
      <c r="V202" s="94">
        <v>2.1129999999999999E-2</v>
      </c>
      <c r="W202" s="94">
        <v>1.0896300000000001</v>
      </c>
      <c r="X202" s="94">
        <v>0</v>
      </c>
      <c r="Y202" s="94">
        <v>0</v>
      </c>
      <c r="Z202" s="94">
        <v>0.28393000000000002</v>
      </c>
      <c r="AA202" s="94">
        <v>0</v>
      </c>
      <c r="AB202" s="94">
        <v>53.471409999999999</v>
      </c>
      <c r="AC202" s="94">
        <v>0</v>
      </c>
      <c r="AD202" s="94">
        <v>64.438549999999992</v>
      </c>
      <c r="AE202" s="94">
        <v>20981.961289999999</v>
      </c>
      <c r="AF202" s="94">
        <v>0</v>
      </c>
      <c r="AG202" s="94">
        <v>2.1129999999999999E-2</v>
      </c>
      <c r="AH202" s="94">
        <v>0</v>
      </c>
      <c r="AI202" s="94">
        <v>0</v>
      </c>
      <c r="AJ202" s="421">
        <v>20981.940159999998</v>
      </c>
      <c r="AL202" s="326"/>
    </row>
    <row r="203" spans="2:38" x14ac:dyDescent="0.25">
      <c r="B203" s="299" t="s">
        <v>1199</v>
      </c>
      <c r="C203" s="106" t="s">
        <v>1194</v>
      </c>
      <c r="D203" s="94">
        <v>8262.6970600000004</v>
      </c>
      <c r="E203" s="94">
        <v>17736.65077</v>
      </c>
      <c r="F203" s="94">
        <v>53429.754139999997</v>
      </c>
      <c r="G203" s="94">
        <v>12956.78275</v>
      </c>
      <c r="H203" s="94">
        <v>92385.884720000002</v>
      </c>
      <c r="I203" s="94">
        <v>1382.7118300000002</v>
      </c>
      <c r="J203" s="94">
        <v>2218.7485299999998</v>
      </c>
      <c r="K203" s="94">
        <v>0</v>
      </c>
      <c r="L203" s="94">
        <v>0</v>
      </c>
      <c r="M203" s="94">
        <v>5292.9778100000003</v>
      </c>
      <c r="N203" s="94">
        <v>4568.5277900000001</v>
      </c>
      <c r="O203" s="94">
        <v>1117.1449600000001</v>
      </c>
      <c r="P203" s="94">
        <v>398.93082999999996</v>
      </c>
      <c r="Q203" s="94">
        <v>33.009770000000003</v>
      </c>
      <c r="R203" s="94">
        <v>15012.051520000001</v>
      </c>
      <c r="S203" s="94">
        <v>432.61655000000002</v>
      </c>
      <c r="T203" s="94">
        <v>17.806560000000001</v>
      </c>
      <c r="U203" s="94">
        <v>0.61263000000000001</v>
      </c>
      <c r="V203" s="94">
        <v>8.8660899999999998</v>
      </c>
      <c r="W203" s="94">
        <v>2.2373000000000003</v>
      </c>
      <c r="X203" s="94">
        <v>1E-3</v>
      </c>
      <c r="Y203" s="94">
        <v>0</v>
      </c>
      <c r="Z203" s="94">
        <v>35.603479999999998</v>
      </c>
      <c r="AA203" s="94">
        <v>0</v>
      </c>
      <c r="AB203" s="94">
        <v>465.56521999999995</v>
      </c>
      <c r="AC203" s="94">
        <v>0</v>
      </c>
      <c r="AD203" s="94">
        <v>963.30882999999994</v>
      </c>
      <c r="AE203" s="94">
        <v>108361.24507</v>
      </c>
      <c r="AF203" s="94">
        <v>4568.5277900000001</v>
      </c>
      <c r="AG203" s="94">
        <v>5301.8438999999998</v>
      </c>
      <c r="AH203" s="94">
        <v>0</v>
      </c>
      <c r="AI203" s="94">
        <v>0</v>
      </c>
      <c r="AJ203" s="421">
        <v>98490.873379999975</v>
      </c>
      <c r="AL203" s="326"/>
    </row>
    <row r="204" spans="2:38" x14ac:dyDescent="0.25">
      <c r="B204" s="299"/>
      <c r="C204" s="106"/>
      <c r="D204" s="94"/>
      <c r="E204" s="94"/>
      <c r="F204" s="94"/>
      <c r="G204" s="94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4"/>
      <c r="Z204" s="94"/>
      <c r="AA204" s="94"/>
      <c r="AB204" s="94"/>
      <c r="AC204" s="94"/>
      <c r="AD204" s="94"/>
      <c r="AE204" s="94"/>
      <c r="AF204" s="94"/>
      <c r="AG204" s="94"/>
      <c r="AH204" s="94"/>
      <c r="AI204" s="94"/>
      <c r="AJ204" s="421"/>
      <c r="AL204" s="326"/>
    </row>
    <row r="205" spans="2:38" x14ac:dyDescent="0.25">
      <c r="B205" s="299">
        <v>-149920</v>
      </c>
      <c r="C205" s="106" t="s">
        <v>1529</v>
      </c>
      <c r="D205" s="94">
        <v>4944.7409500000003</v>
      </c>
      <c r="E205" s="94">
        <v>1186.1579099999999</v>
      </c>
      <c r="F205" s="94">
        <v>21255.034790000002</v>
      </c>
      <c r="G205" s="94">
        <v>577.58497</v>
      </c>
      <c r="H205" s="94">
        <v>27963.518620000003</v>
      </c>
      <c r="I205" s="94">
        <v>606.21351000000004</v>
      </c>
      <c r="J205" s="94">
        <v>0</v>
      </c>
      <c r="K205" s="94">
        <v>0</v>
      </c>
      <c r="L205" s="94">
        <v>0</v>
      </c>
      <c r="M205" s="94">
        <v>1.4E-2</v>
      </c>
      <c r="N205" s="94">
        <v>105.85986</v>
      </c>
      <c r="O205" s="94">
        <v>1245.01845</v>
      </c>
      <c r="P205" s="94">
        <v>246.06833</v>
      </c>
      <c r="Q205" s="94">
        <v>26408.505079999999</v>
      </c>
      <c r="R205" s="94">
        <v>28611.679229999998</v>
      </c>
      <c r="S205" s="94">
        <v>1511.3516099999999</v>
      </c>
      <c r="T205" s="94">
        <v>12.71968</v>
      </c>
      <c r="U205" s="94">
        <v>838.57083999999998</v>
      </c>
      <c r="V205" s="94">
        <v>30.533470000000001</v>
      </c>
      <c r="W205" s="94">
        <v>141.24449999999999</v>
      </c>
      <c r="X205" s="94">
        <v>143.85176000000001</v>
      </c>
      <c r="Y205" s="94">
        <v>1434.5234</v>
      </c>
      <c r="Z205" s="94">
        <v>15.978579999999999</v>
      </c>
      <c r="AA205" s="94">
        <v>5000.83223</v>
      </c>
      <c r="AB205" s="94">
        <v>2375.5643799999998</v>
      </c>
      <c r="AC205" s="94">
        <v>4405.8561799999998</v>
      </c>
      <c r="AD205" s="94">
        <v>15911.026629999997</v>
      </c>
      <c r="AE205" s="94">
        <v>72486.22447999999</v>
      </c>
      <c r="AF205" s="94">
        <v>105.85986</v>
      </c>
      <c r="AG205" s="94">
        <v>30.547470000000001</v>
      </c>
      <c r="AH205" s="94">
        <v>0</v>
      </c>
      <c r="AI205" s="94">
        <v>10841.211810000001</v>
      </c>
      <c r="AJ205" s="421">
        <v>61508.605340000009</v>
      </c>
      <c r="AL205" s="326"/>
    </row>
    <row r="206" spans="2:38" x14ac:dyDescent="0.25">
      <c r="B206" s="299">
        <v>741404</v>
      </c>
      <c r="C206" s="106" t="s">
        <v>1756</v>
      </c>
      <c r="D206" s="94">
        <v>683.96750999999995</v>
      </c>
      <c r="E206" s="94">
        <v>35.761499999999998</v>
      </c>
      <c r="F206" s="94">
        <v>2115.6656899999998</v>
      </c>
      <c r="G206" s="94">
        <v>25.226310000000002</v>
      </c>
      <c r="H206" s="94">
        <v>2860.6210099999998</v>
      </c>
      <c r="I206" s="94">
        <v>20.032620000000001</v>
      </c>
      <c r="J206" s="94">
        <v>0</v>
      </c>
      <c r="K206" s="94">
        <v>0</v>
      </c>
      <c r="L206" s="94">
        <v>0</v>
      </c>
      <c r="M206" s="94">
        <v>0</v>
      </c>
      <c r="N206" s="94">
        <v>19.682700000000001</v>
      </c>
      <c r="O206" s="94">
        <v>308.78635000000003</v>
      </c>
      <c r="P206" s="94">
        <v>1.29173</v>
      </c>
      <c r="Q206" s="94">
        <v>748.94970000000001</v>
      </c>
      <c r="R206" s="94">
        <v>1098.7431000000001</v>
      </c>
      <c r="S206" s="94">
        <v>339.43689000000001</v>
      </c>
      <c r="T206" s="94">
        <v>0</v>
      </c>
      <c r="U206" s="94">
        <v>62.311729999999997</v>
      </c>
      <c r="V206" s="94">
        <v>35.46707</v>
      </c>
      <c r="W206" s="94">
        <v>0</v>
      </c>
      <c r="X206" s="94">
        <v>0</v>
      </c>
      <c r="Y206" s="94">
        <v>2650.8127500000001</v>
      </c>
      <c r="Z206" s="94">
        <v>7.109</v>
      </c>
      <c r="AA206" s="94">
        <v>402.60861999999997</v>
      </c>
      <c r="AB206" s="94">
        <v>3237.2250399999998</v>
      </c>
      <c r="AC206" s="94">
        <v>601.28035999999997</v>
      </c>
      <c r="AD206" s="94">
        <v>7336.2514599999995</v>
      </c>
      <c r="AE206" s="94">
        <v>11295.61557</v>
      </c>
      <c r="AF206" s="94">
        <v>19.682700000000001</v>
      </c>
      <c r="AG206" s="94">
        <v>35.46707</v>
      </c>
      <c r="AH206" s="94">
        <v>0</v>
      </c>
      <c r="AI206" s="94">
        <v>3654.7017299999998</v>
      </c>
      <c r="AJ206" s="421">
        <v>7585.7640700000011</v>
      </c>
      <c r="AL206" s="326"/>
    </row>
    <row r="207" spans="2:38" x14ac:dyDescent="0.25">
      <c r="B207" s="299">
        <v>741412</v>
      </c>
      <c r="C207" s="106" t="s">
        <v>1762</v>
      </c>
      <c r="D207" s="94">
        <v>233.33257</v>
      </c>
      <c r="E207" s="94">
        <v>35.722349999999999</v>
      </c>
      <c r="F207" s="94">
        <v>29327.117829999999</v>
      </c>
      <c r="G207" s="94">
        <v>357.41082999999998</v>
      </c>
      <c r="H207" s="94">
        <v>29953.583579999999</v>
      </c>
      <c r="I207" s="94">
        <v>62.534059999999997</v>
      </c>
      <c r="J207" s="94">
        <v>0</v>
      </c>
      <c r="K207" s="94">
        <v>0</v>
      </c>
      <c r="L207" s="94">
        <v>0</v>
      </c>
      <c r="M207" s="94">
        <v>2E-3</v>
      </c>
      <c r="N207" s="94">
        <v>18.950759999999999</v>
      </c>
      <c r="O207" s="94">
        <v>1417.8081</v>
      </c>
      <c r="P207" s="94">
        <v>99.332999999999998</v>
      </c>
      <c r="Q207" s="94">
        <v>1713.2524699999999</v>
      </c>
      <c r="R207" s="94">
        <v>3311.8803900000003</v>
      </c>
      <c r="S207" s="94">
        <v>254.44093000000001</v>
      </c>
      <c r="T207" s="94">
        <v>0</v>
      </c>
      <c r="U207" s="94">
        <v>2.0570000000000001E-2</v>
      </c>
      <c r="V207" s="94">
        <v>54.469299999999997</v>
      </c>
      <c r="W207" s="94">
        <v>0</v>
      </c>
      <c r="X207" s="94">
        <v>0</v>
      </c>
      <c r="Y207" s="94">
        <v>1858.2011299999999</v>
      </c>
      <c r="Z207" s="94">
        <v>3.0660400000000001</v>
      </c>
      <c r="AA207" s="94">
        <v>178.81845999999999</v>
      </c>
      <c r="AB207" s="94">
        <v>515.92557999999997</v>
      </c>
      <c r="AC207" s="94">
        <v>87.910799999999995</v>
      </c>
      <c r="AD207" s="94">
        <v>2952.8528100000003</v>
      </c>
      <c r="AE207" s="94">
        <v>36218.316779999994</v>
      </c>
      <c r="AF207" s="94">
        <v>18.950759999999999</v>
      </c>
      <c r="AG207" s="94">
        <v>54.471299999999999</v>
      </c>
      <c r="AH207" s="94">
        <v>0</v>
      </c>
      <c r="AI207" s="94">
        <v>2124.93039</v>
      </c>
      <c r="AJ207" s="421">
        <v>34019.964329999995</v>
      </c>
      <c r="AL207" s="326"/>
    </row>
    <row r="208" spans="2:38" x14ac:dyDescent="0.25">
      <c r="B208" s="299">
        <v>741418</v>
      </c>
      <c r="C208" s="106" t="s">
        <v>1765</v>
      </c>
      <c r="D208" s="94">
        <v>0</v>
      </c>
      <c r="E208" s="94">
        <v>0</v>
      </c>
      <c r="F208" s="94">
        <v>0</v>
      </c>
      <c r="G208" s="94">
        <v>0</v>
      </c>
      <c r="H208" s="94">
        <v>0</v>
      </c>
      <c r="I208" s="94">
        <v>0</v>
      </c>
      <c r="J208" s="94">
        <v>0</v>
      </c>
      <c r="K208" s="94">
        <v>0</v>
      </c>
      <c r="L208" s="94">
        <v>0</v>
      </c>
      <c r="M208" s="94">
        <v>0</v>
      </c>
      <c r="N208" s="94">
        <v>0</v>
      </c>
      <c r="O208" s="94">
        <v>1427.6556399999999</v>
      </c>
      <c r="P208" s="94">
        <v>0</v>
      </c>
      <c r="Q208" s="94">
        <v>0</v>
      </c>
      <c r="R208" s="94">
        <v>1427.6556399999999</v>
      </c>
      <c r="S208" s="94">
        <v>0</v>
      </c>
      <c r="T208" s="94">
        <v>0</v>
      </c>
      <c r="U208" s="94">
        <v>163.87467000000001</v>
      </c>
      <c r="V208" s="94">
        <v>0</v>
      </c>
      <c r="W208" s="94">
        <v>0</v>
      </c>
      <c r="X208" s="94">
        <v>8.1453699999999998</v>
      </c>
      <c r="Y208" s="94">
        <v>0</v>
      </c>
      <c r="Z208" s="94">
        <v>0</v>
      </c>
      <c r="AA208" s="94">
        <v>0</v>
      </c>
      <c r="AB208" s="94">
        <v>593.19195999999999</v>
      </c>
      <c r="AC208" s="94">
        <v>0</v>
      </c>
      <c r="AD208" s="94">
        <v>765.21199999999999</v>
      </c>
      <c r="AE208" s="94">
        <v>2192.8676399999999</v>
      </c>
      <c r="AF208" s="94">
        <v>0</v>
      </c>
      <c r="AG208" s="94">
        <v>0</v>
      </c>
      <c r="AH208" s="94">
        <v>0</v>
      </c>
      <c r="AI208" s="94">
        <v>0</v>
      </c>
      <c r="AJ208" s="421">
        <v>2192.8676399999999</v>
      </c>
      <c r="AL208" s="326"/>
    </row>
    <row r="209" spans="2:38" x14ac:dyDescent="0.25">
      <c r="B209" s="299">
        <v>741423</v>
      </c>
      <c r="C209" s="106" t="s">
        <v>1774</v>
      </c>
      <c r="D209" s="94">
        <v>2571.3725399999998</v>
      </c>
      <c r="E209" s="94">
        <v>0</v>
      </c>
      <c r="F209" s="94">
        <v>21202</v>
      </c>
      <c r="G209" s="94">
        <v>773.63343999999995</v>
      </c>
      <c r="H209" s="94">
        <v>24547.005980000002</v>
      </c>
      <c r="I209" s="94">
        <v>22.139050000000001</v>
      </c>
      <c r="J209" s="94">
        <v>0</v>
      </c>
      <c r="K209" s="94">
        <v>0</v>
      </c>
      <c r="L209" s="94">
        <v>0</v>
      </c>
      <c r="M209" s="94">
        <v>0</v>
      </c>
      <c r="N209" s="94">
        <v>0</v>
      </c>
      <c r="O209" s="94">
        <v>0</v>
      </c>
      <c r="P209" s="94">
        <v>0</v>
      </c>
      <c r="Q209" s="94">
        <v>5734.2075599999998</v>
      </c>
      <c r="R209" s="94">
        <v>5756.3466099999996</v>
      </c>
      <c r="S209" s="94">
        <v>63.065159999999999</v>
      </c>
      <c r="T209" s="94">
        <v>0</v>
      </c>
      <c r="U209" s="94">
        <v>79.443470000000005</v>
      </c>
      <c r="V209" s="94">
        <v>0.10693</v>
      </c>
      <c r="W209" s="94">
        <v>340.54908</v>
      </c>
      <c r="X209" s="94">
        <v>0</v>
      </c>
      <c r="Y209" s="94">
        <v>7.1744300000000001</v>
      </c>
      <c r="Z209" s="94">
        <v>1.7930000000000001E-2</v>
      </c>
      <c r="AA209" s="94">
        <v>1138.30186</v>
      </c>
      <c r="AB209" s="94">
        <v>146.97058999999999</v>
      </c>
      <c r="AC209" s="94">
        <v>783.21545000000003</v>
      </c>
      <c r="AD209" s="94">
        <v>2558.8449000000001</v>
      </c>
      <c r="AE209" s="94">
        <v>32862.197490000006</v>
      </c>
      <c r="AF209" s="94">
        <v>0</v>
      </c>
      <c r="AG209" s="94">
        <v>0.10693</v>
      </c>
      <c r="AH209" s="94">
        <v>0</v>
      </c>
      <c r="AI209" s="94">
        <v>1928.6917400000002</v>
      </c>
      <c r="AJ209" s="421">
        <v>30933.398820000002</v>
      </c>
      <c r="AL209" s="326"/>
    </row>
    <row r="210" spans="2:38" x14ac:dyDescent="0.25">
      <c r="B210" s="299" t="s">
        <v>1203</v>
      </c>
      <c r="C210" s="106" t="s">
        <v>1834</v>
      </c>
      <c r="D210" s="94">
        <v>8433.4135699999988</v>
      </c>
      <c r="E210" s="94">
        <v>1257.64176</v>
      </c>
      <c r="F210" s="94">
        <v>73899.818310000002</v>
      </c>
      <c r="G210" s="94">
        <v>1733.8555499999998</v>
      </c>
      <c r="H210" s="94">
        <v>85324.729189999998</v>
      </c>
      <c r="I210" s="94">
        <v>710.91923999999995</v>
      </c>
      <c r="J210" s="94">
        <v>0</v>
      </c>
      <c r="K210" s="94">
        <v>0</v>
      </c>
      <c r="L210" s="94">
        <v>0</v>
      </c>
      <c r="M210" s="94">
        <v>1.6E-2</v>
      </c>
      <c r="N210" s="94">
        <v>144.49331999999998</v>
      </c>
      <c r="O210" s="94">
        <v>4399.26854</v>
      </c>
      <c r="P210" s="94">
        <v>346.69306</v>
      </c>
      <c r="Q210" s="94">
        <v>34604.914810000002</v>
      </c>
      <c r="R210" s="94">
        <v>40206.304969999997</v>
      </c>
      <c r="S210" s="94">
        <v>2168.29459</v>
      </c>
      <c r="T210" s="94">
        <v>12.71968</v>
      </c>
      <c r="U210" s="94">
        <v>1144.22128</v>
      </c>
      <c r="V210" s="94">
        <v>120.57677000000001</v>
      </c>
      <c r="W210" s="94">
        <v>481.79358000000002</v>
      </c>
      <c r="X210" s="94">
        <v>151.99713000000003</v>
      </c>
      <c r="Y210" s="94">
        <v>5950.7117100000005</v>
      </c>
      <c r="Z210" s="94">
        <v>26.17155</v>
      </c>
      <c r="AA210" s="94">
        <v>6720.5611700000009</v>
      </c>
      <c r="AB210" s="94">
        <v>6868.8775499999992</v>
      </c>
      <c r="AC210" s="94">
        <v>5878.2627899999989</v>
      </c>
      <c r="AD210" s="94">
        <v>29524.187799999996</v>
      </c>
      <c r="AE210" s="94">
        <v>155055.22196</v>
      </c>
      <c r="AF210" s="94">
        <v>144.49331999999998</v>
      </c>
      <c r="AG210" s="94">
        <v>120.59277</v>
      </c>
      <c r="AH210" s="94">
        <v>0</v>
      </c>
      <c r="AI210" s="94">
        <v>18549.535670000005</v>
      </c>
      <c r="AJ210" s="421">
        <v>136240.60019999999</v>
      </c>
      <c r="AL210" s="326"/>
    </row>
    <row r="211" spans="2:38" x14ac:dyDescent="0.25">
      <c r="B211" s="299"/>
      <c r="C211" s="106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  <c r="T211" s="94"/>
      <c r="U211" s="94"/>
      <c r="V211" s="94"/>
      <c r="W211" s="94"/>
      <c r="X211" s="94"/>
      <c r="Y211" s="94"/>
      <c r="Z211" s="94"/>
      <c r="AA211" s="94"/>
      <c r="AB211" s="94"/>
      <c r="AC211" s="94"/>
      <c r="AD211" s="94"/>
      <c r="AE211" s="94"/>
      <c r="AF211" s="94"/>
      <c r="AG211" s="94"/>
      <c r="AH211" s="94"/>
      <c r="AI211" s="94"/>
      <c r="AJ211" s="421"/>
      <c r="AL211" s="326"/>
    </row>
    <row r="212" spans="2:38" x14ac:dyDescent="0.25">
      <c r="B212" s="299"/>
      <c r="C212" s="106"/>
      <c r="D212" s="94"/>
      <c r="E212" s="94"/>
      <c r="F212" s="94"/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94"/>
      <c r="Y212" s="94"/>
      <c r="Z212" s="94"/>
      <c r="AA212" s="94"/>
      <c r="AB212" s="94"/>
      <c r="AC212" s="94"/>
      <c r="AD212" s="94"/>
      <c r="AE212" s="94"/>
      <c r="AF212" s="94"/>
      <c r="AG212" s="94"/>
      <c r="AH212" s="94"/>
      <c r="AI212" s="94"/>
      <c r="AJ212" s="421"/>
      <c r="AL212" s="326"/>
    </row>
    <row r="213" spans="2:38" s="229" customFormat="1" x14ac:dyDescent="0.3">
      <c r="D213" s="230"/>
      <c r="E213" s="394"/>
      <c r="H213" s="394"/>
      <c r="I213" s="394"/>
      <c r="J213" s="394"/>
      <c r="AL213" s="331"/>
    </row>
    <row r="214" spans="2:38" s="229" customFormat="1" x14ac:dyDescent="0.3">
      <c r="B214" s="228">
        <v>-149940</v>
      </c>
      <c r="C214" s="228" t="s">
        <v>1531</v>
      </c>
      <c r="D214" s="360">
        <v>0</v>
      </c>
      <c r="E214" s="360">
        <v>3773.10655</v>
      </c>
      <c r="F214" s="232">
        <v>92.052989999999994</v>
      </c>
      <c r="G214" s="232">
        <v>0</v>
      </c>
      <c r="H214" s="360">
        <v>3865.1595400000001</v>
      </c>
      <c r="I214" s="360">
        <v>0</v>
      </c>
      <c r="J214" s="360">
        <v>0</v>
      </c>
      <c r="K214" s="232">
        <v>0</v>
      </c>
      <c r="L214" s="232">
        <v>0</v>
      </c>
      <c r="M214" s="232">
        <v>77.756569999999996</v>
      </c>
      <c r="N214" s="232">
        <v>5.0602900000000002</v>
      </c>
      <c r="O214" s="232">
        <v>0</v>
      </c>
      <c r="P214" s="232">
        <v>0</v>
      </c>
      <c r="Q214" s="232">
        <v>0</v>
      </c>
      <c r="R214" s="232">
        <v>82.816859999999991</v>
      </c>
      <c r="S214" s="232">
        <v>0</v>
      </c>
      <c r="T214" s="232">
        <v>0</v>
      </c>
      <c r="U214" s="232">
        <v>0</v>
      </c>
      <c r="V214" s="232">
        <v>0</v>
      </c>
      <c r="W214" s="232">
        <v>0</v>
      </c>
      <c r="X214" s="232">
        <v>0</v>
      </c>
      <c r="Y214" s="232">
        <v>0</v>
      </c>
      <c r="Z214" s="232">
        <v>0</v>
      </c>
      <c r="AA214" s="232">
        <v>0</v>
      </c>
      <c r="AB214" s="232">
        <v>0</v>
      </c>
      <c r="AC214" s="232">
        <v>0</v>
      </c>
      <c r="AD214" s="232">
        <v>0</v>
      </c>
      <c r="AE214" s="232">
        <v>3947.9764</v>
      </c>
      <c r="AF214" s="232">
        <v>5.0602900000000002</v>
      </c>
      <c r="AG214" s="232">
        <v>77.756569999999996</v>
      </c>
      <c r="AH214" s="232">
        <v>0</v>
      </c>
      <c r="AI214" s="232">
        <v>0</v>
      </c>
      <c r="AJ214" s="232">
        <v>3865.1595400000001</v>
      </c>
      <c r="AL214" s="331"/>
    </row>
    <row r="215" spans="2:38" s="229" customFormat="1" x14ac:dyDescent="0.3">
      <c r="B215" s="228">
        <v>741431</v>
      </c>
      <c r="C215" s="228" t="s">
        <v>1782</v>
      </c>
      <c r="D215" s="360">
        <v>0</v>
      </c>
      <c r="E215" s="360">
        <v>1.31094</v>
      </c>
      <c r="F215" s="232">
        <v>0</v>
      </c>
      <c r="G215" s="232">
        <v>0</v>
      </c>
      <c r="H215" s="360">
        <v>1.31094</v>
      </c>
      <c r="I215" s="360">
        <v>0</v>
      </c>
      <c r="J215" s="360">
        <v>0</v>
      </c>
      <c r="K215" s="232">
        <v>0</v>
      </c>
      <c r="L215" s="232">
        <v>0</v>
      </c>
      <c r="M215" s="232">
        <v>0</v>
      </c>
      <c r="N215" s="232">
        <v>0</v>
      </c>
      <c r="O215" s="232">
        <v>0</v>
      </c>
      <c r="P215" s="232">
        <v>0</v>
      </c>
      <c r="Q215" s="232">
        <v>0</v>
      </c>
      <c r="R215" s="232">
        <v>0</v>
      </c>
      <c r="S215" s="232">
        <v>0</v>
      </c>
      <c r="T215" s="232">
        <v>0</v>
      </c>
      <c r="U215" s="232">
        <v>0</v>
      </c>
      <c r="V215" s="232">
        <v>0</v>
      </c>
      <c r="W215" s="232">
        <v>0</v>
      </c>
      <c r="X215" s="232">
        <v>0</v>
      </c>
      <c r="Y215" s="232">
        <v>0</v>
      </c>
      <c r="Z215" s="232">
        <v>0</v>
      </c>
      <c r="AA215" s="232">
        <v>0</v>
      </c>
      <c r="AB215" s="232">
        <v>0</v>
      </c>
      <c r="AC215" s="232">
        <v>0</v>
      </c>
      <c r="AD215" s="232">
        <v>0</v>
      </c>
      <c r="AE215" s="232">
        <v>1.31094</v>
      </c>
      <c r="AF215" s="232">
        <v>0</v>
      </c>
      <c r="AG215" s="232">
        <v>0</v>
      </c>
      <c r="AH215" s="232">
        <v>0</v>
      </c>
      <c r="AI215" s="232">
        <v>0</v>
      </c>
      <c r="AJ215" s="232">
        <v>1.31094</v>
      </c>
      <c r="AL215" s="331"/>
    </row>
    <row r="216" spans="2:38" s="229" customFormat="1" x14ac:dyDescent="0.3">
      <c r="B216" s="228">
        <v>741435</v>
      </c>
      <c r="C216" s="228" t="s">
        <v>1787</v>
      </c>
      <c r="D216" s="360">
        <v>0</v>
      </c>
      <c r="E216" s="360">
        <v>957.04182000000003</v>
      </c>
      <c r="F216" s="232">
        <v>0</v>
      </c>
      <c r="G216" s="232">
        <v>0</v>
      </c>
      <c r="H216" s="360">
        <v>957.04182000000003</v>
      </c>
      <c r="I216" s="360">
        <v>0</v>
      </c>
      <c r="J216" s="360">
        <v>0</v>
      </c>
      <c r="K216" s="232">
        <v>0</v>
      </c>
      <c r="L216" s="232">
        <v>0</v>
      </c>
      <c r="M216" s="232">
        <v>0</v>
      </c>
      <c r="N216" s="232">
        <v>0</v>
      </c>
      <c r="O216" s="232">
        <v>0</v>
      </c>
      <c r="P216" s="232">
        <v>0</v>
      </c>
      <c r="Q216" s="232">
        <v>0</v>
      </c>
      <c r="R216" s="232">
        <v>0</v>
      </c>
      <c r="S216" s="232">
        <v>0</v>
      </c>
      <c r="T216" s="232">
        <v>0</v>
      </c>
      <c r="U216" s="232">
        <v>0</v>
      </c>
      <c r="V216" s="232">
        <v>0</v>
      </c>
      <c r="W216" s="232">
        <v>0</v>
      </c>
      <c r="X216" s="232">
        <v>0</v>
      </c>
      <c r="Y216" s="232">
        <v>0</v>
      </c>
      <c r="Z216" s="232">
        <v>0</v>
      </c>
      <c r="AA216" s="232">
        <v>0</v>
      </c>
      <c r="AB216" s="232">
        <v>0</v>
      </c>
      <c r="AC216" s="232">
        <v>0</v>
      </c>
      <c r="AD216" s="232">
        <v>0</v>
      </c>
      <c r="AE216" s="232">
        <v>957.04182000000003</v>
      </c>
      <c r="AF216" s="232">
        <v>0</v>
      </c>
      <c r="AG216" s="232">
        <v>0</v>
      </c>
      <c r="AH216" s="232">
        <v>0</v>
      </c>
      <c r="AI216" s="232">
        <v>0</v>
      </c>
      <c r="AJ216" s="232">
        <v>957.04182000000003</v>
      </c>
      <c r="AL216" s="331"/>
    </row>
    <row r="217" spans="2:38" s="229" customFormat="1" x14ac:dyDescent="0.3">
      <c r="B217" s="228">
        <v>741440</v>
      </c>
      <c r="C217" s="228" t="s">
        <v>1793</v>
      </c>
      <c r="D217" s="361">
        <v>4002.5653200000002</v>
      </c>
      <c r="E217" s="361">
        <v>0</v>
      </c>
      <c r="F217" s="233">
        <v>0</v>
      </c>
      <c r="G217" s="233">
        <v>0</v>
      </c>
      <c r="H217" s="361">
        <v>4002.5653200000002</v>
      </c>
      <c r="I217" s="361">
        <v>0</v>
      </c>
      <c r="J217" s="361">
        <v>0</v>
      </c>
      <c r="K217" s="233">
        <v>0</v>
      </c>
      <c r="L217" s="233">
        <v>0</v>
      </c>
      <c r="M217" s="233">
        <v>0</v>
      </c>
      <c r="N217" s="233">
        <v>0</v>
      </c>
      <c r="O217" s="233">
        <v>0</v>
      </c>
      <c r="P217" s="233">
        <v>0</v>
      </c>
      <c r="Q217" s="233">
        <v>0</v>
      </c>
      <c r="R217" s="233">
        <v>0</v>
      </c>
      <c r="S217" s="233">
        <v>0</v>
      </c>
      <c r="T217" s="233">
        <v>0</v>
      </c>
      <c r="U217" s="233">
        <v>0</v>
      </c>
      <c r="V217" s="233">
        <v>0</v>
      </c>
      <c r="W217" s="233">
        <v>0</v>
      </c>
      <c r="X217" s="233">
        <v>0</v>
      </c>
      <c r="Y217" s="233">
        <v>0</v>
      </c>
      <c r="Z217" s="233">
        <v>0</v>
      </c>
      <c r="AA217" s="233">
        <v>0</v>
      </c>
      <c r="AB217" s="233">
        <v>0</v>
      </c>
      <c r="AC217" s="233">
        <v>0</v>
      </c>
      <c r="AD217" s="233">
        <v>0</v>
      </c>
      <c r="AE217" s="233">
        <v>4002.5653200000002</v>
      </c>
      <c r="AF217" s="233">
        <v>0</v>
      </c>
      <c r="AG217" s="233">
        <v>0</v>
      </c>
      <c r="AH217" s="233">
        <v>0</v>
      </c>
      <c r="AI217" s="233">
        <v>0</v>
      </c>
      <c r="AJ217" s="233">
        <v>4002.5653200000002</v>
      </c>
      <c r="AL217" s="331"/>
    </row>
    <row r="218" spans="2:38" s="229" customFormat="1" x14ac:dyDescent="0.3">
      <c r="B218" s="228" t="s">
        <v>1198</v>
      </c>
      <c r="C218" s="231" t="s">
        <v>1835</v>
      </c>
      <c r="D218" s="230">
        <v>4002.5653200000002</v>
      </c>
      <c r="E218" s="230">
        <v>4731.4593100000002</v>
      </c>
      <c r="F218" s="235">
        <v>92.052989999999994</v>
      </c>
      <c r="G218" s="235">
        <v>0</v>
      </c>
      <c r="H218" s="230">
        <v>8826.07762</v>
      </c>
      <c r="I218" s="230">
        <v>0</v>
      </c>
      <c r="J218" s="230">
        <v>0</v>
      </c>
      <c r="K218" s="235">
        <v>0</v>
      </c>
      <c r="L218" s="235">
        <v>0</v>
      </c>
      <c r="M218" s="235">
        <v>77.756569999999996</v>
      </c>
      <c r="N218" s="235">
        <v>5.0602900000000002</v>
      </c>
      <c r="O218" s="235">
        <v>0</v>
      </c>
      <c r="P218" s="235">
        <v>0</v>
      </c>
      <c r="Q218" s="235">
        <v>0</v>
      </c>
      <c r="R218" s="235">
        <v>82.816859999999991</v>
      </c>
      <c r="S218" s="235">
        <v>0</v>
      </c>
      <c r="T218" s="235">
        <v>0</v>
      </c>
      <c r="U218" s="235">
        <v>0</v>
      </c>
      <c r="V218" s="235">
        <v>0</v>
      </c>
      <c r="W218" s="235">
        <v>0</v>
      </c>
      <c r="X218" s="235">
        <v>0</v>
      </c>
      <c r="Y218" s="235">
        <v>0</v>
      </c>
      <c r="Z218" s="235">
        <v>0</v>
      </c>
      <c r="AA218" s="235">
        <v>0</v>
      </c>
      <c r="AB218" s="235">
        <v>0</v>
      </c>
      <c r="AC218" s="235">
        <v>0</v>
      </c>
      <c r="AD218" s="235">
        <v>0</v>
      </c>
      <c r="AE218" s="235">
        <v>8908.8944800000008</v>
      </c>
      <c r="AF218" s="235">
        <v>5.0602900000000002</v>
      </c>
      <c r="AG218" s="235">
        <v>77.756569999999996</v>
      </c>
      <c r="AH218" s="235">
        <v>0</v>
      </c>
      <c r="AI218" s="235">
        <v>0</v>
      </c>
      <c r="AJ218" s="235">
        <v>8826.07762</v>
      </c>
      <c r="AL218" s="331"/>
    </row>
    <row r="219" spans="2:38" s="229" customFormat="1" x14ac:dyDescent="0.3">
      <c r="D219" s="230"/>
      <c r="E219" s="394"/>
      <c r="H219" s="394"/>
      <c r="I219" s="394"/>
      <c r="J219" s="394"/>
      <c r="AL219" s="331"/>
    </row>
    <row r="220" spans="2:38" s="229" customFormat="1" x14ac:dyDescent="0.3">
      <c r="B220" s="228">
        <v>-149955</v>
      </c>
      <c r="C220" s="228" t="s">
        <v>1534</v>
      </c>
      <c r="D220" s="360">
        <v>104.98645</v>
      </c>
      <c r="E220" s="360">
        <v>9770.2762899999998</v>
      </c>
      <c r="F220" s="232">
        <v>192.07400999999999</v>
      </c>
      <c r="G220" s="232">
        <v>21.14968</v>
      </c>
      <c r="H220" s="360">
        <v>10088.486430000001</v>
      </c>
      <c r="I220" s="360">
        <v>0</v>
      </c>
      <c r="J220" s="360">
        <v>90.59</v>
      </c>
      <c r="K220" s="232">
        <v>0</v>
      </c>
      <c r="L220" s="232">
        <v>0</v>
      </c>
      <c r="M220" s="232">
        <v>0</v>
      </c>
      <c r="N220" s="232">
        <v>0</v>
      </c>
      <c r="O220" s="232">
        <v>2.53206</v>
      </c>
      <c r="P220" s="232">
        <v>39.697890000000001</v>
      </c>
      <c r="Q220" s="232">
        <v>0</v>
      </c>
      <c r="R220" s="232">
        <v>132.81995000000001</v>
      </c>
      <c r="S220" s="232">
        <v>2.0391400000000002</v>
      </c>
      <c r="T220" s="232">
        <v>0</v>
      </c>
      <c r="U220" s="232">
        <v>0</v>
      </c>
      <c r="V220" s="232">
        <v>0</v>
      </c>
      <c r="W220" s="232">
        <v>0</v>
      </c>
      <c r="X220" s="232">
        <v>0</v>
      </c>
      <c r="Y220" s="232">
        <v>0</v>
      </c>
      <c r="Z220" s="232">
        <v>0</v>
      </c>
      <c r="AA220" s="232">
        <v>0</v>
      </c>
      <c r="AB220" s="232">
        <v>0</v>
      </c>
      <c r="AC220" s="232">
        <v>0</v>
      </c>
      <c r="AD220" s="232">
        <v>2.0391400000000002</v>
      </c>
      <c r="AE220" s="232">
        <v>10223.345520000001</v>
      </c>
      <c r="AF220" s="232">
        <v>0</v>
      </c>
      <c r="AG220" s="232">
        <v>0</v>
      </c>
      <c r="AH220" s="232">
        <v>0</v>
      </c>
      <c r="AI220" s="232">
        <v>0</v>
      </c>
      <c r="AJ220" s="232">
        <v>10223.345520000001</v>
      </c>
      <c r="AL220" s="331"/>
    </row>
    <row r="221" spans="2:38" s="229" customFormat="1" x14ac:dyDescent="0.3">
      <c r="B221" s="228">
        <v>741419</v>
      </c>
      <c r="C221" s="228" t="s">
        <v>1767</v>
      </c>
      <c r="D221" s="360">
        <v>0</v>
      </c>
      <c r="E221" s="360">
        <v>0</v>
      </c>
      <c r="F221" s="232">
        <v>0</v>
      </c>
      <c r="G221" s="232">
        <v>0</v>
      </c>
      <c r="H221" s="360">
        <v>0</v>
      </c>
      <c r="I221" s="360">
        <v>0</v>
      </c>
      <c r="J221" s="360">
        <v>0</v>
      </c>
      <c r="K221" s="232">
        <v>0</v>
      </c>
      <c r="L221" s="232">
        <v>0</v>
      </c>
      <c r="M221" s="232">
        <v>0</v>
      </c>
      <c r="N221" s="232">
        <v>0</v>
      </c>
      <c r="O221" s="232">
        <v>0</v>
      </c>
      <c r="P221" s="232">
        <v>0</v>
      </c>
      <c r="Q221" s="232">
        <v>0</v>
      </c>
      <c r="R221" s="232">
        <v>0</v>
      </c>
      <c r="S221" s="232">
        <v>0</v>
      </c>
      <c r="T221" s="232">
        <v>0</v>
      </c>
      <c r="U221" s="232">
        <v>0</v>
      </c>
      <c r="V221" s="232">
        <v>0</v>
      </c>
      <c r="W221" s="232">
        <v>0</v>
      </c>
      <c r="X221" s="232">
        <v>0</v>
      </c>
      <c r="Y221" s="232">
        <v>0</v>
      </c>
      <c r="Z221" s="232">
        <v>0</v>
      </c>
      <c r="AA221" s="232">
        <v>0</v>
      </c>
      <c r="AB221" s="232">
        <v>0</v>
      </c>
      <c r="AC221" s="232">
        <v>0</v>
      </c>
      <c r="AD221" s="232">
        <v>0</v>
      </c>
      <c r="AE221" s="232">
        <v>0</v>
      </c>
      <c r="AF221" s="232">
        <v>0</v>
      </c>
      <c r="AG221" s="232">
        <v>0</v>
      </c>
      <c r="AH221" s="232">
        <v>0</v>
      </c>
      <c r="AI221" s="232">
        <v>0</v>
      </c>
      <c r="AJ221" s="232">
        <v>0</v>
      </c>
      <c r="AL221" s="331"/>
    </row>
    <row r="222" spans="2:38" s="229" customFormat="1" x14ac:dyDescent="0.3">
      <c r="B222" s="228">
        <v>741432</v>
      </c>
      <c r="C222" s="228" t="s">
        <v>1783</v>
      </c>
      <c r="D222" s="360">
        <v>0</v>
      </c>
      <c r="E222" s="360">
        <v>2.1921200000000001</v>
      </c>
      <c r="F222" s="232">
        <v>0</v>
      </c>
      <c r="G222" s="232">
        <v>0</v>
      </c>
      <c r="H222" s="360">
        <v>2.1921200000000001</v>
      </c>
      <c r="I222" s="360">
        <v>0</v>
      </c>
      <c r="J222" s="360">
        <v>8.8999999999999996E-2</v>
      </c>
      <c r="K222" s="232">
        <v>0</v>
      </c>
      <c r="L222" s="232">
        <v>0</v>
      </c>
      <c r="M222" s="232">
        <v>0</v>
      </c>
      <c r="N222" s="232">
        <v>0</v>
      </c>
      <c r="O222" s="232">
        <v>0.18858</v>
      </c>
      <c r="P222" s="232">
        <v>0</v>
      </c>
      <c r="Q222" s="232">
        <v>0</v>
      </c>
      <c r="R222" s="232">
        <v>0.27757999999999999</v>
      </c>
      <c r="S222" s="232">
        <v>0</v>
      </c>
      <c r="T222" s="232">
        <v>0</v>
      </c>
      <c r="U222" s="232">
        <v>0</v>
      </c>
      <c r="V222" s="232">
        <v>0</v>
      </c>
      <c r="W222" s="232">
        <v>0</v>
      </c>
      <c r="X222" s="232">
        <v>0</v>
      </c>
      <c r="Y222" s="232">
        <v>0</v>
      </c>
      <c r="Z222" s="232">
        <v>0</v>
      </c>
      <c r="AA222" s="232">
        <v>0</v>
      </c>
      <c r="AB222" s="232">
        <v>0</v>
      </c>
      <c r="AC222" s="232">
        <v>0</v>
      </c>
      <c r="AD222" s="232">
        <v>0</v>
      </c>
      <c r="AE222" s="232">
        <v>2.4697</v>
      </c>
      <c r="AF222" s="232">
        <v>0</v>
      </c>
      <c r="AG222" s="232">
        <v>0</v>
      </c>
      <c r="AH222" s="232">
        <v>0</v>
      </c>
      <c r="AI222" s="232">
        <v>0</v>
      </c>
      <c r="AJ222" s="232">
        <v>2.4697</v>
      </c>
      <c r="AL222" s="331"/>
    </row>
    <row r="223" spans="2:38" s="229" customFormat="1" x14ac:dyDescent="0.3">
      <c r="B223" s="228">
        <v>741436</v>
      </c>
      <c r="C223" s="228" t="s">
        <v>1788</v>
      </c>
      <c r="D223" s="360">
        <v>0</v>
      </c>
      <c r="E223" s="360">
        <v>418.83206000000001</v>
      </c>
      <c r="F223" s="232">
        <v>0</v>
      </c>
      <c r="G223" s="232">
        <v>0</v>
      </c>
      <c r="H223" s="360">
        <v>418.83206000000001</v>
      </c>
      <c r="I223" s="360">
        <v>0</v>
      </c>
      <c r="J223" s="360">
        <v>0</v>
      </c>
      <c r="K223" s="232">
        <v>0</v>
      </c>
      <c r="L223" s="232">
        <v>0</v>
      </c>
      <c r="M223" s="232">
        <v>0</v>
      </c>
      <c r="N223" s="232">
        <v>0</v>
      </c>
      <c r="O223" s="232">
        <v>0</v>
      </c>
      <c r="P223" s="232">
        <v>0</v>
      </c>
      <c r="Q223" s="232">
        <v>0</v>
      </c>
      <c r="R223" s="232">
        <v>0</v>
      </c>
      <c r="S223" s="232">
        <v>0</v>
      </c>
      <c r="T223" s="232">
        <v>0</v>
      </c>
      <c r="U223" s="232">
        <v>0</v>
      </c>
      <c r="V223" s="232">
        <v>0</v>
      </c>
      <c r="W223" s="232">
        <v>0</v>
      </c>
      <c r="X223" s="232">
        <v>0</v>
      </c>
      <c r="Y223" s="232">
        <v>0</v>
      </c>
      <c r="Z223" s="232">
        <v>0</v>
      </c>
      <c r="AA223" s="232">
        <v>0</v>
      </c>
      <c r="AB223" s="232">
        <v>0</v>
      </c>
      <c r="AC223" s="232">
        <v>0</v>
      </c>
      <c r="AD223" s="232">
        <v>0</v>
      </c>
      <c r="AE223" s="232">
        <v>418.83206000000001</v>
      </c>
      <c r="AF223" s="232">
        <v>0</v>
      </c>
      <c r="AG223" s="232">
        <v>0</v>
      </c>
      <c r="AH223" s="232">
        <v>0</v>
      </c>
      <c r="AI223" s="232">
        <v>0</v>
      </c>
      <c r="AJ223" s="232">
        <v>418.83206000000001</v>
      </c>
      <c r="AL223" s="331"/>
    </row>
    <row r="224" spans="2:38" s="229" customFormat="1" x14ac:dyDescent="0.3">
      <c r="B224" s="228">
        <v>741441</v>
      </c>
      <c r="C224" s="228" t="s">
        <v>1795</v>
      </c>
      <c r="D224" s="361">
        <v>92.714920000000006</v>
      </c>
      <c r="E224" s="361">
        <v>0</v>
      </c>
      <c r="F224" s="233">
        <v>256.60000000000002</v>
      </c>
      <c r="G224" s="233">
        <v>0</v>
      </c>
      <c r="H224" s="361">
        <v>349.31492000000003</v>
      </c>
      <c r="I224" s="361">
        <v>0</v>
      </c>
      <c r="J224" s="361">
        <v>0</v>
      </c>
      <c r="K224" s="233">
        <v>0</v>
      </c>
      <c r="L224" s="233">
        <v>0</v>
      </c>
      <c r="M224" s="233">
        <v>0</v>
      </c>
      <c r="N224" s="233">
        <v>0</v>
      </c>
      <c r="O224" s="233">
        <v>0</v>
      </c>
      <c r="P224" s="233">
        <v>0</v>
      </c>
      <c r="Q224" s="233">
        <v>0</v>
      </c>
      <c r="R224" s="233">
        <v>0</v>
      </c>
      <c r="S224" s="233">
        <v>0</v>
      </c>
      <c r="T224" s="233">
        <v>0</v>
      </c>
      <c r="U224" s="233">
        <v>2.63E-3</v>
      </c>
      <c r="V224" s="233">
        <v>0</v>
      </c>
      <c r="W224" s="233">
        <v>0</v>
      </c>
      <c r="X224" s="233">
        <v>0</v>
      </c>
      <c r="Y224" s="233">
        <v>0</v>
      </c>
      <c r="Z224" s="233">
        <v>0</v>
      </c>
      <c r="AA224" s="233">
        <v>0</v>
      </c>
      <c r="AB224" s="233">
        <v>0</v>
      </c>
      <c r="AC224" s="233">
        <v>0</v>
      </c>
      <c r="AD224" s="233">
        <v>2.63E-3</v>
      </c>
      <c r="AE224" s="233">
        <v>349.31755000000004</v>
      </c>
      <c r="AF224" s="233">
        <v>0</v>
      </c>
      <c r="AG224" s="233">
        <v>0</v>
      </c>
      <c r="AH224" s="233">
        <v>0</v>
      </c>
      <c r="AI224" s="233">
        <v>0</v>
      </c>
      <c r="AJ224" s="233">
        <v>349.31755000000004</v>
      </c>
      <c r="AL224" s="331"/>
    </row>
    <row r="225" spans="1:38" s="229" customFormat="1" x14ac:dyDescent="0.3">
      <c r="B225" s="228" t="s">
        <v>1197</v>
      </c>
      <c r="C225" s="231" t="s">
        <v>1195</v>
      </c>
      <c r="D225" s="230">
        <v>197.70137</v>
      </c>
      <c r="E225" s="230">
        <v>10191.30047</v>
      </c>
      <c r="F225" s="235">
        <v>448.67401000000001</v>
      </c>
      <c r="G225" s="235">
        <v>21.14968</v>
      </c>
      <c r="H225" s="230">
        <v>10858.825530000002</v>
      </c>
      <c r="I225" s="230">
        <v>0</v>
      </c>
      <c r="J225" s="230">
        <v>90.679000000000002</v>
      </c>
      <c r="K225" s="235">
        <v>0</v>
      </c>
      <c r="L225" s="235">
        <v>0</v>
      </c>
      <c r="M225" s="235">
        <v>0</v>
      </c>
      <c r="N225" s="235">
        <v>0</v>
      </c>
      <c r="O225" s="235">
        <v>2.7206399999999999</v>
      </c>
      <c r="P225" s="235">
        <v>39.697890000000001</v>
      </c>
      <c r="Q225" s="235">
        <v>0</v>
      </c>
      <c r="R225" s="235">
        <v>133.09753000000001</v>
      </c>
      <c r="S225" s="235">
        <v>2.0391400000000002</v>
      </c>
      <c r="T225" s="235">
        <v>0</v>
      </c>
      <c r="U225" s="235">
        <v>2.63E-3</v>
      </c>
      <c r="V225" s="235">
        <v>0</v>
      </c>
      <c r="W225" s="235">
        <v>0</v>
      </c>
      <c r="X225" s="235">
        <v>0</v>
      </c>
      <c r="Y225" s="235">
        <v>0</v>
      </c>
      <c r="Z225" s="235">
        <v>0</v>
      </c>
      <c r="AA225" s="235">
        <v>0</v>
      </c>
      <c r="AB225" s="235">
        <v>0</v>
      </c>
      <c r="AC225" s="235">
        <v>0</v>
      </c>
      <c r="AD225" s="235">
        <v>2.0417700000000001</v>
      </c>
      <c r="AE225" s="235">
        <v>10993.964830000001</v>
      </c>
      <c r="AF225" s="235">
        <v>0</v>
      </c>
      <c r="AG225" s="235">
        <v>0</v>
      </c>
      <c r="AH225" s="235">
        <v>0</v>
      </c>
      <c r="AI225" s="235">
        <v>0</v>
      </c>
      <c r="AJ225" s="235">
        <v>10993.964830000001</v>
      </c>
      <c r="AL225" s="331"/>
    </row>
    <row r="226" spans="1:38" s="229" customFormat="1" x14ac:dyDescent="0.3">
      <c r="B226" s="228"/>
      <c r="C226" s="231"/>
      <c r="D226" s="230"/>
      <c r="E226" s="394"/>
      <c r="H226" s="394"/>
      <c r="I226" s="394"/>
      <c r="J226" s="394"/>
      <c r="AL226" s="331"/>
    </row>
    <row r="227" spans="1:38" s="229" customFormat="1" x14ac:dyDescent="0.3">
      <c r="D227" s="230"/>
      <c r="E227" s="394"/>
      <c r="H227" s="394"/>
      <c r="I227" s="394"/>
      <c r="J227" s="394"/>
      <c r="AL227" s="331"/>
    </row>
    <row r="228" spans="1:38" s="229" customFormat="1" x14ac:dyDescent="0.3">
      <c r="B228" s="228">
        <v>-149960</v>
      </c>
      <c r="C228" s="228" t="s">
        <v>31</v>
      </c>
      <c r="D228" s="362">
        <v>0</v>
      </c>
      <c r="E228" s="360">
        <v>0</v>
      </c>
      <c r="F228" s="228">
        <v>0</v>
      </c>
      <c r="G228" s="228">
        <v>0</v>
      </c>
      <c r="H228" s="360">
        <v>0</v>
      </c>
      <c r="I228" s="360">
        <v>0</v>
      </c>
      <c r="J228" s="360">
        <v>0</v>
      </c>
      <c r="K228" s="228">
        <v>0</v>
      </c>
      <c r="L228" s="228">
        <v>0</v>
      </c>
      <c r="M228" s="228">
        <v>0</v>
      </c>
      <c r="N228" s="228">
        <v>0</v>
      </c>
      <c r="O228" s="228">
        <v>0</v>
      </c>
      <c r="P228" s="228">
        <v>0</v>
      </c>
      <c r="Q228" s="228">
        <v>0</v>
      </c>
      <c r="R228" s="228">
        <v>0</v>
      </c>
      <c r="S228" s="228">
        <v>0</v>
      </c>
      <c r="T228" s="228">
        <v>0</v>
      </c>
      <c r="U228" s="228">
        <v>0</v>
      </c>
      <c r="V228" s="228">
        <v>0</v>
      </c>
      <c r="W228" s="228">
        <v>0</v>
      </c>
      <c r="X228" s="228">
        <v>0</v>
      </c>
      <c r="Y228" s="228">
        <v>0</v>
      </c>
      <c r="Z228" s="228">
        <v>0</v>
      </c>
      <c r="AA228" s="228">
        <v>0</v>
      </c>
      <c r="AB228" s="228">
        <v>0</v>
      </c>
      <c r="AC228" s="228">
        <v>0</v>
      </c>
      <c r="AD228" s="228">
        <v>0</v>
      </c>
      <c r="AE228" s="228">
        <v>0</v>
      </c>
      <c r="AF228" s="228">
        <v>0</v>
      </c>
      <c r="AG228" s="228">
        <v>0</v>
      </c>
      <c r="AH228" s="228">
        <v>0</v>
      </c>
      <c r="AI228" s="228">
        <v>0</v>
      </c>
      <c r="AJ228" s="228">
        <v>0</v>
      </c>
      <c r="AL228" s="331"/>
    </row>
    <row r="229" spans="1:38" s="229" customFormat="1" x14ac:dyDescent="0.3">
      <c r="B229" s="228">
        <v>741433</v>
      </c>
      <c r="C229" s="228" t="s">
        <v>1778</v>
      </c>
      <c r="D229" s="362">
        <v>0</v>
      </c>
      <c r="E229" s="360">
        <v>0</v>
      </c>
      <c r="F229" s="228">
        <v>0</v>
      </c>
      <c r="G229" s="228">
        <v>0</v>
      </c>
      <c r="H229" s="360">
        <v>0</v>
      </c>
      <c r="I229" s="360">
        <v>0</v>
      </c>
      <c r="J229" s="360">
        <v>0</v>
      </c>
      <c r="K229" s="228">
        <v>0</v>
      </c>
      <c r="L229" s="228">
        <v>0</v>
      </c>
      <c r="M229" s="228">
        <v>0</v>
      </c>
      <c r="N229" s="228">
        <v>0</v>
      </c>
      <c r="O229" s="228">
        <v>0</v>
      </c>
      <c r="P229" s="228">
        <v>0</v>
      </c>
      <c r="Q229" s="228">
        <v>0</v>
      </c>
      <c r="R229" s="228">
        <v>0</v>
      </c>
      <c r="S229" s="228">
        <v>0</v>
      </c>
      <c r="T229" s="228">
        <v>0</v>
      </c>
      <c r="U229" s="228">
        <v>0</v>
      </c>
      <c r="V229" s="228">
        <v>0</v>
      </c>
      <c r="W229" s="228">
        <v>0</v>
      </c>
      <c r="X229" s="228">
        <v>0</v>
      </c>
      <c r="Y229" s="228">
        <v>0</v>
      </c>
      <c r="Z229" s="228">
        <v>0</v>
      </c>
      <c r="AA229" s="228">
        <v>0</v>
      </c>
      <c r="AB229" s="228">
        <v>0</v>
      </c>
      <c r="AC229" s="228">
        <v>0</v>
      </c>
      <c r="AD229" s="228">
        <v>0</v>
      </c>
      <c r="AE229" s="228">
        <v>0</v>
      </c>
      <c r="AF229" s="228">
        <v>0</v>
      </c>
      <c r="AG229" s="228">
        <v>0</v>
      </c>
      <c r="AH229" s="228">
        <v>0</v>
      </c>
      <c r="AI229" s="228">
        <v>0</v>
      </c>
      <c r="AJ229" s="228">
        <v>0</v>
      </c>
      <c r="AL229" s="331"/>
    </row>
    <row r="230" spans="1:38" s="229" customFormat="1" x14ac:dyDescent="0.3">
      <c r="B230" s="228">
        <v>741437</v>
      </c>
      <c r="C230" s="228" t="s">
        <v>1793</v>
      </c>
      <c r="D230" s="362">
        <v>0</v>
      </c>
      <c r="E230" s="360">
        <v>0</v>
      </c>
      <c r="F230" s="228">
        <v>0</v>
      </c>
      <c r="G230" s="228">
        <v>0</v>
      </c>
      <c r="H230" s="360">
        <v>0</v>
      </c>
      <c r="I230" s="360">
        <v>0</v>
      </c>
      <c r="J230" s="360">
        <v>0</v>
      </c>
      <c r="K230" s="228">
        <v>0</v>
      </c>
      <c r="L230" s="228">
        <v>0</v>
      </c>
      <c r="M230" s="228">
        <v>0</v>
      </c>
      <c r="N230" s="228">
        <v>0</v>
      </c>
      <c r="O230" s="228">
        <v>0</v>
      </c>
      <c r="P230" s="228">
        <v>0</v>
      </c>
      <c r="Q230" s="228">
        <v>0</v>
      </c>
      <c r="R230" s="228">
        <v>0</v>
      </c>
      <c r="S230" s="228">
        <v>0</v>
      </c>
      <c r="T230" s="228">
        <v>0</v>
      </c>
      <c r="U230" s="228">
        <v>0</v>
      </c>
      <c r="V230" s="228">
        <v>0</v>
      </c>
      <c r="W230" s="228">
        <v>0</v>
      </c>
      <c r="X230" s="228">
        <v>0</v>
      </c>
      <c r="Y230" s="228">
        <v>0</v>
      </c>
      <c r="Z230" s="228">
        <v>0</v>
      </c>
      <c r="AA230" s="228">
        <v>0</v>
      </c>
      <c r="AB230" s="228">
        <v>0</v>
      </c>
      <c r="AC230" s="228">
        <v>0</v>
      </c>
      <c r="AD230" s="228">
        <v>0</v>
      </c>
      <c r="AE230" s="228">
        <v>0</v>
      </c>
      <c r="AF230" s="228">
        <v>0</v>
      </c>
      <c r="AG230" s="228">
        <v>0</v>
      </c>
      <c r="AH230" s="228">
        <v>0</v>
      </c>
      <c r="AI230" s="228">
        <v>0</v>
      </c>
      <c r="AJ230" s="228">
        <v>0</v>
      </c>
      <c r="AL230" s="331"/>
    </row>
    <row r="231" spans="1:38" s="229" customFormat="1" x14ac:dyDescent="0.3">
      <c r="B231" s="228">
        <v>741442</v>
      </c>
      <c r="C231" s="228" t="s">
        <v>1800</v>
      </c>
      <c r="D231" s="363">
        <v>0</v>
      </c>
      <c r="E231" s="361">
        <v>0</v>
      </c>
      <c r="F231" s="234">
        <v>0</v>
      </c>
      <c r="G231" s="234">
        <v>0</v>
      </c>
      <c r="H231" s="361">
        <v>0</v>
      </c>
      <c r="I231" s="361">
        <v>0</v>
      </c>
      <c r="J231" s="361">
        <v>0</v>
      </c>
      <c r="K231" s="234">
        <v>0</v>
      </c>
      <c r="L231" s="234">
        <v>0</v>
      </c>
      <c r="M231" s="234">
        <v>0</v>
      </c>
      <c r="N231" s="234">
        <v>0</v>
      </c>
      <c r="O231" s="234">
        <v>0</v>
      </c>
      <c r="P231" s="234">
        <v>0</v>
      </c>
      <c r="Q231" s="234">
        <v>0</v>
      </c>
      <c r="R231" s="234">
        <v>0</v>
      </c>
      <c r="S231" s="234">
        <v>0</v>
      </c>
      <c r="T231" s="234">
        <v>0</v>
      </c>
      <c r="U231" s="234">
        <v>0</v>
      </c>
      <c r="V231" s="234">
        <v>0</v>
      </c>
      <c r="W231" s="234">
        <v>0</v>
      </c>
      <c r="X231" s="234">
        <v>0</v>
      </c>
      <c r="Y231" s="234">
        <v>0</v>
      </c>
      <c r="Z231" s="234">
        <v>0</v>
      </c>
      <c r="AA231" s="234">
        <v>0</v>
      </c>
      <c r="AB231" s="234">
        <v>0</v>
      </c>
      <c r="AC231" s="234">
        <v>0</v>
      </c>
      <c r="AD231" s="234">
        <v>0</v>
      </c>
      <c r="AE231" s="234">
        <v>0</v>
      </c>
      <c r="AF231" s="234">
        <v>0</v>
      </c>
      <c r="AG231" s="234">
        <v>0</v>
      </c>
      <c r="AH231" s="234">
        <v>0</v>
      </c>
      <c r="AI231" s="234">
        <v>0</v>
      </c>
      <c r="AJ231" s="234">
        <v>0</v>
      </c>
      <c r="AL231" s="331"/>
    </row>
    <row r="232" spans="1:38" s="229" customFormat="1" x14ac:dyDescent="0.3">
      <c r="B232" s="228" t="s">
        <v>1202</v>
      </c>
      <c r="C232" s="231" t="s">
        <v>1196</v>
      </c>
      <c r="D232" s="362">
        <v>0</v>
      </c>
      <c r="E232" s="395">
        <v>0</v>
      </c>
      <c r="F232" s="228">
        <v>0</v>
      </c>
      <c r="G232" s="228">
        <v>0</v>
      </c>
      <c r="H232" s="395">
        <v>0</v>
      </c>
      <c r="I232" s="395">
        <v>0</v>
      </c>
      <c r="J232" s="395">
        <v>0</v>
      </c>
      <c r="K232" s="228">
        <v>0</v>
      </c>
      <c r="L232" s="228">
        <v>0</v>
      </c>
      <c r="M232" s="228">
        <v>0</v>
      </c>
      <c r="N232" s="228">
        <v>0</v>
      </c>
      <c r="O232" s="228">
        <v>0</v>
      </c>
      <c r="P232" s="228">
        <v>0</v>
      </c>
      <c r="Q232" s="228">
        <v>0</v>
      </c>
      <c r="R232" s="228">
        <v>0</v>
      </c>
      <c r="S232" s="228">
        <v>0</v>
      </c>
      <c r="T232" s="228">
        <v>0</v>
      </c>
      <c r="U232" s="228">
        <v>0</v>
      </c>
      <c r="V232" s="228">
        <v>0</v>
      </c>
      <c r="W232" s="228">
        <v>0</v>
      </c>
      <c r="X232" s="228">
        <v>0</v>
      </c>
      <c r="Y232" s="228">
        <v>0</v>
      </c>
      <c r="Z232" s="228">
        <v>0</v>
      </c>
      <c r="AA232" s="228">
        <v>0</v>
      </c>
      <c r="AB232" s="228">
        <v>0</v>
      </c>
      <c r="AC232" s="228">
        <v>0</v>
      </c>
      <c r="AD232" s="228">
        <v>0</v>
      </c>
      <c r="AE232" s="228">
        <v>0</v>
      </c>
      <c r="AF232" s="228">
        <v>0</v>
      </c>
      <c r="AG232" s="228">
        <v>0</v>
      </c>
      <c r="AH232" s="228">
        <v>0</v>
      </c>
      <c r="AI232" s="228">
        <v>0</v>
      </c>
      <c r="AJ232" s="228">
        <v>0</v>
      </c>
      <c r="AL232" s="331"/>
    </row>
    <row r="233" spans="1:38" s="229" customFormat="1" x14ac:dyDescent="0.3">
      <c r="D233" s="230"/>
      <c r="E233" s="394"/>
      <c r="H233" s="394"/>
      <c r="I233" s="394"/>
      <c r="J233" s="394"/>
      <c r="AL233" s="331"/>
    </row>
    <row r="234" spans="1:38" s="119" customFormat="1" x14ac:dyDescent="0.25">
      <c r="A234" s="89"/>
      <c r="D234" s="117"/>
      <c r="AL234" s="152"/>
    </row>
    <row r="235" spans="1:38" s="119" customFormat="1" x14ac:dyDescent="0.25">
      <c r="A235" s="89"/>
      <c r="B235" s="89" t="s">
        <v>1235</v>
      </c>
      <c r="C235" s="387" t="s">
        <v>1236</v>
      </c>
      <c r="D235" s="117">
        <v>5405.8879900000002</v>
      </c>
      <c r="E235" s="117">
        <v>21259.150420000002</v>
      </c>
      <c r="F235" s="117">
        <v>32491.554400000001</v>
      </c>
      <c r="G235" s="117">
        <v>3377.3311800000001</v>
      </c>
      <c r="H235" s="117">
        <v>62533.923990000003</v>
      </c>
      <c r="I235" s="117">
        <v>6923.4035199999998</v>
      </c>
      <c r="J235" s="117">
        <v>71.349000000000004</v>
      </c>
      <c r="K235" s="117">
        <v>0</v>
      </c>
      <c r="L235" s="117">
        <v>10734.514160000001</v>
      </c>
      <c r="M235" s="117">
        <v>972.23537999999996</v>
      </c>
      <c r="N235" s="117">
        <v>5639.6992</v>
      </c>
      <c r="O235" s="117">
        <v>2654.9266699999998</v>
      </c>
      <c r="P235" s="117">
        <v>129.07571999999999</v>
      </c>
      <c r="Q235" s="117">
        <v>1069.1982700000001</v>
      </c>
      <c r="R235" s="117">
        <v>28194.40192</v>
      </c>
      <c r="S235" s="117">
        <v>1285.40806</v>
      </c>
      <c r="T235" s="117">
        <v>220.56255999999999</v>
      </c>
      <c r="U235" s="117">
        <v>119.07263999999999</v>
      </c>
      <c r="V235" s="117">
        <v>472.01943</v>
      </c>
      <c r="W235" s="117">
        <v>0</v>
      </c>
      <c r="X235" s="117">
        <v>73.850769999999997</v>
      </c>
      <c r="Y235" s="117">
        <v>2650.8127500000001</v>
      </c>
      <c r="Z235" s="117">
        <v>199.16783000000001</v>
      </c>
      <c r="AA235" s="117">
        <v>402.60861999999997</v>
      </c>
      <c r="AB235" s="117">
        <v>4281.9436400000004</v>
      </c>
      <c r="AC235" s="117">
        <v>601.28035999999997</v>
      </c>
      <c r="AD235" s="117">
        <v>10306.726660000002</v>
      </c>
      <c r="AE235" s="117">
        <v>101035.05257</v>
      </c>
      <c r="AF235" s="117">
        <v>5639.6992</v>
      </c>
      <c r="AG235" s="117">
        <v>12178.768970000001</v>
      </c>
      <c r="AH235" s="117">
        <v>0</v>
      </c>
      <c r="AI235" s="117">
        <v>3654.7017299999998</v>
      </c>
      <c r="AJ235" s="117">
        <v>79561.882670000006</v>
      </c>
      <c r="AL235" s="152"/>
    </row>
    <row r="236" spans="1:38" s="119" customFormat="1" x14ac:dyDescent="0.25">
      <c r="A236" s="89"/>
      <c r="B236" s="360"/>
      <c r="C236" s="387" t="s">
        <v>1275</v>
      </c>
      <c r="D236" s="117">
        <v>7627.0236500000001</v>
      </c>
      <c r="E236" s="117">
        <v>9517.4003499999999</v>
      </c>
      <c r="F236" s="117">
        <v>29245.47797</v>
      </c>
      <c r="G236" s="117">
        <v>2639.0095199999996</v>
      </c>
      <c r="H236" s="117">
        <v>49028.911489999999</v>
      </c>
      <c r="I236" s="117">
        <v>4044.1971900000003</v>
      </c>
      <c r="J236" s="117">
        <v>364.61579999999998</v>
      </c>
      <c r="K236" s="117">
        <v>0</v>
      </c>
      <c r="L236" s="117">
        <v>13595.580890000001</v>
      </c>
      <c r="M236" s="117">
        <v>359.07778000000002</v>
      </c>
      <c r="N236" s="117">
        <v>594.25702999999999</v>
      </c>
      <c r="O236" s="117">
        <v>1501.5595900000001</v>
      </c>
      <c r="P236" s="117">
        <v>200.25264999999999</v>
      </c>
      <c r="Q236" s="117">
        <v>1252.43923</v>
      </c>
      <c r="R236" s="117">
        <v>21911.980159999999</v>
      </c>
      <c r="S236" s="117">
        <v>2400.4337400000004</v>
      </c>
      <c r="T236" s="117">
        <v>511.12828999999999</v>
      </c>
      <c r="U236" s="117">
        <v>70.859219999999993</v>
      </c>
      <c r="V236" s="117">
        <v>540.58282999999994</v>
      </c>
      <c r="W236" s="117">
        <v>29.270299999999999</v>
      </c>
      <c r="X236" s="117">
        <v>91.232160000000007</v>
      </c>
      <c r="Y236" s="117">
        <v>4551.7178999999996</v>
      </c>
      <c r="Z236" s="117">
        <v>89.443039999999996</v>
      </c>
      <c r="AA236" s="117">
        <v>448.13758000000001</v>
      </c>
      <c r="AB236" s="117">
        <v>5057.6404000000002</v>
      </c>
      <c r="AC236" s="117">
        <v>713.96667000000002</v>
      </c>
      <c r="AD236" s="117">
        <v>14504.412130000001</v>
      </c>
      <c r="AE236" s="117">
        <v>85445.303780000017</v>
      </c>
      <c r="AF236" s="117">
        <v>594.25702999999999</v>
      </c>
      <c r="AG236" s="117">
        <v>14495.2415</v>
      </c>
      <c r="AH236" s="117">
        <v>0</v>
      </c>
      <c r="AI236" s="117">
        <v>5713.82215</v>
      </c>
      <c r="AJ236" s="117">
        <v>64641.983100000005</v>
      </c>
      <c r="AL236" s="152"/>
    </row>
    <row r="237" spans="1:38" s="119" customFormat="1" x14ac:dyDescent="0.25">
      <c r="A237" s="89"/>
      <c r="B237" s="360"/>
      <c r="C237" s="38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  <c r="AA237" s="117"/>
      <c r="AB237" s="117"/>
      <c r="AC237" s="117"/>
      <c r="AD237" s="117"/>
      <c r="AE237" s="117"/>
      <c r="AF237" s="117"/>
      <c r="AG237" s="117"/>
      <c r="AH237" s="117"/>
      <c r="AI237" s="117"/>
      <c r="AJ237" s="117"/>
      <c r="AL237" s="152"/>
    </row>
    <row r="238" spans="1:38" s="119" customFormat="1" x14ac:dyDescent="0.25">
      <c r="A238" s="89"/>
      <c r="B238" s="89" t="s">
        <v>1238</v>
      </c>
      <c r="C238" s="387" t="s">
        <v>1239</v>
      </c>
      <c r="D238" s="117">
        <v>15676.99548</v>
      </c>
      <c r="E238" s="117">
        <v>43882.154210000001</v>
      </c>
      <c r="F238" s="117">
        <v>128722.63223</v>
      </c>
      <c r="G238" s="117">
        <v>44555.896399999998</v>
      </c>
      <c r="H238" s="117">
        <v>232837.67832000001</v>
      </c>
      <c r="I238" s="117">
        <v>21208.31407</v>
      </c>
      <c r="J238" s="117">
        <v>6278.8590899999999</v>
      </c>
      <c r="K238" s="117">
        <v>1371.07</v>
      </c>
      <c r="L238" s="117">
        <v>46024.719819999998</v>
      </c>
      <c r="M238" s="117">
        <v>20132.23762</v>
      </c>
      <c r="N238" s="117">
        <v>11006.40941</v>
      </c>
      <c r="O238" s="117">
        <v>11681.610060000001</v>
      </c>
      <c r="P238" s="117">
        <v>2590.1073000000001</v>
      </c>
      <c r="Q238" s="117">
        <v>2247.70397</v>
      </c>
      <c r="R238" s="117">
        <v>122541.03134000002</v>
      </c>
      <c r="S238" s="117">
        <v>787.82471999999996</v>
      </c>
      <c r="T238" s="117">
        <v>915.90542000000005</v>
      </c>
      <c r="U238" s="117">
        <v>4.3800699999999999</v>
      </c>
      <c r="V238" s="117">
        <v>527.32132000000001</v>
      </c>
      <c r="W238" s="117">
        <v>0</v>
      </c>
      <c r="X238" s="117">
        <v>95.085319999999996</v>
      </c>
      <c r="Y238" s="117">
        <v>1858.2011299999999</v>
      </c>
      <c r="Z238" s="117">
        <v>270.05513000000002</v>
      </c>
      <c r="AA238" s="117">
        <v>178.81845999999999</v>
      </c>
      <c r="AB238" s="117">
        <v>711.42214999999999</v>
      </c>
      <c r="AC238" s="117">
        <v>87.910799999999995</v>
      </c>
      <c r="AD238" s="117">
        <v>5436.9245200000005</v>
      </c>
      <c r="AE238" s="117">
        <v>360815.63418000005</v>
      </c>
      <c r="AF238" s="117">
        <v>12377.47941</v>
      </c>
      <c r="AG238" s="117">
        <v>66684.278760000001</v>
      </c>
      <c r="AH238" s="117">
        <v>0</v>
      </c>
      <c r="AI238" s="117">
        <v>2124.93039</v>
      </c>
      <c r="AJ238" s="117">
        <v>279628.9456199999</v>
      </c>
      <c r="AL238" s="152"/>
    </row>
    <row r="239" spans="1:38" s="119" customFormat="1" x14ac:dyDescent="0.25">
      <c r="A239" s="89"/>
      <c r="B239" s="360"/>
      <c r="C239" s="387" t="s">
        <v>1276</v>
      </c>
      <c r="D239" s="117">
        <v>4096.9366999999993</v>
      </c>
      <c r="E239" s="117">
        <v>19871.527619999997</v>
      </c>
      <c r="F239" s="117">
        <v>93945.527939999985</v>
      </c>
      <c r="G239" s="117">
        <v>14099.56148</v>
      </c>
      <c r="H239" s="117">
        <v>132013.55374000003</v>
      </c>
      <c r="I239" s="117">
        <v>16369.54211</v>
      </c>
      <c r="J239" s="117">
        <v>4178.9813100000001</v>
      </c>
      <c r="K239" s="117">
        <v>0</v>
      </c>
      <c r="L239" s="117">
        <v>25093.19299</v>
      </c>
      <c r="M239" s="117">
        <v>3758.6293400000004</v>
      </c>
      <c r="N239" s="117">
        <v>2996.7396800000001</v>
      </c>
      <c r="O239" s="117">
        <v>4481.0400499999996</v>
      </c>
      <c r="P239" s="117">
        <v>967.20341999999994</v>
      </c>
      <c r="Q239" s="117">
        <v>1380.5373900000002</v>
      </c>
      <c r="R239" s="117">
        <v>59225.866290000013</v>
      </c>
      <c r="S239" s="117">
        <v>172.7107</v>
      </c>
      <c r="T239" s="117">
        <v>702.15839000000005</v>
      </c>
      <c r="U239" s="117">
        <v>4.3</v>
      </c>
      <c r="V239" s="117">
        <v>339.84079999999994</v>
      </c>
      <c r="W239" s="117">
        <v>0</v>
      </c>
      <c r="X239" s="117">
        <v>145.03423000000001</v>
      </c>
      <c r="Y239" s="117">
        <v>2419.89939</v>
      </c>
      <c r="Z239" s="117">
        <v>73.065250000000006</v>
      </c>
      <c r="AA239" s="117">
        <v>244.09236000000001</v>
      </c>
      <c r="AB239" s="117">
        <v>179.63748999999999</v>
      </c>
      <c r="AC239" s="117">
        <v>52.093630000000005</v>
      </c>
      <c r="AD239" s="117">
        <v>4332.8322399999997</v>
      </c>
      <c r="AE239" s="117">
        <v>195572.25227</v>
      </c>
      <c r="AF239" s="117">
        <v>2996.7396800000001</v>
      </c>
      <c r="AG239" s="117">
        <v>29191.663129999997</v>
      </c>
      <c r="AH239" s="117">
        <v>0</v>
      </c>
      <c r="AI239" s="117">
        <v>2716.0853800000004</v>
      </c>
      <c r="AJ239" s="117">
        <v>160667.76408000002</v>
      </c>
      <c r="AL239" s="152"/>
    </row>
    <row r="240" spans="1:38" s="119" customFormat="1" x14ac:dyDescent="0.25">
      <c r="A240" s="89"/>
      <c r="D240" s="117"/>
      <c r="AL240" s="152"/>
    </row>
    <row r="241" spans="1:38" s="119" customFormat="1" x14ac:dyDescent="0.25">
      <c r="A241" s="89"/>
      <c r="D241" s="117"/>
      <c r="AL241" s="152"/>
    </row>
    <row r="242" spans="1:38" s="109" customFormat="1" x14ac:dyDescent="0.25">
      <c r="A242" s="89"/>
      <c r="C242" s="388" t="s">
        <v>1270</v>
      </c>
      <c r="D242" s="102">
        <v>3842189.5657900004</v>
      </c>
      <c r="E242" s="102">
        <v>3596143.1223399998</v>
      </c>
      <c r="F242" s="102">
        <v>7226610.203209999</v>
      </c>
      <c r="G242" s="102">
        <v>3614819.0880900002</v>
      </c>
      <c r="H242" s="102">
        <v>18279761.979429998</v>
      </c>
      <c r="I242" s="102">
        <v>1137229.0850300002</v>
      </c>
      <c r="J242" s="102">
        <v>2474290.6199699999</v>
      </c>
      <c r="K242" s="102">
        <v>192997.76300000001</v>
      </c>
      <c r="L242" s="102">
        <v>1830501.6642899998</v>
      </c>
      <c r="M242" s="102">
        <v>616657.66018000001</v>
      </c>
      <c r="N242" s="102">
        <v>2506691.0710900007</v>
      </c>
      <c r="O242" s="102">
        <v>338127.32283999998</v>
      </c>
      <c r="P242" s="102">
        <v>543336.54694000003</v>
      </c>
      <c r="Q242" s="102">
        <v>610261.26701000007</v>
      </c>
      <c r="R242" s="102">
        <v>10250093.000349998</v>
      </c>
      <c r="S242" s="102">
        <v>426929.32595999999</v>
      </c>
      <c r="T242" s="102">
        <v>123101.94318</v>
      </c>
      <c r="U242" s="102">
        <v>31107.870309999998</v>
      </c>
      <c r="V242" s="102">
        <v>23918.207759999998</v>
      </c>
      <c r="W242" s="102">
        <v>89810.393990000011</v>
      </c>
      <c r="X242" s="102">
        <v>15690.52295</v>
      </c>
      <c r="Y242" s="102">
        <v>55044.074560000001</v>
      </c>
      <c r="Z242" s="102">
        <v>11882.733459999999</v>
      </c>
      <c r="AA242" s="102">
        <v>78109.330289999998</v>
      </c>
      <c r="AB242" s="102">
        <v>117300.93441</v>
      </c>
      <c r="AC242" s="102">
        <v>81996.169330000004</v>
      </c>
      <c r="AD242" s="102">
        <v>1054891.5061999999</v>
      </c>
      <c r="AE242" s="102">
        <v>29584746.485980004</v>
      </c>
      <c r="AF242" s="102">
        <v>2699688.8340900005</v>
      </c>
      <c r="AG242" s="102">
        <v>2471077.53223</v>
      </c>
      <c r="AH242" s="102">
        <v>0</v>
      </c>
      <c r="AI242" s="102">
        <v>215149.57418000003</v>
      </c>
      <c r="AJ242" s="102">
        <v>24198830.545480002</v>
      </c>
      <c r="AL242" s="389"/>
    </row>
    <row r="243" spans="1:38" s="109" customFormat="1" x14ac:dyDescent="0.25">
      <c r="A243" s="89"/>
      <c r="C243" s="387" t="s">
        <v>1271</v>
      </c>
      <c r="D243" s="117">
        <v>2009741.18988</v>
      </c>
      <c r="E243" s="117">
        <v>866835.46236999985</v>
      </c>
      <c r="F243" s="117">
        <v>2778063.3875199999</v>
      </c>
      <c r="G243" s="117">
        <v>2327605.4170200001</v>
      </c>
      <c r="H243" s="117">
        <v>7982245.4567899993</v>
      </c>
      <c r="I243" s="117">
        <v>569964.71883999999</v>
      </c>
      <c r="J243" s="117">
        <v>1782265.26645</v>
      </c>
      <c r="K243" s="117">
        <v>192997.76300000001</v>
      </c>
      <c r="L243" s="117">
        <v>84078.804329999999</v>
      </c>
      <c r="M243" s="117">
        <v>47438.547380000004</v>
      </c>
      <c r="N243" s="117">
        <v>2070524.0199200001</v>
      </c>
      <c r="O243" s="117">
        <v>90670.01698</v>
      </c>
      <c r="P243" s="117">
        <v>347304.33474000002</v>
      </c>
      <c r="Q243" s="117">
        <v>32.92069</v>
      </c>
      <c r="R243" s="117">
        <v>5185276.3923300002</v>
      </c>
      <c r="S243" s="117">
        <v>332833.06050999998</v>
      </c>
      <c r="T243" s="117">
        <v>64090.170480000008</v>
      </c>
      <c r="U243" s="117">
        <v>14372.646490000001</v>
      </c>
      <c r="V243" s="117">
        <v>4230.4404199999999</v>
      </c>
      <c r="W243" s="117">
        <v>80105.090930000006</v>
      </c>
      <c r="X243" s="117">
        <v>934.77161999999987</v>
      </c>
      <c r="Y243" s="117">
        <v>0</v>
      </c>
      <c r="Z243" s="117">
        <v>6238.7143999999998</v>
      </c>
      <c r="AA243" s="117">
        <v>0</v>
      </c>
      <c r="AB243" s="117">
        <v>14794.232819999999</v>
      </c>
      <c r="AC243" s="117">
        <v>0</v>
      </c>
      <c r="AD243" s="117">
        <v>517599.12767000002</v>
      </c>
      <c r="AE243" s="117">
        <v>13685120.97679</v>
      </c>
      <c r="AF243" s="117">
        <v>2263521.7829200001</v>
      </c>
      <c r="AG243" s="117">
        <v>135747.79213000002</v>
      </c>
      <c r="AH243" s="117">
        <v>0</v>
      </c>
      <c r="AI243" s="117">
        <v>0</v>
      </c>
      <c r="AJ243" s="117">
        <v>11285851.401740002</v>
      </c>
      <c r="AL243" s="389"/>
    </row>
    <row r="244" spans="1:38" s="109" customFormat="1" x14ac:dyDescent="0.25">
      <c r="A244" s="89"/>
      <c r="C244" s="387" t="s">
        <v>1272</v>
      </c>
      <c r="D244" s="145">
        <v>1411210.24312</v>
      </c>
      <c r="E244" s="145">
        <v>1844384.0110399998</v>
      </c>
      <c r="F244" s="145">
        <v>2643291.2530699996</v>
      </c>
      <c r="G244" s="145">
        <v>1023613.49318</v>
      </c>
      <c r="H244" s="145">
        <v>6922499.0004099999</v>
      </c>
      <c r="I244" s="145">
        <v>511588.95143000002</v>
      </c>
      <c r="J244" s="145">
        <v>617821.6410099999</v>
      </c>
      <c r="K244" s="145">
        <v>0</v>
      </c>
      <c r="L244" s="145">
        <v>1746422.8599599998</v>
      </c>
      <c r="M244" s="145">
        <v>477510.25942000002</v>
      </c>
      <c r="N244" s="145">
        <v>322486.43786000001</v>
      </c>
      <c r="O244" s="145">
        <v>152986.02656</v>
      </c>
      <c r="P244" s="145">
        <v>168706.92406000002</v>
      </c>
      <c r="Q244" s="145">
        <v>265351.20314</v>
      </c>
      <c r="R244" s="145">
        <v>4262874.303439999</v>
      </c>
      <c r="S244" s="145">
        <v>4282.9172600000002</v>
      </c>
      <c r="T244" s="145">
        <v>57415.845909999996</v>
      </c>
      <c r="U244" s="145">
        <v>9505.6018699999986</v>
      </c>
      <c r="V244" s="145">
        <v>18314.484810000002</v>
      </c>
      <c r="W244" s="145">
        <v>842.84036999999989</v>
      </c>
      <c r="X244" s="145">
        <v>13977.345230000001</v>
      </c>
      <c r="Y244" s="145">
        <v>4071.7775299999998</v>
      </c>
      <c r="Z244" s="145">
        <v>3953.4336400000002</v>
      </c>
      <c r="AA244" s="145">
        <v>0</v>
      </c>
      <c r="AB244" s="145">
        <v>43992.625830000004</v>
      </c>
      <c r="AC244" s="145">
        <v>68.697620000000001</v>
      </c>
      <c r="AD244" s="145">
        <v>156425.57006999996</v>
      </c>
      <c r="AE244" s="145">
        <v>11341798.873920001</v>
      </c>
      <c r="AF244" s="145">
        <v>322486.43786000001</v>
      </c>
      <c r="AG244" s="145">
        <v>2242247.6041899999</v>
      </c>
      <c r="AH244" s="145">
        <v>0</v>
      </c>
      <c r="AI244" s="145">
        <v>4140.4751500000002</v>
      </c>
      <c r="AJ244" s="145">
        <v>8772924.3567200005</v>
      </c>
      <c r="AL244" s="389"/>
    </row>
    <row r="245" spans="1:38" s="119" customFormat="1" x14ac:dyDescent="0.25">
      <c r="A245" s="156"/>
      <c r="C245" s="387" t="s">
        <v>1273</v>
      </c>
      <c r="D245" s="117">
        <v>200239.43044999999</v>
      </c>
      <c r="E245" s="117">
        <v>537311.07001000002</v>
      </c>
      <c r="F245" s="117">
        <v>676658.19324000005</v>
      </c>
      <c r="G245" s="117">
        <v>243263.61192999998</v>
      </c>
      <c r="H245" s="117">
        <v>1657472.3056299998</v>
      </c>
      <c r="I245" s="117">
        <v>49519.628490000003</v>
      </c>
      <c r="J245" s="117">
        <v>70742.550459999999</v>
      </c>
      <c r="K245" s="117">
        <v>0</v>
      </c>
      <c r="L245" s="117">
        <v>0</v>
      </c>
      <c r="M245" s="117">
        <v>91708.839380000005</v>
      </c>
      <c r="N245" s="117">
        <v>110774.55005000001</v>
      </c>
      <c r="O245" s="117">
        <v>33634.95104</v>
      </c>
      <c r="P245" s="117">
        <v>19070.905040000001</v>
      </c>
      <c r="Q245" s="117">
        <v>61.847949999999997</v>
      </c>
      <c r="R245" s="117">
        <v>375513.27240999998</v>
      </c>
      <c r="S245" s="117">
        <v>24231.05963</v>
      </c>
      <c r="T245" s="117">
        <v>1425.2644</v>
      </c>
      <c r="U245" s="117">
        <v>22.867059999999999</v>
      </c>
      <c r="V245" s="117">
        <v>33.088180000000001</v>
      </c>
      <c r="W245" s="117">
        <v>159.78299999999999</v>
      </c>
      <c r="X245" s="117">
        <v>1E-3</v>
      </c>
      <c r="Y245" s="117">
        <v>0</v>
      </c>
      <c r="Z245" s="117">
        <v>1607.7611599999998</v>
      </c>
      <c r="AA245" s="117">
        <v>0</v>
      </c>
      <c r="AB245" s="117">
        <v>5395.0886699999992</v>
      </c>
      <c r="AC245" s="117">
        <v>0</v>
      </c>
      <c r="AD245" s="117">
        <v>32874.913100000005</v>
      </c>
      <c r="AE245" s="117">
        <v>2065860.4911400001</v>
      </c>
      <c r="AF245" s="117">
        <v>110774.55005000001</v>
      </c>
      <c r="AG245" s="117">
        <v>91741.927560000011</v>
      </c>
      <c r="AH245" s="117">
        <v>0</v>
      </c>
      <c r="AI245" s="117">
        <v>0</v>
      </c>
      <c r="AJ245" s="117">
        <v>1863344.0135299999</v>
      </c>
      <c r="AL245" s="152"/>
    </row>
    <row r="246" spans="1:38" s="119" customFormat="1" x14ac:dyDescent="0.25">
      <c r="A246" s="156"/>
      <c r="C246" s="387" t="s">
        <v>1605</v>
      </c>
      <c r="D246" s="117">
        <v>218390.61572999999</v>
      </c>
      <c r="E246" s="117">
        <v>8151.3877400000001</v>
      </c>
      <c r="F246" s="117">
        <v>1111207.05724</v>
      </c>
      <c r="G246" s="117">
        <v>19519.716500000002</v>
      </c>
      <c r="H246" s="117">
        <v>1357268.7772100002</v>
      </c>
      <c r="I246" s="117">
        <v>6155.7862700000005</v>
      </c>
      <c r="J246" s="117">
        <v>0</v>
      </c>
      <c r="K246" s="117">
        <v>0</v>
      </c>
      <c r="L246" s="117">
        <v>0</v>
      </c>
      <c r="M246" s="117">
        <v>1.4E-2</v>
      </c>
      <c r="N246" s="117">
        <v>2906.0632599999999</v>
      </c>
      <c r="O246" s="117">
        <v>60583.123170000006</v>
      </c>
      <c r="P246" s="117">
        <v>5346.0433999999996</v>
      </c>
      <c r="Q246" s="117">
        <v>344815.29523000005</v>
      </c>
      <c r="R246" s="117">
        <v>419806.32533000002</v>
      </c>
      <c r="S246" s="117">
        <v>65378.372920000002</v>
      </c>
      <c r="T246" s="117">
        <v>170.66238999999999</v>
      </c>
      <c r="U246" s="117">
        <v>7206.7548900000002</v>
      </c>
      <c r="V246" s="117">
        <v>1340.1943499999998</v>
      </c>
      <c r="W246" s="117">
        <v>8702.6796900000008</v>
      </c>
      <c r="X246" s="117">
        <v>778.40509999999995</v>
      </c>
      <c r="Y246" s="117">
        <v>50972.297030000002</v>
      </c>
      <c r="Z246" s="117">
        <v>82.824259999999995</v>
      </c>
      <c r="AA246" s="117">
        <v>78109.330289999998</v>
      </c>
      <c r="AB246" s="117">
        <v>53118.987090000002</v>
      </c>
      <c r="AC246" s="117">
        <v>81927.471709999998</v>
      </c>
      <c r="AD246" s="117">
        <v>347787.97971999994</v>
      </c>
      <c r="AE246" s="117">
        <v>2124863.0822600005</v>
      </c>
      <c r="AF246" s="117">
        <v>2906.0632599999999</v>
      </c>
      <c r="AG246" s="117">
        <v>1340.2083499999999</v>
      </c>
      <c r="AH246" s="117">
        <v>0</v>
      </c>
      <c r="AI246" s="117">
        <v>211009.09903000001</v>
      </c>
      <c r="AJ246" s="117">
        <v>1909607.71162</v>
      </c>
      <c r="AL246" s="152"/>
    </row>
    <row r="247" spans="1:38" s="119" customFormat="1" x14ac:dyDescent="0.25">
      <c r="A247" s="156"/>
      <c r="C247" s="387" t="s">
        <v>731</v>
      </c>
      <c r="D247" s="117">
        <v>2608.0866100000003</v>
      </c>
      <c r="E247" s="117">
        <v>339461.19117999997</v>
      </c>
      <c r="F247" s="117">
        <v>17390.312140000002</v>
      </c>
      <c r="G247" s="117">
        <v>816.84946000000002</v>
      </c>
      <c r="H247" s="117">
        <v>360276.43939000001</v>
      </c>
      <c r="I247" s="117">
        <v>0</v>
      </c>
      <c r="J247" s="117">
        <v>3461.1620499999995</v>
      </c>
      <c r="K247" s="117">
        <v>0</v>
      </c>
      <c r="L247" s="117">
        <v>0</v>
      </c>
      <c r="M247" s="117">
        <v>0</v>
      </c>
      <c r="N247" s="117">
        <v>0</v>
      </c>
      <c r="O247" s="117">
        <v>253.20509000000001</v>
      </c>
      <c r="P247" s="117">
        <v>2908.3397</v>
      </c>
      <c r="Q247" s="117">
        <v>0</v>
      </c>
      <c r="R247" s="117">
        <v>6622.7068399999998</v>
      </c>
      <c r="S247" s="117">
        <v>203.91564</v>
      </c>
      <c r="T247" s="117">
        <v>0</v>
      </c>
      <c r="U247" s="117">
        <v>0</v>
      </c>
      <c r="V247" s="117">
        <v>0</v>
      </c>
      <c r="W247" s="117">
        <v>0</v>
      </c>
      <c r="X247" s="117">
        <v>0</v>
      </c>
      <c r="Y247" s="117">
        <v>0</v>
      </c>
      <c r="Z247" s="117">
        <v>0</v>
      </c>
      <c r="AA247" s="117">
        <v>0</v>
      </c>
      <c r="AB247" s="117">
        <v>0</v>
      </c>
      <c r="AC247" s="117">
        <v>0</v>
      </c>
      <c r="AD247" s="117">
        <v>203.91564</v>
      </c>
      <c r="AE247" s="117">
        <v>367103.06187000003</v>
      </c>
      <c r="AF247" s="117">
        <v>0</v>
      </c>
      <c r="AG247" s="117">
        <v>0</v>
      </c>
      <c r="AH247" s="117">
        <v>0</v>
      </c>
      <c r="AI247" s="117">
        <v>0</v>
      </c>
      <c r="AJ247" s="117">
        <v>367103.06186999998</v>
      </c>
      <c r="AL247" s="152"/>
    </row>
    <row r="248" spans="1:38" s="119" customFormat="1" x14ac:dyDescent="0.25">
      <c r="A248" s="156"/>
      <c r="C248" s="38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  <c r="AA248" s="117"/>
      <c r="AB248" s="117"/>
      <c r="AC248" s="117"/>
      <c r="AD248" s="117"/>
      <c r="AE248" s="117"/>
      <c r="AF248" s="117"/>
      <c r="AG248" s="117"/>
      <c r="AH248" s="117"/>
      <c r="AI248" s="117"/>
      <c r="AJ248" s="117"/>
      <c r="AL248" s="152"/>
    </row>
    <row r="249" spans="1:38" x14ac:dyDescent="0.25">
      <c r="A249" s="42"/>
      <c r="C249" s="237"/>
      <c r="E249" s="117"/>
      <c r="F249" s="256"/>
      <c r="G249" s="256"/>
      <c r="H249" s="117"/>
      <c r="I249" s="117"/>
      <c r="J249" s="117"/>
      <c r="K249" s="256"/>
      <c r="L249" s="256"/>
      <c r="M249" s="256"/>
      <c r="N249" s="256"/>
      <c r="O249" s="256"/>
      <c r="P249" s="256"/>
      <c r="Q249" s="256"/>
      <c r="R249" s="256"/>
      <c r="S249" s="256"/>
      <c r="T249" s="256"/>
      <c r="U249" s="256"/>
      <c r="V249" s="256"/>
      <c r="W249" s="256"/>
      <c r="X249" s="256"/>
      <c r="Y249" s="256"/>
      <c r="Z249" s="256"/>
      <c r="AA249" s="256"/>
      <c r="AB249" s="256"/>
      <c r="AC249" s="256"/>
      <c r="AD249" s="256"/>
      <c r="AE249" s="256"/>
      <c r="AF249" s="256"/>
      <c r="AG249" s="256"/>
      <c r="AH249" s="256"/>
      <c r="AI249" s="256"/>
      <c r="AJ249" s="256"/>
    </row>
    <row r="250" spans="1:38" x14ac:dyDescent="0.25">
      <c r="C250" s="351" t="s">
        <v>1237</v>
      </c>
      <c r="D250" s="102">
        <v>63149.077360000018</v>
      </c>
      <c r="E250" s="102">
        <v>591031.10503999994</v>
      </c>
      <c r="F250" s="102">
        <v>308772.58717000001</v>
      </c>
      <c r="G250" s="102">
        <v>30770.378850000001</v>
      </c>
      <c r="H250" s="102">
        <v>993723.14841999998</v>
      </c>
      <c r="I250" s="102">
        <v>102740.22788999998</v>
      </c>
      <c r="J250" s="102">
        <v>2055.5477299999998</v>
      </c>
      <c r="K250" s="102">
        <v>0</v>
      </c>
      <c r="L250" s="102">
        <v>107054.26631000001</v>
      </c>
      <c r="M250" s="102">
        <v>16247.74087</v>
      </c>
      <c r="N250" s="102">
        <v>68818.361249999973</v>
      </c>
      <c r="O250" s="102">
        <v>36561.120099999993</v>
      </c>
      <c r="P250" s="102">
        <v>968.06916999999999</v>
      </c>
      <c r="Q250" s="102">
        <v>4600.6072600000007</v>
      </c>
      <c r="R250" s="102">
        <v>339045.94058000011</v>
      </c>
      <c r="S250" s="102">
        <v>15580.097989999998</v>
      </c>
      <c r="T250" s="102">
        <v>5431.3804800000016</v>
      </c>
      <c r="U250" s="102">
        <v>2831.12626</v>
      </c>
      <c r="V250" s="102">
        <v>4135.1434300000001</v>
      </c>
      <c r="W250" s="102">
        <v>579.15386999999998</v>
      </c>
      <c r="X250" s="102">
        <v>223.43075999999999</v>
      </c>
      <c r="Y250" s="102">
        <v>14098.46291</v>
      </c>
      <c r="Z250" s="102">
        <v>2834.1412999999998</v>
      </c>
      <c r="AA250" s="102">
        <v>2524.5740899999996</v>
      </c>
      <c r="AB250" s="102">
        <v>50385.480960000001</v>
      </c>
      <c r="AC250" s="102">
        <v>2399.9097099999999</v>
      </c>
      <c r="AD250" s="102">
        <v>101022.90176000001</v>
      </c>
      <c r="AE250" s="102">
        <v>1433791.99076</v>
      </c>
      <c r="AF250" s="102">
        <v>68818.361249999973</v>
      </c>
      <c r="AG250" s="102">
        <v>127437.15060999998</v>
      </c>
      <c r="AH250" s="102">
        <v>0</v>
      </c>
      <c r="AI250" s="102">
        <v>19022.94671</v>
      </c>
      <c r="AJ250" s="102">
        <v>1218513.5321899999</v>
      </c>
      <c r="AK250" s="102"/>
    </row>
    <row r="251" spans="1:38" x14ac:dyDescent="0.25">
      <c r="C251" s="237" t="s">
        <v>1271</v>
      </c>
      <c r="D251" s="117">
        <v>3023.29198</v>
      </c>
      <c r="E251" s="117">
        <v>557669.06651999999</v>
      </c>
      <c r="F251" s="117">
        <v>125599.84409</v>
      </c>
      <c r="G251" s="117">
        <v>16115.83489</v>
      </c>
      <c r="H251" s="117">
        <v>702408.03748000006</v>
      </c>
      <c r="I251" s="117">
        <v>79918.578169999993</v>
      </c>
      <c r="J251" s="117">
        <v>0</v>
      </c>
      <c r="K251" s="117">
        <v>0</v>
      </c>
      <c r="L251" s="117">
        <v>21200.296450000002</v>
      </c>
      <c r="M251" s="117">
        <v>3864.8065900000001</v>
      </c>
      <c r="N251" s="117">
        <v>66562.675859999988</v>
      </c>
      <c r="O251" s="117">
        <v>19314.616369999996</v>
      </c>
      <c r="P251" s="117">
        <v>316.94493999999997</v>
      </c>
      <c r="Q251" s="117">
        <v>0</v>
      </c>
      <c r="R251" s="117">
        <v>191177.91838000002</v>
      </c>
      <c r="S251" s="117">
        <v>9980.2681899999989</v>
      </c>
      <c r="T251" s="117">
        <v>757.00441999999998</v>
      </c>
      <c r="U251" s="117">
        <v>2571.5655900000002</v>
      </c>
      <c r="V251" s="117">
        <v>1219.1844700000001</v>
      </c>
      <c r="W251" s="117">
        <v>320.69650000000001</v>
      </c>
      <c r="X251" s="117">
        <v>0</v>
      </c>
      <c r="Y251" s="117">
        <v>0</v>
      </c>
      <c r="Z251" s="117">
        <v>2323.00099</v>
      </c>
      <c r="AA251" s="117">
        <v>0</v>
      </c>
      <c r="AB251" s="117">
        <v>4714.8057800000006</v>
      </c>
      <c r="AC251" s="117">
        <v>0</v>
      </c>
      <c r="AD251" s="117">
        <v>21886.52594</v>
      </c>
      <c r="AE251" s="117">
        <v>915472.48180000007</v>
      </c>
      <c r="AF251" s="117">
        <v>66562.675859999988</v>
      </c>
      <c r="AG251" s="117">
        <v>26284.287509999998</v>
      </c>
      <c r="AH251" s="117">
        <v>0</v>
      </c>
      <c r="AI251" s="117">
        <v>0</v>
      </c>
      <c r="AJ251" s="117">
        <v>822625.51842999994</v>
      </c>
      <c r="AK251" s="117"/>
    </row>
    <row r="252" spans="1:38" x14ac:dyDescent="0.25">
      <c r="C252" s="237" t="s">
        <v>1272</v>
      </c>
      <c r="D252" s="117">
        <v>49949.545990000013</v>
      </c>
      <c r="E252" s="117">
        <v>2465.5513599999999</v>
      </c>
      <c r="F252" s="117">
        <v>120831.33229000001</v>
      </c>
      <c r="G252" s="117">
        <v>11169.358760000001</v>
      </c>
      <c r="H252" s="117">
        <v>184415.78839999996</v>
      </c>
      <c r="I252" s="117">
        <v>22145.01197</v>
      </c>
      <c r="J252" s="117">
        <v>463.19943000000001</v>
      </c>
      <c r="K252" s="117">
        <v>0</v>
      </c>
      <c r="L252" s="117">
        <v>85853.969859999997</v>
      </c>
      <c r="M252" s="117">
        <v>12108.3264</v>
      </c>
      <c r="N252" s="117">
        <v>1635.48442</v>
      </c>
      <c r="O252" s="117">
        <v>10139.707100000001</v>
      </c>
      <c r="P252" s="117">
        <v>583.76868000000002</v>
      </c>
      <c r="Q252" s="117">
        <v>2504.84555</v>
      </c>
      <c r="R252" s="117">
        <v>135434.31341000003</v>
      </c>
      <c r="S252" s="117">
        <v>215.26729</v>
      </c>
      <c r="T252" s="117">
        <v>4388.8789900000011</v>
      </c>
      <c r="U252" s="117">
        <v>29.41808</v>
      </c>
      <c r="V252" s="117">
        <v>2738.3832699999998</v>
      </c>
      <c r="W252" s="117">
        <v>51.998549999999994</v>
      </c>
      <c r="X252" s="117">
        <v>223.43075999999999</v>
      </c>
      <c r="Y252" s="117">
        <v>752.88283999999999</v>
      </c>
      <c r="Z252" s="117">
        <v>224.66779</v>
      </c>
      <c r="AA252" s="117">
        <v>0</v>
      </c>
      <c r="AB252" s="117">
        <v>14536.510779999999</v>
      </c>
      <c r="AC252" s="117">
        <v>0</v>
      </c>
      <c r="AD252" s="117">
        <v>23161.438349999997</v>
      </c>
      <c r="AE252" s="117">
        <v>343011.54015999998</v>
      </c>
      <c r="AF252" s="117">
        <v>1635.48442</v>
      </c>
      <c r="AG252" s="117">
        <v>100700.67952999999</v>
      </c>
      <c r="AH252" s="117">
        <v>0</v>
      </c>
      <c r="AI252" s="117">
        <v>752.88283999999999</v>
      </c>
      <c r="AJ252" s="117">
        <v>239922.49336999998</v>
      </c>
      <c r="AK252" s="117"/>
    </row>
    <row r="253" spans="1:38" x14ac:dyDescent="0.25">
      <c r="C253" s="237" t="s">
        <v>1274</v>
      </c>
      <c r="D253" s="117">
        <v>6413.6223799999998</v>
      </c>
      <c r="E253" s="117">
        <v>28553.3714</v>
      </c>
      <c r="F253" s="117">
        <v>12081.937699999999</v>
      </c>
      <c r="G253" s="117">
        <v>3264.6479199999999</v>
      </c>
      <c r="H253" s="117">
        <v>50313.579399999995</v>
      </c>
      <c r="I253" s="117">
        <v>630.19483000000002</v>
      </c>
      <c r="J253" s="117">
        <v>1583.7600599999998</v>
      </c>
      <c r="K253" s="117">
        <v>0</v>
      </c>
      <c r="L253" s="117">
        <v>0</v>
      </c>
      <c r="M253" s="117">
        <v>274.60788000000002</v>
      </c>
      <c r="N253" s="117">
        <v>575.06313</v>
      </c>
      <c r="O253" s="117">
        <v>2552.1197700000002</v>
      </c>
      <c r="P253" s="117">
        <v>48.186230000000002</v>
      </c>
      <c r="Q253" s="117">
        <v>0</v>
      </c>
      <c r="R253" s="117">
        <v>5663.9318999999987</v>
      </c>
      <c r="S253" s="117">
        <v>553.99653000000001</v>
      </c>
      <c r="T253" s="117">
        <v>285.49707000000001</v>
      </c>
      <c r="U253" s="117">
        <v>0</v>
      </c>
      <c r="V253" s="117">
        <v>53.089750000000002</v>
      </c>
      <c r="W253" s="117">
        <v>0</v>
      </c>
      <c r="X253" s="117">
        <v>0</v>
      </c>
      <c r="Y253" s="117">
        <v>0</v>
      </c>
      <c r="Z253" s="117">
        <v>264.46967000000001</v>
      </c>
      <c r="AA253" s="117">
        <v>0</v>
      </c>
      <c r="AB253" s="117">
        <v>6345.1235499999993</v>
      </c>
      <c r="AC253" s="117">
        <v>0</v>
      </c>
      <c r="AD253" s="117">
        <v>7502.1765699999996</v>
      </c>
      <c r="AE253" s="117">
        <v>63479.687869999994</v>
      </c>
      <c r="AF253" s="117">
        <v>575.06313</v>
      </c>
      <c r="AG253" s="117">
        <v>327.69763</v>
      </c>
      <c r="AH253" s="117">
        <v>0</v>
      </c>
      <c r="AI253" s="117">
        <v>0</v>
      </c>
      <c r="AJ253" s="117">
        <v>62576.927109999997</v>
      </c>
      <c r="AK253" s="117"/>
    </row>
    <row r="254" spans="1:38" x14ac:dyDescent="0.25">
      <c r="C254" s="237" t="s">
        <v>1605</v>
      </c>
      <c r="D254" s="117">
        <v>3762.6170100000004</v>
      </c>
      <c r="E254" s="117">
        <v>2123.9796200000001</v>
      </c>
      <c r="F254" s="117">
        <v>50259.47309</v>
      </c>
      <c r="G254" s="117">
        <v>220.53728000000001</v>
      </c>
      <c r="H254" s="117">
        <v>56366.607000000004</v>
      </c>
      <c r="I254" s="117">
        <v>46.442920000000001</v>
      </c>
      <c r="J254" s="117">
        <v>8.5882400000000008</v>
      </c>
      <c r="K254" s="117">
        <v>0</v>
      </c>
      <c r="L254" s="117">
        <v>0</v>
      </c>
      <c r="M254" s="117">
        <v>0</v>
      </c>
      <c r="N254" s="117">
        <v>45.137839999999997</v>
      </c>
      <c r="O254" s="117">
        <v>4535.8192099999997</v>
      </c>
      <c r="P254" s="117">
        <v>19.169320000000003</v>
      </c>
      <c r="Q254" s="117">
        <v>2095.7617100000002</v>
      </c>
      <c r="R254" s="117">
        <v>6750.9192400000002</v>
      </c>
      <c r="S254" s="117">
        <v>4830.5659800000003</v>
      </c>
      <c r="T254" s="117">
        <v>0</v>
      </c>
      <c r="U254" s="117">
        <v>230.14259000000001</v>
      </c>
      <c r="V254" s="117">
        <v>124.48594</v>
      </c>
      <c r="W254" s="117">
        <v>206.45881999999997</v>
      </c>
      <c r="X254" s="117">
        <v>0</v>
      </c>
      <c r="Y254" s="117">
        <v>13345.58007</v>
      </c>
      <c r="Z254" s="117">
        <v>22.002850000000002</v>
      </c>
      <c r="AA254" s="117">
        <v>2524.5740899999996</v>
      </c>
      <c r="AB254" s="117">
        <v>24789.040850000001</v>
      </c>
      <c r="AC254" s="117">
        <v>2399.9097099999999</v>
      </c>
      <c r="AD254" s="117">
        <v>48472.760900000008</v>
      </c>
      <c r="AE254" s="117">
        <v>111590.28714</v>
      </c>
      <c r="AF254" s="117">
        <v>45.137839999999997</v>
      </c>
      <c r="AG254" s="117">
        <v>124.48594</v>
      </c>
      <c r="AH254" s="117">
        <v>0</v>
      </c>
      <c r="AI254" s="117">
        <v>18270.063870000002</v>
      </c>
      <c r="AJ254" s="117">
        <v>93150.599489999993</v>
      </c>
      <c r="AK254" s="117"/>
    </row>
    <row r="255" spans="1:38" x14ac:dyDescent="0.25">
      <c r="C255" s="237" t="s">
        <v>731</v>
      </c>
      <c r="D255" s="117">
        <v>0</v>
      </c>
      <c r="E255" s="117">
        <v>219.13614000000001</v>
      </c>
      <c r="F255" s="117">
        <v>0</v>
      </c>
      <c r="G255" s="117">
        <v>0</v>
      </c>
      <c r="H255" s="117">
        <v>219.13614000000001</v>
      </c>
      <c r="I255" s="117">
        <v>0</v>
      </c>
      <c r="J255" s="117">
        <v>0</v>
      </c>
      <c r="K255" s="117">
        <v>0</v>
      </c>
      <c r="L255" s="117">
        <v>0</v>
      </c>
      <c r="M255" s="117">
        <v>0</v>
      </c>
      <c r="N255" s="117">
        <v>0</v>
      </c>
      <c r="O255" s="117">
        <v>18.85765</v>
      </c>
      <c r="P255" s="117">
        <v>0</v>
      </c>
      <c r="Q255" s="117">
        <v>0</v>
      </c>
      <c r="R255" s="117">
        <v>18.85765</v>
      </c>
      <c r="S255" s="117">
        <v>0</v>
      </c>
      <c r="T255" s="117">
        <v>0</v>
      </c>
      <c r="U255" s="117">
        <v>0</v>
      </c>
      <c r="V255" s="117">
        <v>0</v>
      </c>
      <c r="W255" s="117">
        <v>0</v>
      </c>
      <c r="X255" s="117">
        <v>0</v>
      </c>
      <c r="Y255" s="117">
        <v>0</v>
      </c>
      <c r="Z255" s="117">
        <v>0</v>
      </c>
      <c r="AA255" s="117">
        <v>0</v>
      </c>
      <c r="AB255" s="117">
        <v>0</v>
      </c>
      <c r="AC255" s="117">
        <v>0</v>
      </c>
      <c r="AD255" s="117">
        <v>0</v>
      </c>
      <c r="AE255" s="117">
        <v>237.99379000000002</v>
      </c>
      <c r="AF255" s="117">
        <v>0</v>
      </c>
      <c r="AG255" s="117">
        <v>0</v>
      </c>
      <c r="AH255" s="117">
        <v>0</v>
      </c>
      <c r="AI255" s="117">
        <v>0</v>
      </c>
      <c r="AJ255" s="117">
        <v>237.99379000000002</v>
      </c>
      <c r="AK255" s="117"/>
    </row>
    <row r="256" spans="1:38" x14ac:dyDescent="0.25">
      <c r="C256" s="23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  <c r="AA256" s="117"/>
      <c r="AB256" s="117"/>
      <c r="AC256" s="117"/>
      <c r="AD256" s="117"/>
      <c r="AE256" s="117"/>
      <c r="AF256" s="117"/>
      <c r="AG256" s="117"/>
      <c r="AH256" s="117"/>
      <c r="AI256" s="117"/>
      <c r="AJ256" s="117"/>
    </row>
    <row r="257" spans="2:36" x14ac:dyDescent="0.25">
      <c r="C257" s="23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  <c r="AA257" s="117"/>
      <c r="AB257" s="117"/>
      <c r="AC257" s="117"/>
      <c r="AD257" s="117"/>
      <c r="AE257" s="117"/>
      <c r="AF257" s="117"/>
      <c r="AG257" s="117"/>
      <c r="AH257" s="117"/>
      <c r="AI257" s="117"/>
      <c r="AJ257" s="117"/>
    </row>
    <row r="258" spans="2:36" x14ac:dyDescent="0.25">
      <c r="C258" s="351" t="s">
        <v>1240</v>
      </c>
      <c r="D258" s="102">
        <v>19987.803930000002</v>
      </c>
      <c r="E258" s="102">
        <v>149602.74140999999</v>
      </c>
      <c r="F258" s="102">
        <v>534335.29146999994</v>
      </c>
      <c r="G258" s="102">
        <v>98200.923710000017</v>
      </c>
      <c r="H258" s="102">
        <v>802126.76052000001</v>
      </c>
      <c r="I258" s="102">
        <v>40351.896589999997</v>
      </c>
      <c r="J258" s="102">
        <v>10468.476409999997</v>
      </c>
      <c r="K258" s="102">
        <v>3427.6750000000002</v>
      </c>
      <c r="L258" s="102">
        <v>95737.604340000005</v>
      </c>
      <c r="M258" s="102">
        <v>38760.614499999996</v>
      </c>
      <c r="N258" s="102">
        <v>25333.812259999999</v>
      </c>
      <c r="O258" s="102">
        <v>22917.42671</v>
      </c>
      <c r="P258" s="102">
        <v>7852.2923300000002</v>
      </c>
      <c r="Q258" s="102">
        <v>4728.0389300000006</v>
      </c>
      <c r="R258" s="102">
        <v>249577.83707000001</v>
      </c>
      <c r="S258" s="102">
        <v>10907.46185</v>
      </c>
      <c r="T258" s="102">
        <v>2491.9214399999996</v>
      </c>
      <c r="U258" s="102">
        <v>6.3566000000000003</v>
      </c>
      <c r="V258" s="102">
        <v>993.80858000000001</v>
      </c>
      <c r="W258" s="102">
        <v>0</v>
      </c>
      <c r="X258" s="102">
        <v>550.05241000000001</v>
      </c>
      <c r="Y258" s="102">
        <v>5026.2677499999991</v>
      </c>
      <c r="Z258" s="102">
        <v>1181.7315400000002</v>
      </c>
      <c r="AA258" s="102">
        <v>1160.3197599999999</v>
      </c>
      <c r="AB258" s="102">
        <v>920.2091099999999</v>
      </c>
      <c r="AC258" s="102">
        <v>124.70571000000001</v>
      </c>
      <c r="AD258" s="102">
        <v>23362.834750000002</v>
      </c>
      <c r="AE258" s="102">
        <v>1075067.4323400001</v>
      </c>
      <c r="AF258" s="102">
        <v>28761.487259999998</v>
      </c>
      <c r="AG258" s="102">
        <v>135492.02742</v>
      </c>
      <c r="AH258" s="102">
        <v>0</v>
      </c>
      <c r="AI258" s="102">
        <v>6311.2932200000005</v>
      </c>
      <c r="AJ258" s="102">
        <v>904502.62444000004</v>
      </c>
    </row>
    <row r="259" spans="2:36" x14ac:dyDescent="0.25">
      <c r="C259" s="237" t="s">
        <v>1271</v>
      </c>
      <c r="D259" s="117">
        <v>3246.3337299999998</v>
      </c>
      <c r="E259" s="117">
        <v>93683.436750000008</v>
      </c>
      <c r="F259" s="117">
        <v>98616.406569999992</v>
      </c>
      <c r="G259" s="117">
        <v>13974.43059</v>
      </c>
      <c r="H259" s="117">
        <v>209520.60764000003</v>
      </c>
      <c r="I259" s="117">
        <v>17314.171720000002</v>
      </c>
      <c r="J259" s="117">
        <v>121.59049999999999</v>
      </c>
      <c r="K259" s="117">
        <v>3427.6750000000002</v>
      </c>
      <c r="L259" s="117">
        <v>2507.29639</v>
      </c>
      <c r="M259" s="117">
        <v>14131.056500000001</v>
      </c>
      <c r="N259" s="117">
        <v>16371.48589</v>
      </c>
      <c r="O259" s="117">
        <v>14143.584910000001</v>
      </c>
      <c r="P259" s="117">
        <v>7096.7556000000004</v>
      </c>
      <c r="Q259" s="117">
        <v>3.0000000000000001E-3</v>
      </c>
      <c r="R259" s="117">
        <v>75113.619510000004</v>
      </c>
      <c r="S259" s="117">
        <v>7996.3980300000003</v>
      </c>
      <c r="T259" s="117">
        <v>269.24909000000002</v>
      </c>
      <c r="U259" s="117">
        <v>0</v>
      </c>
      <c r="V259" s="117">
        <v>89.9529</v>
      </c>
      <c r="W259" s="117">
        <v>0</v>
      </c>
      <c r="X259" s="117">
        <v>0</v>
      </c>
      <c r="Y259" s="117">
        <v>0</v>
      </c>
      <c r="Z259" s="117">
        <v>989.81402000000003</v>
      </c>
      <c r="AA259" s="117">
        <v>0</v>
      </c>
      <c r="AB259" s="117">
        <v>36.422600000000003</v>
      </c>
      <c r="AC259" s="117">
        <v>0</v>
      </c>
      <c r="AD259" s="117">
        <v>9381.8366399999995</v>
      </c>
      <c r="AE259" s="117">
        <v>294016.06379000004</v>
      </c>
      <c r="AF259" s="117">
        <v>19799.160889999999</v>
      </c>
      <c r="AG259" s="117">
        <v>16728.305790000002</v>
      </c>
      <c r="AH259" s="117">
        <v>0</v>
      </c>
      <c r="AI259" s="117">
        <v>0</v>
      </c>
      <c r="AJ259" s="117">
        <v>257488.59710999997</v>
      </c>
    </row>
    <row r="260" spans="2:36" x14ac:dyDescent="0.25">
      <c r="C260" s="237" t="s">
        <v>1272</v>
      </c>
      <c r="D260" s="117">
        <v>12999.495069999999</v>
      </c>
      <c r="E260" s="117">
        <v>40434.495780000005</v>
      </c>
      <c r="F260" s="117">
        <v>144582.53867999997</v>
      </c>
      <c r="G260" s="117">
        <v>73313.490050000008</v>
      </c>
      <c r="H260" s="117">
        <v>271330.01958000002</v>
      </c>
      <c r="I260" s="117">
        <v>22410.939179999998</v>
      </c>
      <c r="J260" s="117">
        <v>10113.587789999998</v>
      </c>
      <c r="K260" s="117">
        <v>0</v>
      </c>
      <c r="L260" s="117">
        <v>93230.307950000002</v>
      </c>
      <c r="M260" s="117">
        <v>18809.528599999998</v>
      </c>
      <c r="N260" s="117">
        <v>6755.9490299999989</v>
      </c>
      <c r="O260" s="117">
        <v>6204.2702999999992</v>
      </c>
      <c r="P260" s="117">
        <v>656.20373000000006</v>
      </c>
      <c r="Q260" s="117">
        <v>1170.87654</v>
      </c>
      <c r="R260" s="117">
        <v>159351.66312000001</v>
      </c>
      <c r="S260" s="117">
        <v>2.9694000000000003</v>
      </c>
      <c r="T260" s="117">
        <v>2222.6713999999997</v>
      </c>
      <c r="U260" s="117">
        <v>4.3</v>
      </c>
      <c r="V260" s="117">
        <v>779.72426999999993</v>
      </c>
      <c r="W260" s="117">
        <v>0</v>
      </c>
      <c r="X260" s="117">
        <v>513.92059000000006</v>
      </c>
      <c r="Y260" s="117">
        <v>241.99672999999999</v>
      </c>
      <c r="Z260" s="117">
        <v>177.17594999999997</v>
      </c>
      <c r="AA260" s="117">
        <v>0</v>
      </c>
      <c r="AB260" s="117">
        <v>191.16085000000001</v>
      </c>
      <c r="AC260" s="117">
        <v>0</v>
      </c>
      <c r="AD260" s="117">
        <v>4133.9191900000005</v>
      </c>
      <c r="AE260" s="117">
        <v>434815.60188999999</v>
      </c>
      <c r="AF260" s="117">
        <v>6755.9490299999989</v>
      </c>
      <c r="AG260" s="117">
        <v>112819.56082</v>
      </c>
      <c r="AH260" s="117">
        <v>0</v>
      </c>
      <c r="AI260" s="117">
        <v>241.99672999999999</v>
      </c>
      <c r="AJ260" s="117">
        <v>314998.09530999995</v>
      </c>
    </row>
    <row r="261" spans="2:36" x14ac:dyDescent="0.25">
      <c r="C261" s="237" t="s">
        <v>1274</v>
      </c>
      <c r="D261" s="117">
        <v>3414.0009799999998</v>
      </c>
      <c r="E261" s="117">
        <v>14770.003710000001</v>
      </c>
      <c r="F261" s="117">
        <v>93358.003639999995</v>
      </c>
      <c r="G261" s="117">
        <v>10299.916359999999</v>
      </c>
      <c r="H261" s="117">
        <v>121841.92469000001</v>
      </c>
      <c r="I261" s="117">
        <v>462.57141999999999</v>
      </c>
      <c r="J261" s="117">
        <v>233.29811999999998</v>
      </c>
      <c r="K261" s="117">
        <v>0</v>
      </c>
      <c r="L261" s="117">
        <v>0</v>
      </c>
      <c r="M261" s="117">
        <v>5820.0273999999999</v>
      </c>
      <c r="N261" s="117">
        <v>2183.5267899999999</v>
      </c>
      <c r="O261" s="117">
        <v>346.26691</v>
      </c>
      <c r="P261" s="117">
        <v>0</v>
      </c>
      <c r="Q261" s="117">
        <v>0</v>
      </c>
      <c r="R261" s="117">
        <v>9045.6906400000007</v>
      </c>
      <c r="S261" s="117">
        <v>13.662940000000001</v>
      </c>
      <c r="T261" s="117">
        <v>0</v>
      </c>
      <c r="U261" s="117">
        <v>0</v>
      </c>
      <c r="V261" s="117">
        <v>11.606030000000001</v>
      </c>
      <c r="W261" s="117">
        <v>0</v>
      </c>
      <c r="X261" s="117">
        <v>0</v>
      </c>
      <c r="Y261" s="117">
        <v>0</v>
      </c>
      <c r="Z261" s="117">
        <v>3.5344500000000001</v>
      </c>
      <c r="AA261" s="117">
        <v>0</v>
      </c>
      <c r="AB261" s="117">
        <v>68.294160000000005</v>
      </c>
      <c r="AC261" s="117">
        <v>0</v>
      </c>
      <c r="AD261" s="117">
        <v>97.097580000000008</v>
      </c>
      <c r="AE261" s="117">
        <v>130984.71291000002</v>
      </c>
      <c r="AF261" s="117">
        <v>2183.5267899999999</v>
      </c>
      <c r="AG261" s="117">
        <v>5831.6334299999999</v>
      </c>
      <c r="AH261" s="117">
        <v>0</v>
      </c>
      <c r="AI261" s="117">
        <v>0</v>
      </c>
      <c r="AJ261" s="117">
        <v>122969.55269000001</v>
      </c>
    </row>
    <row r="262" spans="2:36" x14ac:dyDescent="0.25">
      <c r="C262" s="237" t="s">
        <v>1605</v>
      </c>
      <c r="D262" s="117">
        <v>327.97415000000001</v>
      </c>
      <c r="E262" s="117">
        <v>150.86314999999999</v>
      </c>
      <c r="F262" s="117">
        <v>197662.18347000005</v>
      </c>
      <c r="G262" s="117">
        <v>613.08671000000004</v>
      </c>
      <c r="H262" s="117">
        <v>198754.10748000001</v>
      </c>
      <c r="I262" s="117">
        <v>164.21427</v>
      </c>
      <c r="J262" s="117">
        <v>0</v>
      </c>
      <c r="K262" s="117">
        <v>0</v>
      </c>
      <c r="L262" s="117">
        <v>0</v>
      </c>
      <c r="M262" s="117">
        <v>2E-3</v>
      </c>
      <c r="N262" s="117">
        <v>22.850549999999998</v>
      </c>
      <c r="O262" s="117">
        <v>2223.3045900000002</v>
      </c>
      <c r="P262" s="117">
        <v>99.332999999999998</v>
      </c>
      <c r="Q262" s="117">
        <v>3557.1593900000003</v>
      </c>
      <c r="R262" s="117">
        <v>6066.8638000000001</v>
      </c>
      <c r="S262" s="117">
        <v>2894.4314799999997</v>
      </c>
      <c r="T262" s="117">
        <v>9.5E-4</v>
      </c>
      <c r="U262" s="117">
        <v>2.0566</v>
      </c>
      <c r="V262" s="117">
        <v>112.52538000000001</v>
      </c>
      <c r="W262" s="117">
        <v>0</v>
      </c>
      <c r="X262" s="117">
        <v>36.131819999999998</v>
      </c>
      <c r="Y262" s="117">
        <v>4784.2710199999992</v>
      </c>
      <c r="Z262" s="117">
        <v>11.20712</v>
      </c>
      <c r="AA262" s="117">
        <v>1160.3197599999999</v>
      </c>
      <c r="AB262" s="117">
        <v>624.33149999999989</v>
      </c>
      <c r="AC262" s="117">
        <v>124.70571000000001</v>
      </c>
      <c r="AD262" s="117">
        <v>9749.9813400000003</v>
      </c>
      <c r="AE262" s="117">
        <v>214570.95262</v>
      </c>
      <c r="AF262" s="117">
        <v>22.850549999999998</v>
      </c>
      <c r="AG262" s="117">
        <v>112.52737999999999</v>
      </c>
      <c r="AH262" s="117">
        <v>0</v>
      </c>
      <c r="AI262" s="117">
        <v>6069.2964900000006</v>
      </c>
      <c r="AJ262" s="117">
        <v>208366.2782</v>
      </c>
    </row>
    <row r="263" spans="2:36" x14ac:dyDescent="0.25">
      <c r="C263" s="237" t="s">
        <v>731</v>
      </c>
      <c r="D263" s="117">
        <v>0</v>
      </c>
      <c r="E263" s="117">
        <v>563.94201999999996</v>
      </c>
      <c r="F263" s="117">
        <v>116.15911</v>
      </c>
      <c r="G263" s="117">
        <v>0</v>
      </c>
      <c r="H263" s="117">
        <v>680.1011299999999</v>
      </c>
      <c r="I263" s="117">
        <v>0</v>
      </c>
      <c r="J263" s="117">
        <v>0</v>
      </c>
      <c r="K263" s="117">
        <v>0</v>
      </c>
      <c r="L263" s="117">
        <v>0</v>
      </c>
      <c r="M263" s="117">
        <v>0</v>
      </c>
      <c r="N263" s="117">
        <v>0</v>
      </c>
      <c r="O263" s="117">
        <v>0</v>
      </c>
      <c r="P263" s="117">
        <v>0</v>
      </c>
      <c r="Q263" s="117">
        <v>0</v>
      </c>
      <c r="R263" s="117">
        <v>0</v>
      </c>
      <c r="S263" s="117">
        <v>0</v>
      </c>
      <c r="T263" s="117">
        <v>0</v>
      </c>
      <c r="U263" s="117">
        <v>0</v>
      </c>
      <c r="V263" s="117">
        <v>0</v>
      </c>
      <c r="W263" s="117">
        <v>0</v>
      </c>
      <c r="X263" s="117">
        <v>0</v>
      </c>
      <c r="Y263" s="117">
        <v>0</v>
      </c>
      <c r="Z263" s="117">
        <v>0</v>
      </c>
      <c r="AA263" s="117">
        <v>0</v>
      </c>
      <c r="AB263" s="117">
        <v>0</v>
      </c>
      <c r="AC263" s="117">
        <v>0</v>
      </c>
      <c r="AD263" s="117">
        <v>0</v>
      </c>
      <c r="AE263" s="117">
        <v>680.1011299999999</v>
      </c>
      <c r="AF263" s="117">
        <v>0</v>
      </c>
      <c r="AG263" s="117">
        <v>0</v>
      </c>
      <c r="AH263" s="117">
        <v>0</v>
      </c>
      <c r="AI263" s="117">
        <v>0</v>
      </c>
      <c r="AJ263" s="117">
        <v>680.1011299999999</v>
      </c>
    </row>
    <row r="264" spans="2:36" x14ac:dyDescent="0.25">
      <c r="D264" s="117">
        <v>3925326.4470800003</v>
      </c>
      <c r="E264" s="117"/>
      <c r="F264" s="117"/>
      <c r="G264" s="117"/>
      <c r="H264" s="117">
        <v>20075611.888369996</v>
      </c>
      <c r="I264" s="117"/>
      <c r="J264" s="137"/>
      <c r="K264" s="117"/>
      <c r="L264" s="117"/>
      <c r="M264" s="117"/>
      <c r="N264" s="117"/>
      <c r="O264" s="117"/>
      <c r="P264" s="137"/>
      <c r="Q264" s="117"/>
      <c r="R264" s="137"/>
      <c r="S264" s="117"/>
      <c r="T264" s="117"/>
      <c r="U264" s="137"/>
      <c r="V264" s="117"/>
      <c r="W264" s="117"/>
      <c r="X264" s="117"/>
      <c r="Y264" s="137"/>
      <c r="Z264" s="137"/>
      <c r="AA264" s="117"/>
      <c r="AB264" s="117"/>
      <c r="AC264" s="117"/>
      <c r="AD264" s="117"/>
      <c r="AE264" s="117"/>
      <c r="AF264" s="117"/>
      <c r="AG264" s="117"/>
      <c r="AH264" s="117"/>
      <c r="AI264" s="117"/>
      <c r="AJ264" s="117"/>
    </row>
    <row r="266" spans="2:36" x14ac:dyDescent="0.25">
      <c r="B266" s="40" t="s">
        <v>729</v>
      </c>
      <c r="C266" s="14"/>
      <c r="D266" s="102"/>
      <c r="AE266" s="352"/>
    </row>
    <row r="267" spans="2:36" x14ac:dyDescent="0.25">
      <c r="B267" s="40" t="s">
        <v>1222</v>
      </c>
      <c r="C267" s="14"/>
      <c r="D267" s="102"/>
    </row>
    <row r="268" spans="2:36" x14ac:dyDescent="0.25">
      <c r="B268" s="40" t="s">
        <v>1228</v>
      </c>
      <c r="C268" s="14"/>
      <c r="D268" s="102"/>
    </row>
    <row r="269" spans="2:36" x14ac:dyDescent="0.25">
      <c r="B269" s="42" t="s">
        <v>1225</v>
      </c>
    </row>
    <row r="270" spans="2:36" x14ac:dyDescent="0.25">
      <c r="B270" s="42" t="s">
        <v>1226</v>
      </c>
    </row>
    <row r="271" spans="2:36" x14ac:dyDescent="0.25">
      <c r="B271" s="42" t="s">
        <v>1227</v>
      </c>
    </row>
    <row r="272" spans="2:36" x14ac:dyDescent="0.25">
      <c r="B272" s="42" t="s">
        <v>1287</v>
      </c>
    </row>
    <row r="273" spans="2:2" x14ac:dyDescent="0.25">
      <c r="B273" s="42" t="s">
        <v>1234</v>
      </c>
    </row>
  </sheetData>
  <autoFilter ref="B9:AK161" xr:uid="{00000000-0009-0000-0000-00000A000000}"/>
  <customSheetViews>
    <customSheetView guid="{CFED1871-9B9D-472F-82C9-C68C06036B2E}" scale="75" showGridLines="0">
      <pane xSplit="3" ySplit="7" topLeftCell="D50" activePane="bottomRight" state="frozen"/>
      <selection pane="bottomRight" activeCell="C9" sqref="C9"/>
      <pageMargins left="0.7" right="0.7" top="0.75" bottom="0.75" header="0.3" footer="0.3"/>
    </customSheetView>
  </customSheetViews>
  <mergeCells count="1">
    <mergeCell ref="AF7:AI7"/>
  </mergeCells>
  <pageMargins left="0.7" right="0.7" top="0.75" bottom="0.75" header="0.3" footer="0.3"/>
  <pageSetup orientation="portrait" horizontalDpi="4294967294" verticalDpi="4294967294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3"/>
  <dimension ref="A1:CT171"/>
  <sheetViews>
    <sheetView showGridLines="0" zoomScale="85" zoomScaleNormal="85" workbookViewId="0">
      <pane xSplit="3" ySplit="6" topLeftCell="D7" activePane="bottomRight" state="frozen"/>
      <selection activeCell="E5" sqref="E5"/>
      <selection pane="topRight" activeCell="E5" sqref="E5"/>
      <selection pane="bottomLeft" activeCell="E5" sqref="E5"/>
      <selection pane="bottomRight" activeCell="E5" sqref="E5"/>
    </sheetView>
  </sheetViews>
  <sheetFormatPr defaultColWidth="11.44140625" defaultRowHeight="13.8" x14ac:dyDescent="0.25"/>
  <cols>
    <col min="1" max="1" width="2.77734375" style="199" customWidth="1"/>
    <col min="2" max="2" width="16" style="199" customWidth="1"/>
    <col min="3" max="3" width="59.21875" style="199" customWidth="1"/>
    <col min="4" max="5" width="22.5546875" style="199" customWidth="1"/>
    <col min="6" max="6" width="19.77734375" style="199" bestFit="1" customWidth="1"/>
    <col min="7" max="16" width="22.5546875" style="199" customWidth="1"/>
    <col min="17" max="17" width="14.77734375" style="199" customWidth="1"/>
    <col min="18" max="18" width="12" style="199" bestFit="1" customWidth="1"/>
    <col min="19" max="19" width="16" style="199" bestFit="1" customWidth="1"/>
    <col min="20" max="20" width="13.21875" style="199" bestFit="1" customWidth="1"/>
    <col min="21" max="21" width="13.77734375" style="199" bestFit="1" customWidth="1"/>
    <col min="22" max="22" width="14" style="199" bestFit="1" customWidth="1"/>
    <col min="23" max="23" width="17.77734375" style="199" bestFit="1" customWidth="1"/>
    <col min="24" max="24" width="14.21875" style="199" bestFit="1" customWidth="1"/>
    <col min="25" max="25" width="11.44140625" style="199"/>
    <col min="26" max="26" width="14.44140625" style="199" bestFit="1" customWidth="1"/>
    <col min="27" max="27" width="16" style="199" customWidth="1"/>
    <col min="28" max="28" width="15.21875" style="199" bestFit="1" customWidth="1"/>
    <col min="29" max="29" width="16.5546875" style="199" bestFit="1" customWidth="1"/>
    <col min="30" max="30" width="12" style="199" bestFit="1" customWidth="1"/>
    <col min="31" max="31" width="13.5546875" style="199" customWidth="1"/>
    <col min="32" max="32" width="16.21875" style="199" bestFit="1" customWidth="1"/>
    <col min="33" max="33" width="15.21875" style="199" customWidth="1"/>
    <col min="34" max="34" width="15.77734375" style="199" customWidth="1"/>
    <col min="35" max="36" width="24.77734375" style="199" bestFit="1" customWidth="1"/>
    <col min="37" max="37" width="11.44140625" style="199"/>
    <col min="38" max="38" width="13.21875" style="199" bestFit="1" customWidth="1"/>
    <col min="39" max="16384" width="11.44140625" style="199"/>
  </cols>
  <sheetData>
    <row r="1" spans="1:98" x14ac:dyDescent="0.25">
      <c r="B1" s="257" t="s">
        <v>1220</v>
      </c>
      <c r="C1" s="258"/>
      <c r="D1" s="258"/>
      <c r="E1" s="258"/>
      <c r="F1" s="258"/>
      <c r="G1" s="258"/>
      <c r="H1" s="259"/>
      <c r="I1" s="258"/>
      <c r="J1" s="258"/>
      <c r="K1" s="258"/>
      <c r="L1" s="258"/>
      <c r="M1" s="258"/>
      <c r="N1" s="258"/>
      <c r="O1" s="258"/>
      <c r="P1" s="258"/>
      <c r="Q1" s="226"/>
      <c r="R1" s="226"/>
      <c r="S1" s="226"/>
      <c r="T1" s="226"/>
      <c r="U1" s="226"/>
      <c r="V1" s="226"/>
      <c r="W1" s="226"/>
      <c r="X1" s="226"/>
      <c r="Y1" s="226"/>
      <c r="Z1" s="226"/>
      <c r="AA1" s="226"/>
      <c r="AB1" s="226"/>
      <c r="AC1" s="226"/>
      <c r="AD1" s="226"/>
      <c r="AE1" s="226"/>
      <c r="AF1" s="226"/>
      <c r="AG1" s="226"/>
      <c r="AH1" s="226"/>
      <c r="AI1" s="226"/>
      <c r="AJ1" s="226"/>
      <c r="AK1" s="226"/>
      <c r="AL1" s="226"/>
      <c r="AM1" s="226"/>
      <c r="AN1" s="226"/>
      <c r="AO1" s="226"/>
      <c r="AP1" s="226"/>
    </row>
    <row r="2" spans="1:98" s="226" customFormat="1" x14ac:dyDescent="0.25">
      <c r="A2" s="199"/>
      <c r="B2" s="257" t="s">
        <v>1166</v>
      </c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</row>
    <row r="3" spans="1:98" s="226" customFormat="1" x14ac:dyDescent="0.25">
      <c r="A3" s="199"/>
      <c r="B3" s="68">
        <v>44469</v>
      </c>
      <c r="C3" s="258"/>
      <c r="D3" s="258"/>
      <c r="E3" s="258"/>
      <c r="F3" s="258"/>
      <c r="G3" s="258"/>
      <c r="H3" s="247" t="e">
        <v>#REF!</v>
      </c>
      <c r="I3" s="258"/>
      <c r="J3" s="258"/>
      <c r="K3" s="258"/>
      <c r="L3" s="258"/>
      <c r="M3" s="258"/>
      <c r="N3" s="258"/>
      <c r="O3" s="258"/>
      <c r="P3" s="258"/>
    </row>
    <row r="4" spans="1:98" s="226" customFormat="1" x14ac:dyDescent="0.25">
      <c r="A4" s="199"/>
      <c r="B4" s="257" t="s">
        <v>566</v>
      </c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60"/>
      <c r="O4" s="258"/>
      <c r="P4" s="258"/>
    </row>
    <row r="5" spans="1:98" s="1" customFormat="1" ht="15" customHeight="1" x14ac:dyDescent="0.25">
      <c r="A5" s="190"/>
      <c r="B5" s="112"/>
      <c r="C5" s="58"/>
      <c r="D5" s="103"/>
      <c r="E5" s="103"/>
      <c r="F5" s="103"/>
      <c r="G5" s="103"/>
      <c r="H5" s="103"/>
      <c r="I5" s="103"/>
      <c r="J5" s="103"/>
      <c r="K5" s="102"/>
      <c r="L5" s="102"/>
      <c r="M5" s="102"/>
      <c r="N5" s="102"/>
      <c r="O5" s="103"/>
      <c r="P5" s="113"/>
      <c r="Q5" s="113"/>
      <c r="R5" s="113"/>
      <c r="S5" s="113"/>
      <c r="T5" s="113"/>
      <c r="U5" s="113"/>
      <c r="V5" s="93"/>
      <c r="W5" s="113"/>
      <c r="X5" s="113"/>
      <c r="Y5" s="93"/>
      <c r="Z5" s="113"/>
      <c r="AA5" s="93"/>
      <c r="AB5" s="113"/>
      <c r="AC5" s="93"/>
      <c r="AD5" s="113"/>
      <c r="AE5" s="113"/>
      <c r="AF5" s="568" t="s">
        <v>1229</v>
      </c>
      <c r="AG5" s="569"/>
      <c r="AH5" s="569"/>
      <c r="AI5" s="570"/>
      <c r="AJ5" s="3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</row>
    <row r="6" spans="1:98" s="341" customFormat="1" ht="48.75" customHeight="1" x14ac:dyDescent="0.3">
      <c r="A6" s="337"/>
      <c r="B6" s="343" t="s">
        <v>10</v>
      </c>
      <c r="C6" s="344"/>
      <c r="D6" s="345" t="s">
        <v>1139</v>
      </c>
      <c r="E6" s="322" t="s">
        <v>1140</v>
      </c>
      <c r="F6" s="322" t="s">
        <v>1141</v>
      </c>
      <c r="G6" s="322" t="s">
        <v>1142</v>
      </c>
      <c r="H6" s="346" t="s">
        <v>1143</v>
      </c>
      <c r="I6" s="322" t="s">
        <v>1144</v>
      </c>
      <c r="J6" s="322" t="s">
        <v>1145</v>
      </c>
      <c r="K6" s="338" t="s">
        <v>1150</v>
      </c>
      <c r="L6" s="339" t="s">
        <v>1213</v>
      </c>
      <c r="M6" s="339" t="s">
        <v>1147</v>
      </c>
      <c r="N6" s="338" t="s">
        <v>1148</v>
      </c>
      <c r="O6" s="322" t="s">
        <v>1151</v>
      </c>
      <c r="P6" s="322" t="s">
        <v>1149</v>
      </c>
      <c r="Q6" s="322" t="s">
        <v>1146</v>
      </c>
      <c r="R6" s="346" t="s">
        <v>1153</v>
      </c>
      <c r="S6" s="322" t="s">
        <v>1152</v>
      </c>
      <c r="T6" s="322" t="s">
        <v>1154</v>
      </c>
      <c r="U6" s="322" t="s">
        <v>1155</v>
      </c>
      <c r="V6" s="339" t="s">
        <v>1156</v>
      </c>
      <c r="W6" s="322" t="s">
        <v>1157</v>
      </c>
      <c r="X6" s="322" t="s">
        <v>1158</v>
      </c>
      <c r="Y6" s="342" t="s">
        <v>1292</v>
      </c>
      <c r="Z6" s="322" t="s">
        <v>1159</v>
      </c>
      <c r="AA6" s="342" t="s">
        <v>1293</v>
      </c>
      <c r="AB6" s="322" t="s">
        <v>1160</v>
      </c>
      <c r="AC6" s="342" t="s">
        <v>1294</v>
      </c>
      <c r="AD6" s="346" t="s">
        <v>1161</v>
      </c>
      <c r="AE6" s="346" t="s">
        <v>1162</v>
      </c>
      <c r="AF6" s="338" t="s">
        <v>1163</v>
      </c>
      <c r="AG6" s="339" t="s">
        <v>1164</v>
      </c>
      <c r="AH6" s="340" t="s">
        <v>1165</v>
      </c>
      <c r="AI6" s="342" t="s">
        <v>1862</v>
      </c>
      <c r="AJ6" s="336" t="s">
        <v>1230</v>
      </c>
    </row>
    <row r="7" spans="1:98" s="261" customFormat="1" ht="14.25" customHeight="1" x14ac:dyDescent="0.25">
      <c r="A7" s="199"/>
      <c r="B7" s="262"/>
      <c r="C7" s="263"/>
      <c r="D7" s="268"/>
      <c r="E7" s="268"/>
      <c r="F7" s="268"/>
      <c r="G7" s="268"/>
      <c r="H7" s="268"/>
      <c r="I7" s="268"/>
      <c r="J7" s="268"/>
      <c r="K7" s="268"/>
      <c r="L7" s="268"/>
      <c r="M7" s="268"/>
      <c r="N7" s="268"/>
      <c r="O7" s="268"/>
      <c r="P7" s="264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268"/>
      <c r="AJ7" s="372"/>
      <c r="AK7" s="199"/>
      <c r="AL7" s="199"/>
      <c r="AM7" s="199"/>
      <c r="AN7" s="199"/>
      <c r="AO7" s="199"/>
      <c r="AP7" s="199"/>
    </row>
    <row r="8" spans="1:98" x14ac:dyDescent="0.25">
      <c r="B8" s="265"/>
      <c r="C8" s="266" t="s">
        <v>3</v>
      </c>
      <c r="D8" s="267">
        <v>1</v>
      </c>
      <c r="E8" s="267">
        <v>1</v>
      </c>
      <c r="F8" s="267">
        <v>1</v>
      </c>
      <c r="G8" s="267">
        <v>1</v>
      </c>
      <c r="H8" s="267">
        <v>1</v>
      </c>
      <c r="I8" s="267">
        <v>1</v>
      </c>
      <c r="J8" s="267">
        <v>1</v>
      </c>
      <c r="K8" s="267">
        <v>1</v>
      </c>
      <c r="L8" s="267">
        <v>1</v>
      </c>
      <c r="M8" s="267">
        <v>1</v>
      </c>
      <c r="N8" s="267">
        <v>1</v>
      </c>
      <c r="O8" s="267">
        <v>1</v>
      </c>
      <c r="P8" s="267">
        <v>1</v>
      </c>
      <c r="Q8" s="267">
        <v>1</v>
      </c>
      <c r="R8" s="267">
        <v>1</v>
      </c>
      <c r="S8" s="267">
        <v>1</v>
      </c>
      <c r="T8" s="267">
        <v>1</v>
      </c>
      <c r="U8" s="267">
        <v>1</v>
      </c>
      <c r="V8" s="267">
        <v>1</v>
      </c>
      <c r="W8" s="267">
        <v>1</v>
      </c>
      <c r="X8" s="267">
        <v>1</v>
      </c>
      <c r="Y8" s="267">
        <v>1</v>
      </c>
      <c r="Z8" s="267">
        <v>1</v>
      </c>
      <c r="AA8" s="267">
        <v>1</v>
      </c>
      <c r="AB8" s="267">
        <v>1</v>
      </c>
      <c r="AC8" s="267">
        <v>1</v>
      </c>
      <c r="AD8" s="267">
        <v>1</v>
      </c>
      <c r="AE8" s="267">
        <v>1</v>
      </c>
      <c r="AF8" s="267">
        <v>1</v>
      </c>
      <c r="AG8" s="267">
        <v>1</v>
      </c>
      <c r="AH8" s="267" t="e">
        <v>#DIV/0!</v>
      </c>
      <c r="AI8" s="267">
        <v>1</v>
      </c>
      <c r="AJ8" s="365">
        <v>1</v>
      </c>
    </row>
    <row r="9" spans="1:98" x14ac:dyDescent="0.25">
      <c r="B9" s="265"/>
      <c r="C9" s="264"/>
      <c r="D9" s="268"/>
      <c r="E9" s="268"/>
      <c r="F9" s="268"/>
      <c r="G9" s="268"/>
      <c r="H9" s="268"/>
      <c r="I9" s="268"/>
      <c r="J9" s="268"/>
      <c r="K9" s="268"/>
      <c r="L9" s="268"/>
      <c r="M9" s="268"/>
      <c r="N9" s="268"/>
      <c r="O9" s="268"/>
      <c r="P9" s="268"/>
      <c r="Q9" s="268"/>
      <c r="R9" s="268"/>
      <c r="S9" s="268"/>
      <c r="T9" s="268"/>
      <c r="U9" s="268"/>
      <c r="V9" s="268"/>
      <c r="W9" s="268"/>
      <c r="X9" s="268"/>
      <c r="Y9" s="268"/>
      <c r="Z9" s="268"/>
      <c r="AA9" s="268"/>
      <c r="AB9" s="268"/>
      <c r="AC9" s="268"/>
      <c r="AD9" s="268"/>
      <c r="AE9" s="268"/>
      <c r="AF9" s="268"/>
      <c r="AG9" s="268"/>
      <c r="AH9" s="268"/>
      <c r="AI9" s="268"/>
      <c r="AJ9" s="364"/>
    </row>
    <row r="10" spans="1:98" x14ac:dyDescent="0.25">
      <c r="B10" s="293">
        <v>1401</v>
      </c>
      <c r="C10" s="264" t="s">
        <v>1033</v>
      </c>
      <c r="D10" s="268">
        <v>0.50816772679730882</v>
      </c>
      <c r="E10" s="268">
        <v>0.19758743453645505</v>
      </c>
      <c r="F10" s="268">
        <v>0.34220053424802277</v>
      </c>
      <c r="G10" s="268">
        <v>0.61957951174912695</v>
      </c>
      <c r="H10" s="268">
        <v>0.39513886591598568</v>
      </c>
      <c r="I10" s="268">
        <v>0.4415930116368067</v>
      </c>
      <c r="J10" s="268">
        <v>0.71455296933316559</v>
      </c>
      <c r="K10" s="268">
        <v>0.98254972963328713</v>
      </c>
      <c r="L10" s="268">
        <v>4.0642165516174993E-2</v>
      </c>
      <c r="M10" s="268">
        <v>6.954986893560125E-2</v>
      </c>
      <c r="N10" s="268">
        <v>0.79519044675377071</v>
      </c>
      <c r="O10" s="268">
        <v>0.22614950850487275</v>
      </c>
      <c r="P10" s="268">
        <v>0.62575151698485942</v>
      </c>
      <c r="Q10" s="268">
        <v>5.3100751479438372E-5</v>
      </c>
      <c r="R10" s="268">
        <v>0.47683884419790867</v>
      </c>
      <c r="S10" s="268">
        <v>0.72783257713866112</v>
      </c>
      <c r="T10" s="268">
        <v>0.48499047646505788</v>
      </c>
      <c r="U10" s="268">
        <v>0.41991384000674986</v>
      </c>
      <c r="V10" s="268">
        <v>0.14536561314201082</v>
      </c>
      <c r="W10" s="268">
        <v>0.88622072824250564</v>
      </c>
      <c r="X10" s="268">
        <v>5.2325101419483683E-2</v>
      </c>
      <c r="Y10" s="268">
        <v>0</v>
      </c>
      <c r="Z10" s="268">
        <v>0.38520230606628708</v>
      </c>
      <c r="AA10" s="268">
        <v>0</v>
      </c>
      <c r="AB10" s="268">
        <v>8.635071459915869E-2</v>
      </c>
      <c r="AC10" s="268">
        <v>0</v>
      </c>
      <c r="AD10" s="268">
        <v>0.435592406760555</v>
      </c>
      <c r="AE10" s="268">
        <v>0.42421720844051691</v>
      </c>
      <c r="AF10" s="268">
        <v>0.80834689805639215</v>
      </c>
      <c r="AG10" s="268">
        <v>4.885657135687764E-2</v>
      </c>
      <c r="AH10" s="268" t="e">
        <v>#DIV/0!</v>
      </c>
      <c r="AI10" s="268">
        <v>0</v>
      </c>
      <c r="AJ10" s="364">
        <v>0.4262589315247623</v>
      </c>
    </row>
    <row r="11" spans="1:98" x14ac:dyDescent="0.25">
      <c r="B11" s="293">
        <v>1402</v>
      </c>
      <c r="C11" s="264" t="s">
        <v>1333</v>
      </c>
      <c r="D11" s="268">
        <v>0.35500111945507196</v>
      </c>
      <c r="E11" s="268">
        <v>0.4127157755473384</v>
      </c>
      <c r="F11" s="268">
        <v>0.31922418360734539</v>
      </c>
      <c r="G11" s="268">
        <v>0.2662576279429289</v>
      </c>
      <c r="H11" s="268">
        <v>0.33653835838766849</v>
      </c>
      <c r="I11" s="268">
        <v>0.37952524440797736</v>
      </c>
      <c r="J11" s="268">
        <v>0.24199884975559924</v>
      </c>
      <c r="K11" s="268">
        <v>0</v>
      </c>
      <c r="L11" s="268">
        <v>0.83814294334058792</v>
      </c>
      <c r="M11" s="268">
        <v>0.69934988734744563</v>
      </c>
      <c r="N11" s="268">
        <v>0.11915750405313762</v>
      </c>
      <c r="O11" s="268">
        <v>0.37972035076570204</v>
      </c>
      <c r="P11" s="268">
        <v>0.29935709216606043</v>
      </c>
      <c r="Q11" s="268">
        <v>0.41128661090346486</v>
      </c>
      <c r="R11" s="268">
        <v>0.38220860646424393</v>
      </c>
      <c r="S11" s="268">
        <v>9.2414814516817451E-3</v>
      </c>
      <c r="T11" s="268">
        <v>0.42597590088385184</v>
      </c>
      <c r="U11" s="268">
        <v>0.25250077107976659</v>
      </c>
      <c r="V11" s="268">
        <v>0.59887657064379485</v>
      </c>
      <c r="W11" s="268">
        <v>9.309775188867728E-3</v>
      </c>
      <c r="X11" s="268">
        <v>0.81019543741520439</v>
      </c>
      <c r="Y11" s="268">
        <v>5.1404426951344645E-2</v>
      </c>
      <c r="Z11" s="268">
        <v>0.23204021411612666</v>
      </c>
      <c r="AA11" s="268">
        <v>0</v>
      </c>
      <c r="AB11" s="268">
        <v>0.25695506213718849</v>
      </c>
      <c r="AC11" s="268">
        <v>8.127896611844934E-4</v>
      </c>
      <c r="AD11" s="268">
        <v>0.1280835749300932</v>
      </c>
      <c r="AE11" s="268">
        <v>0.34430254987563519</v>
      </c>
      <c r="AF11" s="268">
        <v>0.11079021167603589</v>
      </c>
      <c r="AG11" s="268">
        <v>0.80150346214095736</v>
      </c>
      <c r="AH11" s="268" t="e">
        <v>#DIV/0!</v>
      </c>
      <c r="AI11" s="268">
        <v>1.6139558349755088E-2</v>
      </c>
      <c r="AJ11" s="364">
        <v>0.32462780100892513</v>
      </c>
    </row>
    <row r="12" spans="1:98" x14ac:dyDescent="0.25">
      <c r="B12" s="293">
        <v>1403</v>
      </c>
      <c r="C12" s="264" t="s">
        <v>1032</v>
      </c>
      <c r="D12" s="268">
        <v>5.0079968275309569E-2</v>
      </c>
      <c r="E12" s="268">
        <v>0.10878983072113937</v>
      </c>
      <c r="F12" s="268">
        <v>8.0471774705557886E-2</v>
      </c>
      <c r="G12" s="268">
        <v>6.3271113097459974E-2</v>
      </c>
      <c r="H12" s="268">
        <v>7.7439023305218208E-2</v>
      </c>
      <c r="I12" s="268">
        <v>3.8159532269795141E-2</v>
      </c>
      <c r="J12" s="268">
        <v>2.7439279827958771E-2</v>
      </c>
      <c r="K12" s="268">
        <v>0</v>
      </c>
      <c r="L12" s="268">
        <v>0</v>
      </c>
      <c r="M12" s="268">
        <v>0.12930142426349239</v>
      </c>
      <c r="N12" s="268">
        <v>4.1528764697470848E-2</v>
      </c>
      <c r="O12" s="268">
        <v>8.3282680080022292E-2</v>
      </c>
      <c r="P12" s="268">
        <v>3.4068711343569341E-2</v>
      </c>
      <c r="Q12" s="268">
        <v>3.6151540757523097E-5</v>
      </c>
      <c r="R12" s="268">
        <v>3.3573844978459499E-2</v>
      </c>
      <c r="S12" s="268">
        <v>5.2025025729643883E-2</v>
      </c>
      <c r="T12" s="268">
        <v>1.0877746490092235E-2</v>
      </c>
      <c r="U12" s="268">
        <v>6.7364330798034818E-4</v>
      </c>
      <c r="V12" s="268">
        <v>1.1007227643999012E-3</v>
      </c>
      <c r="W12" s="268">
        <v>1.7676711941017117E-3</v>
      </c>
      <c r="X12" s="268">
        <v>0</v>
      </c>
      <c r="Y12" s="268">
        <v>0</v>
      </c>
      <c r="Z12" s="268">
        <v>9.8186442292114623E-2</v>
      </c>
      <c r="AA12" s="268">
        <v>0</v>
      </c>
      <c r="AB12" s="268">
        <v>3.0431111919974552E-2</v>
      </c>
      <c r="AC12" s="268">
        <v>0</v>
      </c>
      <c r="AD12" s="268">
        <v>2.7068120178971148E-2</v>
      </c>
      <c r="AE12" s="268">
        <v>6.0773912330560904E-2</v>
      </c>
      <c r="AF12" s="268">
        <v>3.8612596563161489E-2</v>
      </c>
      <c r="AG12" s="268">
        <v>3.1777297760084096E-2</v>
      </c>
      <c r="AH12" s="268" t="e">
        <v>#DIV/0!</v>
      </c>
      <c r="AI12" s="268">
        <v>0</v>
      </c>
      <c r="AJ12" s="364">
        <v>6.6696112143198164E-2</v>
      </c>
    </row>
    <row r="13" spans="1:98" x14ac:dyDescent="0.25">
      <c r="B13" s="293">
        <v>1404</v>
      </c>
      <c r="C13" s="264" t="s">
        <v>1339</v>
      </c>
      <c r="D13" s="268">
        <v>5.4310043152865757E-2</v>
      </c>
      <c r="E13" s="268">
        <v>1.375653226562984E-3</v>
      </c>
      <c r="F13" s="268">
        <v>0.13606577397041833</v>
      </c>
      <c r="G13" s="268">
        <v>4.9229184988639563E-3</v>
      </c>
      <c r="H13" s="268">
        <v>6.652815211245057E-2</v>
      </c>
      <c r="I13" s="268">
        <v>4.1136059614412437E-3</v>
      </c>
      <c r="J13" s="268">
        <v>0</v>
      </c>
      <c r="K13" s="268">
        <v>0</v>
      </c>
      <c r="L13" s="268">
        <v>0</v>
      </c>
      <c r="M13" s="268">
        <v>0</v>
      </c>
      <c r="N13" s="268">
        <v>1.0872019510867836E-3</v>
      </c>
      <c r="O13" s="268">
        <v>0.15047135854072016</v>
      </c>
      <c r="P13" s="268">
        <v>9.1666436526167284E-3</v>
      </c>
      <c r="Q13" s="268">
        <v>0.53523940357136202</v>
      </c>
      <c r="R13" s="268">
        <v>3.7330344881902226E-2</v>
      </c>
      <c r="S13" s="268">
        <v>0.14147025331185845</v>
      </c>
      <c r="T13" s="268">
        <v>1.1179327303544192E-3</v>
      </c>
      <c r="U13" s="268">
        <v>0.18614384120134342</v>
      </c>
      <c r="V13" s="268">
        <v>4.4779123683664712E-2</v>
      </c>
      <c r="W13" s="268">
        <v>9.5480205890256589E-2</v>
      </c>
      <c r="X13" s="268">
        <v>3.6307102028701146E-2</v>
      </c>
      <c r="Y13" s="268">
        <v>0.65964517622844343</v>
      </c>
      <c r="Z13" s="268">
        <v>4.2521110796988537E-3</v>
      </c>
      <c r="AA13" s="268">
        <v>0.89736780208793843</v>
      </c>
      <c r="AB13" s="268">
        <v>0.30258042919334771</v>
      </c>
      <c r="AC13" s="268">
        <v>0.91998798153610362</v>
      </c>
      <c r="AD13" s="268">
        <v>0.28178823110870338</v>
      </c>
      <c r="AE13" s="268">
        <v>6.4577126389018177E-2</v>
      </c>
      <c r="AF13" s="268">
        <v>1.0108581515922773E-3</v>
      </c>
      <c r="AG13" s="268">
        <v>4.7575097570857989E-4</v>
      </c>
      <c r="AH13" s="268" t="e">
        <v>#DIV/0!</v>
      </c>
      <c r="AI13" s="268">
        <v>0.83200070919733482</v>
      </c>
      <c r="AJ13" s="364">
        <v>7.0979130534189805E-2</v>
      </c>
    </row>
    <row r="14" spans="1:98" x14ac:dyDescent="0.25">
      <c r="B14" s="293">
        <v>1408</v>
      </c>
      <c r="C14" s="264" t="s">
        <v>1342</v>
      </c>
      <c r="D14" s="268">
        <v>0</v>
      </c>
      <c r="E14" s="268">
        <v>1.1096080911310102E-2</v>
      </c>
      <c r="F14" s="268">
        <v>1.0721879267951394E-3</v>
      </c>
      <c r="G14" s="268">
        <v>0</v>
      </c>
      <c r="H14" s="268">
        <v>2.8279826665153578E-3</v>
      </c>
      <c r="I14" s="268">
        <v>0</v>
      </c>
      <c r="J14" s="268">
        <v>0</v>
      </c>
      <c r="K14" s="268">
        <v>0</v>
      </c>
      <c r="L14" s="268">
        <v>0</v>
      </c>
      <c r="M14" s="268">
        <v>4.4576605048988333E-3</v>
      </c>
      <c r="N14" s="268">
        <v>1.5810030875707014E-4</v>
      </c>
      <c r="O14" s="268">
        <v>0</v>
      </c>
      <c r="P14" s="268">
        <v>0</v>
      </c>
      <c r="Q14" s="268">
        <v>0</v>
      </c>
      <c r="R14" s="268">
        <v>3.1417493968583524E-4</v>
      </c>
      <c r="S14" s="268">
        <v>0</v>
      </c>
      <c r="T14" s="268">
        <v>0</v>
      </c>
      <c r="U14" s="268">
        <v>0</v>
      </c>
      <c r="V14" s="268">
        <v>0</v>
      </c>
      <c r="W14" s="268">
        <v>0</v>
      </c>
      <c r="X14" s="268">
        <v>0</v>
      </c>
      <c r="Y14" s="268">
        <v>0</v>
      </c>
      <c r="Z14" s="268">
        <v>0</v>
      </c>
      <c r="AA14" s="268">
        <v>0</v>
      </c>
      <c r="AB14" s="268">
        <v>0</v>
      </c>
      <c r="AC14" s="268">
        <v>0</v>
      </c>
      <c r="AD14" s="268">
        <v>0</v>
      </c>
      <c r="AE14" s="268">
        <v>1.8751004732993893E-3</v>
      </c>
      <c r="AF14" s="268">
        <v>1.4699843549451392E-4</v>
      </c>
      <c r="AG14" s="268">
        <v>1.0951176742778619E-3</v>
      </c>
      <c r="AH14" s="268" t="e">
        <v>#DIV/0!</v>
      </c>
      <c r="AI14" s="268">
        <v>0</v>
      </c>
      <c r="AJ14" s="364">
        <v>2.1568958699029624E-3</v>
      </c>
    </row>
    <row r="15" spans="1:98" x14ac:dyDescent="0.25">
      <c r="B15" s="293">
        <v>1409</v>
      </c>
      <c r="C15" s="264" t="s">
        <v>1343</v>
      </c>
      <c r="D15" s="268">
        <v>3.7446412924291566E-4</v>
      </c>
      <c r="E15" s="268">
        <v>1.9594372244996772E-2</v>
      </c>
      <c r="F15" s="268">
        <v>9.1577840849501029E-3</v>
      </c>
      <c r="G15" s="268">
        <v>2.4432090944097743E-3</v>
      </c>
      <c r="H15" s="268">
        <v>8.4427770228109218E-3</v>
      </c>
      <c r="I15" s="268">
        <v>6.224848174662493E-2</v>
      </c>
      <c r="J15" s="268">
        <v>0</v>
      </c>
      <c r="K15" s="268">
        <v>0</v>
      </c>
      <c r="L15" s="268">
        <v>1.0125753928887374E-2</v>
      </c>
      <c r="M15" s="268">
        <v>4.175042007602138E-3</v>
      </c>
      <c r="N15" s="268">
        <v>1.3808516266624677E-2</v>
      </c>
      <c r="O15" s="268">
        <v>3.9605462851597016E-2</v>
      </c>
      <c r="P15" s="268">
        <v>1.6249574827107281E-4</v>
      </c>
      <c r="Q15" s="268">
        <v>0</v>
      </c>
      <c r="R15" s="268">
        <v>1.4285989046626976E-2</v>
      </c>
      <c r="S15" s="268">
        <v>1.1905981071867704E-2</v>
      </c>
      <c r="T15" s="268">
        <v>5.654562824397265E-3</v>
      </c>
      <c r="U15" s="268">
        <v>5.8824514212588462E-2</v>
      </c>
      <c r="V15" s="268">
        <v>9.4928534212417419E-3</v>
      </c>
      <c r="W15" s="268">
        <v>0</v>
      </c>
      <c r="X15" s="268">
        <v>0</v>
      </c>
      <c r="Y15" s="268">
        <v>0</v>
      </c>
      <c r="Z15" s="268">
        <v>2.0396084026560242E-2</v>
      </c>
      <c r="AA15" s="268">
        <v>0</v>
      </c>
      <c r="AB15" s="268">
        <v>3.0174885569834169E-3</v>
      </c>
      <c r="AC15" s="268">
        <v>0</v>
      </c>
      <c r="AD15" s="268">
        <v>7.8394292836137056E-3</v>
      </c>
      <c r="AE15" s="268">
        <v>1.0393988305178958E-2</v>
      </c>
      <c r="AF15" s="268">
        <v>1.283887617710678E-2</v>
      </c>
      <c r="AG15" s="268">
        <v>8.6571127170895455E-3</v>
      </c>
      <c r="AH15" s="268" t="e">
        <v>#DIV/0!</v>
      </c>
      <c r="AI15" s="268">
        <v>0</v>
      </c>
      <c r="AJ15" s="364">
        <v>1.040953459994263E-2</v>
      </c>
    </row>
    <row r="16" spans="1:98" x14ac:dyDescent="0.25">
      <c r="B16" s="293">
        <v>1410</v>
      </c>
      <c r="C16" s="264" t="s">
        <v>1349</v>
      </c>
      <c r="D16" s="268">
        <v>7.1313900403936247E-3</v>
      </c>
      <c r="E16" s="268">
        <v>5.7822496246553639E-5</v>
      </c>
      <c r="F16" s="268">
        <v>2.6707449605301598E-3</v>
      </c>
      <c r="G16" s="268">
        <v>9.9275169872817368E-4</v>
      </c>
      <c r="H16" s="268">
        <v>2.6655531431647363E-3</v>
      </c>
      <c r="I16" s="268">
        <v>1.4325394450834287E-2</v>
      </c>
      <c r="J16" s="268">
        <v>0</v>
      </c>
      <c r="K16" s="268">
        <v>0</v>
      </c>
      <c r="L16" s="268">
        <v>2.5512795372917358E-2</v>
      </c>
      <c r="M16" s="268">
        <v>1.5998159131515707E-3</v>
      </c>
      <c r="N16" s="268">
        <v>4.2972275331106674E-4</v>
      </c>
      <c r="O16" s="268">
        <v>1.3607767447605135E-2</v>
      </c>
      <c r="P16" s="268">
        <v>6.6736971749768899E-4</v>
      </c>
      <c r="Q16" s="268">
        <v>2.0669690753771295E-3</v>
      </c>
      <c r="R16" s="268">
        <v>7.3318629472172393E-3</v>
      </c>
      <c r="S16" s="268">
        <v>1.8367117019266513E-4</v>
      </c>
      <c r="T16" s="268">
        <v>2.2755516906108039E-2</v>
      </c>
      <c r="U16" s="268">
        <v>6.5852106142632889E-4</v>
      </c>
      <c r="V16" s="268">
        <v>1.1348645189759976E-2</v>
      </c>
      <c r="W16" s="268">
        <v>0</v>
      </c>
      <c r="X16" s="268">
        <v>0</v>
      </c>
      <c r="Y16" s="268">
        <v>4.1078175534347639E-3</v>
      </c>
      <c r="Z16" s="268">
        <v>7.9254217396401601E-3</v>
      </c>
      <c r="AA16" s="268">
        <v>0</v>
      </c>
      <c r="AB16" s="268">
        <v>1.5993983203903592E-2</v>
      </c>
      <c r="AC16" s="268">
        <v>0</v>
      </c>
      <c r="AD16" s="268">
        <v>5.5493252926354531E-3</v>
      </c>
      <c r="AE16" s="268">
        <v>4.3474326236593204E-3</v>
      </c>
      <c r="AF16" s="268">
        <v>3.9954743244798952E-4</v>
      </c>
      <c r="AG16" s="268">
        <v>1.9487585593721244E-2</v>
      </c>
      <c r="AH16" s="268" t="e">
        <v>#DIV/0!</v>
      </c>
      <c r="AI16" s="268">
        <v>1.2669123746542031E-3</v>
      </c>
      <c r="AJ16" s="364">
        <v>3.2225431247268972E-3</v>
      </c>
    </row>
    <row r="17" spans="2:36" x14ac:dyDescent="0.25">
      <c r="B17" s="293">
        <v>1411</v>
      </c>
      <c r="C17" s="264" t="s">
        <v>1355</v>
      </c>
      <c r="D17" s="268">
        <v>1.5644669437794769E-3</v>
      </c>
      <c r="E17" s="268">
        <v>1.6849430746812839E-3</v>
      </c>
      <c r="F17" s="268">
        <v>9.500323756344211E-4</v>
      </c>
      <c r="G17" s="268">
        <v>5.0853182506017773E-4</v>
      </c>
      <c r="H17" s="268">
        <v>1.1465949789224059E-3</v>
      </c>
      <c r="I17" s="268">
        <v>4.9221619177986268E-4</v>
      </c>
      <c r="J17" s="268">
        <v>0</v>
      </c>
      <c r="K17" s="268">
        <v>0</v>
      </c>
      <c r="L17" s="268">
        <v>0</v>
      </c>
      <c r="M17" s="268">
        <v>3.3324356870537229E-4</v>
      </c>
      <c r="N17" s="268">
        <v>2.2110603212783882E-4</v>
      </c>
      <c r="O17" s="268">
        <v>2.7256327250751388E-3</v>
      </c>
      <c r="P17" s="268">
        <v>8.7269088303431347E-5</v>
      </c>
      <c r="Q17" s="268">
        <v>0</v>
      </c>
      <c r="R17" s="268">
        <v>2.3628250395823749E-4</v>
      </c>
      <c r="S17" s="268">
        <v>7.7148527316712469E-4</v>
      </c>
      <c r="T17" s="268">
        <v>2.1789470401837848E-3</v>
      </c>
      <c r="U17" s="268">
        <v>0</v>
      </c>
      <c r="V17" s="268">
        <v>0</v>
      </c>
      <c r="W17" s="268">
        <v>0</v>
      </c>
      <c r="X17" s="268">
        <v>0</v>
      </c>
      <c r="Y17" s="268">
        <v>0</v>
      </c>
      <c r="Z17" s="268">
        <v>1.300144717716546E-2</v>
      </c>
      <c r="AA17" s="268">
        <v>0</v>
      </c>
      <c r="AB17" s="268">
        <v>4.573643665415252E-3</v>
      </c>
      <c r="AC17" s="268">
        <v>0</v>
      </c>
      <c r="AD17" s="268">
        <v>1.3679166964105454E-3</v>
      </c>
      <c r="AE17" s="268">
        <v>8.4729487976626999E-4</v>
      </c>
      <c r="AF17" s="268">
        <v>2.0557986924069535E-4</v>
      </c>
      <c r="AG17" s="268">
        <v>8.1868262853939457E-5</v>
      </c>
      <c r="AH17" s="268" t="e">
        <v>#DIV/0!</v>
      </c>
      <c r="AI17" s="268">
        <v>0</v>
      </c>
      <c r="AJ17" s="364">
        <v>1.0027357787128293E-3</v>
      </c>
    </row>
    <row r="18" spans="2:36" x14ac:dyDescent="0.25">
      <c r="B18" s="293">
        <v>1412</v>
      </c>
      <c r="C18" s="264" t="s">
        <v>1356</v>
      </c>
      <c r="D18" s="268">
        <v>3.4919196364410423E-4</v>
      </c>
      <c r="E18" s="268">
        <v>1.5688225262592363E-4</v>
      </c>
      <c r="F18" s="268">
        <v>2.1297318723753973E-3</v>
      </c>
      <c r="G18" s="268">
        <v>6.7784136802578934E-6</v>
      </c>
      <c r="H18" s="268">
        <v>9.5951090592457191E-4</v>
      </c>
      <c r="I18" s="268">
        <v>2.0837021055216399E-5</v>
      </c>
      <c r="J18" s="268">
        <v>0</v>
      </c>
      <c r="K18" s="268">
        <v>0</v>
      </c>
      <c r="L18" s="268">
        <v>0</v>
      </c>
      <c r="M18" s="268">
        <v>0</v>
      </c>
      <c r="N18" s="268">
        <v>1.0819675525784283E-5</v>
      </c>
      <c r="O18" s="268">
        <v>5.1827911942396044E-3</v>
      </c>
      <c r="P18" s="268">
        <v>2.756462840064942E-5</v>
      </c>
      <c r="Q18" s="268">
        <v>7.276600867685009E-4</v>
      </c>
      <c r="R18" s="268">
        <v>2.3818293833823803E-4</v>
      </c>
      <c r="S18" s="268">
        <v>8.1969878414263515E-3</v>
      </c>
      <c r="T18" s="268">
        <v>0</v>
      </c>
      <c r="U18" s="268">
        <v>4.1417442115244309E-3</v>
      </c>
      <c r="V18" s="268">
        <v>5.1320611440283334E-4</v>
      </c>
      <c r="W18" s="268">
        <v>0</v>
      </c>
      <c r="X18" s="268">
        <v>0</v>
      </c>
      <c r="Y18" s="268">
        <v>8.252937568353079E-2</v>
      </c>
      <c r="Z18" s="268">
        <v>9.4626470497605826E-4</v>
      </c>
      <c r="AA18" s="268">
        <v>2.1974493418063002E-2</v>
      </c>
      <c r="AB18" s="268">
        <v>3.6834760313564648E-2</v>
      </c>
      <c r="AC18" s="268">
        <v>1.9947082187970339E-2</v>
      </c>
      <c r="AD18" s="268">
        <v>1.6707026894476451E-2</v>
      </c>
      <c r="AE18" s="268">
        <v>1.2945439252821862E-3</v>
      </c>
      <c r="AF18" s="268">
        <v>1.0059913148508935E-5</v>
      </c>
      <c r="AG18" s="268">
        <v>5.4525030769153991E-6</v>
      </c>
      <c r="AH18" s="268" t="e">
        <v>#DIV/0!</v>
      </c>
      <c r="AI18" s="268">
        <v>3.993796798984079E-2</v>
      </c>
      <c r="AJ18" s="364">
        <v>1.2118868634487911E-3</v>
      </c>
    </row>
    <row r="19" spans="2:36" x14ac:dyDescent="0.25">
      <c r="B19" s="293">
        <v>1416</v>
      </c>
      <c r="C19" s="264" t="s">
        <v>1358</v>
      </c>
      <c r="D19" s="268">
        <v>0</v>
      </c>
      <c r="E19" s="268">
        <v>1.4893731096810686E-5</v>
      </c>
      <c r="F19" s="268">
        <v>0</v>
      </c>
      <c r="G19" s="268">
        <v>0</v>
      </c>
      <c r="H19" s="268">
        <v>3.2173759066052723E-6</v>
      </c>
      <c r="I19" s="268">
        <v>0</v>
      </c>
      <c r="J19" s="268">
        <v>0</v>
      </c>
      <c r="K19" s="268">
        <v>0</v>
      </c>
      <c r="L19" s="268">
        <v>0</v>
      </c>
      <c r="M19" s="268">
        <v>0</v>
      </c>
      <c r="N19" s="268">
        <v>0</v>
      </c>
      <c r="O19" s="268">
        <v>0</v>
      </c>
      <c r="P19" s="268">
        <v>0</v>
      </c>
      <c r="Q19" s="268">
        <v>0</v>
      </c>
      <c r="R19" s="268">
        <v>0</v>
      </c>
      <c r="S19" s="268">
        <v>0</v>
      </c>
      <c r="T19" s="268">
        <v>0</v>
      </c>
      <c r="U19" s="268">
        <v>0</v>
      </c>
      <c r="V19" s="268">
        <v>0</v>
      </c>
      <c r="W19" s="268">
        <v>0</v>
      </c>
      <c r="X19" s="268">
        <v>0</v>
      </c>
      <c r="Y19" s="268">
        <v>0</v>
      </c>
      <c r="Z19" s="268">
        <v>0</v>
      </c>
      <c r="AA19" s="268">
        <v>0</v>
      </c>
      <c r="AB19" s="268">
        <v>0</v>
      </c>
      <c r="AC19" s="268">
        <v>0</v>
      </c>
      <c r="AD19" s="268">
        <v>0</v>
      </c>
      <c r="AE19" s="268">
        <v>2.012575033886292E-6</v>
      </c>
      <c r="AF19" s="268">
        <v>0</v>
      </c>
      <c r="AG19" s="268">
        <v>0</v>
      </c>
      <c r="AH19" s="268" t="e">
        <v>#DIV/0!</v>
      </c>
      <c r="AI19" s="268">
        <v>0</v>
      </c>
      <c r="AJ19" s="364">
        <v>2.453885197759406E-6</v>
      </c>
    </row>
    <row r="20" spans="2:36" x14ac:dyDescent="0.25">
      <c r="B20" s="293">
        <v>1417</v>
      </c>
      <c r="C20" s="264" t="s">
        <v>1359</v>
      </c>
      <c r="D20" s="268">
        <v>4.5831842376786014E-4</v>
      </c>
      <c r="E20" s="268">
        <v>1.7545291991630782E-2</v>
      </c>
      <c r="F20" s="268">
        <v>8.2969105947565784E-3</v>
      </c>
      <c r="G20" s="268">
        <v>1.7219657799486801E-3</v>
      </c>
      <c r="H20" s="268">
        <v>7.5359833055770285E-3</v>
      </c>
      <c r="I20" s="268">
        <v>5.3032081867944456E-3</v>
      </c>
      <c r="J20" s="268">
        <v>2.6324684131586716E-5</v>
      </c>
      <c r="K20" s="268">
        <v>0</v>
      </c>
      <c r="L20" s="268">
        <v>9.4324645558694254E-4</v>
      </c>
      <c r="M20" s="268">
        <v>1.8850354248803717E-2</v>
      </c>
      <c r="N20" s="268">
        <v>5.9403138432420708E-3</v>
      </c>
      <c r="O20" s="268">
        <v>1.8804131454551828E-2</v>
      </c>
      <c r="P20" s="268">
        <v>3.1281531818191308E-3</v>
      </c>
      <c r="Q20" s="268">
        <v>0</v>
      </c>
      <c r="R20" s="268">
        <v>4.2521641891729856E-3</v>
      </c>
      <c r="S20" s="268">
        <v>1.6778040713189512E-2</v>
      </c>
      <c r="T20" s="268">
        <v>1.1279865943940905E-3</v>
      </c>
      <c r="U20" s="268">
        <v>0</v>
      </c>
      <c r="V20" s="268">
        <v>3.0967881442544218E-3</v>
      </c>
      <c r="W20" s="268">
        <v>0</v>
      </c>
      <c r="X20" s="268">
        <v>0</v>
      </c>
      <c r="Y20" s="268">
        <v>0</v>
      </c>
      <c r="Z20" s="268">
        <v>6.0965912464918393E-2</v>
      </c>
      <c r="AA20" s="268">
        <v>0</v>
      </c>
      <c r="AB20" s="268">
        <v>0</v>
      </c>
      <c r="AC20" s="268">
        <v>0</v>
      </c>
      <c r="AD20" s="268">
        <v>7.4744659786228022E-3</v>
      </c>
      <c r="AE20" s="268">
        <v>6.4247048958641206E-3</v>
      </c>
      <c r="AF20" s="268">
        <v>5.5231823907740344E-3</v>
      </c>
      <c r="AG20" s="268">
        <v>5.3653826433385007E-3</v>
      </c>
      <c r="AH20" s="268" t="e">
        <v>#DIV/0!</v>
      </c>
      <c r="AI20" s="268">
        <v>0</v>
      </c>
      <c r="AJ20" s="364">
        <v>6.6892392362381484E-3</v>
      </c>
    </row>
    <row r="21" spans="2:36" x14ac:dyDescent="0.25">
      <c r="B21" s="293">
        <v>1418</v>
      </c>
      <c r="C21" s="264" t="s">
        <v>1811</v>
      </c>
      <c r="D21" s="268">
        <v>2.7326255063395474E-3</v>
      </c>
      <c r="E21" s="268">
        <v>7.395449586366093E-3</v>
      </c>
      <c r="F21" s="268">
        <v>1.0476912055968342E-2</v>
      </c>
      <c r="G21" s="268">
        <v>1.2717888477119944E-2</v>
      </c>
      <c r="H21" s="268">
        <v>8.7149372538604785E-3</v>
      </c>
      <c r="I21" s="268">
        <v>7.0223205030251245E-3</v>
      </c>
      <c r="J21" s="268">
        <v>2.4094345367442517E-3</v>
      </c>
      <c r="K21" s="268">
        <v>0</v>
      </c>
      <c r="L21" s="268">
        <v>3.2576374213452948E-2</v>
      </c>
      <c r="M21" s="268">
        <v>1.7146741138256483E-2</v>
      </c>
      <c r="N21" s="268">
        <v>1.7686079580345659E-3</v>
      </c>
      <c r="O21" s="268">
        <v>6.6522010158659639E-3</v>
      </c>
      <c r="P21" s="268">
        <v>9.6659044166970821E-4</v>
      </c>
      <c r="Q21" s="268">
        <v>6.2849619030886435E-4</v>
      </c>
      <c r="R21" s="268">
        <v>9.3096632319808002E-3</v>
      </c>
      <c r="S21" s="268">
        <v>0</v>
      </c>
      <c r="T21" s="268">
        <v>9.2329981071716371E-3</v>
      </c>
      <c r="U21" s="268">
        <v>0</v>
      </c>
      <c r="V21" s="268">
        <v>1.0170775123601695E-2</v>
      </c>
      <c r="W21" s="268">
        <v>0</v>
      </c>
      <c r="X21" s="268">
        <v>2.8521229679912196E-3</v>
      </c>
      <c r="Y21" s="268">
        <v>1.6137408394941376E-3</v>
      </c>
      <c r="Z21" s="268">
        <v>4.9165523395594745E-3</v>
      </c>
      <c r="AA21" s="268">
        <v>0</v>
      </c>
      <c r="AB21" s="268">
        <v>9.8280640224581556E-4</v>
      </c>
      <c r="AC21" s="268">
        <v>0</v>
      </c>
      <c r="AD21" s="268">
        <v>1.6244768410841779E-3</v>
      </c>
      <c r="AE21" s="268">
        <v>8.6552508423931966E-3</v>
      </c>
      <c r="AF21" s="268">
        <v>1.6444155288381237E-3</v>
      </c>
      <c r="AG21" s="268">
        <v>2.8547715781786644E-2</v>
      </c>
      <c r="AH21" s="268" t="e">
        <v>#DIV/0!</v>
      </c>
      <c r="AI21" s="268">
        <v>4.9770181183691976E-4</v>
      </c>
      <c r="AJ21" s="364">
        <v>7.4086367870369709E-3</v>
      </c>
    </row>
    <row r="22" spans="2:36" x14ac:dyDescent="0.25">
      <c r="B22" s="293">
        <v>1419</v>
      </c>
      <c r="C22" s="264" t="s">
        <v>1370</v>
      </c>
      <c r="D22" s="268">
        <v>7.1137516271473826E-4</v>
      </c>
      <c r="E22" s="268">
        <v>1.771121045715906E-3</v>
      </c>
      <c r="F22" s="268">
        <v>7.300414718638377E-3</v>
      </c>
      <c r="G22" s="268">
        <v>2.168228592677875E-3</v>
      </c>
      <c r="H22" s="268">
        <v>3.8605557410132186E-3</v>
      </c>
      <c r="I22" s="268">
        <v>3.1410403655963097E-4</v>
      </c>
      <c r="J22" s="268">
        <v>8.7519068023621011E-5</v>
      </c>
      <c r="K22" s="268">
        <v>0</v>
      </c>
      <c r="L22" s="268">
        <v>0</v>
      </c>
      <c r="M22" s="268">
        <v>7.8593844675576442E-3</v>
      </c>
      <c r="N22" s="268">
        <v>6.3155311009626867E-4</v>
      </c>
      <c r="O22" s="268">
        <v>5.9054294195075643E-4</v>
      </c>
      <c r="P22" s="268">
        <v>0</v>
      </c>
      <c r="Q22" s="268">
        <v>0</v>
      </c>
      <c r="R22" s="268">
        <v>7.1743300883952683E-4</v>
      </c>
      <c r="S22" s="268">
        <v>3.0133284462693473E-5</v>
      </c>
      <c r="T22" s="268">
        <v>0</v>
      </c>
      <c r="U22" s="268">
        <v>0</v>
      </c>
      <c r="V22" s="268">
        <v>3.9955816995184312E-4</v>
      </c>
      <c r="W22" s="268">
        <v>0</v>
      </c>
      <c r="X22" s="268">
        <v>0</v>
      </c>
      <c r="Y22" s="268">
        <v>0</v>
      </c>
      <c r="Z22" s="268">
        <v>2.2231193938049778E-4</v>
      </c>
      <c r="AA22" s="268">
        <v>0</v>
      </c>
      <c r="AB22" s="268">
        <v>4.0505027729857094E-4</v>
      </c>
      <c r="AC22" s="268">
        <v>0</v>
      </c>
      <c r="AD22" s="268">
        <v>8.2336516370711996E-5</v>
      </c>
      <c r="AE22" s="268">
        <v>2.6602236514609023E-3</v>
      </c>
      <c r="AF22" s="268">
        <v>5.8720517275203852E-4</v>
      </c>
      <c r="AG22" s="268">
        <v>1.9350674817827647E-3</v>
      </c>
      <c r="AH22" s="268" t="e">
        <v>#DIV/0!</v>
      </c>
      <c r="AI22" s="268">
        <v>0</v>
      </c>
      <c r="AJ22" s="364">
        <v>2.9801522768427894E-3</v>
      </c>
    </row>
    <row r="23" spans="2:36" x14ac:dyDescent="0.25">
      <c r="B23" s="293">
        <v>1420</v>
      </c>
      <c r="C23" s="264" t="s">
        <v>1372</v>
      </c>
      <c r="D23" s="268">
        <v>4.5981459741842847E-5</v>
      </c>
      <c r="E23" s="268">
        <v>8.577360622346832E-7</v>
      </c>
      <c r="F23" s="268">
        <v>1.3849720222738936E-2</v>
      </c>
      <c r="G23" s="268">
        <v>9.2809055460948007E-5</v>
      </c>
      <c r="H23" s="268">
        <v>5.5936032253668761E-3</v>
      </c>
      <c r="I23" s="268">
        <v>6.0941324271165697E-5</v>
      </c>
      <c r="J23" s="268">
        <v>0</v>
      </c>
      <c r="K23" s="268">
        <v>0</v>
      </c>
      <c r="L23" s="268">
        <v>0</v>
      </c>
      <c r="M23" s="268">
        <v>0</v>
      </c>
      <c r="N23" s="268">
        <v>6.721743048642941E-6</v>
      </c>
      <c r="O23" s="268">
        <v>1.3817155679406857E-3</v>
      </c>
      <c r="P23" s="268">
        <v>1.7989994960063789E-4</v>
      </c>
      <c r="Q23" s="268">
        <v>2.2689693457714601E-3</v>
      </c>
      <c r="R23" s="268">
        <v>1.983674316838026E-4</v>
      </c>
      <c r="S23" s="268">
        <v>6.0100321698252903E-3</v>
      </c>
      <c r="T23" s="268">
        <v>7.2505111459623581E-9</v>
      </c>
      <c r="U23" s="268">
        <v>6.0585612107213782E-5</v>
      </c>
      <c r="V23" s="268">
        <v>1.7581963401718157E-3</v>
      </c>
      <c r="W23" s="268">
        <v>0</v>
      </c>
      <c r="X23" s="268">
        <v>0</v>
      </c>
      <c r="Y23" s="268">
        <v>3.2316261572374293E-2</v>
      </c>
      <c r="Z23" s="268">
        <v>0</v>
      </c>
      <c r="AA23" s="268">
        <v>1.0856994602455311E-2</v>
      </c>
      <c r="AB23" s="268">
        <v>2.8261149374740162E-3</v>
      </c>
      <c r="AC23" s="268">
        <v>8.591032396915837E-4</v>
      </c>
      <c r="AD23" s="268">
        <v>5.6069851350688919E-3</v>
      </c>
      <c r="AE23" s="268">
        <v>3.7720051194294179E-3</v>
      </c>
      <c r="AF23" s="268">
        <v>6.2497392934563151E-6</v>
      </c>
      <c r="AG23" s="268">
        <v>1.8679767612985577E-5</v>
      </c>
      <c r="AH23" s="268" t="e">
        <v>#DIV/0!</v>
      </c>
      <c r="AI23" s="268">
        <v>1.3961480328419268E-2</v>
      </c>
      <c r="AJ23" s="364">
        <v>4.4689563111303451E-3</v>
      </c>
    </row>
    <row r="24" spans="2:36" x14ac:dyDescent="0.25">
      <c r="B24" s="293">
        <v>1424</v>
      </c>
      <c r="C24" s="264" t="s">
        <v>1374</v>
      </c>
      <c r="D24" s="268">
        <v>0</v>
      </c>
      <c r="E24" s="268">
        <v>3.7726793924947781E-4</v>
      </c>
      <c r="F24" s="268">
        <v>0</v>
      </c>
      <c r="G24" s="268">
        <v>0</v>
      </c>
      <c r="H24" s="268">
        <v>8.1498233732433566E-5</v>
      </c>
      <c r="I24" s="268">
        <v>0</v>
      </c>
      <c r="J24" s="268">
        <v>0</v>
      </c>
      <c r="K24" s="268">
        <v>0</v>
      </c>
      <c r="L24" s="268">
        <v>0</v>
      </c>
      <c r="M24" s="268">
        <v>0</v>
      </c>
      <c r="N24" s="268">
        <v>0</v>
      </c>
      <c r="O24" s="268">
        <v>0</v>
      </c>
      <c r="P24" s="268">
        <v>0</v>
      </c>
      <c r="Q24" s="268">
        <v>0</v>
      </c>
      <c r="R24" s="268">
        <v>0</v>
      </c>
      <c r="S24" s="268">
        <v>0</v>
      </c>
      <c r="T24" s="268">
        <v>0</v>
      </c>
      <c r="U24" s="268">
        <v>0</v>
      </c>
      <c r="V24" s="268">
        <v>0</v>
      </c>
      <c r="W24" s="268">
        <v>0</v>
      </c>
      <c r="X24" s="268">
        <v>0</v>
      </c>
      <c r="Y24" s="268">
        <v>0</v>
      </c>
      <c r="Z24" s="268">
        <v>0</v>
      </c>
      <c r="AA24" s="268">
        <v>0</v>
      </c>
      <c r="AB24" s="268">
        <v>0</v>
      </c>
      <c r="AC24" s="268">
        <v>0</v>
      </c>
      <c r="AD24" s="268">
        <v>0</v>
      </c>
      <c r="AE24" s="268">
        <v>5.0979840490192548E-5</v>
      </c>
      <c r="AF24" s="268">
        <v>0</v>
      </c>
      <c r="AG24" s="268">
        <v>0</v>
      </c>
      <c r="AH24" s="268" t="e">
        <v>#DIV/0!</v>
      </c>
      <c r="AI24" s="268">
        <v>0</v>
      </c>
      <c r="AJ24" s="364">
        <v>6.2158515263628704E-5</v>
      </c>
    </row>
    <row r="25" spans="2:36" x14ac:dyDescent="0.25">
      <c r="B25" s="293">
        <v>1473</v>
      </c>
      <c r="C25" s="264" t="s">
        <v>1044</v>
      </c>
      <c r="D25" s="268">
        <v>6.3371629430985339E-4</v>
      </c>
      <c r="E25" s="268">
        <v>7.3007181701654059E-2</v>
      </c>
      <c r="F25" s="268">
        <v>2.1529417401923733E-3</v>
      </c>
      <c r="G25" s="268">
        <v>2.0897880713459597E-4</v>
      </c>
      <c r="H25" s="268">
        <v>1.6799458721623212E-2</v>
      </c>
      <c r="I25" s="268">
        <v>0</v>
      </c>
      <c r="J25" s="268">
        <v>1.3624836165514096E-3</v>
      </c>
      <c r="K25" s="268">
        <v>0</v>
      </c>
      <c r="L25" s="268">
        <v>0</v>
      </c>
      <c r="M25" s="268">
        <v>0</v>
      </c>
      <c r="N25" s="268">
        <v>0</v>
      </c>
      <c r="O25" s="268">
        <v>6.3682432611693719E-4</v>
      </c>
      <c r="P25" s="268">
        <v>5.2390221797149576E-3</v>
      </c>
      <c r="Q25" s="268">
        <v>0</v>
      </c>
      <c r="R25" s="268">
        <v>6.0285841247027371E-4</v>
      </c>
      <c r="S25" s="268">
        <v>4.4973102322868984E-4</v>
      </c>
      <c r="T25" s="268">
        <v>0</v>
      </c>
      <c r="U25" s="268">
        <v>0</v>
      </c>
      <c r="V25" s="268">
        <v>0</v>
      </c>
      <c r="W25" s="268">
        <v>0</v>
      </c>
      <c r="X25" s="268">
        <v>0</v>
      </c>
      <c r="Y25" s="268">
        <v>0</v>
      </c>
      <c r="Z25" s="268">
        <v>0</v>
      </c>
      <c r="AA25" s="268">
        <v>0</v>
      </c>
      <c r="AB25" s="268">
        <v>0</v>
      </c>
      <c r="AC25" s="268">
        <v>0</v>
      </c>
      <c r="AD25" s="268">
        <v>1.7291577638808519E-4</v>
      </c>
      <c r="AE25" s="268">
        <v>1.0718569344763947E-2</v>
      </c>
      <c r="AF25" s="268">
        <v>0</v>
      </c>
      <c r="AG25" s="268">
        <v>0</v>
      </c>
      <c r="AH25" s="268" t="e">
        <v>#DIV/0!</v>
      </c>
      <c r="AI25" s="268">
        <v>0</v>
      </c>
      <c r="AJ25" s="364">
        <v>1.3068898407968635E-2</v>
      </c>
    </row>
    <row r="26" spans="2:36" x14ac:dyDescent="0.25">
      <c r="B26" s="293">
        <v>1474</v>
      </c>
      <c r="C26" s="264" t="s">
        <v>1469</v>
      </c>
      <c r="D26" s="268">
        <v>0</v>
      </c>
      <c r="E26" s="268">
        <v>0</v>
      </c>
      <c r="F26" s="268">
        <v>0</v>
      </c>
      <c r="G26" s="268">
        <v>0</v>
      </c>
      <c r="H26" s="268">
        <v>0</v>
      </c>
      <c r="I26" s="268">
        <v>0</v>
      </c>
      <c r="J26" s="268">
        <v>0</v>
      </c>
      <c r="K26" s="268">
        <v>0</v>
      </c>
      <c r="L26" s="268">
        <v>0</v>
      </c>
      <c r="M26" s="268">
        <v>0</v>
      </c>
      <c r="N26" s="268">
        <v>0</v>
      </c>
      <c r="O26" s="268">
        <v>0</v>
      </c>
      <c r="P26" s="268">
        <v>0</v>
      </c>
      <c r="Q26" s="268">
        <v>0</v>
      </c>
      <c r="R26" s="268">
        <v>0</v>
      </c>
      <c r="S26" s="268">
        <v>0</v>
      </c>
      <c r="T26" s="268">
        <v>0</v>
      </c>
      <c r="U26" s="268">
        <v>0</v>
      </c>
      <c r="V26" s="268">
        <v>0</v>
      </c>
      <c r="W26" s="268">
        <v>0</v>
      </c>
      <c r="X26" s="268">
        <v>0</v>
      </c>
      <c r="Y26" s="268">
        <v>0</v>
      </c>
      <c r="Z26" s="268">
        <v>0</v>
      </c>
      <c r="AA26" s="268">
        <v>0</v>
      </c>
      <c r="AB26" s="268">
        <v>0</v>
      </c>
      <c r="AC26" s="268">
        <v>0</v>
      </c>
      <c r="AD26" s="268">
        <v>0</v>
      </c>
      <c r="AE26" s="268">
        <v>0</v>
      </c>
      <c r="AF26" s="268">
        <v>0</v>
      </c>
      <c r="AG26" s="268">
        <v>0</v>
      </c>
      <c r="AH26" s="268" t="e">
        <v>#DIV/0!</v>
      </c>
      <c r="AI26" s="268">
        <v>0</v>
      </c>
      <c r="AJ26" s="364">
        <v>0</v>
      </c>
    </row>
    <row r="27" spans="2:36" x14ac:dyDescent="0.25">
      <c r="B27" s="293">
        <v>1475</v>
      </c>
      <c r="C27" s="264" t="s">
        <v>1470</v>
      </c>
      <c r="D27" s="268">
        <v>0</v>
      </c>
      <c r="E27" s="268">
        <v>5.0529723243097976E-5</v>
      </c>
      <c r="F27" s="268">
        <v>0</v>
      </c>
      <c r="G27" s="268">
        <v>0</v>
      </c>
      <c r="H27" s="268">
        <v>1.0915539771265841E-5</v>
      </c>
      <c r="I27" s="268">
        <v>0</v>
      </c>
      <c r="J27" s="268">
        <v>0</v>
      </c>
      <c r="K27" s="268">
        <v>0</v>
      </c>
      <c r="L27" s="268">
        <v>0</v>
      </c>
      <c r="M27" s="268">
        <v>0</v>
      </c>
      <c r="N27" s="268">
        <v>0</v>
      </c>
      <c r="O27" s="268">
        <v>4.7427997017749757E-5</v>
      </c>
      <c r="P27" s="268">
        <v>0</v>
      </c>
      <c r="Q27" s="268">
        <v>0</v>
      </c>
      <c r="R27" s="268">
        <v>1.7398415685403383E-6</v>
      </c>
      <c r="S27" s="268">
        <v>0</v>
      </c>
      <c r="T27" s="268">
        <v>0</v>
      </c>
      <c r="U27" s="268">
        <v>0</v>
      </c>
      <c r="V27" s="268">
        <v>0</v>
      </c>
      <c r="W27" s="268">
        <v>0</v>
      </c>
      <c r="X27" s="268">
        <v>0</v>
      </c>
      <c r="Y27" s="268">
        <v>0</v>
      </c>
      <c r="Z27" s="268">
        <v>0</v>
      </c>
      <c r="AA27" s="268">
        <v>0</v>
      </c>
      <c r="AB27" s="268">
        <v>0</v>
      </c>
      <c r="AC27" s="268">
        <v>0</v>
      </c>
      <c r="AD27" s="268">
        <v>0</v>
      </c>
      <c r="AE27" s="268">
        <v>7.4156138974918421E-6</v>
      </c>
      <c r="AF27" s="268">
        <v>0</v>
      </c>
      <c r="AG27" s="268">
        <v>0</v>
      </c>
      <c r="AH27" s="268" t="e">
        <v>#DIV/0!</v>
      </c>
      <c r="AI27" s="268">
        <v>0</v>
      </c>
      <c r="AJ27" s="364">
        <v>9.0416828535408938E-6</v>
      </c>
    </row>
    <row r="28" spans="2:36" x14ac:dyDescent="0.25">
      <c r="B28" s="293">
        <v>1476</v>
      </c>
      <c r="C28" s="264" t="s">
        <v>1471</v>
      </c>
      <c r="D28" s="268">
        <v>0</v>
      </c>
      <c r="E28" s="268">
        <v>0</v>
      </c>
      <c r="F28" s="268">
        <v>0</v>
      </c>
      <c r="G28" s="268">
        <v>0</v>
      </c>
      <c r="H28" s="268">
        <v>0</v>
      </c>
      <c r="I28" s="268">
        <v>0</v>
      </c>
      <c r="J28" s="268">
        <v>0</v>
      </c>
      <c r="K28" s="268">
        <v>0</v>
      </c>
      <c r="L28" s="268">
        <v>0</v>
      </c>
      <c r="M28" s="268">
        <v>0</v>
      </c>
      <c r="N28" s="268">
        <v>0</v>
      </c>
      <c r="O28" s="268">
        <v>0</v>
      </c>
      <c r="P28" s="268">
        <v>0</v>
      </c>
      <c r="Q28" s="268">
        <v>0</v>
      </c>
      <c r="R28" s="268">
        <v>0</v>
      </c>
      <c r="S28" s="268">
        <v>0</v>
      </c>
      <c r="T28" s="268">
        <v>0</v>
      </c>
      <c r="U28" s="268">
        <v>0</v>
      </c>
      <c r="V28" s="268">
        <v>0</v>
      </c>
      <c r="W28" s="268">
        <v>0</v>
      </c>
      <c r="X28" s="268">
        <v>0</v>
      </c>
      <c r="Y28" s="268">
        <v>0</v>
      </c>
      <c r="Z28" s="268">
        <v>0</v>
      </c>
      <c r="AA28" s="268">
        <v>0</v>
      </c>
      <c r="AB28" s="268">
        <v>0</v>
      </c>
      <c r="AC28" s="268">
        <v>0</v>
      </c>
      <c r="AD28" s="268">
        <v>0</v>
      </c>
      <c r="AE28" s="268">
        <v>0</v>
      </c>
      <c r="AF28" s="268">
        <v>0</v>
      </c>
      <c r="AG28" s="268">
        <v>0</v>
      </c>
      <c r="AH28" s="268" t="e">
        <v>#DIV/0!</v>
      </c>
      <c r="AI28" s="268">
        <v>0</v>
      </c>
      <c r="AJ28" s="364">
        <v>0</v>
      </c>
    </row>
    <row r="29" spans="2:36" x14ac:dyDescent="0.25">
      <c r="B29" s="293">
        <v>1477</v>
      </c>
      <c r="C29" s="264" t="s">
        <v>1472</v>
      </c>
      <c r="D29" s="268">
        <v>0</v>
      </c>
      <c r="E29" s="268">
        <v>2.9207854337812887E-5</v>
      </c>
      <c r="F29" s="268">
        <v>0</v>
      </c>
      <c r="G29" s="268">
        <v>0</v>
      </c>
      <c r="H29" s="268">
        <v>6.3095436744012778E-6</v>
      </c>
      <c r="I29" s="268">
        <v>0</v>
      </c>
      <c r="J29" s="268">
        <v>0</v>
      </c>
      <c r="K29" s="268">
        <v>0</v>
      </c>
      <c r="L29" s="268">
        <v>0</v>
      </c>
      <c r="M29" s="268">
        <v>0</v>
      </c>
      <c r="N29" s="268">
        <v>0</v>
      </c>
      <c r="O29" s="268">
        <v>0</v>
      </c>
      <c r="P29" s="268">
        <v>0</v>
      </c>
      <c r="Q29" s="268">
        <v>0</v>
      </c>
      <c r="R29" s="268">
        <v>0</v>
      </c>
      <c r="S29" s="268">
        <v>0</v>
      </c>
      <c r="T29" s="268">
        <v>0</v>
      </c>
      <c r="U29" s="268">
        <v>0</v>
      </c>
      <c r="V29" s="268">
        <v>0</v>
      </c>
      <c r="W29" s="268">
        <v>0</v>
      </c>
      <c r="X29" s="268">
        <v>0</v>
      </c>
      <c r="Y29" s="268">
        <v>0</v>
      </c>
      <c r="Z29" s="268">
        <v>0</v>
      </c>
      <c r="AA29" s="268">
        <v>0</v>
      </c>
      <c r="AB29" s="268">
        <v>0</v>
      </c>
      <c r="AC29" s="268">
        <v>0</v>
      </c>
      <c r="AD29" s="268">
        <v>0</v>
      </c>
      <c r="AE29" s="268">
        <v>3.946828236093058E-6</v>
      </c>
      <c r="AF29" s="268">
        <v>0</v>
      </c>
      <c r="AG29" s="268">
        <v>0</v>
      </c>
      <c r="AH29" s="268" t="e">
        <v>#DIV/0!</v>
      </c>
      <c r="AI29" s="268">
        <v>0</v>
      </c>
      <c r="AJ29" s="364">
        <v>4.8122744362706911E-6</v>
      </c>
    </row>
    <row r="30" spans="2:36" x14ac:dyDescent="0.25">
      <c r="B30" s="293">
        <v>1478</v>
      </c>
      <c r="C30" s="264" t="s">
        <v>1473</v>
      </c>
      <c r="D30" s="268">
        <v>0</v>
      </c>
      <c r="E30" s="268">
        <v>0</v>
      </c>
      <c r="F30" s="268">
        <v>0</v>
      </c>
      <c r="G30" s="268">
        <v>0</v>
      </c>
      <c r="H30" s="268">
        <v>0</v>
      </c>
      <c r="I30" s="268">
        <v>0</v>
      </c>
      <c r="J30" s="268">
        <v>0</v>
      </c>
      <c r="K30" s="268">
        <v>0</v>
      </c>
      <c r="L30" s="268">
        <v>0</v>
      </c>
      <c r="M30" s="268">
        <v>0</v>
      </c>
      <c r="N30" s="268">
        <v>0</v>
      </c>
      <c r="O30" s="268">
        <v>0</v>
      </c>
      <c r="P30" s="268">
        <v>0</v>
      </c>
      <c r="Q30" s="268">
        <v>0</v>
      </c>
      <c r="R30" s="268">
        <v>0</v>
      </c>
      <c r="S30" s="268">
        <v>0</v>
      </c>
      <c r="T30" s="268">
        <v>0</v>
      </c>
      <c r="U30" s="268">
        <v>0</v>
      </c>
      <c r="V30" s="268">
        <v>0</v>
      </c>
      <c r="W30" s="268">
        <v>0</v>
      </c>
      <c r="X30" s="268">
        <v>0</v>
      </c>
      <c r="Y30" s="268">
        <v>0</v>
      </c>
      <c r="Z30" s="268">
        <v>0</v>
      </c>
      <c r="AA30" s="268">
        <v>0</v>
      </c>
      <c r="AB30" s="268">
        <v>0</v>
      </c>
      <c r="AC30" s="268">
        <v>0</v>
      </c>
      <c r="AD30" s="268">
        <v>0</v>
      </c>
      <c r="AE30" s="268">
        <v>0</v>
      </c>
      <c r="AF30" s="268">
        <v>0</v>
      </c>
      <c r="AG30" s="268">
        <v>0</v>
      </c>
      <c r="AH30" s="268" t="e">
        <v>#DIV/0!</v>
      </c>
      <c r="AI30" s="268">
        <v>0</v>
      </c>
      <c r="AJ30" s="364">
        <v>0</v>
      </c>
    </row>
    <row r="31" spans="2:36" x14ac:dyDescent="0.25">
      <c r="B31" s="293">
        <v>149105</v>
      </c>
      <c r="C31" s="264" t="s">
        <v>1490</v>
      </c>
      <c r="D31" s="268">
        <v>0</v>
      </c>
      <c r="E31" s="268">
        <v>0.10718429879037407</v>
      </c>
      <c r="F31" s="268">
        <v>3.3248819361294175E-3</v>
      </c>
      <c r="G31" s="268">
        <v>1.6040780314512612E-3</v>
      </c>
      <c r="H31" s="268">
        <v>2.4789809295840473E-2</v>
      </c>
      <c r="I31" s="268">
        <v>0</v>
      </c>
      <c r="J31" s="268">
        <v>0</v>
      </c>
      <c r="K31" s="268">
        <v>0</v>
      </c>
      <c r="L31" s="268">
        <v>0</v>
      </c>
      <c r="M31" s="268">
        <v>1.5790135803306097E-3</v>
      </c>
      <c r="N31" s="268">
        <v>1.1695195284511692E-2</v>
      </c>
      <c r="O31" s="268">
        <v>8.3602240402690185E-3</v>
      </c>
      <c r="P31" s="268">
        <v>1.5586473461529082E-4</v>
      </c>
      <c r="Q31" s="268">
        <v>0</v>
      </c>
      <c r="R31" s="268">
        <v>3.2188381765648165E-3</v>
      </c>
      <c r="S31" s="268">
        <v>6.1824524577509688E-3</v>
      </c>
      <c r="T31" s="268">
        <v>1.2297584322549759E-4</v>
      </c>
      <c r="U31" s="268">
        <v>1.6931527479523936E-2</v>
      </c>
      <c r="V31" s="268">
        <v>3.0277294130089741E-2</v>
      </c>
      <c r="W31" s="268">
        <v>3.5479378710546417E-3</v>
      </c>
      <c r="X31" s="268">
        <v>0</v>
      </c>
      <c r="Y31" s="268">
        <v>0</v>
      </c>
      <c r="Z31" s="268">
        <v>0.12542292213374703</v>
      </c>
      <c r="AA31" s="268">
        <v>0</v>
      </c>
      <c r="AB31" s="268">
        <v>2.4826242936240774E-2</v>
      </c>
      <c r="AC31" s="268">
        <v>0</v>
      </c>
      <c r="AD31" s="268">
        <v>9.1362507049154631E-3</v>
      </c>
      <c r="AE31" s="268">
        <v>1.6929628899888711E-2</v>
      </c>
      <c r="AF31" s="268">
        <v>1.0873953524452905E-2</v>
      </c>
      <c r="AG31" s="268">
        <v>7.0959561025199709E-4</v>
      </c>
      <c r="AH31" s="268" t="e">
        <v>#DIV/0!</v>
      </c>
      <c r="AI31" s="268">
        <v>0</v>
      </c>
      <c r="AJ31" s="364">
        <v>1.9412598024478245E-2</v>
      </c>
    </row>
    <row r="32" spans="2:36" x14ac:dyDescent="0.25">
      <c r="B32" s="293">
        <v>149120</v>
      </c>
      <c r="C32" s="264" t="s">
        <v>1493</v>
      </c>
      <c r="D32" s="268">
        <v>4.4225450326338678E-3</v>
      </c>
      <c r="E32" s="268">
        <v>4.5452725472990566E-4</v>
      </c>
      <c r="F32" s="268">
        <v>1.2065139616089226E-2</v>
      </c>
      <c r="G32" s="268">
        <v>1.6425345033626079E-3</v>
      </c>
      <c r="H32" s="268">
        <v>6.1190013635979883E-3</v>
      </c>
      <c r="I32" s="268">
        <v>0</v>
      </c>
      <c r="J32" s="268">
        <v>1.7342616226805648E-4</v>
      </c>
      <c r="K32" s="268">
        <v>0</v>
      </c>
      <c r="L32" s="268">
        <v>1.0325638265809733E-2</v>
      </c>
      <c r="M32" s="268">
        <v>1.5968485663544158E-2</v>
      </c>
      <c r="N32" s="268">
        <v>6.6172534756691595E-5</v>
      </c>
      <c r="O32" s="268">
        <v>1.0532149597505321E-2</v>
      </c>
      <c r="P32" s="268">
        <v>2.900127618658616E-4</v>
      </c>
      <c r="Q32" s="268">
        <v>1.3310915049286505E-3</v>
      </c>
      <c r="R32" s="268">
        <v>3.4594901285831905E-3</v>
      </c>
      <c r="S32" s="268">
        <v>2.9109564317862468E-4</v>
      </c>
      <c r="T32" s="268">
        <v>6.839937748759837E-3</v>
      </c>
      <c r="U32" s="268">
        <v>1.0112223557696454E-4</v>
      </c>
      <c r="V32" s="268">
        <v>6.7817560325967793E-2</v>
      </c>
      <c r="W32" s="268">
        <v>5.7526064938986628E-4</v>
      </c>
      <c r="X32" s="268">
        <v>8.0295524088398497E-3</v>
      </c>
      <c r="Y32" s="268">
        <v>1.615186865214545E-3</v>
      </c>
      <c r="Z32" s="268">
        <v>1.3122011833200751E-3</v>
      </c>
      <c r="AA32" s="268">
        <v>0</v>
      </c>
      <c r="AB32" s="268">
        <v>6.4761540975486601E-2</v>
      </c>
      <c r="AC32" s="268">
        <v>0</v>
      </c>
      <c r="AD32" s="268">
        <v>1.2079951553430583E-2</v>
      </c>
      <c r="AE32" s="268">
        <v>5.439860596362779E-3</v>
      </c>
      <c r="AF32" s="268">
        <v>6.1525870242837296E-5</v>
      </c>
      <c r="AG32" s="268">
        <v>1.2322738658090594E-2</v>
      </c>
      <c r="AH32" s="268" t="e">
        <v>#DIV/0!</v>
      </c>
      <c r="AI32" s="268">
        <v>4.9814778779749293E-4</v>
      </c>
      <c r="AJ32" s="364">
        <v>5.3416613477476494E-3</v>
      </c>
    </row>
    <row r="33" spans="1:42" x14ac:dyDescent="0.25">
      <c r="B33" s="293">
        <v>149130</v>
      </c>
      <c r="C33" s="264" t="s">
        <v>1495</v>
      </c>
      <c r="D33" s="268">
        <v>0</v>
      </c>
      <c r="E33" s="268">
        <v>4.5990747653239092E-3</v>
      </c>
      <c r="F33" s="268">
        <v>5.3693065309744724E-4</v>
      </c>
      <c r="G33" s="268">
        <v>2.783259774912474E-4</v>
      </c>
      <c r="H33" s="268">
        <v>1.2612335195953928E-3</v>
      </c>
      <c r="I33" s="268">
        <v>0</v>
      </c>
      <c r="J33" s="268">
        <v>5.0307929984373255E-4</v>
      </c>
      <c r="K33" s="268">
        <v>0</v>
      </c>
      <c r="L33" s="268">
        <v>0</v>
      </c>
      <c r="M33" s="268">
        <v>0</v>
      </c>
      <c r="N33" s="268">
        <v>0</v>
      </c>
      <c r="O33" s="268">
        <v>2.7907513563035754E-3</v>
      </c>
      <c r="P33" s="268">
        <v>0</v>
      </c>
      <c r="Q33" s="268">
        <v>0</v>
      </c>
      <c r="R33" s="268">
        <v>2.1780106800019201E-4</v>
      </c>
      <c r="S33" s="268">
        <v>0</v>
      </c>
      <c r="T33" s="268">
        <v>0</v>
      </c>
      <c r="U33" s="268">
        <v>0</v>
      </c>
      <c r="V33" s="268">
        <v>1.8277088162964306E-3</v>
      </c>
      <c r="W33" s="268">
        <v>0</v>
      </c>
      <c r="X33" s="268">
        <v>0</v>
      </c>
      <c r="Y33" s="268">
        <v>0</v>
      </c>
      <c r="Z33" s="268">
        <v>3.6333235071051482E-3</v>
      </c>
      <c r="AA33" s="268">
        <v>0</v>
      </c>
      <c r="AB33" s="268">
        <v>3.2668320221625496E-2</v>
      </c>
      <c r="AC33" s="268">
        <v>0</v>
      </c>
      <c r="AD33" s="268">
        <v>4.7647402379168736E-3</v>
      </c>
      <c r="AE33" s="268">
        <v>1.0375795276584602E-3</v>
      </c>
      <c r="AF33" s="268">
        <v>0</v>
      </c>
      <c r="AG33" s="268">
        <v>1.9418295427281975E-5</v>
      </c>
      <c r="AH33" s="268" t="e">
        <v>#DIV/0!</v>
      </c>
      <c r="AI33" s="268">
        <v>0</v>
      </c>
      <c r="AJ33" s="364">
        <v>1.2630792621148002E-3</v>
      </c>
    </row>
    <row r="34" spans="1:42" x14ac:dyDescent="0.25">
      <c r="B34" s="293">
        <v>149135</v>
      </c>
      <c r="C34" s="264" t="s">
        <v>1496</v>
      </c>
      <c r="D34" s="268">
        <v>0</v>
      </c>
      <c r="E34" s="268">
        <v>0</v>
      </c>
      <c r="F34" s="268">
        <v>0</v>
      </c>
      <c r="G34" s="268">
        <v>0</v>
      </c>
      <c r="H34" s="268">
        <v>0</v>
      </c>
      <c r="I34" s="268">
        <v>0</v>
      </c>
      <c r="J34" s="268">
        <v>0</v>
      </c>
      <c r="K34" s="268">
        <v>0</v>
      </c>
      <c r="L34" s="268">
        <v>0</v>
      </c>
      <c r="M34" s="268">
        <v>0</v>
      </c>
      <c r="N34" s="268">
        <v>0</v>
      </c>
      <c r="O34" s="268">
        <v>0</v>
      </c>
      <c r="P34" s="268">
        <v>0</v>
      </c>
      <c r="Q34" s="268">
        <v>0</v>
      </c>
      <c r="R34" s="268">
        <v>0</v>
      </c>
      <c r="S34" s="268">
        <v>0</v>
      </c>
      <c r="T34" s="268">
        <v>0</v>
      </c>
      <c r="U34" s="268">
        <v>0</v>
      </c>
      <c r="V34" s="268">
        <v>0</v>
      </c>
      <c r="W34" s="268">
        <v>0</v>
      </c>
      <c r="X34" s="268">
        <v>0</v>
      </c>
      <c r="Y34" s="268">
        <v>0</v>
      </c>
      <c r="Z34" s="268">
        <v>0</v>
      </c>
      <c r="AA34" s="268">
        <v>0</v>
      </c>
      <c r="AB34" s="268">
        <v>0</v>
      </c>
      <c r="AC34" s="268">
        <v>0</v>
      </c>
      <c r="AD34" s="268">
        <v>0</v>
      </c>
      <c r="AE34" s="268">
        <v>0</v>
      </c>
      <c r="AF34" s="268">
        <v>0</v>
      </c>
      <c r="AG34" s="268">
        <v>0</v>
      </c>
      <c r="AH34" s="268" t="e">
        <v>#DIV/0!</v>
      </c>
      <c r="AI34" s="268">
        <v>0</v>
      </c>
      <c r="AJ34" s="364">
        <v>0</v>
      </c>
    </row>
    <row r="35" spans="1:42" x14ac:dyDescent="0.25">
      <c r="B35" s="293">
        <v>149140</v>
      </c>
      <c r="C35" s="264" t="s">
        <v>1497</v>
      </c>
      <c r="D35" s="268">
        <v>3.0251163718710179E-4</v>
      </c>
      <c r="E35" s="268">
        <v>2.5243717117079439E-4</v>
      </c>
      <c r="F35" s="268">
        <v>3.8037724154253256E-3</v>
      </c>
      <c r="G35" s="268">
        <v>3.7931578742939314E-5</v>
      </c>
      <c r="H35" s="268">
        <v>1.6497429689396675E-3</v>
      </c>
      <c r="I35" s="268">
        <v>0</v>
      </c>
      <c r="J35" s="268">
        <v>0</v>
      </c>
      <c r="K35" s="268">
        <v>0</v>
      </c>
      <c r="L35" s="268">
        <v>0</v>
      </c>
      <c r="M35" s="268">
        <v>0</v>
      </c>
      <c r="N35" s="268">
        <v>0</v>
      </c>
      <c r="O35" s="268">
        <v>5.3244601541309264E-3</v>
      </c>
      <c r="P35" s="268">
        <v>0</v>
      </c>
      <c r="Q35" s="268">
        <v>1.2781246161836322E-3</v>
      </c>
      <c r="R35" s="268">
        <v>2.683850671238566E-4</v>
      </c>
      <c r="S35" s="268">
        <v>1.5357580006562694E-3</v>
      </c>
      <c r="T35" s="268">
        <v>0</v>
      </c>
      <c r="U35" s="268">
        <v>6.5758985885961253E-4</v>
      </c>
      <c r="V35" s="268">
        <v>2.4718568207193771E-3</v>
      </c>
      <c r="W35" s="268">
        <v>1.9602877124071942E-3</v>
      </c>
      <c r="X35" s="268">
        <v>0</v>
      </c>
      <c r="Y35" s="268">
        <v>4.0464065871061362E-2</v>
      </c>
      <c r="Z35" s="268">
        <v>0</v>
      </c>
      <c r="AA35" s="268">
        <v>3.4116084960030281E-3</v>
      </c>
      <c r="AB35" s="268">
        <v>8.6161859089488146E-2</v>
      </c>
      <c r="AC35" s="268">
        <v>0</v>
      </c>
      <c r="AD35" s="268">
        <v>1.5921050199233861E-2</v>
      </c>
      <c r="AE35" s="268">
        <v>1.7076261740502879E-3</v>
      </c>
      <c r="AF35" s="268">
        <v>0</v>
      </c>
      <c r="AG35" s="268">
        <v>2.6261976508891552E-5</v>
      </c>
      <c r="AH35" s="268" t="e">
        <v>#DIV/0!</v>
      </c>
      <c r="AI35" s="268">
        <v>1.3640091754780596E-2</v>
      </c>
      <c r="AJ35" s="364">
        <v>1.9547207436579864E-3</v>
      </c>
    </row>
    <row r="36" spans="1:42" x14ac:dyDescent="0.25">
      <c r="B36" s="293">
        <v>149145</v>
      </c>
      <c r="C36" s="264" t="s">
        <v>1499</v>
      </c>
      <c r="D36" s="268">
        <v>0</v>
      </c>
      <c r="E36" s="268">
        <v>0</v>
      </c>
      <c r="F36" s="268">
        <v>0</v>
      </c>
      <c r="G36" s="268">
        <v>0</v>
      </c>
      <c r="H36" s="268">
        <v>0</v>
      </c>
      <c r="I36" s="268">
        <v>0</v>
      </c>
      <c r="J36" s="268">
        <v>0</v>
      </c>
      <c r="K36" s="268">
        <v>0</v>
      </c>
      <c r="L36" s="268">
        <v>0</v>
      </c>
      <c r="M36" s="268">
        <v>0</v>
      </c>
      <c r="N36" s="268">
        <v>0</v>
      </c>
      <c r="O36" s="268">
        <v>0</v>
      </c>
      <c r="P36" s="268">
        <v>0</v>
      </c>
      <c r="Q36" s="268">
        <v>0</v>
      </c>
      <c r="R36" s="268">
        <v>0</v>
      </c>
      <c r="S36" s="268">
        <v>0</v>
      </c>
      <c r="T36" s="268">
        <v>0</v>
      </c>
      <c r="U36" s="268">
        <v>0</v>
      </c>
      <c r="V36" s="268">
        <v>0</v>
      </c>
      <c r="W36" s="268">
        <v>0</v>
      </c>
      <c r="X36" s="268">
        <v>0</v>
      </c>
      <c r="Y36" s="268">
        <v>0</v>
      </c>
      <c r="Z36" s="268">
        <v>0</v>
      </c>
      <c r="AA36" s="268">
        <v>0</v>
      </c>
      <c r="AB36" s="268">
        <v>0</v>
      </c>
      <c r="AC36" s="268">
        <v>0</v>
      </c>
      <c r="AD36" s="268">
        <v>0</v>
      </c>
      <c r="AE36" s="268">
        <v>0</v>
      </c>
      <c r="AF36" s="268">
        <v>0</v>
      </c>
      <c r="AG36" s="268">
        <v>0</v>
      </c>
      <c r="AH36" s="268" t="e">
        <v>#DIV/0!</v>
      </c>
      <c r="AI36" s="268">
        <v>0</v>
      </c>
      <c r="AJ36" s="364">
        <v>0</v>
      </c>
    </row>
    <row r="37" spans="1:42" x14ac:dyDescent="0.25">
      <c r="B37" s="293">
        <v>149150</v>
      </c>
      <c r="C37" s="264" t="s">
        <v>1500</v>
      </c>
      <c r="D37" s="268">
        <v>0</v>
      </c>
      <c r="E37" s="268">
        <v>3.9130347541793866E-5</v>
      </c>
      <c r="F37" s="268">
        <v>0</v>
      </c>
      <c r="G37" s="268">
        <v>0</v>
      </c>
      <c r="H37" s="268">
        <v>8.4530220520107117E-6</v>
      </c>
      <c r="I37" s="268">
        <v>0</v>
      </c>
      <c r="J37" s="268">
        <v>3.4535103049763581E-6</v>
      </c>
      <c r="K37" s="268">
        <v>0</v>
      </c>
      <c r="L37" s="268">
        <v>0</v>
      </c>
      <c r="M37" s="268">
        <v>0</v>
      </c>
      <c r="N37" s="268">
        <v>0</v>
      </c>
      <c r="O37" s="268">
        <v>0</v>
      </c>
      <c r="P37" s="268">
        <v>0</v>
      </c>
      <c r="Q37" s="268">
        <v>0</v>
      </c>
      <c r="R37" s="268">
        <v>7.9236686186247361E-7</v>
      </c>
      <c r="S37" s="268">
        <v>0</v>
      </c>
      <c r="T37" s="268">
        <v>0</v>
      </c>
      <c r="U37" s="268">
        <v>0</v>
      </c>
      <c r="V37" s="268">
        <v>0</v>
      </c>
      <c r="W37" s="268">
        <v>0</v>
      </c>
      <c r="X37" s="268">
        <v>0</v>
      </c>
      <c r="Y37" s="268">
        <v>0</v>
      </c>
      <c r="Z37" s="268">
        <v>0</v>
      </c>
      <c r="AA37" s="268">
        <v>0</v>
      </c>
      <c r="AB37" s="268">
        <v>0</v>
      </c>
      <c r="AC37" s="268">
        <v>0</v>
      </c>
      <c r="AD37" s="268">
        <v>0</v>
      </c>
      <c r="AE37" s="268">
        <v>5.5552445713044149E-6</v>
      </c>
      <c r="AF37" s="268">
        <v>0</v>
      </c>
      <c r="AG37" s="268">
        <v>0</v>
      </c>
      <c r="AH37" s="268" t="e">
        <v>#DIV/0!</v>
      </c>
      <c r="AI37" s="268">
        <v>0</v>
      </c>
      <c r="AJ37" s="364">
        <v>6.7733784797746775E-6</v>
      </c>
    </row>
    <row r="38" spans="1:42" x14ac:dyDescent="0.25">
      <c r="B38" s="293">
        <v>149405</v>
      </c>
      <c r="C38" s="264" t="s">
        <v>1490</v>
      </c>
      <c r="D38" s="268">
        <v>0</v>
      </c>
      <c r="E38" s="268">
        <v>2.4490475983512125E-3</v>
      </c>
      <c r="F38" s="268">
        <v>2.0730815389482355E-3</v>
      </c>
      <c r="G38" s="268">
        <v>1.4343440282904507E-3</v>
      </c>
      <c r="H38" s="268">
        <v>1.6298402445683385E-3</v>
      </c>
      <c r="I38" s="268">
        <v>5.8482497863685638E-3</v>
      </c>
      <c r="J38" s="268">
        <v>0</v>
      </c>
      <c r="K38" s="268">
        <v>1.7450260184732287E-2</v>
      </c>
      <c r="L38" s="268">
        <v>0</v>
      </c>
      <c r="M38" s="268">
        <v>1.8931448377044516E-3</v>
      </c>
      <c r="N38" s="268">
        <v>4.670739009443185E-6</v>
      </c>
      <c r="O38" s="268">
        <v>9.0111040441980556E-3</v>
      </c>
      <c r="P38" s="268">
        <v>8.11633161063126E-3</v>
      </c>
      <c r="Q38" s="268">
        <v>0</v>
      </c>
      <c r="R38" s="268">
        <v>1.8695366799444202E-3</v>
      </c>
      <c r="S38" s="268">
        <v>7.7088516318330727E-4</v>
      </c>
      <c r="T38" s="268">
        <v>4.2318791281543646E-4</v>
      </c>
      <c r="U38" s="268">
        <v>0</v>
      </c>
      <c r="V38" s="268">
        <v>0</v>
      </c>
      <c r="W38" s="268">
        <v>0</v>
      </c>
      <c r="X38" s="268">
        <v>0</v>
      </c>
      <c r="Y38" s="268">
        <v>0</v>
      </c>
      <c r="Z38" s="268">
        <v>0</v>
      </c>
      <c r="AA38" s="268">
        <v>0</v>
      </c>
      <c r="AB38" s="268">
        <v>0</v>
      </c>
      <c r="AC38" s="268">
        <v>0</v>
      </c>
      <c r="AD38" s="268">
        <v>3.4341428404854771E-4</v>
      </c>
      <c r="AE38" s="268">
        <v>1.6635213746703113E-3</v>
      </c>
      <c r="AF38" s="268">
        <v>1.2297077078783725E-3</v>
      </c>
      <c r="AG38" s="268">
        <v>4.6509068365785985E-4</v>
      </c>
      <c r="AH38" s="268" t="e">
        <v>#DIV/0!</v>
      </c>
      <c r="AI38" s="268">
        <v>0</v>
      </c>
      <c r="AJ38" s="364">
        <v>1.8493009271305402E-3</v>
      </c>
    </row>
    <row r="39" spans="1:42" x14ac:dyDescent="0.25">
      <c r="B39" s="293">
        <v>149420</v>
      </c>
      <c r="C39" s="264" t="s">
        <v>1493</v>
      </c>
      <c r="D39" s="268">
        <v>9.9991339648190227E-5</v>
      </c>
      <c r="E39" s="268">
        <v>1.4351793843197263E-4</v>
      </c>
      <c r="F39" s="268">
        <v>3.4703693519340163E-3</v>
      </c>
      <c r="G39" s="268">
        <v>4.0001880226525934E-3</v>
      </c>
      <c r="H39" s="268">
        <v>2.1914984198059305E-3</v>
      </c>
      <c r="I39" s="268">
        <v>6.8709234328522537E-5</v>
      </c>
      <c r="J39" s="268">
        <v>5.8587800399632567E-6</v>
      </c>
      <c r="K39" s="268">
        <v>0</v>
      </c>
      <c r="L39" s="268">
        <v>1.2242124942739528E-3</v>
      </c>
      <c r="M39" s="268">
        <v>6.3625625401049837E-3</v>
      </c>
      <c r="N39" s="268">
        <v>2.3652893778864083E-4</v>
      </c>
      <c r="O39" s="268">
        <v>6.4936907050008891E-3</v>
      </c>
      <c r="P39" s="268">
        <v>7.8467477881258944E-5</v>
      </c>
      <c r="Q39" s="268">
        <v>7.056853261890706E-4</v>
      </c>
      <c r="R39" s="268">
        <v>9.7270795851032619E-4</v>
      </c>
      <c r="S39" s="268">
        <v>0</v>
      </c>
      <c r="T39" s="268">
        <v>2.8755011273777801E-3</v>
      </c>
      <c r="U39" s="268">
        <v>0</v>
      </c>
      <c r="V39" s="268">
        <v>6.5495818354153659E-3</v>
      </c>
      <c r="W39" s="268">
        <v>0</v>
      </c>
      <c r="X39" s="268">
        <v>2.0105168061004101E-2</v>
      </c>
      <c r="Y39" s="268">
        <v>1.1942123071454809E-4</v>
      </c>
      <c r="Z39" s="268">
        <v>3.0250915767377675E-3</v>
      </c>
      <c r="AA39" s="268">
        <v>0</v>
      </c>
      <c r="AB39" s="268">
        <v>7.0405952533662882E-5</v>
      </c>
      <c r="AC39" s="268">
        <v>0</v>
      </c>
      <c r="AD39" s="268">
        <v>8.1986198408965662E-4</v>
      </c>
      <c r="AE39" s="268">
        <v>1.7294853852585089E-3</v>
      </c>
      <c r="AF39" s="268">
        <v>2.1991977167821032E-4</v>
      </c>
      <c r="AG39" s="268">
        <v>2.5431346250568577E-3</v>
      </c>
      <c r="AH39" s="268" t="e">
        <v>#DIV/0!</v>
      </c>
      <c r="AI39" s="268">
        <v>3.6831293751639184E-5</v>
      </c>
      <c r="AJ39" s="364">
        <v>1.8208617264744559E-3</v>
      </c>
    </row>
    <row r="40" spans="1:42" x14ac:dyDescent="0.25">
      <c r="B40" s="293">
        <v>149430</v>
      </c>
      <c r="C40" s="264" t="s">
        <v>1495</v>
      </c>
      <c r="D40" s="268">
        <v>0</v>
      </c>
      <c r="E40" s="268">
        <v>1.8207463415401563E-4</v>
      </c>
      <c r="F40" s="268">
        <v>2.2770125751143369E-3</v>
      </c>
      <c r="G40" s="268">
        <v>2.9747388175934764E-4</v>
      </c>
      <c r="H40" s="268">
        <v>1.0100885892174144E-3</v>
      </c>
      <c r="I40" s="268">
        <v>4.7189220604353427E-5</v>
      </c>
      <c r="J40" s="268">
        <v>0</v>
      </c>
      <c r="K40" s="268">
        <v>0</v>
      </c>
      <c r="L40" s="268">
        <v>0</v>
      </c>
      <c r="M40" s="268">
        <v>0</v>
      </c>
      <c r="N40" s="268">
        <v>0</v>
      </c>
      <c r="O40" s="268">
        <v>1.9524259052899522E-5</v>
      </c>
      <c r="P40" s="268">
        <v>0</v>
      </c>
      <c r="Q40" s="268">
        <v>0</v>
      </c>
      <c r="R40" s="268">
        <v>6.2904420695252163E-6</v>
      </c>
      <c r="S40" s="268">
        <v>0</v>
      </c>
      <c r="T40" s="268">
        <v>0</v>
      </c>
      <c r="U40" s="268">
        <v>0</v>
      </c>
      <c r="V40" s="268">
        <v>0</v>
      </c>
      <c r="W40" s="268">
        <v>0</v>
      </c>
      <c r="X40" s="268">
        <v>0</v>
      </c>
      <c r="Y40" s="268">
        <v>0</v>
      </c>
      <c r="Z40" s="268">
        <v>0</v>
      </c>
      <c r="AA40" s="268">
        <v>0</v>
      </c>
      <c r="AB40" s="268">
        <v>0</v>
      </c>
      <c r="AC40" s="268">
        <v>0</v>
      </c>
      <c r="AD40" s="268">
        <v>0</v>
      </c>
      <c r="AE40" s="268">
        <v>6.3396823864667572E-4</v>
      </c>
      <c r="AF40" s="268">
        <v>0</v>
      </c>
      <c r="AG40" s="268">
        <v>0</v>
      </c>
      <c r="AH40" s="268" t="e">
        <v>#DIV/0!</v>
      </c>
      <c r="AI40" s="268">
        <v>0</v>
      </c>
      <c r="AJ40" s="364">
        <v>7.7298249778078823E-4</v>
      </c>
    </row>
    <row r="41" spans="1:42" x14ac:dyDescent="0.25">
      <c r="B41" s="293">
        <v>149435</v>
      </c>
      <c r="C41" s="264" t="s">
        <v>1496</v>
      </c>
      <c r="D41" s="268">
        <v>0</v>
      </c>
      <c r="E41" s="268">
        <v>0</v>
      </c>
      <c r="F41" s="268">
        <v>0</v>
      </c>
      <c r="G41" s="268">
        <v>0</v>
      </c>
      <c r="H41" s="268">
        <v>0</v>
      </c>
      <c r="I41" s="268">
        <v>0</v>
      </c>
      <c r="J41" s="268">
        <v>0</v>
      </c>
      <c r="K41" s="268">
        <v>0</v>
      </c>
      <c r="L41" s="268">
        <v>0</v>
      </c>
      <c r="M41" s="268">
        <v>0</v>
      </c>
      <c r="N41" s="268">
        <v>0</v>
      </c>
      <c r="O41" s="268">
        <v>0</v>
      </c>
      <c r="P41" s="268">
        <v>0</v>
      </c>
      <c r="Q41" s="268">
        <v>0</v>
      </c>
      <c r="R41" s="268">
        <v>0</v>
      </c>
      <c r="S41" s="268">
        <v>0</v>
      </c>
      <c r="T41" s="268">
        <v>0</v>
      </c>
      <c r="U41" s="268">
        <v>0</v>
      </c>
      <c r="V41" s="268">
        <v>0</v>
      </c>
      <c r="W41" s="268">
        <v>0</v>
      </c>
      <c r="X41" s="268">
        <v>0</v>
      </c>
      <c r="Y41" s="268">
        <v>0</v>
      </c>
      <c r="Z41" s="268">
        <v>0</v>
      </c>
      <c r="AA41" s="268">
        <v>0</v>
      </c>
      <c r="AB41" s="268">
        <v>0</v>
      </c>
      <c r="AC41" s="268">
        <v>0</v>
      </c>
      <c r="AD41" s="268">
        <v>0</v>
      </c>
      <c r="AE41" s="268">
        <v>0</v>
      </c>
      <c r="AF41" s="268">
        <v>0</v>
      </c>
      <c r="AG41" s="268">
        <v>0</v>
      </c>
      <c r="AH41" s="268" t="e">
        <v>#DIV/0!</v>
      </c>
      <c r="AI41" s="268">
        <v>0</v>
      </c>
      <c r="AJ41" s="364">
        <v>0</v>
      </c>
    </row>
    <row r="42" spans="1:42" x14ac:dyDescent="0.25">
      <c r="B42" s="293">
        <v>149440</v>
      </c>
      <c r="C42" s="264" t="s">
        <v>1497</v>
      </c>
      <c r="D42" s="268">
        <v>0</v>
      </c>
      <c r="E42" s="268">
        <v>2.0363719563065312E-5</v>
      </c>
      <c r="F42" s="268">
        <v>6.8151307297456424E-3</v>
      </c>
      <c r="G42" s="268">
        <v>3.1330512064174401E-5</v>
      </c>
      <c r="H42" s="268">
        <v>2.7496940948524189E-3</v>
      </c>
      <c r="I42" s="268">
        <v>6.6791567119885373E-5</v>
      </c>
      <c r="J42" s="268">
        <v>0</v>
      </c>
      <c r="K42" s="268">
        <v>0</v>
      </c>
      <c r="L42" s="268">
        <v>0</v>
      </c>
      <c r="M42" s="268">
        <v>0</v>
      </c>
      <c r="N42" s="268">
        <v>0</v>
      </c>
      <c r="O42" s="268">
        <v>3.415587227611744E-3</v>
      </c>
      <c r="P42" s="268">
        <v>0</v>
      </c>
      <c r="Q42" s="268">
        <v>1.799618725620015E-3</v>
      </c>
      <c r="R42" s="268">
        <v>2.360609519009982E-4</v>
      </c>
      <c r="S42" s="268">
        <v>8.6143284961885284E-5</v>
      </c>
      <c r="T42" s="268">
        <v>0</v>
      </c>
      <c r="U42" s="268">
        <v>0</v>
      </c>
      <c r="V42" s="268">
        <v>5.3910124514731505E-4</v>
      </c>
      <c r="W42" s="268">
        <v>0</v>
      </c>
      <c r="X42" s="268">
        <v>1.6429294184446041E-3</v>
      </c>
      <c r="Y42" s="268">
        <v>1.0916083892661631E-3</v>
      </c>
      <c r="Z42" s="268">
        <v>6.0368373295714608E-4</v>
      </c>
      <c r="AA42" s="268">
        <v>3.4462029924940858E-4</v>
      </c>
      <c r="AB42" s="268">
        <v>1.0792683891348848E-4</v>
      </c>
      <c r="AC42" s="268">
        <v>0</v>
      </c>
      <c r="AD42" s="268">
        <v>1.8546404702713713E-4</v>
      </c>
      <c r="AE42" s="268">
        <v>1.8065624334720331E-3</v>
      </c>
      <c r="AF42" s="268">
        <v>0</v>
      </c>
      <c r="AG42" s="268">
        <v>5.7276231039355475E-6</v>
      </c>
      <c r="AH42" s="268" t="e">
        <v>#DIV/0!</v>
      </c>
      <c r="AI42" s="268">
        <v>4.5388185647318876E-4</v>
      </c>
      <c r="AJ42" s="364">
        <v>2.1979571891269424E-3</v>
      </c>
    </row>
    <row r="43" spans="1:42" x14ac:dyDescent="0.25">
      <c r="B43" s="293">
        <v>149445</v>
      </c>
      <c r="C43" s="264" t="s">
        <v>1499</v>
      </c>
      <c r="D43" s="268">
        <v>0</v>
      </c>
      <c r="E43" s="268">
        <v>0</v>
      </c>
      <c r="F43" s="268">
        <v>0</v>
      </c>
      <c r="G43" s="268">
        <v>0</v>
      </c>
      <c r="H43" s="268">
        <v>0</v>
      </c>
      <c r="I43" s="268">
        <v>0</v>
      </c>
      <c r="J43" s="268">
        <v>0</v>
      </c>
      <c r="K43" s="268">
        <v>0</v>
      </c>
      <c r="L43" s="268">
        <v>0</v>
      </c>
      <c r="M43" s="268">
        <v>0</v>
      </c>
      <c r="N43" s="268">
        <v>0</v>
      </c>
      <c r="O43" s="268">
        <v>0</v>
      </c>
      <c r="P43" s="268">
        <v>0</v>
      </c>
      <c r="Q43" s="268">
        <v>0</v>
      </c>
      <c r="R43" s="268">
        <v>0</v>
      </c>
      <c r="S43" s="268">
        <v>0</v>
      </c>
      <c r="T43" s="268">
        <v>0</v>
      </c>
      <c r="U43" s="268">
        <v>0</v>
      </c>
      <c r="V43" s="268">
        <v>0</v>
      </c>
      <c r="W43" s="268">
        <v>0</v>
      </c>
      <c r="X43" s="268">
        <v>0</v>
      </c>
      <c r="Y43" s="268">
        <v>0</v>
      </c>
      <c r="Z43" s="268">
        <v>0</v>
      </c>
      <c r="AA43" s="268">
        <v>0</v>
      </c>
      <c r="AB43" s="268">
        <v>0</v>
      </c>
      <c r="AC43" s="268">
        <v>0</v>
      </c>
      <c r="AD43" s="268">
        <v>0</v>
      </c>
      <c r="AE43" s="268">
        <v>0</v>
      </c>
      <c r="AF43" s="268">
        <v>0</v>
      </c>
      <c r="AG43" s="268">
        <v>0</v>
      </c>
      <c r="AH43" s="268" t="e">
        <v>#DIV/0!</v>
      </c>
      <c r="AI43" s="268">
        <v>0</v>
      </c>
      <c r="AJ43" s="364">
        <v>0</v>
      </c>
    </row>
    <row r="44" spans="1:42" x14ac:dyDescent="0.25">
      <c r="B44" s="293">
        <v>149450</v>
      </c>
      <c r="C44" s="264" t="s">
        <v>1500</v>
      </c>
      <c r="D44" s="268">
        <v>0</v>
      </c>
      <c r="E44" s="268">
        <v>0</v>
      </c>
      <c r="F44" s="268">
        <v>1.3576921633287428E-5</v>
      </c>
      <c r="G44" s="268">
        <v>0</v>
      </c>
      <c r="H44" s="268">
        <v>5.4574640419040147E-6</v>
      </c>
      <c r="I44" s="268">
        <v>0</v>
      </c>
      <c r="J44" s="268">
        <v>0</v>
      </c>
      <c r="K44" s="268">
        <v>0</v>
      </c>
      <c r="L44" s="268">
        <v>0</v>
      </c>
      <c r="M44" s="268">
        <v>0</v>
      </c>
      <c r="N44" s="268">
        <v>0</v>
      </c>
      <c r="O44" s="268">
        <v>0</v>
      </c>
      <c r="P44" s="268">
        <v>0</v>
      </c>
      <c r="Q44" s="268">
        <v>0</v>
      </c>
      <c r="R44" s="268">
        <v>0</v>
      </c>
      <c r="S44" s="268">
        <v>0</v>
      </c>
      <c r="T44" s="268">
        <v>0</v>
      </c>
      <c r="U44" s="268">
        <v>0</v>
      </c>
      <c r="V44" s="268">
        <v>0</v>
      </c>
      <c r="W44" s="268">
        <v>0</v>
      </c>
      <c r="X44" s="268">
        <v>0</v>
      </c>
      <c r="Y44" s="268">
        <v>0</v>
      </c>
      <c r="Z44" s="268">
        <v>0</v>
      </c>
      <c r="AA44" s="268">
        <v>0</v>
      </c>
      <c r="AB44" s="268">
        <v>0</v>
      </c>
      <c r="AC44" s="268">
        <v>0</v>
      </c>
      <c r="AD44" s="268">
        <v>0</v>
      </c>
      <c r="AE44" s="268">
        <v>3.4138242461873831E-6</v>
      </c>
      <c r="AF44" s="268">
        <v>0</v>
      </c>
      <c r="AG44" s="268">
        <v>0</v>
      </c>
      <c r="AH44" s="268" t="e">
        <v>#DIV/0!</v>
      </c>
      <c r="AI44" s="268">
        <v>0</v>
      </c>
      <c r="AJ44" s="364">
        <v>4.162395262001784E-6</v>
      </c>
    </row>
    <row r="45" spans="1:42" x14ac:dyDescent="0.25">
      <c r="B45" s="294"/>
      <c r="C45" s="266" t="s">
        <v>522</v>
      </c>
      <c r="D45" s="267">
        <v>0.98638543561395908</v>
      </c>
      <c r="E45" s="267">
        <v>0.96857506854035336</v>
      </c>
      <c r="F45" s="267">
        <v>0.97039954282204133</v>
      </c>
      <c r="G45" s="267">
        <v>0.98421851956841477</v>
      </c>
      <c r="H45" s="267">
        <v>0.97570811636169774</v>
      </c>
      <c r="I45" s="267">
        <v>0.95920983754538658</v>
      </c>
      <c r="J45" s="267">
        <v>0.98856267857463131</v>
      </c>
      <c r="K45" s="267">
        <v>0.99999998981801941</v>
      </c>
      <c r="L45" s="267">
        <v>0.95949312958769106</v>
      </c>
      <c r="M45" s="267">
        <v>0.97842662901719879</v>
      </c>
      <c r="N45" s="267">
        <v>0.99194194664230007</v>
      </c>
      <c r="O45" s="267">
        <v>0.97480588679735058</v>
      </c>
      <c r="P45" s="267">
        <v>0.98744300566737653</v>
      </c>
      <c r="Q45" s="267">
        <v>0.95742188163821129</v>
      </c>
      <c r="R45" s="267">
        <v>0.97769026185361596</v>
      </c>
      <c r="S45" s="267">
        <v>0.98376173472893624</v>
      </c>
      <c r="T45" s="267">
        <v>0.97417367792430098</v>
      </c>
      <c r="U45" s="267">
        <v>0.94060770026744722</v>
      </c>
      <c r="V45" s="267">
        <v>0.93638515591089067</v>
      </c>
      <c r="W45" s="267">
        <v>0.99886186674858335</v>
      </c>
      <c r="X45" s="267">
        <v>0.93145741371966895</v>
      </c>
      <c r="Y45" s="267">
        <v>0.8749070811848787</v>
      </c>
      <c r="Z45" s="267">
        <v>0.96205229008029458</v>
      </c>
      <c r="AA45" s="267">
        <v>0.9339555189037092</v>
      </c>
      <c r="AB45" s="267">
        <v>0.94954746122084288</v>
      </c>
      <c r="AC45" s="267">
        <v>0.9416069566249502</v>
      </c>
      <c r="AD45" s="267">
        <v>0.96220794440365565</v>
      </c>
      <c r="AE45" s="267">
        <v>0.97588146765331207</v>
      </c>
      <c r="AF45" s="267">
        <v>0.99250778598053002</v>
      </c>
      <c r="AG45" s="267">
        <v>0.96389903213126582</v>
      </c>
      <c r="AH45" s="267" t="e">
        <v>#DIV/0!</v>
      </c>
      <c r="AI45" s="267">
        <v>0.91843328274464386</v>
      </c>
      <c r="AJ45" s="365">
        <v>0.97588401831703098</v>
      </c>
      <c r="AK45" s="253"/>
      <c r="AL45" s="268"/>
      <c r="AM45" s="253"/>
      <c r="AN45" s="253"/>
      <c r="AO45" s="253"/>
      <c r="AP45" s="253"/>
    </row>
    <row r="46" spans="1:42" s="253" customFormat="1" x14ac:dyDescent="0.25">
      <c r="A46" s="199"/>
      <c r="B46" s="293"/>
      <c r="C46" s="264"/>
      <c r="D46" s="268"/>
      <c r="E46" s="268"/>
      <c r="F46" s="268"/>
      <c r="G46" s="268"/>
      <c r="H46" s="268"/>
      <c r="I46" s="268"/>
      <c r="J46" s="268"/>
      <c r="K46" s="268"/>
      <c r="L46" s="268"/>
      <c r="M46" s="268"/>
      <c r="N46" s="268"/>
      <c r="O46" s="268"/>
      <c r="P46" s="268"/>
      <c r="Q46" s="268"/>
      <c r="R46" s="268"/>
      <c r="S46" s="268"/>
      <c r="T46" s="268"/>
      <c r="U46" s="268"/>
      <c r="V46" s="268"/>
      <c r="W46" s="268"/>
      <c r="X46" s="268"/>
      <c r="Y46" s="268"/>
      <c r="Z46" s="268"/>
      <c r="AA46" s="268"/>
      <c r="AB46" s="268"/>
      <c r="AC46" s="268"/>
      <c r="AD46" s="268"/>
      <c r="AE46" s="268"/>
      <c r="AF46" s="268"/>
      <c r="AG46" s="268"/>
      <c r="AH46" s="268"/>
      <c r="AI46" s="268"/>
      <c r="AJ46" s="364"/>
      <c r="AK46" s="199"/>
      <c r="AL46" s="268"/>
      <c r="AM46" s="199"/>
      <c r="AN46" s="199"/>
      <c r="AO46" s="199"/>
      <c r="AP46" s="199"/>
    </row>
    <row r="47" spans="1:42" x14ac:dyDescent="0.25">
      <c r="B47" s="293"/>
      <c r="C47" s="264"/>
      <c r="D47" s="268"/>
      <c r="E47" s="268"/>
      <c r="F47" s="268"/>
      <c r="G47" s="268"/>
      <c r="H47" s="268"/>
      <c r="I47" s="268"/>
      <c r="J47" s="268"/>
      <c r="K47" s="268"/>
      <c r="L47" s="268"/>
      <c r="M47" s="268"/>
      <c r="N47" s="268"/>
      <c r="O47" s="268"/>
      <c r="P47" s="268"/>
      <c r="Q47" s="268"/>
      <c r="R47" s="268"/>
      <c r="S47" s="268"/>
      <c r="T47" s="268"/>
      <c r="U47" s="268"/>
      <c r="V47" s="268"/>
      <c r="W47" s="268"/>
      <c r="X47" s="268"/>
      <c r="Y47" s="268"/>
      <c r="Z47" s="268"/>
      <c r="AA47" s="268"/>
      <c r="AB47" s="268"/>
      <c r="AC47" s="268"/>
      <c r="AD47" s="268"/>
      <c r="AE47" s="268"/>
      <c r="AF47" s="268"/>
      <c r="AG47" s="268"/>
      <c r="AH47" s="268"/>
      <c r="AI47" s="268"/>
      <c r="AJ47" s="364"/>
      <c r="AL47" s="268"/>
    </row>
    <row r="48" spans="1:42" x14ac:dyDescent="0.25">
      <c r="B48" s="293">
        <v>1425</v>
      </c>
      <c r="C48" s="264" t="s">
        <v>1037</v>
      </c>
      <c r="D48" s="268">
        <v>1.1892454507758451E-3</v>
      </c>
      <c r="E48" s="268">
        <v>2.6765752040134677E-4</v>
      </c>
      <c r="F48" s="268">
        <v>1.0172764372603756E-3</v>
      </c>
      <c r="G48" s="268">
        <v>9.392928137169186E-4</v>
      </c>
      <c r="H48" s="268">
        <v>8.7442401046662762E-4</v>
      </c>
      <c r="I48" s="268">
        <v>1.9542647434213712E-3</v>
      </c>
      <c r="J48" s="268">
        <v>2.1283268186215022E-4</v>
      </c>
      <c r="K48" s="268">
        <v>0</v>
      </c>
      <c r="L48" s="268">
        <v>2.2126258814533428E-4</v>
      </c>
      <c r="M48" s="268">
        <v>3.2938211086776503E-4</v>
      </c>
      <c r="N48" s="268">
        <v>1.8060023839392913E-4</v>
      </c>
      <c r="O48" s="268">
        <v>1.269008831394147E-3</v>
      </c>
      <c r="P48" s="268">
        <v>1.7298162087630374E-3</v>
      </c>
      <c r="Q48" s="268">
        <v>0</v>
      </c>
      <c r="R48" s="268">
        <v>5.1960918855554952E-4</v>
      </c>
      <c r="S48" s="268">
        <v>2.2679133093723878E-3</v>
      </c>
      <c r="T48" s="268">
        <v>9.6144685632036252E-4</v>
      </c>
      <c r="U48" s="268">
        <v>1.1396204896223798E-3</v>
      </c>
      <c r="V48" s="268">
        <v>0</v>
      </c>
      <c r="W48" s="268">
        <v>0</v>
      </c>
      <c r="X48" s="268">
        <v>3.9114076811336855E-3</v>
      </c>
      <c r="Y48" s="268">
        <v>0</v>
      </c>
      <c r="Z48" s="268">
        <v>4.5064264532420056E-3</v>
      </c>
      <c r="AA48" s="268">
        <v>0</v>
      </c>
      <c r="AB48" s="268">
        <v>5.3255457949489475E-4</v>
      </c>
      <c r="AC48" s="268">
        <v>0</v>
      </c>
      <c r="AD48" s="268">
        <v>1.2031135161563555E-3</v>
      </c>
      <c r="AE48" s="268">
        <v>7.666729114112603E-4</v>
      </c>
      <c r="AF48" s="268">
        <v>1.6791841016981332E-4</v>
      </c>
      <c r="AG48" s="268">
        <v>2.4547363306806836E-4</v>
      </c>
      <c r="AH48" s="268" t="e">
        <v>#DIV/0!</v>
      </c>
      <c r="AI48" s="268">
        <v>0</v>
      </c>
      <c r="AJ48" s="364">
        <v>8.9144424688557429E-4</v>
      </c>
    </row>
    <row r="49" spans="2:36" x14ac:dyDescent="0.25">
      <c r="B49" s="293">
        <v>1426</v>
      </c>
      <c r="C49" s="264" t="s">
        <v>1380</v>
      </c>
      <c r="D49" s="268">
        <v>2.4761997023790227E-3</v>
      </c>
      <c r="E49" s="268">
        <v>4.4024189893553441E-3</v>
      </c>
      <c r="F49" s="268">
        <v>5.2881390349905433E-3</v>
      </c>
      <c r="G49" s="268">
        <v>6.2059950359470064E-3</v>
      </c>
      <c r="H49" s="268">
        <v>4.7181594143525067E-3</v>
      </c>
      <c r="I49" s="268">
        <v>1.1671744347435401E-2</v>
      </c>
      <c r="J49" s="268">
        <v>3.656699300664791E-3</v>
      </c>
      <c r="K49" s="268">
        <v>0</v>
      </c>
      <c r="L49" s="268">
        <v>1.5746742361498145E-2</v>
      </c>
      <c r="M49" s="268">
        <v>9.2374152277444367E-3</v>
      </c>
      <c r="N49" s="268">
        <v>3.3665531201003325E-3</v>
      </c>
      <c r="O49" s="268">
        <v>2.7883037817724027E-3</v>
      </c>
      <c r="P49" s="268">
        <v>4.6877690389004103E-3</v>
      </c>
      <c r="Q49" s="268">
        <v>1.4645303476835231E-2</v>
      </c>
      <c r="R49" s="268">
        <v>7.7302796545128082E-3</v>
      </c>
      <c r="S49" s="268">
        <v>3.2736407630277981E-5</v>
      </c>
      <c r="T49" s="268">
        <v>9.7516325119242214E-3</v>
      </c>
      <c r="U49" s="268">
        <v>8.636607742207798E-3</v>
      </c>
      <c r="V49" s="268">
        <v>1.3867406424225412E-2</v>
      </c>
      <c r="W49" s="268">
        <v>0</v>
      </c>
      <c r="X49" s="268">
        <v>1.4241752480592496E-2</v>
      </c>
      <c r="Y49" s="268">
        <v>1.4886328514056653E-3</v>
      </c>
      <c r="Z49" s="268">
        <v>1.0230875394404855E-2</v>
      </c>
      <c r="AA49" s="268">
        <v>0</v>
      </c>
      <c r="AB49" s="268">
        <v>1.823664348588352E-3</v>
      </c>
      <c r="AC49" s="268">
        <v>0</v>
      </c>
      <c r="AD49" s="268">
        <v>2.3773542119386363E-3</v>
      </c>
      <c r="AE49" s="268">
        <v>5.649405967457939E-3</v>
      </c>
      <c r="AF49" s="268">
        <v>3.1301522783508968E-3</v>
      </c>
      <c r="AG49" s="268">
        <v>1.4127623002917505E-2</v>
      </c>
      <c r="AH49" s="268" t="e">
        <v>#DIV/0!</v>
      </c>
      <c r="AI49" s="268">
        <v>4.5911663705357398E-4</v>
      </c>
      <c r="AJ49" s="364">
        <v>5.0839330197631179E-3</v>
      </c>
    </row>
    <row r="50" spans="2:36" x14ac:dyDescent="0.25">
      <c r="B50" s="293">
        <v>1427</v>
      </c>
      <c r="C50" s="264" t="s">
        <v>1036</v>
      </c>
      <c r="D50" s="268">
        <v>7.6046248388348726E-4</v>
      </c>
      <c r="E50" s="268">
        <v>1.0398778822278826E-3</v>
      </c>
      <c r="F50" s="268">
        <v>1.8672411820544793E-3</v>
      </c>
      <c r="G50" s="268">
        <v>1.2429685758106963E-3</v>
      </c>
      <c r="H50" s="268">
        <v>1.3556899705640694E-3</v>
      </c>
      <c r="I50" s="268">
        <v>3.2945722281788487E-4</v>
      </c>
      <c r="J50" s="268">
        <v>5.457167840049003E-4</v>
      </c>
      <c r="K50" s="268">
        <v>0</v>
      </c>
      <c r="L50" s="268">
        <v>0</v>
      </c>
      <c r="M50" s="268">
        <v>2.466851071277192E-3</v>
      </c>
      <c r="N50" s="268">
        <v>7.7316368226923492E-4</v>
      </c>
      <c r="O50" s="268">
        <v>9.653930168030154E-4</v>
      </c>
      <c r="P50" s="268">
        <v>3.9530511465785345E-4</v>
      </c>
      <c r="Q50" s="268">
        <v>2.3800435878367683E-5</v>
      </c>
      <c r="R50" s="268">
        <v>5.5943412344785603E-4</v>
      </c>
      <c r="S50" s="268">
        <v>1.3011993564356135E-3</v>
      </c>
      <c r="T50" s="268">
        <v>0</v>
      </c>
      <c r="U50" s="268">
        <v>0</v>
      </c>
      <c r="V50" s="268">
        <v>0</v>
      </c>
      <c r="W50" s="268">
        <v>0</v>
      </c>
      <c r="X50" s="268">
        <v>0</v>
      </c>
      <c r="Y50" s="268">
        <v>0</v>
      </c>
      <c r="Z50" s="268">
        <v>2.4492624866117984E-3</v>
      </c>
      <c r="AA50" s="268">
        <v>0</v>
      </c>
      <c r="AB50" s="268">
        <v>1.012789032024396E-3</v>
      </c>
      <c r="AC50" s="268">
        <v>0</v>
      </c>
      <c r="AD50" s="268">
        <v>6.7811752066231816E-4</v>
      </c>
      <c r="AE50" s="268">
        <v>1.0618795023079077E-3</v>
      </c>
      <c r="AF50" s="268">
        <v>7.1887178822269365E-4</v>
      </c>
      <c r="AG50" s="268">
        <v>6.060336369263815E-4</v>
      </c>
      <c r="AH50" s="268" t="e">
        <v>#DIV/0!</v>
      </c>
      <c r="AI50" s="268">
        <v>0</v>
      </c>
      <c r="AJ50" s="364">
        <v>1.1553811191204199E-3</v>
      </c>
    </row>
    <row r="51" spans="2:36" x14ac:dyDescent="0.25">
      <c r="B51" s="293">
        <v>1428</v>
      </c>
      <c r="C51" s="264" t="s">
        <v>1386</v>
      </c>
      <c r="D51" s="268">
        <v>9.0722990762949463E-4</v>
      </c>
      <c r="E51" s="268">
        <v>2.6103627374590444E-4</v>
      </c>
      <c r="F51" s="268">
        <v>1.3243538128100188E-3</v>
      </c>
      <c r="G51" s="268">
        <v>2.5551072046902664E-4</v>
      </c>
      <c r="H51" s="268">
        <v>8.1377196525024326E-4</v>
      </c>
      <c r="I51" s="268">
        <v>5.082278612325977E-4</v>
      </c>
      <c r="J51" s="268">
        <v>0</v>
      </c>
      <c r="K51" s="268">
        <v>0</v>
      </c>
      <c r="L51" s="268">
        <v>0</v>
      </c>
      <c r="M51" s="268">
        <v>0</v>
      </c>
      <c r="N51" s="268">
        <v>6.3051550815482025E-6</v>
      </c>
      <c r="O51" s="268">
        <v>1.0910613074748405E-3</v>
      </c>
      <c r="P51" s="268">
        <v>4.2570292322176436E-4</v>
      </c>
      <c r="Q51" s="268">
        <v>1.8489652003585908E-2</v>
      </c>
      <c r="R51" s="268">
        <v>1.1802100711741654E-3</v>
      </c>
      <c r="S51" s="268">
        <v>1.9908809271787383E-3</v>
      </c>
      <c r="T51" s="268">
        <v>1.788372155466397E-4</v>
      </c>
      <c r="U51" s="268">
        <v>1.2775589572692019E-2</v>
      </c>
      <c r="V51" s="268">
        <v>1.1775058308910868E-3</v>
      </c>
      <c r="W51" s="268">
        <v>2.3590902382903013E-4</v>
      </c>
      <c r="X51" s="268">
        <v>3.2242529317038425E-3</v>
      </c>
      <c r="Y51" s="268">
        <v>2.2623432520219852E-2</v>
      </c>
      <c r="Z51" s="268">
        <v>3.7567318086240056E-4</v>
      </c>
      <c r="AA51" s="268">
        <v>1.6916851948270095E-2</v>
      </c>
      <c r="AB51" s="268">
        <v>5.2479957577524486E-3</v>
      </c>
      <c r="AC51" s="268">
        <v>2.228621569915085E-2</v>
      </c>
      <c r="AD51" s="268">
        <v>6.1940785384902771E-3</v>
      </c>
      <c r="AE51" s="268">
        <v>1.1352251536712534E-3</v>
      </c>
      <c r="AF51" s="268">
        <v>5.8624043167557837E-6</v>
      </c>
      <c r="AG51" s="268">
        <v>1.2510283852502806E-5</v>
      </c>
      <c r="AH51" s="268" t="e">
        <v>#DIV/0!</v>
      </c>
      <c r="AI51" s="268">
        <v>2.0563971002796735E-2</v>
      </c>
      <c r="AJ51" s="364">
        <v>1.1943525450849124E-3</v>
      </c>
    </row>
    <row r="52" spans="2:36" x14ac:dyDescent="0.25">
      <c r="B52" s="293">
        <v>1432</v>
      </c>
      <c r="C52" s="264" t="s">
        <v>1388</v>
      </c>
      <c r="D52" s="268">
        <v>0</v>
      </c>
      <c r="E52" s="268">
        <v>4.3965530709133593E-4</v>
      </c>
      <c r="F52" s="268">
        <v>0</v>
      </c>
      <c r="G52" s="268">
        <v>0</v>
      </c>
      <c r="H52" s="268">
        <v>9.4975287458339594E-5</v>
      </c>
      <c r="I52" s="268">
        <v>0</v>
      </c>
      <c r="J52" s="268">
        <v>0</v>
      </c>
      <c r="K52" s="268">
        <v>0</v>
      </c>
      <c r="L52" s="268">
        <v>0</v>
      </c>
      <c r="M52" s="268">
        <v>1.5399360337637979E-4</v>
      </c>
      <c r="N52" s="268">
        <v>0</v>
      </c>
      <c r="O52" s="268">
        <v>0</v>
      </c>
      <c r="P52" s="268">
        <v>0</v>
      </c>
      <c r="Q52" s="268">
        <v>0</v>
      </c>
      <c r="R52" s="268">
        <v>9.5428519924003138E-6</v>
      </c>
      <c r="S52" s="268">
        <v>0</v>
      </c>
      <c r="T52" s="268">
        <v>0</v>
      </c>
      <c r="U52" s="268">
        <v>0</v>
      </c>
      <c r="V52" s="268">
        <v>0</v>
      </c>
      <c r="W52" s="268">
        <v>0</v>
      </c>
      <c r="X52" s="268">
        <v>0</v>
      </c>
      <c r="Y52" s="268">
        <v>0</v>
      </c>
      <c r="Z52" s="268">
        <v>0</v>
      </c>
      <c r="AA52" s="268">
        <v>0</v>
      </c>
      <c r="AB52" s="268">
        <v>0</v>
      </c>
      <c r="AC52" s="268">
        <v>0</v>
      </c>
      <c r="AD52" s="268">
        <v>0</v>
      </c>
      <c r="AE52" s="268">
        <v>6.2633014367241658E-5</v>
      </c>
      <c r="AF52" s="268">
        <v>0</v>
      </c>
      <c r="AG52" s="268">
        <v>3.7831754257166298E-5</v>
      </c>
      <c r="AH52" s="268" t="e">
        <v>#DIV/0!</v>
      </c>
      <c r="AI52" s="268">
        <v>0</v>
      </c>
      <c r="AJ52" s="364">
        <v>7.2437433116999213E-5</v>
      </c>
    </row>
    <row r="53" spans="2:36" x14ac:dyDescent="0.25">
      <c r="B53" s="293">
        <v>1433</v>
      </c>
      <c r="C53" s="264" t="s">
        <v>1389</v>
      </c>
      <c r="D53" s="268">
        <v>2.0176142307581666E-4</v>
      </c>
      <c r="E53" s="268">
        <v>0</v>
      </c>
      <c r="F53" s="268">
        <v>1.4629668695059929E-4</v>
      </c>
      <c r="G53" s="268">
        <v>9.1662142959990787E-5</v>
      </c>
      <c r="H53" s="268">
        <v>1.1534972547170618E-4</v>
      </c>
      <c r="I53" s="268">
        <v>1.2601806390581379E-4</v>
      </c>
      <c r="J53" s="268">
        <v>0</v>
      </c>
      <c r="K53" s="268">
        <v>0</v>
      </c>
      <c r="L53" s="268">
        <v>2.5305114640773355E-4</v>
      </c>
      <c r="M53" s="268">
        <v>0</v>
      </c>
      <c r="N53" s="268">
        <v>1.7987435458531442E-5</v>
      </c>
      <c r="O53" s="268">
        <v>1.6038797429257217E-4</v>
      </c>
      <c r="P53" s="268">
        <v>0</v>
      </c>
      <c r="Q53" s="268">
        <v>0</v>
      </c>
      <c r="R53" s="268">
        <v>7.255698032411491E-5</v>
      </c>
      <c r="S53" s="268">
        <v>2.7861669019473472E-3</v>
      </c>
      <c r="T53" s="268">
        <v>0</v>
      </c>
      <c r="U53" s="268">
        <v>0</v>
      </c>
      <c r="V53" s="268">
        <v>2.7060614745949048E-4</v>
      </c>
      <c r="W53" s="268">
        <v>0</v>
      </c>
      <c r="X53" s="268">
        <v>0</v>
      </c>
      <c r="Y53" s="268">
        <v>0</v>
      </c>
      <c r="Z53" s="268">
        <v>1.6655925368753866E-4</v>
      </c>
      <c r="AA53" s="268">
        <v>0</v>
      </c>
      <c r="AB53" s="268">
        <v>0</v>
      </c>
      <c r="AC53" s="268">
        <v>0</v>
      </c>
      <c r="AD53" s="268">
        <v>1.080156110765588E-3</v>
      </c>
      <c r="AE53" s="268">
        <v>1.3634941528218699E-4</v>
      </c>
      <c r="AF53" s="268">
        <v>1.6724349824170877E-5</v>
      </c>
      <c r="AG53" s="268">
        <v>1.9107034303888798E-4</v>
      </c>
      <c r="AH53" s="268" t="e">
        <v>#DIV/0!</v>
      </c>
      <c r="AI53" s="268">
        <v>0</v>
      </c>
      <c r="AJ53" s="364">
        <v>1.4462413458607529E-4</v>
      </c>
    </row>
    <row r="54" spans="2:36" x14ac:dyDescent="0.25">
      <c r="B54" s="293">
        <v>1434</v>
      </c>
      <c r="C54" s="264" t="s">
        <v>1395</v>
      </c>
      <c r="D54" s="268">
        <v>5.514141866111874E-4</v>
      </c>
      <c r="E54" s="268">
        <v>9.8618629244226175E-7</v>
      </c>
      <c r="F54" s="268">
        <v>1.3046866932910658E-4</v>
      </c>
      <c r="G54" s="268">
        <v>8.6787935780664228E-5</v>
      </c>
      <c r="H54" s="268">
        <v>1.7665806649980786E-4</v>
      </c>
      <c r="I54" s="268">
        <v>1.7373349933422519E-3</v>
      </c>
      <c r="J54" s="268">
        <v>0</v>
      </c>
      <c r="K54" s="268">
        <v>0</v>
      </c>
      <c r="L54" s="268">
        <v>5.2461365399043428E-3</v>
      </c>
      <c r="M54" s="268">
        <v>3.4981671628510325E-6</v>
      </c>
      <c r="N54" s="268">
        <v>9.5382903416062353E-5</v>
      </c>
      <c r="O54" s="268">
        <v>2.4533926042356657E-4</v>
      </c>
      <c r="P54" s="268">
        <v>4.8872701921345912E-5</v>
      </c>
      <c r="Q54" s="268">
        <v>2.0939895443088046E-4</v>
      </c>
      <c r="R54" s="268">
        <v>1.2359381109755205E-3</v>
      </c>
      <c r="S54" s="268">
        <v>0</v>
      </c>
      <c r="T54" s="268">
        <v>2.5290708652908295E-3</v>
      </c>
      <c r="U54" s="268">
        <v>0</v>
      </c>
      <c r="V54" s="268">
        <v>1.7785642523768166E-3</v>
      </c>
      <c r="W54" s="268">
        <v>0</v>
      </c>
      <c r="X54" s="268">
        <v>0</v>
      </c>
      <c r="Y54" s="268">
        <v>1.9291851820395279E-3</v>
      </c>
      <c r="Z54" s="268">
        <v>1.7568678331257252E-3</v>
      </c>
      <c r="AA54" s="268">
        <v>0</v>
      </c>
      <c r="AB54" s="268">
        <v>6.7457017392274176E-4</v>
      </c>
      <c r="AC54" s="268">
        <v>0</v>
      </c>
      <c r="AD54" s="268">
        <v>5.6626928411287764E-4</v>
      </c>
      <c r="AE54" s="268">
        <v>5.487164779766192E-4</v>
      </c>
      <c r="AF54" s="268">
        <v>8.8685073959151773E-5</v>
      </c>
      <c r="AG54" s="268">
        <v>3.9213317618304053E-3</v>
      </c>
      <c r="AH54" s="268" t="e">
        <v>#DIV/0!</v>
      </c>
      <c r="AI54" s="268">
        <v>5.9498956522101396E-4</v>
      </c>
      <c r="AJ54" s="364">
        <v>2.4687408081740296E-4</v>
      </c>
    </row>
    <row r="55" spans="2:36" x14ac:dyDescent="0.25">
      <c r="B55" s="293">
        <v>1435</v>
      </c>
      <c r="C55" s="264" t="s">
        <v>1401</v>
      </c>
      <c r="D55" s="268">
        <v>6.5523424221526454E-5</v>
      </c>
      <c r="E55" s="268">
        <v>1.4481102314450387E-4</v>
      </c>
      <c r="F55" s="268">
        <v>6.2864810747353902E-6</v>
      </c>
      <c r="G55" s="268">
        <v>1.5603373561161852E-5</v>
      </c>
      <c r="H55" s="268">
        <v>4.9530735876401489E-5</v>
      </c>
      <c r="I55" s="268">
        <v>0</v>
      </c>
      <c r="J55" s="268">
        <v>0</v>
      </c>
      <c r="K55" s="268">
        <v>0</v>
      </c>
      <c r="L55" s="268">
        <v>0</v>
      </c>
      <c r="M55" s="268">
        <v>7.0233269077000593E-5</v>
      </c>
      <c r="N55" s="268">
        <v>0</v>
      </c>
      <c r="O55" s="268">
        <v>1.909279660957339E-4</v>
      </c>
      <c r="P55" s="268">
        <v>0</v>
      </c>
      <c r="Q55" s="268">
        <v>0</v>
      </c>
      <c r="R55" s="268">
        <v>1.135626869131205E-5</v>
      </c>
      <c r="S55" s="268">
        <v>3.9839191185234857E-4</v>
      </c>
      <c r="T55" s="268">
        <v>0</v>
      </c>
      <c r="U55" s="268">
        <v>0</v>
      </c>
      <c r="V55" s="268">
        <v>0</v>
      </c>
      <c r="W55" s="268">
        <v>0</v>
      </c>
      <c r="X55" s="268">
        <v>0</v>
      </c>
      <c r="Y55" s="268">
        <v>0</v>
      </c>
      <c r="Z55" s="268">
        <v>0</v>
      </c>
      <c r="AA55" s="268">
        <v>0</v>
      </c>
      <c r="AB55" s="268">
        <v>0</v>
      </c>
      <c r="AC55" s="268">
        <v>0</v>
      </c>
      <c r="AD55" s="268">
        <v>1.5317655039699703E-4</v>
      </c>
      <c r="AE55" s="268">
        <v>4.044683647195725E-5</v>
      </c>
      <c r="AF55" s="268">
        <v>0</v>
      </c>
      <c r="AG55" s="268">
        <v>1.725427367203275E-5</v>
      </c>
      <c r="AH55" s="268" t="e">
        <v>#DIV/0!</v>
      </c>
      <c r="AI55" s="268">
        <v>0</v>
      </c>
      <c r="AJ55" s="364">
        <v>4.7523699387692439E-5</v>
      </c>
    </row>
    <row r="56" spans="2:36" x14ac:dyDescent="0.25">
      <c r="B56" s="293">
        <v>1436</v>
      </c>
      <c r="C56" s="264" t="s">
        <v>1402</v>
      </c>
      <c r="D56" s="268">
        <v>1.8501243139668969E-4</v>
      </c>
      <c r="E56" s="268">
        <v>0</v>
      </c>
      <c r="F56" s="268">
        <v>1.4684117437326183E-4</v>
      </c>
      <c r="G56" s="268">
        <v>0</v>
      </c>
      <c r="H56" s="268">
        <v>9.5200140380636569E-5</v>
      </c>
      <c r="I56" s="268">
        <v>2.6863805539207823E-6</v>
      </c>
      <c r="J56" s="268">
        <v>0</v>
      </c>
      <c r="K56" s="268">
        <v>0</v>
      </c>
      <c r="L56" s="268">
        <v>0</v>
      </c>
      <c r="M56" s="268">
        <v>0</v>
      </c>
      <c r="N56" s="268">
        <v>2.3864644718157888E-6</v>
      </c>
      <c r="O56" s="268">
        <v>3.1235391496942403E-4</v>
      </c>
      <c r="P56" s="268">
        <v>0</v>
      </c>
      <c r="Q56" s="268">
        <v>2.1140428081455729E-4</v>
      </c>
      <c r="R56" s="268">
        <v>2.443314696971594E-5</v>
      </c>
      <c r="S56" s="268">
        <v>5.531795745927203E-4</v>
      </c>
      <c r="T56" s="268">
        <v>0</v>
      </c>
      <c r="U56" s="268">
        <v>2.6632334489863846E-4</v>
      </c>
      <c r="V56" s="268">
        <v>2.9198723961850538E-5</v>
      </c>
      <c r="W56" s="268">
        <v>0</v>
      </c>
      <c r="X56" s="268">
        <v>0</v>
      </c>
      <c r="Y56" s="268">
        <v>3.088555603943164E-2</v>
      </c>
      <c r="Z56" s="268">
        <v>0</v>
      </c>
      <c r="AA56" s="268">
        <v>2.6654659579242999E-3</v>
      </c>
      <c r="AB56" s="268">
        <v>4.7087219879321804E-3</v>
      </c>
      <c r="AC56" s="268">
        <v>6.961034753052266E-3</v>
      </c>
      <c r="AD56" s="268">
        <v>3.5205867964171094E-3</v>
      </c>
      <c r="AE56" s="268">
        <v>1.9716615633426628E-4</v>
      </c>
      <c r="AF56" s="268">
        <v>2.2188858862963771E-6</v>
      </c>
      <c r="AG56" s="268">
        <v>3.1021869727574408E-7</v>
      </c>
      <c r="AH56" s="268" t="e">
        <v>#DIV/0!</v>
      </c>
      <c r="AI56" s="268">
        <v>1.287869057409138E-2</v>
      </c>
      <c r="AJ56" s="364">
        <v>1.2246866135504048E-4</v>
      </c>
    </row>
    <row r="57" spans="2:36" x14ac:dyDescent="0.25">
      <c r="B57" s="293">
        <v>1440</v>
      </c>
      <c r="C57" s="264" t="s">
        <v>1404</v>
      </c>
      <c r="D57" s="268">
        <v>0</v>
      </c>
      <c r="E57" s="268">
        <v>0</v>
      </c>
      <c r="F57" s="268">
        <v>0</v>
      </c>
      <c r="G57" s="268">
        <v>0</v>
      </c>
      <c r="H57" s="268">
        <v>0</v>
      </c>
      <c r="I57" s="268">
        <v>0</v>
      </c>
      <c r="J57" s="268">
        <v>0</v>
      </c>
      <c r="K57" s="268">
        <v>0</v>
      </c>
      <c r="L57" s="268">
        <v>0</v>
      </c>
      <c r="M57" s="268">
        <v>0</v>
      </c>
      <c r="N57" s="268">
        <v>0</v>
      </c>
      <c r="O57" s="268">
        <v>0</v>
      </c>
      <c r="P57" s="268">
        <v>0</v>
      </c>
      <c r="Q57" s="268">
        <v>0</v>
      </c>
      <c r="R57" s="268">
        <v>0</v>
      </c>
      <c r="S57" s="268">
        <v>0</v>
      </c>
      <c r="T57" s="268">
        <v>0</v>
      </c>
      <c r="U57" s="268">
        <v>0</v>
      </c>
      <c r="V57" s="268">
        <v>0</v>
      </c>
      <c r="W57" s="268">
        <v>0</v>
      </c>
      <c r="X57" s="268">
        <v>0</v>
      </c>
      <c r="Y57" s="268">
        <v>0</v>
      </c>
      <c r="Z57" s="268">
        <v>0</v>
      </c>
      <c r="AA57" s="268">
        <v>0</v>
      </c>
      <c r="AB57" s="268">
        <v>0</v>
      </c>
      <c r="AC57" s="268">
        <v>0</v>
      </c>
      <c r="AD57" s="268">
        <v>0</v>
      </c>
      <c r="AE57" s="268">
        <v>0</v>
      </c>
      <c r="AF57" s="268">
        <v>0</v>
      </c>
      <c r="AG57" s="268">
        <v>0</v>
      </c>
      <c r="AH57" s="268" t="e">
        <v>#DIV/0!</v>
      </c>
      <c r="AI57" s="268">
        <v>0</v>
      </c>
      <c r="AJ57" s="364">
        <v>0</v>
      </c>
    </row>
    <row r="58" spans="2:36" x14ac:dyDescent="0.25">
      <c r="B58" s="293">
        <v>1441</v>
      </c>
      <c r="C58" s="264" t="s">
        <v>1405</v>
      </c>
      <c r="D58" s="268">
        <v>3.0826118701544501E-4</v>
      </c>
      <c r="E58" s="268">
        <v>1.0491198400893176E-3</v>
      </c>
      <c r="F58" s="268">
        <v>1.2528525479395957E-3</v>
      </c>
      <c r="G58" s="268">
        <v>3.0201378336346742E-4</v>
      </c>
      <c r="H58" s="268">
        <v>8.4683185770535122E-4</v>
      </c>
      <c r="I58" s="268">
        <v>1.1785297148810645E-3</v>
      </c>
      <c r="J58" s="268">
        <v>7.5068321011440243E-7</v>
      </c>
      <c r="K58" s="268">
        <v>0</v>
      </c>
      <c r="L58" s="268">
        <v>2.5904538176557115E-4</v>
      </c>
      <c r="M58" s="268">
        <v>1.2580645446354238E-4</v>
      </c>
      <c r="N58" s="268">
        <v>1.734112391957573E-4</v>
      </c>
      <c r="O58" s="268">
        <v>2.7543540063028342E-3</v>
      </c>
      <c r="P58" s="268">
        <v>2.1142953790043146E-4</v>
      </c>
      <c r="Q58" s="268">
        <v>0</v>
      </c>
      <c r="R58" s="268">
        <v>3.4920034793070782E-4</v>
      </c>
      <c r="S58" s="268">
        <v>0</v>
      </c>
      <c r="T58" s="268">
        <v>1.7145466877665087E-4</v>
      </c>
      <c r="U58" s="268">
        <v>0</v>
      </c>
      <c r="V58" s="268">
        <v>0</v>
      </c>
      <c r="W58" s="268">
        <v>0</v>
      </c>
      <c r="X58" s="268">
        <v>0</v>
      </c>
      <c r="Y58" s="268">
        <v>0</v>
      </c>
      <c r="Z58" s="268">
        <v>0</v>
      </c>
      <c r="AA58" s="268">
        <v>0</v>
      </c>
      <c r="AB58" s="268">
        <v>1.5316699494843006E-4</v>
      </c>
      <c r="AC58" s="268">
        <v>0</v>
      </c>
      <c r="AD58" s="268">
        <v>4.094869149601247E-5</v>
      </c>
      <c r="AE58" s="268">
        <v>6.491586298847656E-4</v>
      </c>
      <c r="AF58" s="268">
        <v>1.6123422565929245E-4</v>
      </c>
      <c r="AG58" s="268">
        <v>2.2356024866591279E-4</v>
      </c>
      <c r="AH58" s="268" t="e">
        <v>#DIV/0!</v>
      </c>
      <c r="AI58" s="268">
        <v>0</v>
      </c>
      <c r="AJ58" s="364">
        <v>7.5114830633882029E-4</v>
      </c>
    </row>
    <row r="59" spans="2:36" x14ac:dyDescent="0.25">
      <c r="B59" s="293">
        <v>1442</v>
      </c>
      <c r="C59" s="264" t="s">
        <v>1411</v>
      </c>
      <c r="D59" s="268">
        <v>4.12826806087798E-4</v>
      </c>
      <c r="E59" s="268">
        <v>1.3890213961546465E-3</v>
      </c>
      <c r="F59" s="268">
        <v>3.2938660843411208E-3</v>
      </c>
      <c r="G59" s="268">
        <v>1.6274818337097493E-3</v>
      </c>
      <c r="H59" s="268">
        <v>2.0083013038001874E-3</v>
      </c>
      <c r="I59" s="268">
        <v>4.9326536833807499E-3</v>
      </c>
      <c r="J59" s="268">
        <v>1.4328151470554031E-3</v>
      </c>
      <c r="K59" s="268">
        <v>0</v>
      </c>
      <c r="L59" s="268">
        <v>9.9855683211028043E-3</v>
      </c>
      <c r="M59" s="268">
        <v>3.4544607830128901E-3</v>
      </c>
      <c r="N59" s="268">
        <v>4.197439512229803E-4</v>
      </c>
      <c r="O59" s="268">
        <v>3.977423676848881E-4</v>
      </c>
      <c r="P59" s="268">
        <v>1.2312116168584949E-4</v>
      </c>
      <c r="Q59" s="268">
        <v>2.3930920571997458E-4</v>
      </c>
      <c r="R59" s="268">
        <v>3.1339919314939402E-3</v>
      </c>
      <c r="S59" s="268">
        <v>2.3129928170840085E-6</v>
      </c>
      <c r="T59" s="268">
        <v>3.1455820569955186E-3</v>
      </c>
      <c r="U59" s="268">
        <v>9.7499059250471184E-5</v>
      </c>
      <c r="V59" s="268">
        <v>2.0431687803533567E-3</v>
      </c>
      <c r="W59" s="268">
        <v>0</v>
      </c>
      <c r="X59" s="268">
        <v>0</v>
      </c>
      <c r="Y59" s="268">
        <v>8.9757411896461978E-4</v>
      </c>
      <c r="Z59" s="268">
        <v>4.7681034783533197E-4</v>
      </c>
      <c r="AA59" s="268">
        <v>0</v>
      </c>
      <c r="AB59" s="268">
        <v>7.6847099216655892E-5</v>
      </c>
      <c r="AC59" s="268">
        <v>0</v>
      </c>
      <c r="AD59" s="268">
        <v>4.7738295085411153E-4</v>
      </c>
      <c r="AE59" s="268">
        <v>2.3322183092185172E-3</v>
      </c>
      <c r="AF59" s="268">
        <v>3.9026934623430593E-4</v>
      </c>
      <c r="AG59" s="268">
        <v>8.2966817838727464E-3</v>
      </c>
      <c r="AH59" s="268" t="e">
        <v>#DIV/0!</v>
      </c>
      <c r="AI59" s="268">
        <v>2.768252834244771E-4</v>
      </c>
      <c r="AJ59" s="364">
        <v>1.9378523094244413E-3</v>
      </c>
    </row>
    <row r="60" spans="2:36" x14ac:dyDescent="0.25">
      <c r="B60" s="293">
        <v>1443</v>
      </c>
      <c r="C60" s="264" t="s">
        <v>1417</v>
      </c>
      <c r="D60" s="268">
        <v>1.4655652154178033E-4</v>
      </c>
      <c r="E60" s="268">
        <v>4.525754896147257E-4</v>
      </c>
      <c r="F60" s="268">
        <v>1.2935106535477638E-3</v>
      </c>
      <c r="G60" s="268">
        <v>1.8156894459093377E-4</v>
      </c>
      <c r="H60" s="268">
        <v>6.8022950463149129E-4</v>
      </c>
      <c r="I60" s="268">
        <v>0</v>
      </c>
      <c r="J60" s="268">
        <v>4.3286298098234333E-6</v>
      </c>
      <c r="K60" s="268">
        <v>0</v>
      </c>
      <c r="L60" s="268">
        <v>0</v>
      </c>
      <c r="M60" s="268">
        <v>6.3403426724110978E-4</v>
      </c>
      <c r="N60" s="268">
        <v>1.8681211603536105E-4</v>
      </c>
      <c r="O60" s="268">
        <v>6.9722688008612492E-5</v>
      </c>
      <c r="P60" s="268">
        <v>0</v>
      </c>
      <c r="Q60" s="268">
        <v>0</v>
      </c>
      <c r="R60" s="268">
        <v>8.7668583787400828E-5</v>
      </c>
      <c r="S60" s="268">
        <v>0</v>
      </c>
      <c r="T60" s="268">
        <v>0</v>
      </c>
      <c r="U60" s="268">
        <v>0</v>
      </c>
      <c r="V60" s="268">
        <v>0</v>
      </c>
      <c r="W60" s="268">
        <v>0</v>
      </c>
      <c r="X60" s="268">
        <v>0</v>
      </c>
      <c r="Y60" s="268">
        <v>0</v>
      </c>
      <c r="Z60" s="268">
        <v>0</v>
      </c>
      <c r="AA60" s="268">
        <v>0</v>
      </c>
      <c r="AB60" s="268">
        <v>0</v>
      </c>
      <c r="AC60" s="268">
        <v>0</v>
      </c>
      <c r="AD60" s="268">
        <v>0</v>
      </c>
      <c r="AE60" s="268">
        <v>4.5511366100085262E-4</v>
      </c>
      <c r="AF60" s="268">
        <v>1.7369408702935018E-4</v>
      </c>
      <c r="AG60" s="268">
        <v>1.5576379838493567E-4</v>
      </c>
      <c r="AH60" s="268" t="e">
        <v>#DIV/0!</v>
      </c>
      <c r="AI60" s="268">
        <v>0</v>
      </c>
      <c r="AJ60" s="364">
        <v>5.2027163348315601E-4</v>
      </c>
    </row>
    <row r="61" spans="2:36" x14ac:dyDescent="0.25">
      <c r="B61" s="293">
        <v>1444</v>
      </c>
      <c r="C61" s="264" t="s">
        <v>1418</v>
      </c>
      <c r="D61" s="268">
        <v>3.1610902092564517E-5</v>
      </c>
      <c r="E61" s="268">
        <v>0</v>
      </c>
      <c r="F61" s="268">
        <v>2.5691979595459402E-3</v>
      </c>
      <c r="G61" s="268">
        <v>1.2403250490724694E-5</v>
      </c>
      <c r="H61" s="268">
        <v>1.0412246274849259E-3</v>
      </c>
      <c r="I61" s="268">
        <v>0</v>
      </c>
      <c r="J61" s="268">
        <v>0</v>
      </c>
      <c r="K61" s="268">
        <v>0</v>
      </c>
      <c r="L61" s="268">
        <v>0</v>
      </c>
      <c r="M61" s="268">
        <v>0</v>
      </c>
      <c r="N61" s="268">
        <v>6.7089779579097985E-7</v>
      </c>
      <c r="O61" s="268">
        <v>7.1166253216805342E-5</v>
      </c>
      <c r="P61" s="268">
        <v>0</v>
      </c>
      <c r="Q61" s="268">
        <v>6.573029697927625E-4</v>
      </c>
      <c r="R61" s="268">
        <v>4.034604086044696E-5</v>
      </c>
      <c r="S61" s="268">
        <v>4.4000147821578998E-5</v>
      </c>
      <c r="T61" s="268">
        <v>0</v>
      </c>
      <c r="U61" s="268">
        <v>0</v>
      </c>
      <c r="V61" s="268">
        <v>0</v>
      </c>
      <c r="W61" s="268">
        <v>0</v>
      </c>
      <c r="X61" s="268">
        <v>4.4816856518515441E-4</v>
      </c>
      <c r="Y61" s="268">
        <v>2.5001856029628514E-2</v>
      </c>
      <c r="Z61" s="268">
        <v>0</v>
      </c>
      <c r="AA61" s="268">
        <v>2.019370459670699E-3</v>
      </c>
      <c r="AB61" s="268">
        <v>5.4362081135710312E-4</v>
      </c>
      <c r="AC61" s="268">
        <v>4.7540282687685289E-4</v>
      </c>
      <c r="AD61" s="268">
        <v>1.8474868343879094E-3</v>
      </c>
      <c r="AE61" s="268">
        <v>7.3283195620426917E-4</v>
      </c>
      <c r="AF61" s="268">
        <v>6.2378705730125068E-7</v>
      </c>
      <c r="AG61" s="268">
        <v>0</v>
      </c>
      <c r="AH61" s="268" t="e">
        <v>#DIV/0!</v>
      </c>
      <c r="AI61" s="268">
        <v>8.5648676923340255E-3</v>
      </c>
      <c r="AJ61" s="364">
        <v>8.1520735580759636E-4</v>
      </c>
    </row>
    <row r="62" spans="2:36" x14ac:dyDescent="0.25">
      <c r="B62" s="293">
        <v>1448</v>
      </c>
      <c r="C62" s="264" t="s">
        <v>1420</v>
      </c>
      <c r="D62" s="268">
        <v>0</v>
      </c>
      <c r="E62" s="268">
        <v>1.6546754771210102E-4</v>
      </c>
      <c r="F62" s="268">
        <v>0</v>
      </c>
      <c r="G62" s="268">
        <v>0</v>
      </c>
      <c r="H62" s="268">
        <v>3.5744656451328912E-5</v>
      </c>
      <c r="I62" s="268">
        <v>0</v>
      </c>
      <c r="J62" s="268">
        <v>0</v>
      </c>
      <c r="K62" s="268">
        <v>0</v>
      </c>
      <c r="L62" s="268">
        <v>0</v>
      </c>
      <c r="M62" s="268">
        <v>0</v>
      </c>
      <c r="N62" s="268">
        <v>0</v>
      </c>
      <c r="O62" s="268">
        <v>0</v>
      </c>
      <c r="P62" s="268">
        <v>0</v>
      </c>
      <c r="Q62" s="268">
        <v>0</v>
      </c>
      <c r="R62" s="268">
        <v>0</v>
      </c>
      <c r="S62" s="268">
        <v>0</v>
      </c>
      <c r="T62" s="268">
        <v>0</v>
      </c>
      <c r="U62" s="268">
        <v>0</v>
      </c>
      <c r="V62" s="268">
        <v>0</v>
      </c>
      <c r="W62" s="268">
        <v>0</v>
      </c>
      <c r="X62" s="268">
        <v>0</v>
      </c>
      <c r="Y62" s="268">
        <v>0</v>
      </c>
      <c r="Z62" s="268">
        <v>0</v>
      </c>
      <c r="AA62" s="268">
        <v>0</v>
      </c>
      <c r="AB62" s="268">
        <v>0</v>
      </c>
      <c r="AC62" s="268">
        <v>0</v>
      </c>
      <c r="AD62" s="268">
        <v>0</v>
      </c>
      <c r="AE62" s="268">
        <v>2.2359464749237664E-5</v>
      </c>
      <c r="AF62" s="268">
        <v>0</v>
      </c>
      <c r="AG62" s="268">
        <v>0</v>
      </c>
      <c r="AH62" s="268" t="e">
        <v>#DIV/0!</v>
      </c>
      <c r="AI62" s="268">
        <v>0</v>
      </c>
      <c r="AJ62" s="364">
        <v>2.7262367193350312E-5</v>
      </c>
    </row>
    <row r="63" spans="2:36" x14ac:dyDescent="0.25">
      <c r="B63" s="293">
        <v>1479</v>
      </c>
      <c r="C63" s="264" t="s">
        <v>699</v>
      </c>
      <c r="D63" s="268">
        <v>2.139838332745122E-5</v>
      </c>
      <c r="E63" s="268">
        <v>4.7180960462693327E-3</v>
      </c>
      <c r="F63" s="268">
        <v>1.4393675072893214E-6</v>
      </c>
      <c r="G63" s="268">
        <v>4.5242970980165403E-6</v>
      </c>
      <c r="H63" s="268">
        <v>1.0248195339898286E-3</v>
      </c>
      <c r="I63" s="268">
        <v>0</v>
      </c>
      <c r="J63" s="268">
        <v>1.5422436123592138E-5</v>
      </c>
      <c r="K63" s="268">
        <v>0</v>
      </c>
      <c r="L63" s="268">
        <v>0</v>
      </c>
      <c r="M63" s="268">
        <v>0</v>
      </c>
      <c r="N63" s="268">
        <v>0</v>
      </c>
      <c r="O63" s="268">
        <v>0</v>
      </c>
      <c r="P63" s="268">
        <v>2.4970800490307103E-5</v>
      </c>
      <c r="Q63" s="268">
        <v>0</v>
      </c>
      <c r="R63" s="268">
        <v>4.8105823842387707E-6</v>
      </c>
      <c r="S63" s="268">
        <v>0</v>
      </c>
      <c r="T63" s="268">
        <v>0</v>
      </c>
      <c r="U63" s="268">
        <v>0</v>
      </c>
      <c r="V63" s="268">
        <v>0</v>
      </c>
      <c r="W63" s="268">
        <v>0</v>
      </c>
      <c r="X63" s="268">
        <v>0</v>
      </c>
      <c r="Y63" s="268">
        <v>0</v>
      </c>
      <c r="Z63" s="268">
        <v>0</v>
      </c>
      <c r="AA63" s="268">
        <v>0</v>
      </c>
      <c r="AB63" s="268">
        <v>0</v>
      </c>
      <c r="AC63" s="268">
        <v>0</v>
      </c>
      <c r="AD63" s="268">
        <v>0</v>
      </c>
      <c r="AE63" s="268">
        <v>6.4268315060740601E-4</v>
      </c>
      <c r="AF63" s="268">
        <v>0</v>
      </c>
      <c r="AG63" s="268">
        <v>0</v>
      </c>
      <c r="AH63" s="268" t="e">
        <v>#DIV/0!</v>
      </c>
      <c r="AI63" s="268">
        <v>0</v>
      </c>
      <c r="AJ63" s="364">
        <v>7.8360838407080975E-4</v>
      </c>
    </row>
    <row r="64" spans="2:36" x14ac:dyDescent="0.25">
      <c r="B64" s="293">
        <v>1480</v>
      </c>
      <c r="C64" s="264" t="s">
        <v>1474</v>
      </c>
      <c r="D64" s="268">
        <v>0</v>
      </c>
      <c r="E64" s="268">
        <v>0</v>
      </c>
      <c r="F64" s="268">
        <v>0</v>
      </c>
      <c r="G64" s="268">
        <v>0</v>
      </c>
      <c r="H64" s="268">
        <v>0</v>
      </c>
      <c r="I64" s="268">
        <v>0</v>
      </c>
      <c r="J64" s="268">
        <v>0</v>
      </c>
      <c r="K64" s="268">
        <v>0</v>
      </c>
      <c r="L64" s="268">
        <v>0</v>
      </c>
      <c r="M64" s="268">
        <v>0</v>
      </c>
      <c r="N64" s="268">
        <v>0</v>
      </c>
      <c r="O64" s="268">
        <v>0</v>
      </c>
      <c r="P64" s="268">
        <v>0</v>
      </c>
      <c r="Q64" s="268">
        <v>0</v>
      </c>
      <c r="R64" s="268">
        <v>0</v>
      </c>
      <c r="S64" s="268">
        <v>0</v>
      </c>
      <c r="T64" s="268">
        <v>0</v>
      </c>
      <c r="U64" s="268">
        <v>0</v>
      </c>
      <c r="V64" s="268">
        <v>0</v>
      </c>
      <c r="W64" s="268">
        <v>0</v>
      </c>
      <c r="X64" s="268">
        <v>0</v>
      </c>
      <c r="Y64" s="268">
        <v>0</v>
      </c>
      <c r="Z64" s="268">
        <v>0</v>
      </c>
      <c r="AA64" s="268">
        <v>0</v>
      </c>
      <c r="AB64" s="268">
        <v>0</v>
      </c>
      <c r="AC64" s="268">
        <v>0</v>
      </c>
      <c r="AD64" s="268">
        <v>0</v>
      </c>
      <c r="AE64" s="268">
        <v>0</v>
      </c>
      <c r="AF64" s="268">
        <v>0</v>
      </c>
      <c r="AG64" s="268">
        <v>0</v>
      </c>
      <c r="AH64" s="268" t="e">
        <v>#DIV/0!</v>
      </c>
      <c r="AI64" s="268">
        <v>0</v>
      </c>
      <c r="AJ64" s="364">
        <v>0</v>
      </c>
    </row>
    <row r="65" spans="2:36" x14ac:dyDescent="0.25">
      <c r="B65" s="293">
        <v>1481</v>
      </c>
      <c r="C65" s="264" t="s">
        <v>1475</v>
      </c>
      <c r="D65" s="268">
        <v>0</v>
      </c>
      <c r="E65" s="268">
        <v>0</v>
      </c>
      <c r="F65" s="268">
        <v>0</v>
      </c>
      <c r="G65" s="268">
        <v>0</v>
      </c>
      <c r="H65" s="268">
        <v>0</v>
      </c>
      <c r="I65" s="268">
        <v>0</v>
      </c>
      <c r="J65" s="268">
        <v>0</v>
      </c>
      <c r="K65" s="268">
        <v>0</v>
      </c>
      <c r="L65" s="268">
        <v>0</v>
      </c>
      <c r="M65" s="268">
        <v>0</v>
      </c>
      <c r="N65" s="268">
        <v>0</v>
      </c>
      <c r="O65" s="268">
        <v>0</v>
      </c>
      <c r="P65" s="268">
        <v>0</v>
      </c>
      <c r="Q65" s="268">
        <v>0</v>
      </c>
      <c r="R65" s="268">
        <v>0</v>
      </c>
      <c r="S65" s="268">
        <v>0</v>
      </c>
      <c r="T65" s="268">
        <v>0</v>
      </c>
      <c r="U65" s="268">
        <v>0</v>
      </c>
      <c r="V65" s="268">
        <v>0</v>
      </c>
      <c r="W65" s="268">
        <v>0</v>
      </c>
      <c r="X65" s="268">
        <v>0</v>
      </c>
      <c r="Y65" s="268">
        <v>0</v>
      </c>
      <c r="Z65" s="268">
        <v>0</v>
      </c>
      <c r="AA65" s="268">
        <v>0</v>
      </c>
      <c r="AB65" s="268">
        <v>0</v>
      </c>
      <c r="AC65" s="268">
        <v>0</v>
      </c>
      <c r="AD65" s="268">
        <v>0</v>
      </c>
      <c r="AE65" s="268">
        <v>0</v>
      </c>
      <c r="AF65" s="268">
        <v>0</v>
      </c>
      <c r="AG65" s="268">
        <v>0</v>
      </c>
      <c r="AH65" s="268" t="e">
        <v>#DIV/0!</v>
      </c>
      <c r="AI65" s="268">
        <v>0</v>
      </c>
      <c r="AJ65" s="364">
        <v>0</v>
      </c>
    </row>
    <row r="66" spans="2:36" x14ac:dyDescent="0.25">
      <c r="B66" s="293">
        <v>1482</v>
      </c>
      <c r="C66" s="264" t="s">
        <v>1478</v>
      </c>
      <c r="D66" s="268">
        <v>0</v>
      </c>
      <c r="E66" s="268">
        <v>0</v>
      </c>
      <c r="F66" s="268">
        <v>0</v>
      </c>
      <c r="G66" s="268">
        <v>0</v>
      </c>
      <c r="H66" s="268">
        <v>0</v>
      </c>
      <c r="I66" s="268">
        <v>0</v>
      </c>
      <c r="J66" s="268">
        <v>0</v>
      </c>
      <c r="K66" s="268">
        <v>0</v>
      </c>
      <c r="L66" s="268">
        <v>0</v>
      </c>
      <c r="M66" s="268">
        <v>0</v>
      </c>
      <c r="N66" s="268">
        <v>0</v>
      </c>
      <c r="O66" s="268">
        <v>0</v>
      </c>
      <c r="P66" s="268">
        <v>0</v>
      </c>
      <c r="Q66" s="268">
        <v>0</v>
      </c>
      <c r="R66" s="268">
        <v>0</v>
      </c>
      <c r="S66" s="268">
        <v>0</v>
      </c>
      <c r="T66" s="268">
        <v>0</v>
      </c>
      <c r="U66" s="268">
        <v>0</v>
      </c>
      <c r="V66" s="268">
        <v>0</v>
      </c>
      <c r="W66" s="268">
        <v>0</v>
      </c>
      <c r="X66" s="268">
        <v>0</v>
      </c>
      <c r="Y66" s="268">
        <v>0</v>
      </c>
      <c r="Z66" s="268">
        <v>0</v>
      </c>
      <c r="AA66" s="268">
        <v>0</v>
      </c>
      <c r="AB66" s="268">
        <v>0</v>
      </c>
      <c r="AC66" s="268">
        <v>0</v>
      </c>
      <c r="AD66" s="268">
        <v>0</v>
      </c>
      <c r="AE66" s="268">
        <v>0</v>
      </c>
      <c r="AF66" s="268">
        <v>0</v>
      </c>
      <c r="AG66" s="268">
        <v>0</v>
      </c>
      <c r="AH66" s="268" t="e">
        <v>#DIV/0!</v>
      </c>
      <c r="AI66" s="268">
        <v>0</v>
      </c>
      <c r="AJ66" s="364">
        <v>0</v>
      </c>
    </row>
    <row r="67" spans="2:36" x14ac:dyDescent="0.25">
      <c r="B67" s="293">
        <v>1483</v>
      </c>
      <c r="C67" s="264" t="s">
        <v>1479</v>
      </c>
      <c r="D67" s="268">
        <v>0</v>
      </c>
      <c r="E67" s="268">
        <v>1.0082927324759417E-4</v>
      </c>
      <c r="F67" s="268">
        <v>0</v>
      </c>
      <c r="G67" s="268">
        <v>0</v>
      </c>
      <c r="H67" s="268">
        <v>2.1781357023210699E-5</v>
      </c>
      <c r="I67" s="268">
        <v>0</v>
      </c>
      <c r="J67" s="268">
        <v>0</v>
      </c>
      <c r="K67" s="268">
        <v>0</v>
      </c>
      <c r="L67" s="268">
        <v>0</v>
      </c>
      <c r="M67" s="268">
        <v>0</v>
      </c>
      <c r="N67" s="268">
        <v>0</v>
      </c>
      <c r="O67" s="268">
        <v>0</v>
      </c>
      <c r="P67" s="268">
        <v>0</v>
      </c>
      <c r="Q67" s="268">
        <v>0</v>
      </c>
      <c r="R67" s="268">
        <v>0</v>
      </c>
      <c r="S67" s="268">
        <v>0</v>
      </c>
      <c r="T67" s="268">
        <v>0</v>
      </c>
      <c r="U67" s="268">
        <v>0</v>
      </c>
      <c r="V67" s="268">
        <v>0</v>
      </c>
      <c r="W67" s="268">
        <v>0</v>
      </c>
      <c r="X67" s="268">
        <v>0</v>
      </c>
      <c r="Y67" s="268">
        <v>0</v>
      </c>
      <c r="Z67" s="268">
        <v>0</v>
      </c>
      <c r="AA67" s="268">
        <v>0</v>
      </c>
      <c r="AB67" s="268">
        <v>0</v>
      </c>
      <c r="AC67" s="268">
        <v>0</v>
      </c>
      <c r="AD67" s="268">
        <v>0</v>
      </c>
      <c r="AE67" s="268">
        <v>1.36249591659716E-5</v>
      </c>
      <c r="AF67" s="268">
        <v>0</v>
      </c>
      <c r="AG67" s="268">
        <v>0</v>
      </c>
      <c r="AH67" s="268" t="e">
        <v>#DIV/0!</v>
      </c>
      <c r="AI67" s="268">
        <v>0</v>
      </c>
      <c r="AJ67" s="364">
        <v>1.661259086221132E-5</v>
      </c>
    </row>
    <row r="68" spans="2:36" x14ac:dyDescent="0.25">
      <c r="B68" s="293">
        <v>1484</v>
      </c>
      <c r="C68" s="264" t="s">
        <v>1480</v>
      </c>
      <c r="D68" s="268">
        <v>0</v>
      </c>
      <c r="E68" s="268">
        <v>0</v>
      </c>
      <c r="F68" s="268">
        <v>0</v>
      </c>
      <c r="G68" s="268">
        <v>0</v>
      </c>
      <c r="H68" s="268">
        <v>0</v>
      </c>
      <c r="I68" s="268">
        <v>0</v>
      </c>
      <c r="J68" s="268">
        <v>0</v>
      </c>
      <c r="K68" s="268">
        <v>0</v>
      </c>
      <c r="L68" s="268">
        <v>0</v>
      </c>
      <c r="M68" s="268">
        <v>0</v>
      </c>
      <c r="N68" s="268">
        <v>0</v>
      </c>
      <c r="O68" s="268">
        <v>0</v>
      </c>
      <c r="P68" s="268">
        <v>0</v>
      </c>
      <c r="Q68" s="268">
        <v>0</v>
      </c>
      <c r="R68" s="268">
        <v>0</v>
      </c>
      <c r="S68" s="268">
        <v>0</v>
      </c>
      <c r="T68" s="268">
        <v>0</v>
      </c>
      <c r="U68" s="268">
        <v>0</v>
      </c>
      <c r="V68" s="268">
        <v>0</v>
      </c>
      <c r="W68" s="268">
        <v>0</v>
      </c>
      <c r="X68" s="268">
        <v>0</v>
      </c>
      <c r="Y68" s="268">
        <v>0</v>
      </c>
      <c r="Z68" s="268">
        <v>0</v>
      </c>
      <c r="AA68" s="268">
        <v>0</v>
      </c>
      <c r="AB68" s="268">
        <v>0</v>
      </c>
      <c r="AC68" s="268">
        <v>0</v>
      </c>
      <c r="AD68" s="268">
        <v>0</v>
      </c>
      <c r="AE68" s="268">
        <v>0</v>
      </c>
      <c r="AF68" s="268">
        <v>0</v>
      </c>
      <c r="AG68" s="268">
        <v>0</v>
      </c>
      <c r="AH68" s="268" t="e">
        <v>#DIV/0!</v>
      </c>
      <c r="AI68" s="268">
        <v>0</v>
      </c>
      <c r="AJ68" s="364">
        <v>0</v>
      </c>
    </row>
    <row r="69" spans="2:36" x14ac:dyDescent="0.25">
      <c r="B69" s="459">
        <v>149205</v>
      </c>
      <c r="C69" s="264" t="s">
        <v>1504</v>
      </c>
      <c r="D69" s="268">
        <v>0</v>
      </c>
      <c r="E69" s="268">
        <v>1.0422323473233861E-3</v>
      </c>
      <c r="F69" s="268">
        <v>2.5293599408271624E-3</v>
      </c>
      <c r="G69" s="268">
        <v>8.3635956431213736E-5</v>
      </c>
      <c r="H69" s="268">
        <v>1.2574593751049879E-3</v>
      </c>
      <c r="I69" s="268">
        <v>0</v>
      </c>
      <c r="J69" s="268">
        <v>0</v>
      </c>
      <c r="K69" s="268">
        <v>0</v>
      </c>
      <c r="L69" s="268">
        <v>0</v>
      </c>
      <c r="M69" s="268">
        <v>0</v>
      </c>
      <c r="N69" s="268">
        <v>0</v>
      </c>
      <c r="O69" s="268">
        <v>3.0726729489065027E-4</v>
      </c>
      <c r="P69" s="268">
        <v>2.1456799360661106E-4</v>
      </c>
      <c r="Q69" s="268">
        <v>0</v>
      </c>
      <c r="R69" s="268">
        <v>2.2202488073906938E-5</v>
      </c>
      <c r="S69" s="268">
        <v>4.9400489266030769E-4</v>
      </c>
      <c r="T69" s="268">
        <v>0</v>
      </c>
      <c r="U69" s="268">
        <v>0</v>
      </c>
      <c r="V69" s="268">
        <v>2.3565023410893022E-4</v>
      </c>
      <c r="W69" s="268">
        <v>0</v>
      </c>
      <c r="X69" s="268">
        <v>0</v>
      </c>
      <c r="Y69" s="268">
        <v>0</v>
      </c>
      <c r="Z69" s="268">
        <v>0</v>
      </c>
      <c r="AA69" s="268">
        <v>0</v>
      </c>
      <c r="AB69" s="268">
        <v>8.6075502933287839E-6</v>
      </c>
      <c r="AC69" s="268">
        <v>0</v>
      </c>
      <c r="AD69" s="268">
        <v>1.9697354581879465E-4</v>
      </c>
      <c r="AE69" s="268">
        <v>8.0131847299601885E-4</v>
      </c>
      <c r="AF69" s="268">
        <v>0</v>
      </c>
      <c r="AG69" s="268">
        <v>2.5036405266719524E-6</v>
      </c>
      <c r="AH69" s="268" t="e">
        <v>#DIV/0!</v>
      </c>
      <c r="AI69" s="268">
        <v>0</v>
      </c>
      <c r="AJ69" s="364">
        <v>9.7676863637151303E-4</v>
      </c>
    </row>
    <row r="70" spans="2:36" x14ac:dyDescent="0.25">
      <c r="B70" s="293">
        <v>149220</v>
      </c>
      <c r="C70" s="264" t="s">
        <v>1505</v>
      </c>
      <c r="D70" s="268">
        <v>2.3654001075265905E-4</v>
      </c>
      <c r="E70" s="268">
        <v>3.9566752275913282E-5</v>
      </c>
      <c r="F70" s="268">
        <v>9.0459083278489284E-5</v>
      </c>
      <c r="G70" s="268">
        <v>2.2595280497344586E-4</v>
      </c>
      <c r="H70" s="268">
        <v>1.3329547287922153E-4</v>
      </c>
      <c r="I70" s="268">
        <v>0</v>
      </c>
      <c r="J70" s="268">
        <v>1.25182550592311E-5</v>
      </c>
      <c r="K70" s="268">
        <v>0</v>
      </c>
      <c r="L70" s="268">
        <v>7.2805148620299102E-4</v>
      </c>
      <c r="M70" s="268">
        <v>4.0033733101683668E-4</v>
      </c>
      <c r="N70" s="268">
        <v>2.1819865583143961E-5</v>
      </c>
      <c r="O70" s="268">
        <v>7.1340951342014464E-4</v>
      </c>
      <c r="P70" s="268">
        <v>4.245861935556589E-5</v>
      </c>
      <c r="Q70" s="268">
        <v>3.6370474276468576E-4</v>
      </c>
      <c r="R70" s="268">
        <v>2.1862029043969916E-4</v>
      </c>
      <c r="S70" s="268">
        <v>0</v>
      </c>
      <c r="T70" s="268">
        <v>1.1611409685506474E-3</v>
      </c>
      <c r="U70" s="268">
        <v>9.494495414024292E-5</v>
      </c>
      <c r="V70" s="268">
        <v>1.031250808588092E-2</v>
      </c>
      <c r="W70" s="268">
        <v>0</v>
      </c>
      <c r="X70" s="268">
        <v>5.2545145676853051E-3</v>
      </c>
      <c r="Y70" s="268">
        <v>1.3980807657939509E-3</v>
      </c>
      <c r="Z70" s="268">
        <v>1.0566743828356829E-3</v>
      </c>
      <c r="AA70" s="268">
        <v>0</v>
      </c>
      <c r="AB70" s="268">
        <v>3.4686901644803043E-3</v>
      </c>
      <c r="AC70" s="268">
        <v>0</v>
      </c>
      <c r="AD70" s="268">
        <v>1.0572229114969829E-3</v>
      </c>
      <c r="AE70" s="268">
        <v>1.9606118825743303E-4</v>
      </c>
      <c r="AF70" s="268">
        <v>2.0287665018739665E-5</v>
      </c>
      <c r="AG70" s="268">
        <v>7.4937066625018031E-4</v>
      </c>
      <c r="AH70" s="268" t="e">
        <v>#DIV/0!</v>
      </c>
      <c r="AI70" s="268">
        <v>4.3118901945130174E-4</v>
      </c>
      <c r="AJ70" s="364">
        <v>1.5512141287840159E-4</v>
      </c>
    </row>
    <row r="71" spans="2:36" x14ac:dyDescent="0.25">
      <c r="B71" s="293">
        <v>149230</v>
      </c>
      <c r="C71" s="264" t="s">
        <v>1506</v>
      </c>
      <c r="D71" s="268">
        <v>0</v>
      </c>
      <c r="E71" s="268">
        <v>9.3775541819820268E-5</v>
      </c>
      <c r="F71" s="268">
        <v>3.4142927572611749E-6</v>
      </c>
      <c r="G71" s="268">
        <v>3.0278564815782581E-5</v>
      </c>
      <c r="H71" s="268">
        <v>2.7276508085774755E-5</v>
      </c>
      <c r="I71" s="268">
        <v>0</v>
      </c>
      <c r="J71" s="268">
        <v>1.3326776114373746E-4</v>
      </c>
      <c r="K71" s="268">
        <v>0</v>
      </c>
      <c r="L71" s="268">
        <v>0</v>
      </c>
      <c r="M71" s="268">
        <v>0</v>
      </c>
      <c r="N71" s="268">
        <v>0</v>
      </c>
      <c r="O71" s="268">
        <v>8.6055796988408471E-5</v>
      </c>
      <c r="P71" s="268">
        <v>0</v>
      </c>
      <c r="Q71" s="268">
        <v>0</v>
      </c>
      <c r="R71" s="268">
        <v>3.3733560668559801E-5</v>
      </c>
      <c r="S71" s="268">
        <v>2.7454822239441178E-5</v>
      </c>
      <c r="T71" s="268">
        <v>0</v>
      </c>
      <c r="U71" s="268">
        <v>0</v>
      </c>
      <c r="V71" s="268">
        <v>0</v>
      </c>
      <c r="W71" s="268">
        <v>0</v>
      </c>
      <c r="X71" s="268">
        <v>0</v>
      </c>
      <c r="Y71" s="268">
        <v>0</v>
      </c>
      <c r="Z71" s="268">
        <v>0</v>
      </c>
      <c r="AA71" s="268">
        <v>0</v>
      </c>
      <c r="AB71" s="268">
        <v>3.15789549575591E-4</v>
      </c>
      <c r="AC71" s="268">
        <v>0</v>
      </c>
      <c r="AD71" s="268">
        <v>5.5705891389065591E-5</v>
      </c>
      <c r="AE71" s="268">
        <v>3.0501832445167623E-5</v>
      </c>
      <c r="AF71" s="268">
        <v>0</v>
      </c>
      <c r="AG71" s="268">
        <v>0</v>
      </c>
      <c r="AH71" s="268" t="e">
        <v>#DIV/0!</v>
      </c>
      <c r="AI71" s="268">
        <v>0</v>
      </c>
      <c r="AJ71" s="364">
        <v>3.7190163785944708E-5</v>
      </c>
    </row>
    <row r="72" spans="2:36" x14ac:dyDescent="0.25">
      <c r="B72" s="293">
        <v>149235</v>
      </c>
      <c r="C72" s="264" t="s">
        <v>1507</v>
      </c>
      <c r="D72" s="268">
        <v>0</v>
      </c>
      <c r="E72" s="268">
        <v>0</v>
      </c>
      <c r="F72" s="268">
        <v>0</v>
      </c>
      <c r="G72" s="268">
        <v>0</v>
      </c>
      <c r="H72" s="268">
        <v>0</v>
      </c>
      <c r="I72" s="268">
        <v>0</v>
      </c>
      <c r="J72" s="268">
        <v>0</v>
      </c>
      <c r="K72" s="268">
        <v>0</v>
      </c>
      <c r="L72" s="268">
        <v>0</v>
      </c>
      <c r="M72" s="268">
        <v>0</v>
      </c>
      <c r="N72" s="268">
        <v>0</v>
      </c>
      <c r="O72" s="268">
        <v>0</v>
      </c>
      <c r="P72" s="268">
        <v>0</v>
      </c>
      <c r="Q72" s="268">
        <v>0</v>
      </c>
      <c r="R72" s="268">
        <v>0</v>
      </c>
      <c r="S72" s="268">
        <v>0</v>
      </c>
      <c r="T72" s="268">
        <v>0</v>
      </c>
      <c r="U72" s="268">
        <v>0</v>
      </c>
      <c r="V72" s="268">
        <v>0</v>
      </c>
      <c r="W72" s="268">
        <v>0</v>
      </c>
      <c r="X72" s="268">
        <v>0</v>
      </c>
      <c r="Y72" s="268">
        <v>0</v>
      </c>
      <c r="Z72" s="268">
        <v>0</v>
      </c>
      <c r="AA72" s="268">
        <v>0</v>
      </c>
      <c r="AB72" s="268">
        <v>0</v>
      </c>
      <c r="AC72" s="268">
        <v>0</v>
      </c>
      <c r="AD72" s="268">
        <v>0</v>
      </c>
      <c r="AE72" s="268">
        <v>0</v>
      </c>
      <c r="AF72" s="268">
        <v>0</v>
      </c>
      <c r="AG72" s="268">
        <v>0</v>
      </c>
      <c r="AH72" s="268" t="e">
        <v>#DIV/0!</v>
      </c>
      <c r="AI72" s="268">
        <v>0</v>
      </c>
      <c r="AJ72" s="364">
        <v>0</v>
      </c>
    </row>
    <row r="73" spans="2:36" x14ac:dyDescent="0.25">
      <c r="B73" s="293">
        <v>149240</v>
      </c>
      <c r="C73" s="264" t="s">
        <v>1508</v>
      </c>
      <c r="D73" s="268">
        <v>3.7849409979778956E-5</v>
      </c>
      <c r="E73" s="268">
        <v>2.8207593076692435E-5</v>
      </c>
      <c r="F73" s="268">
        <v>1.2223545977629299E-4</v>
      </c>
      <c r="G73" s="268">
        <v>1.3382154119825498E-5</v>
      </c>
      <c r="H73" s="268">
        <v>6.5124142530240576E-5</v>
      </c>
      <c r="I73" s="268">
        <v>0</v>
      </c>
      <c r="J73" s="268">
        <v>0</v>
      </c>
      <c r="K73" s="268">
        <v>0</v>
      </c>
      <c r="L73" s="268">
        <v>0</v>
      </c>
      <c r="M73" s="268">
        <v>0</v>
      </c>
      <c r="N73" s="268">
        <v>0</v>
      </c>
      <c r="O73" s="268">
        <v>3.4021751268178242E-4</v>
      </c>
      <c r="P73" s="268">
        <v>6.3151614091937251E-6</v>
      </c>
      <c r="Q73" s="268">
        <v>1.0129341627894016E-3</v>
      </c>
      <c r="R73" s="268">
        <v>7.0706085018803518E-5</v>
      </c>
      <c r="S73" s="268">
        <v>2.3455952641100337E-4</v>
      </c>
      <c r="T73" s="268">
        <v>0</v>
      </c>
      <c r="U73" s="268">
        <v>0</v>
      </c>
      <c r="V73" s="268">
        <v>9.6569717046727968E-4</v>
      </c>
      <c r="W73" s="268">
        <v>1.5861435685247605E-4</v>
      </c>
      <c r="X73" s="268">
        <v>0</v>
      </c>
      <c r="Y73" s="268">
        <v>1.9887126745871554E-2</v>
      </c>
      <c r="Z73" s="268">
        <v>0</v>
      </c>
      <c r="AA73" s="268">
        <v>8.5416397960346238E-4</v>
      </c>
      <c r="AB73" s="268">
        <v>1.3188696688864526E-2</v>
      </c>
      <c r="AC73" s="268">
        <v>0</v>
      </c>
      <c r="AD73" s="268">
        <v>3.3217912532577548E-3</v>
      </c>
      <c r="AE73" s="268">
        <v>1.8667528625398202E-4</v>
      </c>
      <c r="AF73" s="268">
        <v>0</v>
      </c>
      <c r="AG73" s="268">
        <v>1.0259945557094997E-5</v>
      </c>
      <c r="AH73" s="268" t="e">
        <v>#DIV/0!</v>
      </c>
      <c r="AI73" s="268">
        <v>6.4240086831513707E-3</v>
      </c>
      <c r="AJ73" s="364">
        <v>1.6785152842812626E-4</v>
      </c>
    </row>
    <row r="74" spans="2:36" x14ac:dyDescent="0.25">
      <c r="B74" s="293">
        <v>149245</v>
      </c>
      <c r="C74" s="264" t="s">
        <v>1509</v>
      </c>
      <c r="D74" s="268">
        <v>0</v>
      </c>
      <c r="E74" s="268">
        <v>0</v>
      </c>
      <c r="F74" s="268">
        <v>0</v>
      </c>
      <c r="G74" s="268">
        <v>0</v>
      </c>
      <c r="H74" s="268">
        <v>0</v>
      </c>
      <c r="I74" s="268">
        <v>0</v>
      </c>
      <c r="J74" s="268">
        <v>0</v>
      </c>
      <c r="K74" s="268">
        <v>0</v>
      </c>
      <c r="L74" s="268">
        <v>0</v>
      </c>
      <c r="M74" s="268">
        <v>0</v>
      </c>
      <c r="N74" s="268">
        <v>0</v>
      </c>
      <c r="O74" s="268">
        <v>0</v>
      </c>
      <c r="P74" s="268">
        <v>0</v>
      </c>
      <c r="Q74" s="268">
        <v>0</v>
      </c>
      <c r="R74" s="268">
        <v>0</v>
      </c>
      <c r="S74" s="268">
        <v>0</v>
      </c>
      <c r="T74" s="268">
        <v>0</v>
      </c>
      <c r="U74" s="268">
        <v>0</v>
      </c>
      <c r="V74" s="268">
        <v>0</v>
      </c>
      <c r="W74" s="268">
        <v>0</v>
      </c>
      <c r="X74" s="268">
        <v>0</v>
      </c>
      <c r="Y74" s="268">
        <v>0</v>
      </c>
      <c r="Z74" s="268">
        <v>0</v>
      </c>
      <c r="AA74" s="268">
        <v>0</v>
      </c>
      <c r="AB74" s="268">
        <v>0</v>
      </c>
      <c r="AC74" s="268">
        <v>0</v>
      </c>
      <c r="AD74" s="268">
        <v>0</v>
      </c>
      <c r="AE74" s="268">
        <v>0</v>
      </c>
      <c r="AF74" s="268">
        <v>0</v>
      </c>
      <c r="AG74" s="268">
        <v>0</v>
      </c>
      <c r="AH74" s="268" t="e">
        <v>#DIV/0!</v>
      </c>
      <c r="AI74" s="268">
        <v>0</v>
      </c>
      <c r="AJ74" s="364">
        <v>0</v>
      </c>
    </row>
    <row r="75" spans="2:36" x14ac:dyDescent="0.25">
      <c r="B75" s="293">
        <v>149250</v>
      </c>
      <c r="C75" s="264" t="s">
        <v>1510</v>
      </c>
      <c r="D75" s="268">
        <v>0</v>
      </c>
      <c r="E75" s="268">
        <v>1.6584435980360591E-6</v>
      </c>
      <c r="F75" s="268">
        <v>0</v>
      </c>
      <c r="G75" s="268">
        <v>0</v>
      </c>
      <c r="H75" s="268">
        <v>3.5826056211848626E-7</v>
      </c>
      <c r="I75" s="268">
        <v>0</v>
      </c>
      <c r="J75" s="268">
        <v>0</v>
      </c>
      <c r="K75" s="268">
        <v>0</v>
      </c>
      <c r="L75" s="268">
        <v>0</v>
      </c>
      <c r="M75" s="268">
        <v>0</v>
      </c>
      <c r="N75" s="268">
        <v>0</v>
      </c>
      <c r="O75" s="268">
        <v>0</v>
      </c>
      <c r="P75" s="268">
        <v>0</v>
      </c>
      <c r="Q75" s="268">
        <v>0</v>
      </c>
      <c r="R75" s="268">
        <v>0</v>
      </c>
      <c r="S75" s="268">
        <v>0</v>
      </c>
      <c r="T75" s="268">
        <v>0</v>
      </c>
      <c r="U75" s="268">
        <v>0</v>
      </c>
      <c r="V75" s="268">
        <v>0</v>
      </c>
      <c r="W75" s="268">
        <v>0</v>
      </c>
      <c r="X75" s="268">
        <v>0</v>
      </c>
      <c r="Y75" s="268">
        <v>0</v>
      </c>
      <c r="Z75" s="268">
        <v>0</v>
      </c>
      <c r="AA75" s="268">
        <v>0</v>
      </c>
      <c r="AB75" s="268">
        <v>0</v>
      </c>
      <c r="AC75" s="268">
        <v>0</v>
      </c>
      <c r="AD75" s="268">
        <v>0</v>
      </c>
      <c r="AE75" s="268">
        <v>2.2410382991476614E-7</v>
      </c>
      <c r="AF75" s="268">
        <v>0</v>
      </c>
      <c r="AG75" s="268">
        <v>0</v>
      </c>
      <c r="AH75" s="268" t="e">
        <v>#DIV/0!</v>
      </c>
      <c r="AI75" s="268">
        <v>0</v>
      </c>
      <c r="AJ75" s="364">
        <v>2.7324450603321276E-7</v>
      </c>
    </row>
    <row r="76" spans="2:36" x14ac:dyDescent="0.25">
      <c r="B76" s="293">
        <v>149505</v>
      </c>
      <c r="C76" s="264" t="s">
        <v>1504</v>
      </c>
      <c r="D76" s="268">
        <v>0</v>
      </c>
      <c r="E76" s="268">
        <v>1.0918836809173471E-5</v>
      </c>
      <c r="F76" s="268">
        <v>3.0775957038522029E-4</v>
      </c>
      <c r="G76" s="268">
        <v>1.9689950106208147E-4</v>
      </c>
      <c r="H76" s="268">
        <v>1.6278637025719778E-4</v>
      </c>
      <c r="I76" s="268">
        <v>1.6156758824542795E-4</v>
      </c>
      <c r="J76" s="268">
        <v>0</v>
      </c>
      <c r="K76" s="268">
        <v>0</v>
      </c>
      <c r="L76" s="268">
        <v>0</v>
      </c>
      <c r="M76" s="268">
        <v>0</v>
      </c>
      <c r="N76" s="268">
        <v>0</v>
      </c>
      <c r="O76" s="268">
        <v>4.1964842759206981E-3</v>
      </c>
      <c r="P76" s="268">
        <v>0</v>
      </c>
      <c r="Q76" s="268">
        <v>0</v>
      </c>
      <c r="R76" s="268">
        <v>1.7302834167662944E-4</v>
      </c>
      <c r="S76" s="268">
        <v>0</v>
      </c>
      <c r="T76" s="268">
        <v>1.4630699591799504E-4</v>
      </c>
      <c r="U76" s="268">
        <v>0</v>
      </c>
      <c r="V76" s="268">
        <v>0</v>
      </c>
      <c r="W76" s="268">
        <v>0</v>
      </c>
      <c r="X76" s="268">
        <v>0</v>
      </c>
      <c r="Y76" s="268">
        <v>0</v>
      </c>
      <c r="Z76" s="268">
        <v>0</v>
      </c>
      <c r="AA76" s="268">
        <v>0</v>
      </c>
      <c r="AB76" s="268">
        <v>0</v>
      </c>
      <c r="AC76" s="268">
        <v>0</v>
      </c>
      <c r="AD76" s="268">
        <v>1.6255643122517324E-5</v>
      </c>
      <c r="AE76" s="268">
        <v>1.6086104829184618E-4</v>
      </c>
      <c r="AF76" s="268">
        <v>0</v>
      </c>
      <c r="AG76" s="268">
        <v>0</v>
      </c>
      <c r="AH76" s="268" t="e">
        <v>#DIV/0!</v>
      </c>
      <c r="AI76" s="268">
        <v>0</v>
      </c>
      <c r="AJ76" s="364">
        <v>1.9613407632171014E-4</v>
      </c>
    </row>
    <row r="77" spans="2:36" x14ac:dyDescent="0.25">
      <c r="B77" s="293">
        <v>149520</v>
      </c>
      <c r="C77" s="264" t="s">
        <v>1505</v>
      </c>
      <c r="D77" s="268">
        <v>3.7340412823252963E-5</v>
      </c>
      <c r="E77" s="268">
        <v>6.293656140591276E-5</v>
      </c>
      <c r="F77" s="268">
        <v>4.7860638263023161E-4</v>
      </c>
      <c r="G77" s="268">
        <v>9.9606149407113591E-4</v>
      </c>
      <c r="H77" s="268">
        <v>3.9903038644818219E-4</v>
      </c>
      <c r="I77" s="268">
        <v>5.4218519137527266E-5</v>
      </c>
      <c r="J77" s="268">
        <v>2.5664027735706446E-5</v>
      </c>
      <c r="K77" s="268">
        <v>0</v>
      </c>
      <c r="L77" s="268">
        <v>2.7306836935198547E-4</v>
      </c>
      <c r="M77" s="268">
        <v>8.0112871210162291E-4</v>
      </c>
      <c r="N77" s="268">
        <v>8.3556104525408441E-5</v>
      </c>
      <c r="O77" s="268">
        <v>1.3667257489894554E-3</v>
      </c>
      <c r="P77" s="268">
        <v>1.051387732592471E-5</v>
      </c>
      <c r="Q77" s="268">
        <v>2.4485037081459058E-4</v>
      </c>
      <c r="R77" s="268">
        <v>1.9788362072099163E-4</v>
      </c>
      <c r="S77" s="268">
        <v>0</v>
      </c>
      <c r="T77" s="268">
        <v>1.3494035433023583E-3</v>
      </c>
      <c r="U77" s="268">
        <v>0</v>
      </c>
      <c r="V77" s="268">
        <v>9.5483173637668191E-4</v>
      </c>
      <c r="W77" s="268">
        <v>0</v>
      </c>
      <c r="X77" s="268">
        <v>7.8880309599884939E-3</v>
      </c>
      <c r="Y77" s="268">
        <v>3.7207596803188732E-4</v>
      </c>
      <c r="Z77" s="268">
        <v>1.9986965775735952E-3</v>
      </c>
      <c r="AA77" s="268">
        <v>0</v>
      </c>
      <c r="AB77" s="268">
        <v>0</v>
      </c>
      <c r="AC77" s="268">
        <v>0</v>
      </c>
      <c r="AD77" s="268">
        <v>3.3391858651921465E-4</v>
      </c>
      <c r="AE77" s="268">
        <v>3.2870617000426696E-4</v>
      </c>
      <c r="AF77" s="268">
        <v>7.7688758091700098E-5</v>
      </c>
      <c r="AG77" s="268">
        <v>4.1004077487922082E-4</v>
      </c>
      <c r="AH77" s="268" t="e">
        <v>#DIV/0!</v>
      </c>
      <c r="AI77" s="268">
        <v>1.1475379373090403E-4</v>
      </c>
      <c r="AJ77" s="364">
        <v>3.4888886763647324E-4</v>
      </c>
    </row>
    <row r="78" spans="2:36" x14ac:dyDescent="0.25">
      <c r="B78" s="293">
        <v>149530</v>
      </c>
      <c r="C78" s="264" t="s">
        <v>1506</v>
      </c>
      <c r="D78" s="268">
        <v>0</v>
      </c>
      <c r="E78" s="268">
        <v>9.429993816677712E-5</v>
      </c>
      <c r="F78" s="268">
        <v>1.4893203799809515E-4</v>
      </c>
      <c r="G78" s="268">
        <v>2.015555683578185E-5</v>
      </c>
      <c r="H78" s="268">
        <v>8.3995225120727952E-5</v>
      </c>
      <c r="I78" s="268">
        <v>0</v>
      </c>
      <c r="J78" s="268">
        <v>0</v>
      </c>
      <c r="K78" s="268">
        <v>0</v>
      </c>
      <c r="L78" s="268">
        <v>0</v>
      </c>
      <c r="M78" s="268">
        <v>0</v>
      </c>
      <c r="N78" s="268">
        <v>0</v>
      </c>
      <c r="O78" s="268">
        <v>1.8781963673156251E-4</v>
      </c>
      <c r="P78" s="268">
        <v>0</v>
      </c>
      <c r="Q78" s="268">
        <v>0</v>
      </c>
      <c r="R78" s="268">
        <v>6.8899475398765703E-6</v>
      </c>
      <c r="S78" s="268">
        <v>0</v>
      </c>
      <c r="T78" s="268">
        <v>0</v>
      </c>
      <c r="U78" s="268">
        <v>0</v>
      </c>
      <c r="V78" s="268">
        <v>0</v>
      </c>
      <c r="W78" s="268">
        <v>0</v>
      </c>
      <c r="X78" s="268">
        <v>0</v>
      </c>
      <c r="Y78" s="268">
        <v>0</v>
      </c>
      <c r="Z78" s="268">
        <v>0</v>
      </c>
      <c r="AA78" s="268">
        <v>0</v>
      </c>
      <c r="AB78" s="268">
        <v>0</v>
      </c>
      <c r="AC78" s="268">
        <v>0</v>
      </c>
      <c r="AD78" s="268">
        <v>0</v>
      </c>
      <c r="AE78" s="268">
        <v>5.4868678047230339E-5</v>
      </c>
      <c r="AF78" s="268">
        <v>0</v>
      </c>
      <c r="AG78" s="268">
        <v>0</v>
      </c>
      <c r="AH78" s="268" t="e">
        <v>#DIV/0!</v>
      </c>
      <c r="AI78" s="268">
        <v>0</v>
      </c>
      <c r="AJ78" s="364">
        <v>6.6900083034783435E-5</v>
      </c>
    </row>
    <row r="79" spans="2:36" x14ac:dyDescent="0.25">
      <c r="B79" s="293">
        <v>149535</v>
      </c>
      <c r="C79" s="264" t="s">
        <v>1507</v>
      </c>
      <c r="D79" s="268">
        <v>0</v>
      </c>
      <c r="E79" s="268">
        <v>0</v>
      </c>
      <c r="F79" s="268">
        <v>0</v>
      </c>
      <c r="G79" s="268">
        <v>0</v>
      </c>
      <c r="H79" s="268">
        <v>0</v>
      </c>
      <c r="I79" s="268">
        <v>0</v>
      </c>
      <c r="J79" s="268">
        <v>0</v>
      </c>
      <c r="K79" s="268">
        <v>0</v>
      </c>
      <c r="L79" s="268">
        <v>0</v>
      </c>
      <c r="M79" s="268">
        <v>0</v>
      </c>
      <c r="N79" s="268">
        <v>0</v>
      </c>
      <c r="O79" s="268">
        <v>0</v>
      </c>
      <c r="P79" s="268">
        <v>0</v>
      </c>
      <c r="Q79" s="268">
        <v>0</v>
      </c>
      <c r="R79" s="268">
        <v>0</v>
      </c>
      <c r="S79" s="268">
        <v>0</v>
      </c>
      <c r="T79" s="268">
        <v>0</v>
      </c>
      <c r="U79" s="268">
        <v>0</v>
      </c>
      <c r="V79" s="268">
        <v>0</v>
      </c>
      <c r="W79" s="268">
        <v>0</v>
      </c>
      <c r="X79" s="268">
        <v>0</v>
      </c>
      <c r="Y79" s="268">
        <v>0</v>
      </c>
      <c r="Z79" s="268">
        <v>0</v>
      </c>
      <c r="AA79" s="268">
        <v>0</v>
      </c>
      <c r="AB79" s="268">
        <v>0</v>
      </c>
      <c r="AC79" s="268">
        <v>0</v>
      </c>
      <c r="AD79" s="268">
        <v>0</v>
      </c>
      <c r="AE79" s="268">
        <v>0</v>
      </c>
      <c r="AF79" s="268">
        <v>0</v>
      </c>
      <c r="AG79" s="268">
        <v>0</v>
      </c>
      <c r="AH79" s="268" t="e">
        <v>#DIV/0!</v>
      </c>
      <c r="AI79" s="268">
        <v>0</v>
      </c>
      <c r="AJ79" s="364">
        <v>0</v>
      </c>
    </row>
    <row r="80" spans="2:36" x14ac:dyDescent="0.25">
      <c r="B80" s="293">
        <v>149540</v>
      </c>
      <c r="C80" s="264" t="s">
        <v>1508</v>
      </c>
      <c r="D80" s="268">
        <v>0</v>
      </c>
      <c r="E80" s="268">
        <v>4.319772525730537E-6</v>
      </c>
      <c r="F80" s="268">
        <v>1.0607423856915737E-3</v>
      </c>
      <c r="G80" s="268">
        <v>2.4761167246840775E-5</v>
      </c>
      <c r="H80" s="268">
        <v>4.3193336114568867E-4</v>
      </c>
      <c r="I80" s="268">
        <v>0</v>
      </c>
      <c r="J80" s="268">
        <v>0</v>
      </c>
      <c r="K80" s="268">
        <v>0</v>
      </c>
      <c r="L80" s="268">
        <v>0</v>
      </c>
      <c r="M80" s="268">
        <v>0</v>
      </c>
      <c r="N80" s="268">
        <v>0</v>
      </c>
      <c r="O80" s="268">
        <v>3.553095937048373E-4</v>
      </c>
      <c r="P80" s="268">
        <v>0</v>
      </c>
      <c r="Q80" s="268">
        <v>8.4520154192852339E-4</v>
      </c>
      <c r="R80" s="268">
        <v>6.1349654541180789E-5</v>
      </c>
      <c r="S80" s="268">
        <v>1.7759417992985562E-4</v>
      </c>
      <c r="T80" s="268">
        <v>0</v>
      </c>
      <c r="U80" s="268">
        <v>0</v>
      </c>
      <c r="V80" s="268">
        <v>1.4467111529231622E-3</v>
      </c>
      <c r="W80" s="268">
        <v>0</v>
      </c>
      <c r="X80" s="268">
        <v>0</v>
      </c>
      <c r="Y80" s="268">
        <v>3.7614030477165069E-3</v>
      </c>
      <c r="Z80" s="268">
        <v>3.0007661740765292E-5</v>
      </c>
      <c r="AA80" s="268">
        <v>1.7032033919846408E-4</v>
      </c>
      <c r="AB80" s="268">
        <v>1.5117205553820601E-4</v>
      </c>
      <c r="AC80" s="268">
        <v>0</v>
      </c>
      <c r="AD80" s="268">
        <v>3.7431633038690948E-4</v>
      </c>
      <c r="AE80" s="268">
        <v>3.046619568925929E-4</v>
      </c>
      <c r="AF80" s="268">
        <v>0</v>
      </c>
      <c r="AG80" s="268">
        <v>1.5370426796064331E-5</v>
      </c>
      <c r="AH80" s="268" t="e">
        <v>#DIV/0!</v>
      </c>
      <c r="AI80" s="268">
        <v>1.2180029291535594E-3</v>
      </c>
      <c r="AJ80" s="364">
        <v>3.5874260825487784E-4</v>
      </c>
    </row>
    <row r="81" spans="1:42" x14ac:dyDescent="0.25">
      <c r="B81" s="293">
        <v>149545</v>
      </c>
      <c r="C81" s="264" t="s">
        <v>1509</v>
      </c>
      <c r="D81" s="268">
        <v>0</v>
      </c>
      <c r="E81" s="268">
        <v>0</v>
      </c>
      <c r="F81" s="268">
        <v>0</v>
      </c>
      <c r="G81" s="268">
        <v>0</v>
      </c>
      <c r="H81" s="268">
        <v>0</v>
      </c>
      <c r="I81" s="268">
        <v>0</v>
      </c>
      <c r="J81" s="268">
        <v>0</v>
      </c>
      <c r="K81" s="268">
        <v>0</v>
      </c>
      <c r="L81" s="268">
        <v>0</v>
      </c>
      <c r="M81" s="268">
        <v>0</v>
      </c>
      <c r="N81" s="268">
        <v>0</v>
      </c>
      <c r="O81" s="268">
        <v>0</v>
      </c>
      <c r="P81" s="268">
        <v>0</v>
      </c>
      <c r="Q81" s="268">
        <v>0</v>
      </c>
      <c r="R81" s="268">
        <v>0</v>
      </c>
      <c r="S81" s="268">
        <v>0</v>
      </c>
      <c r="T81" s="268">
        <v>0</v>
      </c>
      <c r="U81" s="268">
        <v>0</v>
      </c>
      <c r="V81" s="268">
        <v>0</v>
      </c>
      <c r="W81" s="268">
        <v>0</v>
      </c>
      <c r="X81" s="268">
        <v>0</v>
      </c>
      <c r="Y81" s="268">
        <v>0</v>
      </c>
      <c r="Z81" s="268">
        <v>0</v>
      </c>
      <c r="AA81" s="268">
        <v>0</v>
      </c>
      <c r="AB81" s="268">
        <v>0</v>
      </c>
      <c r="AC81" s="268">
        <v>0</v>
      </c>
      <c r="AD81" s="268">
        <v>0</v>
      </c>
      <c r="AE81" s="268">
        <v>0</v>
      </c>
      <c r="AF81" s="268">
        <v>0</v>
      </c>
      <c r="AG81" s="268">
        <v>0</v>
      </c>
      <c r="AH81" s="268" t="e">
        <v>#DIV/0!</v>
      </c>
      <c r="AI81" s="268">
        <v>0</v>
      </c>
      <c r="AJ81" s="364">
        <v>0</v>
      </c>
    </row>
    <row r="82" spans="1:42" x14ac:dyDescent="0.25">
      <c r="B82" s="293">
        <v>149550</v>
      </c>
      <c r="C82" s="264" t="s">
        <v>1510</v>
      </c>
      <c r="D82" s="268">
        <v>0</v>
      </c>
      <c r="E82" s="268">
        <v>0</v>
      </c>
      <c r="F82" s="268">
        <v>6.7171243716575182E-7</v>
      </c>
      <c r="G82" s="268">
        <v>0</v>
      </c>
      <c r="H82" s="268">
        <v>2.7000571788998212E-7</v>
      </c>
      <c r="I82" s="268">
        <v>0</v>
      </c>
      <c r="J82" s="268">
        <v>0</v>
      </c>
      <c r="K82" s="268">
        <v>0</v>
      </c>
      <c r="L82" s="268">
        <v>0</v>
      </c>
      <c r="M82" s="268">
        <v>0</v>
      </c>
      <c r="N82" s="268">
        <v>0</v>
      </c>
      <c r="O82" s="268">
        <v>0</v>
      </c>
      <c r="P82" s="268">
        <v>0</v>
      </c>
      <c r="Q82" s="268">
        <v>0</v>
      </c>
      <c r="R82" s="268">
        <v>0</v>
      </c>
      <c r="S82" s="268">
        <v>0</v>
      </c>
      <c r="T82" s="268">
        <v>0</v>
      </c>
      <c r="U82" s="268">
        <v>0</v>
      </c>
      <c r="V82" s="268">
        <v>0</v>
      </c>
      <c r="W82" s="268">
        <v>0</v>
      </c>
      <c r="X82" s="268">
        <v>0</v>
      </c>
      <c r="Y82" s="268">
        <v>0</v>
      </c>
      <c r="Z82" s="268">
        <v>0</v>
      </c>
      <c r="AA82" s="268">
        <v>0</v>
      </c>
      <c r="AB82" s="268">
        <v>0</v>
      </c>
      <c r="AC82" s="268">
        <v>0</v>
      </c>
      <c r="AD82" s="268">
        <v>0</v>
      </c>
      <c r="AE82" s="268">
        <v>1.6889750610623685E-7</v>
      </c>
      <c r="AF82" s="268">
        <v>0</v>
      </c>
      <c r="AG82" s="268">
        <v>0</v>
      </c>
      <c r="AH82" s="268" t="e">
        <v>#DIV/0!</v>
      </c>
      <c r="AI82" s="268">
        <v>0</v>
      </c>
      <c r="AJ82" s="364">
        <v>2.0593273949754747E-7</v>
      </c>
    </row>
    <row r="83" spans="1:42" x14ac:dyDescent="0.25">
      <c r="B83" s="294"/>
      <c r="C83" s="266" t="s">
        <v>499</v>
      </c>
      <c r="D83" s="267">
        <v>7.5692326435937993E-3</v>
      </c>
      <c r="E83" s="267">
        <v>1.5809468562347922E-2</v>
      </c>
      <c r="F83" s="267">
        <v>2.3079950957506319E-2</v>
      </c>
      <c r="G83" s="267">
        <v>1.2556939907054464E-2</v>
      </c>
      <c r="H83" s="267">
        <v>1.6514221265258693E-2</v>
      </c>
      <c r="I83" s="267">
        <v>2.2656703118354007E-2</v>
      </c>
      <c r="J83" s="267">
        <v>6.0400157066694479E-3</v>
      </c>
      <c r="K83" s="267">
        <v>0</v>
      </c>
      <c r="L83" s="267">
        <v>3.2712926194378905E-2</v>
      </c>
      <c r="M83" s="267">
        <v>1.7677140997341627E-2</v>
      </c>
      <c r="N83" s="267">
        <v>5.3283931735498957E-3</v>
      </c>
      <c r="O83" s="267">
        <v>1.7869050741766378E-2</v>
      </c>
      <c r="P83" s="267">
        <v>7.9208431392382966E-3</v>
      </c>
      <c r="Q83" s="267">
        <v>3.6942862145354888E-2</v>
      </c>
      <c r="R83" s="267">
        <v>1.5743791871779822E-2</v>
      </c>
      <c r="S83" s="267">
        <v>1.0310394950888703E-2</v>
      </c>
      <c r="T83" s="267">
        <v>1.9394875682625226E-2</v>
      </c>
      <c r="U83" s="267">
        <v>2.3010585162811549E-2</v>
      </c>
      <c r="V83" s="267">
        <v>3.3081848539024981E-2</v>
      </c>
      <c r="W83" s="267">
        <v>3.9452338068150615E-4</v>
      </c>
      <c r="X83" s="267">
        <v>3.4968127186288972E-2</v>
      </c>
      <c r="Y83" s="267">
        <v>0.10824492326910372</v>
      </c>
      <c r="Z83" s="267">
        <v>2.3047853571919699E-2</v>
      </c>
      <c r="AA83" s="267">
        <v>2.2626172684667021E-2</v>
      </c>
      <c r="AB83" s="267">
        <v>3.1906886793989161E-2</v>
      </c>
      <c r="AC83" s="267">
        <v>2.9722653279079969E-2</v>
      </c>
      <c r="AD83" s="267">
        <v>2.3494855167669429E-2</v>
      </c>
      <c r="AE83" s="267">
        <v>1.6510533200636206E-2</v>
      </c>
      <c r="AF83" s="267">
        <v>4.9542310598204671E-3</v>
      </c>
      <c r="AG83" s="267">
        <v>2.9022990193193054E-2</v>
      </c>
      <c r="AH83" s="267" t="e">
        <v>#DIV/0!</v>
      </c>
      <c r="AI83" s="267">
        <v>5.152641518040834E-2</v>
      </c>
      <c r="AJ83" s="365">
        <v>1.6119078441254982E-2</v>
      </c>
      <c r="AK83" s="253"/>
      <c r="AL83" s="253"/>
      <c r="AM83" s="253"/>
      <c r="AN83" s="253"/>
      <c r="AO83" s="253"/>
      <c r="AP83" s="253"/>
    </row>
    <row r="84" spans="1:42" s="253" customFormat="1" x14ac:dyDescent="0.25">
      <c r="A84" s="199"/>
      <c r="B84" s="293"/>
      <c r="C84" s="264"/>
      <c r="D84" s="268"/>
      <c r="E84" s="268"/>
      <c r="F84" s="268"/>
      <c r="G84" s="268"/>
      <c r="H84" s="268"/>
      <c r="I84" s="268"/>
      <c r="J84" s="268"/>
      <c r="K84" s="268"/>
      <c r="L84" s="268"/>
      <c r="M84" s="268"/>
      <c r="N84" s="268"/>
      <c r="O84" s="268"/>
      <c r="P84" s="268"/>
      <c r="Q84" s="268"/>
      <c r="R84" s="268"/>
      <c r="S84" s="268"/>
      <c r="T84" s="268"/>
      <c r="U84" s="268"/>
      <c r="V84" s="268"/>
      <c r="W84" s="268"/>
      <c r="X84" s="268"/>
      <c r="Y84" s="268"/>
      <c r="Z84" s="268"/>
      <c r="AA84" s="268"/>
      <c r="AB84" s="268"/>
      <c r="AC84" s="268"/>
      <c r="AD84" s="268"/>
      <c r="AE84" s="268"/>
      <c r="AF84" s="268"/>
      <c r="AG84" s="268"/>
      <c r="AH84" s="268"/>
      <c r="AI84" s="268"/>
      <c r="AJ84" s="364"/>
      <c r="AK84" s="199"/>
      <c r="AL84" s="199"/>
      <c r="AM84" s="199"/>
      <c r="AN84" s="199"/>
      <c r="AO84" s="199"/>
      <c r="AP84" s="199"/>
    </row>
    <row r="85" spans="1:42" x14ac:dyDescent="0.25">
      <c r="B85" s="293"/>
      <c r="C85" s="264"/>
      <c r="D85" s="268"/>
      <c r="E85" s="268"/>
      <c r="F85" s="268"/>
      <c r="G85" s="268"/>
      <c r="H85" s="268"/>
      <c r="I85" s="268"/>
      <c r="J85" s="268"/>
      <c r="K85" s="268"/>
      <c r="L85" s="268"/>
      <c r="M85" s="268"/>
      <c r="N85" s="268"/>
      <c r="O85" s="268"/>
      <c r="P85" s="268"/>
      <c r="Q85" s="268"/>
      <c r="R85" s="268"/>
      <c r="S85" s="268"/>
      <c r="T85" s="268"/>
      <c r="U85" s="268"/>
      <c r="V85" s="268"/>
      <c r="W85" s="268"/>
      <c r="X85" s="268"/>
      <c r="Y85" s="268"/>
      <c r="Z85" s="268"/>
      <c r="AA85" s="268"/>
      <c r="AB85" s="268"/>
      <c r="AC85" s="268"/>
      <c r="AD85" s="268"/>
      <c r="AE85" s="268"/>
      <c r="AF85" s="268"/>
      <c r="AG85" s="268"/>
      <c r="AH85" s="268"/>
      <c r="AI85" s="268"/>
      <c r="AJ85" s="364"/>
    </row>
    <row r="86" spans="1:42" x14ac:dyDescent="0.25">
      <c r="B86" s="293">
        <v>1449</v>
      </c>
      <c r="C86" s="264" t="s">
        <v>1041</v>
      </c>
      <c r="D86" s="268">
        <v>2.636416575670627E-3</v>
      </c>
      <c r="E86" s="268">
        <v>2.025019050599292E-3</v>
      </c>
      <c r="F86" s="268">
        <v>1.0399885764133187E-3</v>
      </c>
      <c r="G86" s="268">
        <v>1.2054839638648775E-3</v>
      </c>
      <c r="H86" s="268">
        <v>1.5957842664092831E-3</v>
      </c>
      <c r="I86" s="268">
        <v>1.6259462504700001E-3</v>
      </c>
      <c r="J86" s="268">
        <v>1.9202086095600362E-3</v>
      </c>
      <c r="K86" s="268">
        <v>1.0181980604772789E-8</v>
      </c>
      <c r="L86" s="268">
        <v>4.8761289649664722E-4</v>
      </c>
      <c r="M86" s="268">
        <v>7.4892766397908334E-4</v>
      </c>
      <c r="N86" s="268">
        <v>7.261511834368399E-4</v>
      </c>
      <c r="O86" s="268">
        <v>6.214184418793829E-4</v>
      </c>
      <c r="P86" s="268">
        <v>1.5143914478267617E-3</v>
      </c>
      <c r="Q86" s="268">
        <v>3.2279415100071381E-8</v>
      </c>
      <c r="R86" s="268">
        <v>1.044709878662354E-3</v>
      </c>
      <c r="S86" s="268">
        <v>3.9547927440685537E-3</v>
      </c>
      <c r="T86" s="268">
        <v>3.1917560595351251E-3</v>
      </c>
      <c r="U86" s="268">
        <v>2.351958737921123E-3</v>
      </c>
      <c r="V86" s="268">
        <v>2.7480242692244465E-4</v>
      </c>
      <c r="W86" s="268">
        <v>0</v>
      </c>
      <c r="X86" s="268">
        <v>5.4017168939196202E-4</v>
      </c>
      <c r="Y86" s="268">
        <v>0</v>
      </c>
      <c r="Z86" s="268">
        <v>2.6976383458215455E-3</v>
      </c>
      <c r="AA86" s="268">
        <v>0</v>
      </c>
      <c r="AB86" s="268">
        <v>8.6080888249569459E-4</v>
      </c>
      <c r="AC86" s="268">
        <v>0</v>
      </c>
      <c r="AD86" s="268">
        <v>2.1166446698012197E-3</v>
      </c>
      <c r="AE86" s="268">
        <v>1.4288133000669261E-3</v>
      </c>
      <c r="AF86" s="268">
        <v>6.7516124273217146E-4</v>
      </c>
      <c r="AG86" s="268">
        <v>5.4954936078306725E-4</v>
      </c>
      <c r="AH86" s="268" t="e">
        <v>#DIV/0!</v>
      </c>
      <c r="AI86" s="268">
        <v>0</v>
      </c>
      <c r="AJ86" s="364">
        <v>1.613286955530971E-3</v>
      </c>
    </row>
    <row r="87" spans="1:42" x14ac:dyDescent="0.25">
      <c r="B87" s="293">
        <v>1450</v>
      </c>
      <c r="C87" s="264" t="s">
        <v>1426</v>
      </c>
      <c r="D87" s="268">
        <v>2.0367905976195763E-3</v>
      </c>
      <c r="E87" s="268">
        <v>8.1709140140279815E-3</v>
      </c>
      <c r="F87" s="268">
        <v>3.0445047783339246E-3</v>
      </c>
      <c r="G87" s="268">
        <v>9.5272419067797477E-4</v>
      </c>
      <c r="H87" s="268">
        <v>3.5648026589644648E-3</v>
      </c>
      <c r="I87" s="268">
        <v>8.3816073265762635E-3</v>
      </c>
      <c r="J87" s="268">
        <v>2.7834097834329081E-3</v>
      </c>
      <c r="K87" s="268">
        <v>0</v>
      </c>
      <c r="L87" s="268">
        <v>5.02361429595625E-3</v>
      </c>
      <c r="M87" s="268">
        <v>2.3467753221208818E-3</v>
      </c>
      <c r="N87" s="268">
        <v>1.4689741367275638E-3</v>
      </c>
      <c r="O87" s="268">
        <v>2.2593738889991259E-3</v>
      </c>
      <c r="P87" s="268">
        <v>1.4967728509183485E-3</v>
      </c>
      <c r="Q87" s="268">
        <v>2.3371672926711549E-3</v>
      </c>
      <c r="R87" s="268">
        <v>3.3617592207925121E-3</v>
      </c>
      <c r="S87" s="268">
        <v>1.716528043781999E-4</v>
      </c>
      <c r="T87" s="268">
        <v>2.4769199992895107E-3</v>
      </c>
      <c r="U87" s="268">
        <v>1.8889222238720929E-2</v>
      </c>
      <c r="V87" s="268">
        <v>1.7764649421350292E-2</v>
      </c>
      <c r="W87" s="268">
        <v>1.4758343542841571E-5</v>
      </c>
      <c r="X87" s="268">
        <v>2.4526611995695738E-2</v>
      </c>
      <c r="Y87" s="268">
        <v>2.0057284131615675E-3</v>
      </c>
      <c r="Z87" s="268">
        <v>6.3943321874697914E-3</v>
      </c>
      <c r="AA87" s="268">
        <v>0</v>
      </c>
      <c r="AB87" s="268">
        <v>2.1400005552142469E-3</v>
      </c>
      <c r="AC87" s="268">
        <v>0</v>
      </c>
      <c r="AD87" s="268">
        <v>2.1843593488503061E-3</v>
      </c>
      <c r="AE87" s="268">
        <v>3.445506132694013E-3</v>
      </c>
      <c r="AF87" s="268">
        <v>1.3658221263353448E-3</v>
      </c>
      <c r="AG87" s="268">
        <v>4.5013584874594708E-3</v>
      </c>
      <c r="AH87" s="268" t="e">
        <v>#DIV/0!</v>
      </c>
      <c r="AI87" s="268">
        <v>6.185966425663659E-4</v>
      </c>
      <c r="AJ87" s="364">
        <v>3.5826755925312979E-3</v>
      </c>
    </row>
    <row r="88" spans="1:42" x14ac:dyDescent="0.25">
      <c r="B88" s="293">
        <v>1451</v>
      </c>
      <c r="C88" s="264" t="s">
        <v>1040</v>
      </c>
      <c r="D88" s="268">
        <v>1.7174189690681306E-4</v>
      </c>
      <c r="E88" s="268">
        <v>1.9157061084278E-3</v>
      </c>
      <c r="F88" s="268">
        <v>4.4032350993671905E-4</v>
      </c>
      <c r="G88" s="268">
        <v>4.6381146346671478E-4</v>
      </c>
      <c r="H88" s="268">
        <v>7.1090399183637413E-4</v>
      </c>
      <c r="I88" s="268">
        <v>1.8851434171927216E-4</v>
      </c>
      <c r="J88" s="268">
        <v>4.6205738442208302E-4</v>
      </c>
      <c r="K88" s="268">
        <v>0</v>
      </c>
      <c r="L88" s="268">
        <v>0</v>
      </c>
      <c r="M88" s="268">
        <v>1.5706030610111615E-4</v>
      </c>
      <c r="N88" s="268">
        <v>1.3175391124069902E-4</v>
      </c>
      <c r="O88" s="268">
        <v>3.4562535538262774E-4</v>
      </c>
      <c r="P88" s="268">
        <v>7.4906714681619187E-5</v>
      </c>
      <c r="Q88" s="268">
        <v>3.9868805921032219E-5</v>
      </c>
      <c r="R88" s="268">
        <v>1.884040889549665E-4</v>
      </c>
      <c r="S88" s="268">
        <v>1.1479219594604698E-4</v>
      </c>
      <c r="T88" s="268">
        <v>3.8160584978749257E-8</v>
      </c>
      <c r="U88" s="268">
        <v>0</v>
      </c>
      <c r="V88" s="268">
        <v>3.8396525127799097E-5</v>
      </c>
      <c r="W88" s="268">
        <v>4.4252904176436495E-8</v>
      </c>
      <c r="X88" s="268">
        <v>6.0738558569000348E-8</v>
      </c>
      <c r="Y88" s="268">
        <v>0</v>
      </c>
      <c r="Z88" s="268">
        <v>4.9021340946092868E-4</v>
      </c>
      <c r="AA88" s="268">
        <v>0</v>
      </c>
      <c r="AB88" s="268">
        <v>5.5418148775692767E-4</v>
      </c>
      <c r="AC88" s="268">
        <v>0</v>
      </c>
      <c r="AD88" s="268">
        <v>1.3093308715529127E-4</v>
      </c>
      <c r="AE88" s="268">
        <v>5.1313329037111228E-4</v>
      </c>
      <c r="AF88" s="268">
        <v>1.225020936070734E-4</v>
      </c>
      <c r="AG88" s="268">
        <v>3.8993093762327218E-5</v>
      </c>
      <c r="AH88" s="268" t="e">
        <v>#DIV/0!</v>
      </c>
      <c r="AI88" s="268">
        <v>0</v>
      </c>
      <c r="AJ88" s="364">
        <v>6.0858263978552402E-4</v>
      </c>
    </row>
    <row r="89" spans="1:42" x14ac:dyDescent="0.25">
      <c r="B89" s="293">
        <v>1452</v>
      </c>
      <c r="C89" s="264" t="s">
        <v>1433</v>
      </c>
      <c r="D89" s="268">
        <v>4.1902080557492001E-4</v>
      </c>
      <c r="E89" s="268">
        <v>2.4290629137285719E-4</v>
      </c>
      <c r="F89" s="268">
        <v>3.1072446082591764E-4</v>
      </c>
      <c r="G89" s="268">
        <v>3.5462175000921883E-5</v>
      </c>
      <c r="H89" s="268">
        <v>2.6591695633908008E-4</v>
      </c>
      <c r="I89" s="268">
        <v>1.8616765717036126E-4</v>
      </c>
      <c r="J89" s="268">
        <v>0</v>
      </c>
      <c r="K89" s="268">
        <v>0</v>
      </c>
      <c r="L89" s="268">
        <v>0</v>
      </c>
      <c r="M89" s="268">
        <v>2.0843692662544455E-8</v>
      </c>
      <c r="N89" s="268">
        <v>2.384714654709568E-5</v>
      </c>
      <c r="O89" s="268">
        <v>8.0737092810671991E-4</v>
      </c>
      <c r="P89" s="268">
        <v>8.9762473750495091E-5</v>
      </c>
      <c r="Q89" s="268">
        <v>2.7927468041937771E-3</v>
      </c>
      <c r="R89" s="268">
        <v>2.2155087905554644E-4</v>
      </c>
      <c r="S89" s="268">
        <v>7.2928955748211347E-4</v>
      </c>
      <c r="T89" s="268">
        <v>5.7453813532305299E-6</v>
      </c>
      <c r="U89" s="268">
        <v>1.3385176985035916E-2</v>
      </c>
      <c r="V89" s="268">
        <v>1.8193827010440269E-4</v>
      </c>
      <c r="W89" s="268">
        <v>5.6359768586190611E-4</v>
      </c>
      <c r="X89" s="268">
        <v>7.7478487963535828E-3</v>
      </c>
      <c r="Y89" s="268">
        <v>4.9785011219303007E-3</v>
      </c>
      <c r="Z89" s="268">
        <v>5.8174533197919364E-4</v>
      </c>
      <c r="AA89" s="268">
        <v>4.0664562870685844E-2</v>
      </c>
      <c r="AB89" s="268">
        <v>7.2184319195855136E-3</v>
      </c>
      <c r="AC89" s="268">
        <v>2.704325470664776E-2</v>
      </c>
      <c r="AD89" s="268">
        <v>6.9339043897846432E-3</v>
      </c>
      <c r="AE89" s="268">
        <v>4.9594827502685769E-4</v>
      </c>
      <c r="AF89" s="268">
        <v>2.2172589421174687E-5</v>
      </c>
      <c r="AG89" s="268">
        <v>1.9381042409717029E-6</v>
      </c>
      <c r="AH89" s="268" t="e">
        <v>#DIV/0!</v>
      </c>
      <c r="AI89" s="268">
        <v>2.4871083245811221E-2</v>
      </c>
      <c r="AJ89" s="364">
        <v>3.7491115884391704E-4</v>
      </c>
    </row>
    <row r="90" spans="1:42" x14ac:dyDescent="0.25">
      <c r="B90" s="293">
        <v>1456</v>
      </c>
      <c r="C90" s="264" t="s">
        <v>1435</v>
      </c>
      <c r="D90" s="268">
        <v>0</v>
      </c>
      <c r="E90" s="268">
        <v>6.1525275318561191E-4</v>
      </c>
      <c r="F90" s="268">
        <v>8.6744046433840653E-10</v>
      </c>
      <c r="G90" s="268">
        <v>0</v>
      </c>
      <c r="H90" s="268">
        <v>1.3290857508287094E-4</v>
      </c>
      <c r="I90" s="268">
        <v>0</v>
      </c>
      <c r="J90" s="268">
        <v>0</v>
      </c>
      <c r="K90" s="268">
        <v>0</v>
      </c>
      <c r="L90" s="268">
        <v>0</v>
      </c>
      <c r="M90" s="268">
        <v>2.357570523652796E-6</v>
      </c>
      <c r="N90" s="268">
        <v>0</v>
      </c>
      <c r="O90" s="268">
        <v>0</v>
      </c>
      <c r="P90" s="268">
        <v>0</v>
      </c>
      <c r="Q90" s="268">
        <v>0</v>
      </c>
      <c r="R90" s="268">
        <v>1.4609663048066041E-7</v>
      </c>
      <c r="S90" s="268">
        <v>0</v>
      </c>
      <c r="T90" s="268">
        <v>0</v>
      </c>
      <c r="U90" s="268">
        <v>0</v>
      </c>
      <c r="V90" s="268">
        <v>0</v>
      </c>
      <c r="W90" s="268">
        <v>0</v>
      </c>
      <c r="X90" s="268">
        <v>0</v>
      </c>
      <c r="Y90" s="268">
        <v>0</v>
      </c>
      <c r="Z90" s="268">
        <v>0</v>
      </c>
      <c r="AA90" s="268">
        <v>0</v>
      </c>
      <c r="AB90" s="268">
        <v>0</v>
      </c>
      <c r="AC90" s="268">
        <v>0</v>
      </c>
      <c r="AD90" s="268">
        <v>0</v>
      </c>
      <c r="AE90" s="268">
        <v>8.3188049281949077E-5</v>
      </c>
      <c r="AF90" s="268">
        <v>0</v>
      </c>
      <c r="AG90" s="268">
        <v>5.7918658138531457E-7</v>
      </c>
      <c r="AH90" s="268" t="e">
        <v>#DIV/0!</v>
      </c>
      <c r="AI90" s="268">
        <v>0</v>
      </c>
      <c r="AJ90" s="364">
        <v>1.0136906426805191E-4</v>
      </c>
    </row>
    <row r="91" spans="1:42" x14ac:dyDescent="0.25">
      <c r="B91" s="293">
        <v>1457</v>
      </c>
      <c r="C91" s="264" t="s">
        <v>1437</v>
      </c>
      <c r="D91" s="268">
        <v>1.9397586169334009E-4</v>
      </c>
      <c r="E91" s="268">
        <v>1.8489635177704902E-4</v>
      </c>
      <c r="F91" s="268">
        <v>9.1342894822791081E-5</v>
      </c>
      <c r="G91" s="268">
        <v>6.5712020260110562E-5</v>
      </c>
      <c r="H91" s="268">
        <v>1.2684028134032384E-4</v>
      </c>
      <c r="I91" s="268">
        <v>4.6225220327835036E-5</v>
      </c>
      <c r="J91" s="268">
        <v>0</v>
      </c>
      <c r="K91" s="268">
        <v>0</v>
      </c>
      <c r="L91" s="268">
        <v>4.777430721672288E-5</v>
      </c>
      <c r="M91" s="268">
        <v>4.4665055705452407E-9</v>
      </c>
      <c r="N91" s="268">
        <v>7.1029832491274186E-5</v>
      </c>
      <c r="O91" s="268">
        <v>9.0781079343153003E-5</v>
      </c>
      <c r="P91" s="268">
        <v>0</v>
      </c>
      <c r="Q91" s="268">
        <v>0</v>
      </c>
      <c r="R91" s="268">
        <v>3.4797280685988604E-5</v>
      </c>
      <c r="S91" s="268">
        <v>4.1959970163951932E-4</v>
      </c>
      <c r="T91" s="268">
        <v>7.6321169957498511E-9</v>
      </c>
      <c r="U91" s="268">
        <v>0</v>
      </c>
      <c r="V91" s="268">
        <v>2.1881175475766659E-4</v>
      </c>
      <c r="W91" s="268">
        <v>0</v>
      </c>
      <c r="X91" s="268">
        <v>0</v>
      </c>
      <c r="Y91" s="268">
        <v>0</v>
      </c>
      <c r="Z91" s="268">
        <v>1.2793322644891208E-4</v>
      </c>
      <c r="AA91" s="268">
        <v>0</v>
      </c>
      <c r="AB91" s="268">
        <v>0</v>
      </c>
      <c r="AC91" s="268">
        <v>0</v>
      </c>
      <c r="AD91" s="268">
        <v>1.6844589449001125E-4</v>
      </c>
      <c r="AE91" s="268">
        <v>9.7284130329420513E-5</v>
      </c>
      <c r="AF91" s="268">
        <v>6.6042086392748873E-5</v>
      </c>
      <c r="AG91" s="268">
        <v>3.7855814183483649E-5</v>
      </c>
      <c r="AH91" s="268" t="e">
        <v>#DIV/0!</v>
      </c>
      <c r="AI91" s="268">
        <v>0</v>
      </c>
      <c r="AJ91" s="364">
        <v>1.0766581319588127E-4</v>
      </c>
    </row>
    <row r="92" spans="1:42" x14ac:dyDescent="0.25">
      <c r="B92" s="293">
        <v>1458</v>
      </c>
      <c r="C92" s="264" t="s">
        <v>1443</v>
      </c>
      <c r="D92" s="268">
        <v>4.6200649154901733E-5</v>
      </c>
      <c r="E92" s="268">
        <v>2.6323926921206641E-7</v>
      </c>
      <c r="F92" s="268">
        <v>9.5242199566877791E-6</v>
      </c>
      <c r="G92" s="268">
        <v>3.1998861447796161E-5</v>
      </c>
      <c r="H92" s="268">
        <v>1.8886051499114948E-5</v>
      </c>
      <c r="I92" s="268">
        <v>1.2337207009204534E-3</v>
      </c>
      <c r="J92" s="268">
        <v>0</v>
      </c>
      <c r="K92" s="268">
        <v>0</v>
      </c>
      <c r="L92" s="268">
        <v>3.3598121877673653E-4</v>
      </c>
      <c r="M92" s="268">
        <v>3.5979191205932097E-7</v>
      </c>
      <c r="N92" s="268">
        <v>1.1509417210034039E-5</v>
      </c>
      <c r="O92" s="268">
        <v>1.0030473150486096E-4</v>
      </c>
      <c r="P92" s="268">
        <v>3.5955540348287318E-6</v>
      </c>
      <c r="Q92" s="268">
        <v>1.9626626807390705E-5</v>
      </c>
      <c r="R92" s="268">
        <v>2.1653029948745105E-4</v>
      </c>
      <c r="S92" s="268">
        <v>0</v>
      </c>
      <c r="T92" s="268">
        <v>1.4189128198776403E-4</v>
      </c>
      <c r="U92" s="268">
        <v>0</v>
      </c>
      <c r="V92" s="268">
        <v>3.3707942798980235E-4</v>
      </c>
      <c r="W92" s="268">
        <v>0</v>
      </c>
      <c r="X92" s="268">
        <v>0</v>
      </c>
      <c r="Y92" s="268">
        <v>2.2690604156397923E-4</v>
      </c>
      <c r="Z92" s="268">
        <v>1.8625531975088911E-3</v>
      </c>
      <c r="AA92" s="268">
        <v>0</v>
      </c>
      <c r="AB92" s="268">
        <v>2.7864029746691722E-5</v>
      </c>
      <c r="AC92" s="268">
        <v>0</v>
      </c>
      <c r="AD92" s="268">
        <v>6.7432786048899867E-5</v>
      </c>
      <c r="AE92" s="268">
        <v>8.7418708509978858E-5</v>
      </c>
      <c r="AF92" s="268">
        <v>1.0701220868127989E-5</v>
      </c>
      <c r="AG92" s="268">
        <v>2.5354045306424266E-4</v>
      </c>
      <c r="AH92" s="268" t="e">
        <v>#DIV/0!</v>
      </c>
      <c r="AI92" s="268">
        <v>6.9981217082252666E-5</v>
      </c>
      <c r="AJ92" s="364">
        <v>7.8476132901207684E-5</v>
      </c>
    </row>
    <row r="93" spans="1:42" x14ac:dyDescent="0.25">
      <c r="B93" s="293">
        <v>1459</v>
      </c>
      <c r="C93" s="264" t="s">
        <v>1449</v>
      </c>
      <c r="D93" s="268">
        <v>3.9176563293072249E-6</v>
      </c>
      <c r="E93" s="268">
        <v>9.549718673117554E-8</v>
      </c>
      <c r="F93" s="268">
        <v>4.2354639472317709E-7</v>
      </c>
      <c r="G93" s="268">
        <v>3.9060677746600712E-5</v>
      </c>
      <c r="H93" s="268">
        <v>8.2410997443043835E-6</v>
      </c>
      <c r="I93" s="268">
        <v>0</v>
      </c>
      <c r="J93" s="268">
        <v>0</v>
      </c>
      <c r="K93" s="268">
        <v>0</v>
      </c>
      <c r="L93" s="268">
        <v>0</v>
      </c>
      <c r="M93" s="268">
        <v>5.3690374628334147E-6</v>
      </c>
      <c r="N93" s="268">
        <v>3.8449068473321102E-10</v>
      </c>
      <c r="O93" s="268">
        <v>6.2453310917815819E-4</v>
      </c>
      <c r="P93" s="268">
        <v>0</v>
      </c>
      <c r="Q93" s="268">
        <v>0</v>
      </c>
      <c r="R93" s="268">
        <v>2.3243086350530714E-5</v>
      </c>
      <c r="S93" s="268">
        <v>1.7835286362861786E-5</v>
      </c>
      <c r="T93" s="268">
        <v>0</v>
      </c>
      <c r="U93" s="268">
        <v>0</v>
      </c>
      <c r="V93" s="268">
        <v>0</v>
      </c>
      <c r="W93" s="268">
        <v>0</v>
      </c>
      <c r="X93" s="268">
        <v>0</v>
      </c>
      <c r="Y93" s="268">
        <v>0</v>
      </c>
      <c r="Z93" s="268">
        <v>0</v>
      </c>
      <c r="AA93" s="268">
        <v>0</v>
      </c>
      <c r="AB93" s="268">
        <v>1.6643118315513534E-5</v>
      </c>
      <c r="AC93" s="268">
        <v>0</v>
      </c>
      <c r="AD93" s="268">
        <v>9.2369797410554484E-6</v>
      </c>
      <c r="AE93" s="268">
        <v>1.3344194205327194E-5</v>
      </c>
      <c r="AF93" s="268">
        <v>3.5749157963278742E-10</v>
      </c>
      <c r="AG93" s="268">
        <v>1.319016513919622E-6</v>
      </c>
      <c r="AH93" s="268" t="e">
        <v>#DIV/0!</v>
      </c>
      <c r="AI93" s="268">
        <v>0</v>
      </c>
      <c r="AJ93" s="364">
        <v>1.6133218721540489E-5</v>
      </c>
    </row>
    <row r="94" spans="1:42" x14ac:dyDescent="0.25">
      <c r="B94" s="293">
        <v>1460</v>
      </c>
      <c r="C94" s="264" t="s">
        <v>1450</v>
      </c>
      <c r="D94" s="268">
        <v>2.9969708656336487E-5</v>
      </c>
      <c r="E94" s="268">
        <v>0</v>
      </c>
      <c r="F94" s="268">
        <v>1.4859645502325856E-5</v>
      </c>
      <c r="G94" s="268">
        <v>8.0132691389251039E-10</v>
      </c>
      <c r="H94" s="268">
        <v>1.1833115788496546E-5</v>
      </c>
      <c r="I94" s="268">
        <v>1.2751026756987024E-5</v>
      </c>
      <c r="J94" s="268">
        <v>0</v>
      </c>
      <c r="K94" s="268">
        <v>0</v>
      </c>
      <c r="L94" s="268">
        <v>0</v>
      </c>
      <c r="M94" s="268">
        <v>0</v>
      </c>
      <c r="N94" s="268">
        <v>4.148939011378049E-6</v>
      </c>
      <c r="O94" s="268">
        <v>9.8107379637875011E-5</v>
      </c>
      <c r="P94" s="268">
        <v>0</v>
      </c>
      <c r="Q94" s="268">
        <v>1.4633630740004112E-5</v>
      </c>
      <c r="R94" s="268">
        <v>6.9372667945913926E-6</v>
      </c>
      <c r="S94" s="268">
        <v>1.279186148916027E-4</v>
      </c>
      <c r="T94" s="268">
        <v>0</v>
      </c>
      <c r="U94" s="268">
        <v>1.7141391844885613E-3</v>
      </c>
      <c r="V94" s="268">
        <v>1.909973313717894E-4</v>
      </c>
      <c r="W94" s="268">
        <v>0</v>
      </c>
      <c r="X94" s="268">
        <v>0</v>
      </c>
      <c r="Y94" s="268">
        <v>1.6768663002065276E-3</v>
      </c>
      <c r="Z94" s="268">
        <v>4.3768364777986866E-4</v>
      </c>
      <c r="AA94" s="268">
        <v>1.5088668093331216E-3</v>
      </c>
      <c r="AB94" s="268">
        <v>3.8669755830224789E-4</v>
      </c>
      <c r="AC94" s="268">
        <v>1.4861971569661743E-3</v>
      </c>
      <c r="AD94" s="268">
        <v>4.8105404688073488E-4</v>
      </c>
      <c r="AE94" s="268">
        <v>2.7421169266337116E-5</v>
      </c>
      <c r="AF94" s="268">
        <v>3.8575986880067039E-6</v>
      </c>
      <c r="AG94" s="268">
        <v>2.0292305718124588E-6</v>
      </c>
      <c r="AH94" s="268" t="e">
        <v>#DIV/0!</v>
      </c>
      <c r="AI94" s="268">
        <v>1.5527128567130995E-3</v>
      </c>
      <c r="AJ94" s="364">
        <v>1.8627234842177551E-5</v>
      </c>
    </row>
    <row r="95" spans="1:42" x14ac:dyDescent="0.25">
      <c r="B95" s="293">
        <v>1464</v>
      </c>
      <c r="C95" s="264" t="s">
        <v>1452</v>
      </c>
      <c r="D95" s="268">
        <v>0</v>
      </c>
      <c r="E95" s="268">
        <v>0</v>
      </c>
      <c r="F95" s="268">
        <v>0</v>
      </c>
      <c r="G95" s="268">
        <v>0</v>
      </c>
      <c r="H95" s="268">
        <v>0</v>
      </c>
      <c r="I95" s="268">
        <v>0</v>
      </c>
      <c r="J95" s="268">
        <v>0</v>
      </c>
      <c r="K95" s="268">
        <v>0</v>
      </c>
      <c r="L95" s="268">
        <v>0</v>
      </c>
      <c r="M95" s="268">
        <v>0</v>
      </c>
      <c r="N95" s="268">
        <v>0</v>
      </c>
      <c r="O95" s="268">
        <v>0</v>
      </c>
      <c r="P95" s="268">
        <v>0</v>
      </c>
      <c r="Q95" s="268">
        <v>0</v>
      </c>
      <c r="R95" s="268">
        <v>0</v>
      </c>
      <c r="S95" s="268">
        <v>0</v>
      </c>
      <c r="T95" s="268">
        <v>0</v>
      </c>
      <c r="U95" s="268">
        <v>0</v>
      </c>
      <c r="V95" s="268">
        <v>0</v>
      </c>
      <c r="W95" s="268">
        <v>0</v>
      </c>
      <c r="X95" s="268">
        <v>0</v>
      </c>
      <c r="Y95" s="268">
        <v>0</v>
      </c>
      <c r="Z95" s="268">
        <v>0</v>
      </c>
      <c r="AA95" s="268">
        <v>0</v>
      </c>
      <c r="AB95" s="268">
        <v>0</v>
      </c>
      <c r="AC95" s="268">
        <v>0</v>
      </c>
      <c r="AD95" s="268">
        <v>0</v>
      </c>
      <c r="AE95" s="268">
        <v>0</v>
      </c>
      <c r="AF95" s="268">
        <v>0</v>
      </c>
      <c r="AG95" s="268">
        <v>0</v>
      </c>
      <c r="AH95" s="268" t="e">
        <v>#DIV/0!</v>
      </c>
      <c r="AI95" s="268">
        <v>0</v>
      </c>
      <c r="AJ95" s="364">
        <v>0</v>
      </c>
    </row>
    <row r="96" spans="1:42" x14ac:dyDescent="0.25">
      <c r="B96" s="293">
        <v>1465</v>
      </c>
      <c r="C96" s="264" t="s">
        <v>1453</v>
      </c>
      <c r="D96" s="268">
        <v>6.0443000906712765E-5</v>
      </c>
      <c r="E96" s="268">
        <v>3.8365414960784156E-4</v>
      </c>
      <c r="F96" s="268">
        <v>2.6137186561001421E-4</v>
      </c>
      <c r="G96" s="268">
        <v>6.0844076786160935E-5</v>
      </c>
      <c r="H96" s="268">
        <v>2.1110518342183903E-4</v>
      </c>
      <c r="I96" s="268">
        <v>8.0117237954104839E-4</v>
      </c>
      <c r="J96" s="268">
        <v>2.1818706966565513E-5</v>
      </c>
      <c r="K96" s="268">
        <v>0</v>
      </c>
      <c r="L96" s="268">
        <v>3.0828883741003849E-5</v>
      </c>
      <c r="M96" s="268">
        <v>1.4196423191356451E-4</v>
      </c>
      <c r="N96" s="268">
        <v>1.7628799849893118E-4</v>
      </c>
      <c r="O96" s="268">
        <v>5.2444638250324688E-4</v>
      </c>
      <c r="P96" s="268">
        <v>1.3968735122397056E-3</v>
      </c>
      <c r="Q96" s="268">
        <v>4.8419122650107074E-9</v>
      </c>
      <c r="R96" s="268">
        <v>2.4692688394925051E-4</v>
      </c>
      <c r="S96" s="268">
        <v>8.6937013672197907E-5</v>
      </c>
      <c r="T96" s="268">
        <v>1.7372919228372425E-4</v>
      </c>
      <c r="U96" s="268">
        <v>0</v>
      </c>
      <c r="V96" s="268">
        <v>0</v>
      </c>
      <c r="W96" s="268">
        <v>0</v>
      </c>
      <c r="X96" s="268">
        <v>0</v>
      </c>
      <c r="Y96" s="268">
        <v>0</v>
      </c>
      <c r="Z96" s="268">
        <v>1.2919987835663307E-3</v>
      </c>
      <c r="AA96" s="268">
        <v>0</v>
      </c>
      <c r="AB96" s="268">
        <v>6.2854173332063158E-5</v>
      </c>
      <c r="AC96" s="268">
        <v>0</v>
      </c>
      <c r="AD96" s="268">
        <v>7.9133410380707812E-5</v>
      </c>
      <c r="AE96" s="268">
        <v>2.1835366645470483E-4</v>
      </c>
      <c r="AF96" s="268">
        <v>1.6390897765810496E-4</v>
      </c>
      <c r="AG96" s="268">
        <v>5.7804071733595312E-5</v>
      </c>
      <c r="AH96" s="268" t="e">
        <v>#DIV/0!</v>
      </c>
      <c r="AI96" s="268">
        <v>0</v>
      </c>
      <c r="AJ96" s="364">
        <v>2.4281056045690239E-4</v>
      </c>
    </row>
    <row r="97" spans="2:36" x14ac:dyDescent="0.25">
      <c r="B97" s="293">
        <v>1466</v>
      </c>
      <c r="C97" s="264" t="s">
        <v>1459</v>
      </c>
      <c r="D97" s="268">
        <v>2.6749446553192638E-5</v>
      </c>
      <c r="E97" s="268">
        <v>3.1660834298866337E-4</v>
      </c>
      <c r="F97" s="268">
        <v>1.6302237533661256E-4</v>
      </c>
      <c r="G97" s="268">
        <v>2.2596146731738501E-4</v>
      </c>
      <c r="H97" s="268">
        <v>1.8129245973859618E-4</v>
      </c>
      <c r="I97" s="268">
        <v>5.4196364618966366E-3</v>
      </c>
      <c r="J97" s="268">
        <v>1.8694210326494938E-4</v>
      </c>
      <c r="K97" s="268">
        <v>0</v>
      </c>
      <c r="L97" s="268">
        <v>1.7733675428749163E-3</v>
      </c>
      <c r="M97" s="268">
        <v>1.7853542865616857E-4</v>
      </c>
      <c r="N97" s="268">
        <v>6.9094521699110655E-5</v>
      </c>
      <c r="O97" s="268">
        <v>2.056782513597885E-4</v>
      </c>
      <c r="P97" s="268">
        <v>8.3953490921570591E-6</v>
      </c>
      <c r="Q97" s="268">
        <v>3.0406418178597293E-5</v>
      </c>
      <c r="R97" s="268">
        <v>1.0531151430369077E-3</v>
      </c>
      <c r="S97" s="268">
        <v>4.2359472268246962E-6</v>
      </c>
      <c r="T97" s="268">
        <v>2.9338475933139084E-4</v>
      </c>
      <c r="U97" s="268">
        <v>2.9175127300641956E-5</v>
      </c>
      <c r="V97" s="268">
        <v>6.9504082877153532E-3</v>
      </c>
      <c r="W97" s="268">
        <v>0</v>
      </c>
      <c r="X97" s="268">
        <v>0</v>
      </c>
      <c r="Y97" s="268">
        <v>1.6283112508253504E-4</v>
      </c>
      <c r="Z97" s="268">
        <v>2.2938362842534192E-4</v>
      </c>
      <c r="AA97" s="268">
        <v>0</v>
      </c>
      <c r="AB97" s="268">
        <v>3.7088696955330929E-6</v>
      </c>
      <c r="AC97" s="268">
        <v>0</v>
      </c>
      <c r="AD97" s="268">
        <v>2.2012690536065641E-4</v>
      </c>
      <c r="AE97" s="268">
        <v>4.7715312898721188E-4</v>
      </c>
      <c r="AF97" s="268">
        <v>6.4242673976162029E-5</v>
      </c>
      <c r="AG97" s="268">
        <v>1.4365665399652557E-3</v>
      </c>
      <c r="AH97" s="268" t="e">
        <v>#DIV/0!</v>
      </c>
      <c r="AI97" s="268">
        <v>5.0219554462305111E-5</v>
      </c>
      <c r="AJ97" s="364">
        <v>4.2528174549024528E-4</v>
      </c>
    </row>
    <row r="98" spans="2:36" x14ac:dyDescent="0.25">
      <c r="B98" s="293">
        <v>1467</v>
      </c>
      <c r="C98" s="264" t="s">
        <v>1465</v>
      </c>
      <c r="D98" s="268">
        <v>1.1805145540053372E-5</v>
      </c>
      <c r="E98" s="268">
        <v>2.8140165352807988E-4</v>
      </c>
      <c r="F98" s="268">
        <v>4.7420907907636754E-4</v>
      </c>
      <c r="G98" s="268">
        <v>8.3727502688946519E-5</v>
      </c>
      <c r="H98" s="268">
        <v>2.6932713633163406E-4</v>
      </c>
      <c r="I98" s="268">
        <v>0</v>
      </c>
      <c r="J98" s="268">
        <v>1.9663387504902045E-6</v>
      </c>
      <c r="K98" s="268">
        <v>0</v>
      </c>
      <c r="L98" s="268">
        <v>0</v>
      </c>
      <c r="M98" s="268">
        <v>1.7164286614322218E-4</v>
      </c>
      <c r="N98" s="268">
        <v>2.1180484488780563E-5</v>
      </c>
      <c r="O98" s="268">
        <v>2.4484547998674147E-6</v>
      </c>
      <c r="P98" s="268">
        <v>0</v>
      </c>
      <c r="Q98" s="268">
        <v>0</v>
      </c>
      <c r="R98" s="268">
        <v>1.6259972800259846E-5</v>
      </c>
      <c r="S98" s="268">
        <v>0</v>
      </c>
      <c r="T98" s="268">
        <v>0</v>
      </c>
      <c r="U98" s="268">
        <v>0</v>
      </c>
      <c r="V98" s="268">
        <v>0</v>
      </c>
      <c r="W98" s="268">
        <v>0</v>
      </c>
      <c r="X98" s="268">
        <v>0</v>
      </c>
      <c r="Y98" s="268">
        <v>0</v>
      </c>
      <c r="Z98" s="268">
        <v>0</v>
      </c>
      <c r="AA98" s="268">
        <v>0</v>
      </c>
      <c r="AB98" s="268">
        <v>0</v>
      </c>
      <c r="AC98" s="268">
        <v>0</v>
      </c>
      <c r="AD98" s="268">
        <v>0</v>
      </c>
      <c r="AE98" s="268">
        <v>1.7396438143525659E-4</v>
      </c>
      <c r="AF98" s="268">
        <v>1.9693181546220913E-5</v>
      </c>
      <c r="AG98" s="268">
        <v>4.2167665341624709E-5</v>
      </c>
      <c r="AH98" s="268" t="e">
        <v>#DIV/0!</v>
      </c>
      <c r="AI98" s="268">
        <v>0</v>
      </c>
      <c r="AJ98" s="364">
        <v>2.0563794635146553E-4</v>
      </c>
    </row>
    <row r="99" spans="2:36" x14ac:dyDescent="0.25">
      <c r="B99" s="293">
        <v>1468</v>
      </c>
      <c r="C99" s="264" t="s">
        <v>1466</v>
      </c>
      <c r="D99" s="268">
        <v>5.9609819248042597E-6</v>
      </c>
      <c r="E99" s="268">
        <v>1.755771637508139E-6</v>
      </c>
      <c r="F99" s="268">
        <v>1.088148459578767E-4</v>
      </c>
      <c r="G99" s="268">
        <v>8.0196797542362446E-7</v>
      </c>
      <c r="H99" s="268">
        <v>4.5434267462024444E-5</v>
      </c>
      <c r="I99" s="268">
        <v>5.2732079651979444E-7</v>
      </c>
      <c r="J99" s="268">
        <v>0</v>
      </c>
      <c r="K99" s="268">
        <v>0</v>
      </c>
      <c r="L99" s="268">
        <v>0</v>
      </c>
      <c r="M99" s="268">
        <v>2.9776703803634935E-9</v>
      </c>
      <c r="N99" s="268">
        <v>1.3931827715965536E-6</v>
      </c>
      <c r="O99" s="268">
        <v>1.4001521166929785E-4</v>
      </c>
      <c r="P99" s="268">
        <v>0</v>
      </c>
      <c r="Q99" s="268">
        <v>7.8138457338591805E-5</v>
      </c>
      <c r="R99" s="268">
        <v>9.9998239846986439E-6</v>
      </c>
      <c r="S99" s="268">
        <v>6.1795493016462332E-5</v>
      </c>
      <c r="T99" s="268">
        <v>0</v>
      </c>
      <c r="U99" s="268">
        <v>0</v>
      </c>
      <c r="V99" s="268">
        <v>9.305247127092867E-5</v>
      </c>
      <c r="W99" s="268">
        <v>0</v>
      </c>
      <c r="X99" s="268">
        <v>1.0349668164481951E-4</v>
      </c>
      <c r="Y99" s="268">
        <v>1.9030317339120268E-3</v>
      </c>
      <c r="Z99" s="268">
        <v>6.2898595079997682E-8</v>
      </c>
      <c r="AA99" s="268">
        <v>7.6039953497870536E-4</v>
      </c>
      <c r="AB99" s="268">
        <v>5.0008414710895114E-5</v>
      </c>
      <c r="AC99" s="268">
        <v>1.4093823235591764E-4</v>
      </c>
      <c r="AD99" s="268">
        <v>2.1717780240670817E-4</v>
      </c>
      <c r="AE99" s="268">
        <v>3.9777980187599166E-5</v>
      </c>
      <c r="AF99" s="268">
        <v>1.2953528642204234E-6</v>
      </c>
      <c r="AG99" s="268">
        <v>9.8935748396270995E-7</v>
      </c>
      <c r="AH99" s="268" t="e">
        <v>#DIV/0!</v>
      </c>
      <c r="AI99" s="268">
        <v>8.9508764153890374E-4</v>
      </c>
      <c r="AJ99" s="364">
        <v>4.0082156162524352E-5</v>
      </c>
    </row>
    <row r="100" spans="2:36" x14ac:dyDescent="0.25">
      <c r="B100" s="293">
        <v>1472</v>
      </c>
      <c r="C100" s="264" t="s">
        <v>1468</v>
      </c>
      <c r="D100" s="268">
        <v>0</v>
      </c>
      <c r="E100" s="268">
        <v>2.5611476172128331E-5</v>
      </c>
      <c r="F100" s="268">
        <v>0</v>
      </c>
      <c r="G100" s="268">
        <v>0</v>
      </c>
      <c r="H100" s="268">
        <v>5.5326463082475056E-6</v>
      </c>
      <c r="I100" s="268">
        <v>0</v>
      </c>
      <c r="J100" s="268">
        <v>0</v>
      </c>
      <c r="K100" s="268">
        <v>0</v>
      </c>
      <c r="L100" s="268">
        <v>0</v>
      </c>
      <c r="M100" s="268">
        <v>0</v>
      </c>
      <c r="N100" s="268">
        <v>0</v>
      </c>
      <c r="O100" s="268">
        <v>0</v>
      </c>
      <c r="P100" s="268">
        <v>0</v>
      </c>
      <c r="Q100" s="268">
        <v>0</v>
      </c>
      <c r="R100" s="268">
        <v>0</v>
      </c>
      <c r="S100" s="268">
        <v>0</v>
      </c>
      <c r="T100" s="268">
        <v>0</v>
      </c>
      <c r="U100" s="268">
        <v>0</v>
      </c>
      <c r="V100" s="268">
        <v>0</v>
      </c>
      <c r="W100" s="268">
        <v>0</v>
      </c>
      <c r="X100" s="268">
        <v>0</v>
      </c>
      <c r="Y100" s="268">
        <v>0</v>
      </c>
      <c r="Z100" s="268">
        <v>0</v>
      </c>
      <c r="AA100" s="268">
        <v>0</v>
      </c>
      <c r="AB100" s="268">
        <v>0</v>
      </c>
      <c r="AC100" s="268">
        <v>0</v>
      </c>
      <c r="AD100" s="268">
        <v>0</v>
      </c>
      <c r="AE100" s="268">
        <v>3.4608532401955934E-6</v>
      </c>
      <c r="AF100" s="268">
        <v>0</v>
      </c>
      <c r="AG100" s="268">
        <v>0</v>
      </c>
      <c r="AH100" s="268" t="e">
        <v>#DIV/0!</v>
      </c>
      <c r="AI100" s="268">
        <v>0</v>
      </c>
      <c r="AJ100" s="364">
        <v>4.2197366034768486E-6</v>
      </c>
    </row>
    <row r="101" spans="2:36" x14ac:dyDescent="0.25">
      <c r="B101" s="293">
        <v>1485</v>
      </c>
      <c r="C101" s="264" t="s">
        <v>1047</v>
      </c>
      <c r="D101" s="268">
        <v>9.3107262523827348E-6</v>
      </c>
      <c r="E101" s="268">
        <v>5.4971624484188234E-4</v>
      </c>
      <c r="F101" s="268">
        <v>6.2752625911301674E-7</v>
      </c>
      <c r="G101" s="268">
        <v>4.6847147329086807E-6</v>
      </c>
      <c r="H101" s="268">
        <v>1.2169725902179548E-4</v>
      </c>
      <c r="I101" s="268">
        <v>0</v>
      </c>
      <c r="J101" s="268">
        <v>1.3899347135447812E-5</v>
      </c>
      <c r="K101" s="268">
        <v>0</v>
      </c>
      <c r="L101" s="268">
        <v>0</v>
      </c>
      <c r="M101" s="268">
        <v>0</v>
      </c>
      <c r="N101" s="268">
        <v>0</v>
      </c>
      <c r="O101" s="268">
        <v>0</v>
      </c>
      <c r="P101" s="268">
        <v>3.2411257971147311E-6</v>
      </c>
      <c r="Q101" s="268">
        <v>0</v>
      </c>
      <c r="R101" s="268">
        <v>3.3541525943173792E-6</v>
      </c>
      <c r="S101" s="268">
        <v>0</v>
      </c>
      <c r="T101" s="268">
        <v>0</v>
      </c>
      <c r="U101" s="268">
        <v>0</v>
      </c>
      <c r="V101" s="268">
        <v>0</v>
      </c>
      <c r="W101" s="268">
        <v>0</v>
      </c>
      <c r="X101" s="268">
        <v>0</v>
      </c>
      <c r="Y101" s="268">
        <v>0</v>
      </c>
      <c r="Z101" s="268">
        <v>0</v>
      </c>
      <c r="AA101" s="268">
        <v>0</v>
      </c>
      <c r="AB101" s="268">
        <v>0</v>
      </c>
      <c r="AC101" s="268">
        <v>0</v>
      </c>
      <c r="AD101" s="268">
        <v>0</v>
      </c>
      <c r="AE101" s="268">
        <v>7.7258431384255667E-5</v>
      </c>
      <c r="AF101" s="268">
        <v>0</v>
      </c>
      <c r="AG101" s="268">
        <v>0</v>
      </c>
      <c r="AH101" s="268" t="e">
        <v>#DIV/0!</v>
      </c>
      <c r="AI101" s="268">
        <v>0</v>
      </c>
      <c r="AJ101" s="364">
        <v>9.4199380387746038E-5</v>
      </c>
    </row>
    <row r="102" spans="2:36" x14ac:dyDescent="0.25">
      <c r="B102" s="293">
        <v>1486</v>
      </c>
      <c r="C102" s="264" t="s">
        <v>1481</v>
      </c>
      <c r="D102" s="268">
        <v>0</v>
      </c>
      <c r="E102" s="268">
        <v>0</v>
      </c>
      <c r="F102" s="268">
        <v>0</v>
      </c>
      <c r="G102" s="268">
        <v>0</v>
      </c>
      <c r="H102" s="268">
        <v>0</v>
      </c>
      <c r="I102" s="268">
        <v>0</v>
      </c>
      <c r="J102" s="268">
        <v>0</v>
      </c>
      <c r="K102" s="268">
        <v>0</v>
      </c>
      <c r="L102" s="268">
        <v>0</v>
      </c>
      <c r="M102" s="268">
        <v>0</v>
      </c>
      <c r="N102" s="268">
        <v>0</v>
      </c>
      <c r="O102" s="268">
        <v>0</v>
      </c>
      <c r="P102" s="268">
        <v>0</v>
      </c>
      <c r="Q102" s="268">
        <v>0</v>
      </c>
      <c r="R102" s="268">
        <v>0</v>
      </c>
      <c r="S102" s="268">
        <v>0</v>
      </c>
      <c r="T102" s="268">
        <v>0</v>
      </c>
      <c r="U102" s="268">
        <v>0</v>
      </c>
      <c r="V102" s="268">
        <v>0</v>
      </c>
      <c r="W102" s="268">
        <v>0</v>
      </c>
      <c r="X102" s="268">
        <v>0</v>
      </c>
      <c r="Y102" s="268">
        <v>0</v>
      </c>
      <c r="Z102" s="268">
        <v>0</v>
      </c>
      <c r="AA102" s="268">
        <v>0</v>
      </c>
      <c r="AB102" s="268">
        <v>0</v>
      </c>
      <c r="AC102" s="268">
        <v>0</v>
      </c>
      <c r="AD102" s="268">
        <v>0</v>
      </c>
      <c r="AE102" s="268">
        <v>0</v>
      </c>
      <c r="AF102" s="268">
        <v>0</v>
      </c>
      <c r="AG102" s="268">
        <v>0</v>
      </c>
      <c r="AH102" s="268" t="e">
        <v>#DIV/0!</v>
      </c>
      <c r="AI102" s="268">
        <v>0</v>
      </c>
      <c r="AJ102" s="364">
        <v>0</v>
      </c>
    </row>
    <row r="103" spans="2:36" x14ac:dyDescent="0.25">
      <c r="B103" s="293">
        <v>1487</v>
      </c>
      <c r="C103" s="264" t="s">
        <v>1482</v>
      </c>
      <c r="D103" s="268">
        <v>0</v>
      </c>
      <c r="E103" s="268">
        <v>0</v>
      </c>
      <c r="F103" s="268">
        <v>0</v>
      </c>
      <c r="G103" s="268">
        <v>0</v>
      </c>
      <c r="H103" s="268">
        <v>0</v>
      </c>
      <c r="I103" s="268">
        <v>0</v>
      </c>
      <c r="J103" s="268">
        <v>0</v>
      </c>
      <c r="K103" s="268">
        <v>0</v>
      </c>
      <c r="L103" s="268">
        <v>0</v>
      </c>
      <c r="M103" s="268">
        <v>0</v>
      </c>
      <c r="N103" s="268">
        <v>0</v>
      </c>
      <c r="O103" s="268">
        <v>0</v>
      </c>
      <c r="P103" s="268">
        <v>0</v>
      </c>
      <c r="Q103" s="268">
        <v>0</v>
      </c>
      <c r="R103" s="268">
        <v>0</v>
      </c>
      <c r="S103" s="268">
        <v>0</v>
      </c>
      <c r="T103" s="268">
        <v>0</v>
      </c>
      <c r="U103" s="268">
        <v>0</v>
      </c>
      <c r="V103" s="268">
        <v>0</v>
      </c>
      <c r="W103" s="268">
        <v>0</v>
      </c>
      <c r="X103" s="268">
        <v>0</v>
      </c>
      <c r="Y103" s="268">
        <v>0</v>
      </c>
      <c r="Z103" s="268">
        <v>0</v>
      </c>
      <c r="AA103" s="268">
        <v>0</v>
      </c>
      <c r="AB103" s="268">
        <v>0</v>
      </c>
      <c r="AC103" s="268">
        <v>0</v>
      </c>
      <c r="AD103" s="268">
        <v>0</v>
      </c>
      <c r="AE103" s="268">
        <v>0</v>
      </c>
      <c r="AF103" s="268">
        <v>0</v>
      </c>
      <c r="AG103" s="268">
        <v>0</v>
      </c>
      <c r="AH103" s="268" t="e">
        <v>#DIV/0!</v>
      </c>
      <c r="AI103" s="268">
        <v>0</v>
      </c>
      <c r="AJ103" s="364">
        <v>0</v>
      </c>
    </row>
    <row r="104" spans="2:36" x14ac:dyDescent="0.25">
      <c r="B104" s="293">
        <v>1488</v>
      </c>
      <c r="C104" s="264" t="s">
        <v>1483</v>
      </c>
      <c r="D104" s="268">
        <v>0</v>
      </c>
      <c r="E104" s="268">
        <v>0</v>
      </c>
      <c r="F104" s="268">
        <v>0</v>
      </c>
      <c r="G104" s="268">
        <v>0</v>
      </c>
      <c r="H104" s="268">
        <v>0</v>
      </c>
      <c r="I104" s="268">
        <v>0</v>
      </c>
      <c r="J104" s="268">
        <v>0</v>
      </c>
      <c r="K104" s="268">
        <v>0</v>
      </c>
      <c r="L104" s="268">
        <v>0</v>
      </c>
      <c r="M104" s="268">
        <v>0</v>
      </c>
      <c r="N104" s="268">
        <v>0</v>
      </c>
      <c r="O104" s="268">
        <v>0</v>
      </c>
      <c r="P104" s="268">
        <v>0</v>
      </c>
      <c r="Q104" s="268">
        <v>0</v>
      </c>
      <c r="R104" s="268">
        <v>0</v>
      </c>
      <c r="S104" s="268">
        <v>0</v>
      </c>
      <c r="T104" s="268">
        <v>0</v>
      </c>
      <c r="U104" s="268">
        <v>0</v>
      </c>
      <c r="V104" s="268">
        <v>0</v>
      </c>
      <c r="W104" s="268">
        <v>0</v>
      </c>
      <c r="X104" s="268">
        <v>0</v>
      </c>
      <c r="Y104" s="268">
        <v>0</v>
      </c>
      <c r="Z104" s="268">
        <v>0</v>
      </c>
      <c r="AA104" s="268">
        <v>0</v>
      </c>
      <c r="AB104" s="268">
        <v>0</v>
      </c>
      <c r="AC104" s="268">
        <v>0</v>
      </c>
      <c r="AD104" s="268">
        <v>0</v>
      </c>
      <c r="AE104" s="268">
        <v>0</v>
      </c>
      <c r="AF104" s="268">
        <v>0</v>
      </c>
      <c r="AG104" s="268">
        <v>0</v>
      </c>
      <c r="AH104" s="268" t="e">
        <v>#DIV/0!</v>
      </c>
      <c r="AI104" s="268">
        <v>0</v>
      </c>
      <c r="AJ104" s="364">
        <v>0</v>
      </c>
    </row>
    <row r="105" spans="2:36" x14ac:dyDescent="0.25">
      <c r="B105" s="293">
        <v>1489</v>
      </c>
      <c r="C105" s="264" t="s">
        <v>1484</v>
      </c>
      <c r="D105" s="268">
        <v>0</v>
      </c>
      <c r="E105" s="268">
        <v>0</v>
      </c>
      <c r="F105" s="268">
        <v>0</v>
      </c>
      <c r="G105" s="268">
        <v>0</v>
      </c>
      <c r="H105" s="268">
        <v>0</v>
      </c>
      <c r="I105" s="268">
        <v>0</v>
      </c>
      <c r="J105" s="268">
        <v>0</v>
      </c>
      <c r="K105" s="268">
        <v>0</v>
      </c>
      <c r="L105" s="268">
        <v>0</v>
      </c>
      <c r="M105" s="268">
        <v>0</v>
      </c>
      <c r="N105" s="268">
        <v>0</v>
      </c>
      <c r="O105" s="268">
        <v>0</v>
      </c>
      <c r="P105" s="268">
        <v>0</v>
      </c>
      <c r="Q105" s="268">
        <v>0</v>
      </c>
      <c r="R105" s="268">
        <v>0</v>
      </c>
      <c r="S105" s="268">
        <v>0</v>
      </c>
      <c r="T105" s="268">
        <v>0</v>
      </c>
      <c r="U105" s="268">
        <v>0</v>
      </c>
      <c r="V105" s="268">
        <v>0</v>
      </c>
      <c r="W105" s="268">
        <v>0</v>
      </c>
      <c r="X105" s="268">
        <v>0</v>
      </c>
      <c r="Y105" s="268">
        <v>0</v>
      </c>
      <c r="Z105" s="268">
        <v>0</v>
      </c>
      <c r="AA105" s="268">
        <v>0</v>
      </c>
      <c r="AB105" s="268">
        <v>0</v>
      </c>
      <c r="AC105" s="268">
        <v>0</v>
      </c>
      <c r="AD105" s="268">
        <v>0</v>
      </c>
      <c r="AE105" s="268">
        <v>0</v>
      </c>
      <c r="AF105" s="268">
        <v>0</v>
      </c>
      <c r="AG105" s="268">
        <v>0</v>
      </c>
      <c r="AH105" s="268" t="e">
        <v>#DIV/0!</v>
      </c>
      <c r="AI105" s="268">
        <v>0</v>
      </c>
      <c r="AJ105" s="364">
        <v>0</v>
      </c>
    </row>
    <row r="106" spans="2:36" x14ac:dyDescent="0.25">
      <c r="B106" s="293">
        <v>1490</v>
      </c>
      <c r="C106" s="264" t="s">
        <v>1485</v>
      </c>
      <c r="D106" s="268">
        <v>0</v>
      </c>
      <c r="E106" s="268">
        <v>0</v>
      </c>
      <c r="F106" s="268">
        <v>0</v>
      </c>
      <c r="G106" s="268">
        <v>0</v>
      </c>
      <c r="H106" s="268">
        <v>0</v>
      </c>
      <c r="I106" s="268">
        <v>0</v>
      </c>
      <c r="J106" s="268">
        <v>0</v>
      </c>
      <c r="K106" s="268">
        <v>0</v>
      </c>
      <c r="L106" s="268">
        <v>0</v>
      </c>
      <c r="M106" s="268">
        <v>0</v>
      </c>
      <c r="N106" s="268">
        <v>0</v>
      </c>
      <c r="O106" s="268">
        <v>0</v>
      </c>
      <c r="P106" s="268">
        <v>0</v>
      </c>
      <c r="Q106" s="268">
        <v>0</v>
      </c>
      <c r="R106" s="268">
        <v>0</v>
      </c>
      <c r="S106" s="268">
        <v>0</v>
      </c>
      <c r="T106" s="268">
        <v>0</v>
      </c>
      <c r="U106" s="268">
        <v>0</v>
      </c>
      <c r="V106" s="268">
        <v>0</v>
      </c>
      <c r="W106" s="268">
        <v>0</v>
      </c>
      <c r="X106" s="268">
        <v>0</v>
      </c>
      <c r="Y106" s="268">
        <v>0</v>
      </c>
      <c r="Z106" s="268">
        <v>0</v>
      </c>
      <c r="AA106" s="268">
        <v>0</v>
      </c>
      <c r="AB106" s="268">
        <v>0</v>
      </c>
      <c r="AC106" s="268">
        <v>0</v>
      </c>
      <c r="AD106" s="268">
        <v>0</v>
      </c>
      <c r="AE106" s="268">
        <v>0</v>
      </c>
      <c r="AF106" s="268">
        <v>0</v>
      </c>
      <c r="AG106" s="268">
        <v>0</v>
      </c>
      <c r="AH106" s="268" t="e">
        <v>#DIV/0!</v>
      </c>
      <c r="AI106" s="268">
        <v>0</v>
      </c>
      <c r="AJ106" s="364">
        <v>0</v>
      </c>
    </row>
    <row r="107" spans="2:36" x14ac:dyDescent="0.25">
      <c r="B107" s="459">
        <v>149305</v>
      </c>
      <c r="C107" s="264" t="s">
        <v>1513</v>
      </c>
      <c r="D107" s="268">
        <v>0</v>
      </c>
      <c r="E107" s="268">
        <v>5.84872678086486E-4</v>
      </c>
      <c r="F107" s="268">
        <v>3.1467546750008025E-4</v>
      </c>
      <c r="G107" s="268">
        <v>1.6386833555964272E-5</v>
      </c>
      <c r="H107" s="268">
        <v>2.5589025971238288E-4</v>
      </c>
      <c r="I107" s="268">
        <v>0</v>
      </c>
      <c r="J107" s="268">
        <v>0</v>
      </c>
      <c r="K107" s="268">
        <v>0</v>
      </c>
      <c r="L107" s="268">
        <v>0</v>
      </c>
      <c r="M107" s="268">
        <v>0</v>
      </c>
      <c r="N107" s="268">
        <v>0</v>
      </c>
      <c r="O107" s="268">
        <v>5.3168606435838107E-5</v>
      </c>
      <c r="P107" s="268">
        <v>4.1083973872736658E-5</v>
      </c>
      <c r="Q107" s="268">
        <v>0</v>
      </c>
      <c r="R107" s="268">
        <v>4.043370714230135E-6</v>
      </c>
      <c r="S107" s="268">
        <v>2.2303562828625471E-4</v>
      </c>
      <c r="T107" s="268">
        <v>0</v>
      </c>
      <c r="U107" s="268">
        <v>0</v>
      </c>
      <c r="V107" s="268">
        <v>1.4773723262375953E-3</v>
      </c>
      <c r="W107" s="268">
        <v>0</v>
      </c>
      <c r="X107" s="268">
        <v>0</v>
      </c>
      <c r="Y107" s="268">
        <v>0</v>
      </c>
      <c r="Z107" s="268">
        <v>0</v>
      </c>
      <c r="AA107" s="268">
        <v>0</v>
      </c>
      <c r="AB107" s="268">
        <v>1.1100933938820529E-4</v>
      </c>
      <c r="AC107" s="268">
        <v>0</v>
      </c>
      <c r="AD107" s="268">
        <v>1.3801546752990676E-4</v>
      </c>
      <c r="AE107" s="268">
        <v>1.6650472387361542E-4</v>
      </c>
      <c r="AF107" s="268">
        <v>0</v>
      </c>
      <c r="AG107" s="268">
        <v>1.569618312894301E-5</v>
      </c>
      <c r="AH107" s="268" t="e">
        <v>#DIV/0!</v>
      </c>
      <c r="AI107" s="268">
        <v>0</v>
      </c>
      <c r="AJ107" s="364">
        <v>2.0138494004583179E-4</v>
      </c>
    </row>
    <row r="108" spans="2:36" x14ac:dyDescent="0.25">
      <c r="B108" s="293">
        <v>149320</v>
      </c>
      <c r="C108" s="264" t="s">
        <v>1514</v>
      </c>
      <c r="D108" s="268">
        <v>3.3685070982659402E-4</v>
      </c>
      <c r="E108" s="268">
        <v>1.5355666311468251E-5</v>
      </c>
      <c r="F108" s="268">
        <v>7.09016342574426E-6</v>
      </c>
      <c r="G108" s="268">
        <v>3.4101241436712543E-6</v>
      </c>
      <c r="H108" s="268">
        <v>7.2666552736313464E-5</v>
      </c>
      <c r="I108" s="268">
        <v>0</v>
      </c>
      <c r="J108" s="268">
        <v>3.1772774133826836E-7</v>
      </c>
      <c r="K108" s="268">
        <v>0</v>
      </c>
      <c r="L108" s="268">
        <v>7.5487433251750967E-5</v>
      </c>
      <c r="M108" s="268">
        <v>5.4805571739187882E-5</v>
      </c>
      <c r="N108" s="268">
        <v>4.221050239299763E-6</v>
      </c>
      <c r="O108" s="268">
        <v>3.0293441116960128E-4</v>
      </c>
      <c r="P108" s="268">
        <v>4.9420734546446871E-6</v>
      </c>
      <c r="Q108" s="268">
        <v>5.1956559192093701E-5</v>
      </c>
      <c r="R108" s="268">
        <v>3.2977762711311988E-5</v>
      </c>
      <c r="S108" s="268">
        <v>0</v>
      </c>
      <c r="T108" s="268">
        <v>6.8880161171322237E-5</v>
      </c>
      <c r="U108" s="268">
        <v>1.2042296274038146E-5</v>
      </c>
      <c r="V108" s="268">
        <v>2.6793442324912031E-3</v>
      </c>
      <c r="W108" s="268">
        <v>1.1063226044109124E-8</v>
      </c>
      <c r="X108" s="268">
        <v>2.8679532585110582E-4</v>
      </c>
      <c r="Y108" s="268">
        <v>8.7376019888378619E-4</v>
      </c>
      <c r="Z108" s="268">
        <v>2.1757001429741676E-4</v>
      </c>
      <c r="AA108" s="268">
        <v>0</v>
      </c>
      <c r="AB108" s="268">
        <v>1.2888890971527503E-3</v>
      </c>
      <c r="AC108" s="268">
        <v>0</v>
      </c>
      <c r="AD108" s="268">
        <v>3.2016560341006093E-4</v>
      </c>
      <c r="AE108" s="268">
        <v>6.8357110017958959E-5</v>
      </c>
      <c r="AF108" s="268">
        <v>3.9246462337668333E-6</v>
      </c>
      <c r="AG108" s="268">
        <v>9.8070896824719754E-5</v>
      </c>
      <c r="AH108" s="268" t="e">
        <v>#DIV/0!</v>
      </c>
      <c r="AI108" s="268">
        <v>2.6948071428356979E-4</v>
      </c>
      <c r="AJ108" s="364">
        <v>7.0280616741518625E-5</v>
      </c>
    </row>
    <row r="109" spans="2:36" x14ac:dyDescent="0.25">
      <c r="B109" s="293">
        <v>149330</v>
      </c>
      <c r="C109" s="264" t="s">
        <v>1515</v>
      </c>
      <c r="D109" s="268">
        <v>0</v>
      </c>
      <c r="E109" s="268">
        <v>4.6413708025238988E-5</v>
      </c>
      <c r="F109" s="268">
        <v>1.0717226936901013E-7</v>
      </c>
      <c r="G109" s="268">
        <v>2.1632888476413508E-7</v>
      </c>
      <c r="H109" s="268">
        <v>1.0109810905319261E-5</v>
      </c>
      <c r="I109" s="268">
        <v>0</v>
      </c>
      <c r="J109" s="268">
        <v>5.1586876530523372E-7</v>
      </c>
      <c r="K109" s="268">
        <v>0</v>
      </c>
      <c r="L109" s="268">
        <v>0</v>
      </c>
      <c r="M109" s="268">
        <v>0</v>
      </c>
      <c r="N109" s="268">
        <v>0</v>
      </c>
      <c r="O109" s="268">
        <v>8.165875425476129E-7</v>
      </c>
      <c r="P109" s="268">
        <v>0</v>
      </c>
      <c r="Q109" s="268">
        <v>0</v>
      </c>
      <c r="R109" s="268">
        <v>1.4831552783655551E-7</v>
      </c>
      <c r="S109" s="268">
        <v>6.6586845231250095E-6</v>
      </c>
      <c r="T109" s="268">
        <v>0</v>
      </c>
      <c r="U109" s="268">
        <v>0</v>
      </c>
      <c r="V109" s="268">
        <v>0</v>
      </c>
      <c r="W109" s="268">
        <v>0</v>
      </c>
      <c r="X109" s="268">
        <v>0</v>
      </c>
      <c r="Y109" s="268">
        <v>0</v>
      </c>
      <c r="Z109" s="268">
        <v>0</v>
      </c>
      <c r="AA109" s="268">
        <v>0</v>
      </c>
      <c r="AB109" s="268">
        <v>5.8309571348818456E-5</v>
      </c>
      <c r="AC109" s="268">
        <v>0</v>
      </c>
      <c r="AD109" s="268">
        <v>1.0896962592502193E-5</v>
      </c>
      <c r="AE109" s="268">
        <v>6.7745185946365499E-6</v>
      </c>
      <c r="AF109" s="268">
        <v>0</v>
      </c>
      <c r="AG109" s="268">
        <v>0</v>
      </c>
      <c r="AH109" s="268" t="e">
        <v>#DIV/0!</v>
      </c>
      <c r="AI109" s="268">
        <v>0</v>
      </c>
      <c r="AJ109" s="364">
        <v>8.2600104947260892E-6</v>
      </c>
    </row>
    <row r="110" spans="2:36" x14ac:dyDescent="0.25">
      <c r="B110" s="293">
        <v>149335</v>
      </c>
      <c r="C110" s="264" t="s">
        <v>1516</v>
      </c>
      <c r="D110" s="268">
        <v>0</v>
      </c>
      <c r="E110" s="268">
        <v>0</v>
      </c>
      <c r="F110" s="268">
        <v>0</v>
      </c>
      <c r="G110" s="268">
        <v>0</v>
      </c>
      <c r="H110" s="268">
        <v>0</v>
      </c>
      <c r="I110" s="268">
        <v>0</v>
      </c>
      <c r="J110" s="268">
        <v>0</v>
      </c>
      <c r="K110" s="268">
        <v>0</v>
      </c>
      <c r="L110" s="268">
        <v>0</v>
      </c>
      <c r="M110" s="268">
        <v>0</v>
      </c>
      <c r="N110" s="268">
        <v>0</v>
      </c>
      <c r="O110" s="268">
        <v>0</v>
      </c>
      <c r="P110" s="268">
        <v>0</v>
      </c>
      <c r="Q110" s="268">
        <v>0</v>
      </c>
      <c r="R110" s="268">
        <v>0</v>
      </c>
      <c r="S110" s="268">
        <v>0</v>
      </c>
      <c r="T110" s="268">
        <v>0</v>
      </c>
      <c r="U110" s="268">
        <v>0</v>
      </c>
      <c r="V110" s="268">
        <v>0</v>
      </c>
      <c r="W110" s="268">
        <v>0</v>
      </c>
      <c r="X110" s="268">
        <v>0</v>
      </c>
      <c r="Y110" s="268">
        <v>0</v>
      </c>
      <c r="Z110" s="268">
        <v>0</v>
      </c>
      <c r="AA110" s="268">
        <v>0</v>
      </c>
      <c r="AB110" s="268">
        <v>0</v>
      </c>
      <c r="AC110" s="268">
        <v>0</v>
      </c>
      <c r="AD110" s="268">
        <v>0</v>
      </c>
      <c r="AE110" s="268">
        <v>0</v>
      </c>
      <c r="AF110" s="268">
        <v>0</v>
      </c>
      <c r="AG110" s="268">
        <v>0</v>
      </c>
      <c r="AH110" s="268" t="e">
        <v>#DIV/0!</v>
      </c>
      <c r="AI110" s="268">
        <v>0</v>
      </c>
      <c r="AJ110" s="364">
        <v>0</v>
      </c>
    </row>
    <row r="111" spans="2:36" x14ac:dyDescent="0.25">
      <c r="B111" s="293">
        <v>149340</v>
      </c>
      <c r="C111" s="264" t="s">
        <v>1517</v>
      </c>
      <c r="D111" s="268">
        <v>5.401366303119068E-5</v>
      </c>
      <c r="E111" s="268">
        <v>1.1424931546300887E-5</v>
      </c>
      <c r="F111" s="268">
        <v>1.0716671775003836E-5</v>
      </c>
      <c r="G111" s="268">
        <v>8.1453812361288488E-7</v>
      </c>
      <c r="H111" s="268">
        <v>1.7488812891595846E-5</v>
      </c>
      <c r="I111" s="268">
        <v>0</v>
      </c>
      <c r="J111" s="268">
        <v>0</v>
      </c>
      <c r="K111" s="268">
        <v>0</v>
      </c>
      <c r="L111" s="268">
        <v>0</v>
      </c>
      <c r="M111" s="268">
        <v>0</v>
      </c>
      <c r="N111" s="268">
        <v>0</v>
      </c>
      <c r="O111" s="268">
        <v>1.4989743499627936E-4</v>
      </c>
      <c r="P111" s="268">
        <v>8.3737066933799381E-7</v>
      </c>
      <c r="Q111" s="268">
        <v>1.377413321001753E-4</v>
      </c>
      <c r="R111" s="268">
        <v>1.341538883045072E-5</v>
      </c>
      <c r="S111" s="268">
        <v>5.2931420843877183E-6</v>
      </c>
      <c r="T111" s="268">
        <v>0</v>
      </c>
      <c r="U111" s="268">
        <v>0</v>
      </c>
      <c r="V111" s="268">
        <v>1.1469314130467221E-4</v>
      </c>
      <c r="W111" s="268">
        <v>1.6519852520036714E-4</v>
      </c>
      <c r="X111" s="268">
        <v>0</v>
      </c>
      <c r="Y111" s="268">
        <v>4.4922264692239568E-3</v>
      </c>
      <c r="Z111" s="268">
        <v>0</v>
      </c>
      <c r="AA111" s="268">
        <v>4.5034463481127655E-4</v>
      </c>
      <c r="AB111" s="268">
        <v>5.7421997088545245E-3</v>
      </c>
      <c r="AC111" s="268">
        <v>0</v>
      </c>
      <c r="AD111" s="268">
        <v>1.1522780655694894E-3</v>
      </c>
      <c r="AE111" s="268">
        <v>5.7810877508004693E-5</v>
      </c>
      <c r="AF111" s="268">
        <v>0</v>
      </c>
      <c r="AG111" s="268">
        <v>1.2185449243770063E-6</v>
      </c>
      <c r="AH111" s="268" t="e">
        <v>#DIV/0!</v>
      </c>
      <c r="AI111" s="268">
        <v>1.5386426790068681E-3</v>
      </c>
      <c r="AJ111" s="364">
        <v>5.6303395683905386E-5</v>
      </c>
    </row>
    <row r="112" spans="2:36" x14ac:dyDescent="0.25">
      <c r="B112" s="293">
        <v>149345</v>
      </c>
      <c r="C112" s="264" t="s">
        <v>1518</v>
      </c>
      <c r="D112" s="268">
        <v>0</v>
      </c>
      <c r="E112" s="268">
        <v>0</v>
      </c>
      <c r="F112" s="268">
        <v>0</v>
      </c>
      <c r="G112" s="268">
        <v>0</v>
      </c>
      <c r="H112" s="268">
        <v>0</v>
      </c>
      <c r="I112" s="268">
        <v>0</v>
      </c>
      <c r="J112" s="268">
        <v>0</v>
      </c>
      <c r="K112" s="268">
        <v>0</v>
      </c>
      <c r="L112" s="268">
        <v>0</v>
      </c>
      <c r="M112" s="268">
        <v>0</v>
      </c>
      <c r="N112" s="268">
        <v>0</v>
      </c>
      <c r="O112" s="268">
        <v>0</v>
      </c>
      <c r="P112" s="268">
        <v>0</v>
      </c>
      <c r="Q112" s="268">
        <v>0</v>
      </c>
      <c r="R112" s="268">
        <v>0</v>
      </c>
      <c r="S112" s="268">
        <v>0</v>
      </c>
      <c r="T112" s="268">
        <v>0</v>
      </c>
      <c r="U112" s="268">
        <v>0</v>
      </c>
      <c r="V112" s="268">
        <v>0</v>
      </c>
      <c r="W112" s="268">
        <v>0</v>
      </c>
      <c r="X112" s="268">
        <v>0</v>
      </c>
      <c r="Y112" s="268">
        <v>0</v>
      </c>
      <c r="Z112" s="268">
        <v>0</v>
      </c>
      <c r="AA112" s="268">
        <v>0</v>
      </c>
      <c r="AB112" s="268">
        <v>0</v>
      </c>
      <c r="AC112" s="268">
        <v>0</v>
      </c>
      <c r="AD112" s="268">
        <v>0</v>
      </c>
      <c r="AE112" s="268">
        <v>0</v>
      </c>
      <c r="AF112" s="268">
        <v>0</v>
      </c>
      <c r="AG112" s="268">
        <v>0</v>
      </c>
      <c r="AH112" s="268" t="e">
        <v>#DIV/0!</v>
      </c>
      <c r="AI112" s="268">
        <v>0</v>
      </c>
      <c r="AJ112" s="364">
        <v>0</v>
      </c>
    </row>
    <row r="113" spans="1:42" x14ac:dyDescent="0.25">
      <c r="B113" s="293">
        <v>149350</v>
      </c>
      <c r="C113" s="264" t="s">
        <v>1519</v>
      </c>
      <c r="D113" s="268">
        <v>0</v>
      </c>
      <c r="E113" s="268">
        <v>1.9198589320868465E-8</v>
      </c>
      <c r="F113" s="268">
        <v>0</v>
      </c>
      <c r="G113" s="268">
        <v>0</v>
      </c>
      <c r="H113" s="268">
        <v>4.1473206626510528E-9</v>
      </c>
      <c r="I113" s="268">
        <v>0</v>
      </c>
      <c r="J113" s="268">
        <v>0</v>
      </c>
      <c r="K113" s="268">
        <v>0</v>
      </c>
      <c r="L113" s="268">
        <v>0</v>
      </c>
      <c r="M113" s="268">
        <v>0</v>
      </c>
      <c r="N113" s="268">
        <v>0</v>
      </c>
      <c r="O113" s="268">
        <v>0</v>
      </c>
      <c r="P113" s="268">
        <v>0</v>
      </c>
      <c r="Q113" s="268">
        <v>0</v>
      </c>
      <c r="R113" s="268">
        <v>0</v>
      </c>
      <c r="S113" s="268">
        <v>0</v>
      </c>
      <c r="T113" s="268">
        <v>0</v>
      </c>
      <c r="U113" s="268">
        <v>0</v>
      </c>
      <c r="V113" s="268">
        <v>0</v>
      </c>
      <c r="W113" s="268">
        <v>0</v>
      </c>
      <c r="X113" s="268">
        <v>0</v>
      </c>
      <c r="Y113" s="268">
        <v>0</v>
      </c>
      <c r="Z113" s="268">
        <v>0</v>
      </c>
      <c r="AA113" s="268">
        <v>0</v>
      </c>
      <c r="AB113" s="268">
        <v>0</v>
      </c>
      <c r="AC113" s="268">
        <v>0</v>
      </c>
      <c r="AD113" s="268">
        <v>0</v>
      </c>
      <c r="AE113" s="268">
        <v>2.5942862337087479E-9</v>
      </c>
      <c r="AF113" s="268">
        <v>0</v>
      </c>
      <c r="AG113" s="268">
        <v>0</v>
      </c>
      <c r="AH113" s="268" t="e">
        <v>#DIV/0!</v>
      </c>
      <c r="AI113" s="268">
        <v>0</v>
      </c>
      <c r="AJ113" s="364">
        <v>3.1631519225178725E-9</v>
      </c>
    </row>
    <row r="114" spans="1:42" x14ac:dyDescent="0.25">
      <c r="B114" s="293">
        <v>149605</v>
      </c>
      <c r="C114" s="264" t="s">
        <v>1513</v>
      </c>
      <c r="D114" s="268">
        <v>0</v>
      </c>
      <c r="E114" s="268">
        <v>1.6405536072529621E-4</v>
      </c>
      <c r="F114" s="268">
        <v>2.8575526141197643E-5</v>
      </c>
      <c r="G114" s="268">
        <v>1.6628609912423921E-5</v>
      </c>
      <c r="H114" s="268">
        <v>5.0026967326550768E-5</v>
      </c>
      <c r="I114" s="268">
        <v>2.3057539608594153E-4</v>
      </c>
      <c r="J114" s="268">
        <v>0</v>
      </c>
      <c r="K114" s="268">
        <v>0</v>
      </c>
      <c r="L114" s="268">
        <v>0</v>
      </c>
      <c r="M114" s="268">
        <v>2.7544418761235932E-5</v>
      </c>
      <c r="N114" s="268">
        <v>0</v>
      </c>
      <c r="O114" s="268">
        <v>2.8135135454230838E-4</v>
      </c>
      <c r="P114" s="268">
        <v>0</v>
      </c>
      <c r="Q114" s="268">
        <v>0</v>
      </c>
      <c r="R114" s="268">
        <v>3.9264626866514476E-5</v>
      </c>
      <c r="S114" s="268">
        <v>0</v>
      </c>
      <c r="T114" s="268">
        <v>1.227519169128423E-5</v>
      </c>
      <c r="U114" s="268">
        <v>0</v>
      </c>
      <c r="V114" s="268">
        <v>0</v>
      </c>
      <c r="W114" s="268">
        <v>0</v>
      </c>
      <c r="X114" s="268">
        <v>0</v>
      </c>
      <c r="Y114" s="268">
        <v>0</v>
      </c>
      <c r="Z114" s="268">
        <v>0</v>
      </c>
      <c r="AA114" s="268">
        <v>0</v>
      </c>
      <c r="AB114" s="268">
        <v>0</v>
      </c>
      <c r="AC114" s="268">
        <v>0</v>
      </c>
      <c r="AD114" s="268">
        <v>1.3638523171226134E-6</v>
      </c>
      <c r="AE114" s="268">
        <v>4.4604165516813853E-5</v>
      </c>
      <c r="AF114" s="268">
        <v>0</v>
      </c>
      <c r="AG114" s="268">
        <v>6.7668634208438399E-6</v>
      </c>
      <c r="AH114" s="268" t="e">
        <v>#DIV/0!</v>
      </c>
      <c r="AI114" s="268">
        <v>0</v>
      </c>
      <c r="AJ114" s="364">
        <v>5.3681942456063708E-5</v>
      </c>
    </row>
    <row r="115" spans="1:42" x14ac:dyDescent="0.25">
      <c r="B115" s="293">
        <v>149620</v>
      </c>
      <c r="C115" s="264" t="s">
        <v>1514</v>
      </c>
      <c r="D115" s="268">
        <v>2.1643168063944861E-6</v>
      </c>
      <c r="E115" s="268">
        <v>1.6094313934588647E-5</v>
      </c>
      <c r="F115" s="268">
        <v>3.3901533761794339E-5</v>
      </c>
      <c r="G115" s="268">
        <v>1.5109614614449277E-5</v>
      </c>
      <c r="H115" s="268">
        <v>2.0344891715933759E-5</v>
      </c>
      <c r="I115" s="268">
        <v>6.6152539980505926E-6</v>
      </c>
      <c r="J115" s="268">
        <v>6.1698486601485989E-6</v>
      </c>
      <c r="K115" s="268">
        <v>0</v>
      </c>
      <c r="L115" s="268">
        <v>1.9277639615942942E-5</v>
      </c>
      <c r="M115" s="268">
        <v>6.0859488277856801E-5</v>
      </c>
      <c r="N115" s="268">
        <v>2.0067995296666644E-5</v>
      </c>
      <c r="O115" s="268">
        <v>4.8803311221439356E-4</v>
      </c>
      <c r="P115" s="268">
        <v>1.3487470474725122E-6</v>
      </c>
      <c r="Q115" s="268">
        <v>4.1012982068669347E-5</v>
      </c>
      <c r="R115" s="268">
        <v>3.4716449161561437E-5</v>
      </c>
      <c r="S115" s="268">
        <v>0</v>
      </c>
      <c r="T115" s="268">
        <v>6.6818573728430293E-5</v>
      </c>
      <c r="U115" s="268">
        <v>0</v>
      </c>
      <c r="V115" s="268">
        <v>1.7462533480601294E-4</v>
      </c>
      <c r="W115" s="268">
        <v>0</v>
      </c>
      <c r="X115" s="268">
        <v>3.6947386654640049E-4</v>
      </c>
      <c r="Y115" s="268">
        <v>9.7139895655986666E-5</v>
      </c>
      <c r="Z115" s="268">
        <v>4.9758386683240285E-4</v>
      </c>
      <c r="AA115" s="268">
        <v>0</v>
      </c>
      <c r="AB115" s="268">
        <v>0</v>
      </c>
      <c r="AC115" s="268">
        <v>0</v>
      </c>
      <c r="AD115" s="268">
        <v>2.9701200643463408E-5</v>
      </c>
      <c r="AE115" s="268">
        <v>2.5542279740154588E-5</v>
      </c>
      <c r="AF115" s="268">
        <v>1.8658811834795613E-5</v>
      </c>
      <c r="AG115" s="268">
        <v>3.114356657592206E-5</v>
      </c>
      <c r="AH115" s="268" t="e">
        <v>#DIV/0!</v>
      </c>
      <c r="AI115" s="268">
        <v>2.9959396754679165E-5</v>
      </c>
      <c r="AJ115" s="364">
        <v>2.565164548070538E-5</v>
      </c>
    </row>
    <row r="116" spans="1:42" x14ac:dyDescent="0.25">
      <c r="B116" s="293">
        <v>149630</v>
      </c>
      <c r="C116" s="264" t="s">
        <v>1515</v>
      </c>
      <c r="D116" s="268">
        <v>0</v>
      </c>
      <c r="E116" s="268">
        <v>5.5936166822911992E-5</v>
      </c>
      <c r="F116" s="268">
        <v>7.485093950909444E-5</v>
      </c>
      <c r="G116" s="268">
        <v>4.5584817041631946E-8</v>
      </c>
      <c r="H116" s="268">
        <v>4.2179502408618876E-5</v>
      </c>
      <c r="I116" s="268">
        <v>0</v>
      </c>
      <c r="J116" s="268">
        <v>0</v>
      </c>
      <c r="K116" s="268">
        <v>0</v>
      </c>
      <c r="L116" s="268">
        <v>0</v>
      </c>
      <c r="M116" s="268">
        <v>0</v>
      </c>
      <c r="N116" s="268">
        <v>0</v>
      </c>
      <c r="O116" s="268">
        <v>8.2179370311516719E-7</v>
      </c>
      <c r="P116" s="268">
        <v>0</v>
      </c>
      <c r="Q116" s="268">
        <v>0</v>
      </c>
      <c r="R116" s="268">
        <v>3.0146557631547699E-8</v>
      </c>
      <c r="S116" s="268">
        <v>0</v>
      </c>
      <c r="T116" s="268">
        <v>0</v>
      </c>
      <c r="U116" s="268">
        <v>0</v>
      </c>
      <c r="V116" s="268">
        <v>0</v>
      </c>
      <c r="W116" s="268">
        <v>0</v>
      </c>
      <c r="X116" s="268">
        <v>0</v>
      </c>
      <c r="Y116" s="268">
        <v>0</v>
      </c>
      <c r="Z116" s="268">
        <v>0</v>
      </c>
      <c r="AA116" s="268">
        <v>0</v>
      </c>
      <c r="AB116" s="268">
        <v>0</v>
      </c>
      <c r="AC116" s="268">
        <v>0</v>
      </c>
      <c r="AD116" s="268">
        <v>0</v>
      </c>
      <c r="AE116" s="268">
        <v>2.6394854862984852E-5</v>
      </c>
      <c r="AF116" s="268">
        <v>0</v>
      </c>
      <c r="AG116" s="268">
        <v>0</v>
      </c>
      <c r="AH116" s="268" t="e">
        <v>#DIV/0!</v>
      </c>
      <c r="AI116" s="268">
        <v>0</v>
      </c>
      <c r="AJ116" s="364">
        <v>3.2182623035035541E-5</v>
      </c>
    </row>
    <row r="117" spans="1:42" x14ac:dyDescent="0.25">
      <c r="B117" s="293">
        <v>149635</v>
      </c>
      <c r="C117" s="264" t="s">
        <v>1516</v>
      </c>
      <c r="D117" s="268">
        <v>0</v>
      </c>
      <c r="E117" s="268">
        <v>0</v>
      </c>
      <c r="F117" s="268">
        <v>0</v>
      </c>
      <c r="G117" s="268">
        <v>0</v>
      </c>
      <c r="H117" s="268">
        <v>0</v>
      </c>
      <c r="I117" s="268">
        <v>0</v>
      </c>
      <c r="J117" s="268">
        <v>0</v>
      </c>
      <c r="K117" s="268">
        <v>0</v>
      </c>
      <c r="L117" s="268">
        <v>0</v>
      </c>
      <c r="M117" s="268">
        <v>0</v>
      </c>
      <c r="N117" s="268">
        <v>0</v>
      </c>
      <c r="O117" s="268">
        <v>0</v>
      </c>
      <c r="P117" s="268">
        <v>0</v>
      </c>
      <c r="Q117" s="268">
        <v>0</v>
      </c>
      <c r="R117" s="268">
        <v>0</v>
      </c>
      <c r="S117" s="268">
        <v>0</v>
      </c>
      <c r="T117" s="268">
        <v>0</v>
      </c>
      <c r="U117" s="268">
        <v>0</v>
      </c>
      <c r="V117" s="268">
        <v>0</v>
      </c>
      <c r="W117" s="268">
        <v>0</v>
      </c>
      <c r="X117" s="268">
        <v>0</v>
      </c>
      <c r="Y117" s="268">
        <v>0</v>
      </c>
      <c r="Z117" s="268">
        <v>0</v>
      </c>
      <c r="AA117" s="268">
        <v>0</v>
      </c>
      <c r="AB117" s="268">
        <v>0</v>
      </c>
      <c r="AC117" s="268">
        <v>0</v>
      </c>
      <c r="AD117" s="268">
        <v>0</v>
      </c>
      <c r="AE117" s="268">
        <v>0</v>
      </c>
      <c r="AF117" s="268">
        <v>0</v>
      </c>
      <c r="AG117" s="268">
        <v>0</v>
      </c>
      <c r="AH117" s="268" t="e">
        <v>#DIV/0!</v>
      </c>
      <c r="AI117" s="268">
        <v>0</v>
      </c>
      <c r="AJ117" s="364">
        <v>0</v>
      </c>
    </row>
    <row r="118" spans="1:42" x14ac:dyDescent="0.25">
      <c r="B118" s="293">
        <v>149640</v>
      </c>
      <c r="C118" s="264" t="s">
        <v>1517</v>
      </c>
      <c r="D118" s="268">
        <v>0</v>
      </c>
      <c r="E118" s="268">
        <v>7.4899286345045356E-6</v>
      </c>
      <c r="F118" s="268">
        <v>9.0704743657190587E-5</v>
      </c>
      <c r="G118" s="268">
        <v>1.6550071861593314E-6</v>
      </c>
      <c r="H118" s="268">
        <v>3.8386867821769336E-5</v>
      </c>
      <c r="I118" s="268">
        <v>0</v>
      </c>
      <c r="J118" s="268">
        <v>0</v>
      </c>
      <c r="K118" s="268">
        <v>0</v>
      </c>
      <c r="L118" s="268">
        <v>0</v>
      </c>
      <c r="M118" s="268">
        <v>0</v>
      </c>
      <c r="N118" s="268">
        <v>0</v>
      </c>
      <c r="O118" s="268">
        <v>2.2793594591492722E-4</v>
      </c>
      <c r="P118" s="268">
        <v>0</v>
      </c>
      <c r="Q118" s="268">
        <v>9.1920185894982378E-5</v>
      </c>
      <c r="R118" s="268">
        <v>1.3616140454888083E-5</v>
      </c>
      <c r="S118" s="268">
        <v>4.0335065968555509E-6</v>
      </c>
      <c r="T118" s="268">
        <v>0</v>
      </c>
      <c r="U118" s="268">
        <v>0</v>
      </c>
      <c r="V118" s="268">
        <v>3.6824598634415813E-5</v>
      </c>
      <c r="W118" s="268">
        <v>0</v>
      </c>
      <c r="X118" s="268">
        <v>0</v>
      </c>
      <c r="Y118" s="268">
        <v>4.3100424639683845E-4</v>
      </c>
      <c r="Z118" s="268">
        <v>7.1157809599952166E-5</v>
      </c>
      <c r="AA118" s="268">
        <v>3.413456181479466E-5</v>
      </c>
      <c r="AB118" s="268">
        <v>2.4045259268451259E-5</v>
      </c>
      <c r="AC118" s="268">
        <v>0</v>
      </c>
      <c r="AD118" s="268">
        <v>3.6329955712149432E-5</v>
      </c>
      <c r="AE118" s="268">
        <v>2.9945667143874699E-5</v>
      </c>
      <c r="AF118" s="268">
        <v>0</v>
      </c>
      <c r="AG118" s="268">
        <v>3.9123898123069261E-7</v>
      </c>
      <c r="AH118" s="268" t="e">
        <v>#DIV/0!</v>
      </c>
      <c r="AI118" s="268">
        <v>1.4453812672856565E-4</v>
      </c>
      <c r="AJ118" s="364">
        <v>3.5150866140628011E-5</v>
      </c>
    </row>
    <row r="119" spans="1:42" x14ac:dyDescent="0.25">
      <c r="B119" s="293">
        <v>149645</v>
      </c>
      <c r="C119" s="264" t="s">
        <v>1518</v>
      </c>
      <c r="D119" s="268">
        <v>0</v>
      </c>
      <c r="E119" s="268">
        <v>0</v>
      </c>
      <c r="F119" s="268">
        <v>0</v>
      </c>
      <c r="G119" s="268">
        <v>0</v>
      </c>
      <c r="H119" s="268">
        <v>0</v>
      </c>
      <c r="I119" s="268">
        <v>0</v>
      </c>
      <c r="J119" s="268">
        <v>0</v>
      </c>
      <c r="K119" s="268">
        <v>0</v>
      </c>
      <c r="L119" s="268">
        <v>0</v>
      </c>
      <c r="M119" s="268">
        <v>0</v>
      </c>
      <c r="N119" s="268">
        <v>0</v>
      </c>
      <c r="O119" s="268">
        <v>0</v>
      </c>
      <c r="P119" s="268">
        <v>0</v>
      </c>
      <c r="Q119" s="268">
        <v>0</v>
      </c>
      <c r="R119" s="268">
        <v>0</v>
      </c>
      <c r="S119" s="268">
        <v>0</v>
      </c>
      <c r="T119" s="268">
        <v>0</v>
      </c>
      <c r="U119" s="268">
        <v>0</v>
      </c>
      <c r="V119" s="268">
        <v>0</v>
      </c>
      <c r="W119" s="268">
        <v>0</v>
      </c>
      <c r="X119" s="268">
        <v>0</v>
      </c>
      <c r="Y119" s="268">
        <v>0</v>
      </c>
      <c r="Z119" s="268">
        <v>0</v>
      </c>
      <c r="AA119" s="268">
        <v>0</v>
      </c>
      <c r="AB119" s="268">
        <v>0</v>
      </c>
      <c r="AC119" s="268">
        <v>0</v>
      </c>
      <c r="AD119" s="268">
        <v>0</v>
      </c>
      <c r="AE119" s="268">
        <v>0</v>
      </c>
      <c r="AF119" s="268">
        <v>0</v>
      </c>
      <c r="AG119" s="268">
        <v>0</v>
      </c>
      <c r="AH119" s="268" t="e">
        <v>#DIV/0!</v>
      </c>
      <c r="AI119" s="268">
        <v>0</v>
      </c>
      <c r="AJ119" s="364">
        <v>0</v>
      </c>
    </row>
    <row r="120" spans="1:42" x14ac:dyDescent="0.25">
      <c r="B120" s="293">
        <v>149650</v>
      </c>
      <c r="C120" s="264" t="s">
        <v>1519</v>
      </c>
      <c r="D120" s="268">
        <v>0</v>
      </c>
      <c r="E120" s="268">
        <v>0</v>
      </c>
      <c r="F120" s="268">
        <v>1.4581054605196944E-7</v>
      </c>
      <c r="G120" s="268">
        <v>0</v>
      </c>
      <c r="H120" s="268">
        <v>5.8610915898491003E-8</v>
      </c>
      <c r="I120" s="268">
        <v>0</v>
      </c>
      <c r="J120" s="268">
        <v>0</v>
      </c>
      <c r="K120" s="268">
        <v>0</v>
      </c>
      <c r="L120" s="268">
        <v>0</v>
      </c>
      <c r="M120" s="268">
        <v>0</v>
      </c>
      <c r="N120" s="268">
        <v>0</v>
      </c>
      <c r="O120" s="268">
        <v>0</v>
      </c>
      <c r="P120" s="268">
        <v>0</v>
      </c>
      <c r="Q120" s="268">
        <v>0</v>
      </c>
      <c r="R120" s="268">
        <v>0</v>
      </c>
      <c r="S120" s="268">
        <v>0</v>
      </c>
      <c r="T120" s="268">
        <v>0</v>
      </c>
      <c r="U120" s="268">
        <v>0</v>
      </c>
      <c r="V120" s="268">
        <v>0</v>
      </c>
      <c r="W120" s="268">
        <v>0</v>
      </c>
      <c r="X120" s="268">
        <v>0</v>
      </c>
      <c r="Y120" s="268">
        <v>0</v>
      </c>
      <c r="Z120" s="268">
        <v>0</v>
      </c>
      <c r="AA120" s="268">
        <v>0</v>
      </c>
      <c r="AB120" s="268">
        <v>0</v>
      </c>
      <c r="AC120" s="268">
        <v>0</v>
      </c>
      <c r="AD120" s="268">
        <v>0</v>
      </c>
      <c r="AE120" s="268">
        <v>3.6663066261030484E-8</v>
      </c>
      <c r="AF120" s="268">
        <v>0</v>
      </c>
      <c r="AG120" s="268">
        <v>0</v>
      </c>
      <c r="AH120" s="268" t="e">
        <v>#DIV/0!</v>
      </c>
      <c r="AI120" s="268">
        <v>0</v>
      </c>
      <c r="AJ120" s="364">
        <v>4.4702410636928348E-8</v>
      </c>
    </row>
    <row r="121" spans="1:42" x14ac:dyDescent="0.25">
      <c r="B121" s="294"/>
      <c r="C121" s="266" t="s">
        <v>500</v>
      </c>
      <c r="D121" s="267">
        <v>6.0453317424471473E-3</v>
      </c>
      <c r="E121" s="267">
        <v>1.5615462897298758E-2</v>
      </c>
      <c r="F121" s="267">
        <v>6.5205062204523817E-3</v>
      </c>
      <c r="G121" s="267">
        <v>3.2245405245308221E-3</v>
      </c>
      <c r="H121" s="267">
        <v>7.7776623730434948E-3</v>
      </c>
      <c r="I121" s="267">
        <v>1.8133459336259365E-2</v>
      </c>
      <c r="J121" s="267">
        <v>5.3973057186992709E-3</v>
      </c>
      <c r="K121" s="267">
        <v>1.0181980604772789E-8</v>
      </c>
      <c r="L121" s="267">
        <v>7.7939442179299715E-3</v>
      </c>
      <c r="M121" s="267">
        <v>3.8962299854594772E-3</v>
      </c>
      <c r="N121" s="267">
        <v>2.7296601841499545E-3</v>
      </c>
      <c r="O121" s="267">
        <v>7.3250624608831158E-3</v>
      </c>
      <c r="P121" s="267">
        <v>4.6361511933852217E-3</v>
      </c>
      <c r="Q121" s="267">
        <v>5.6352562164338335E-3</v>
      </c>
      <c r="R121" s="267">
        <v>6.5659462746042781E-3</v>
      </c>
      <c r="S121" s="267">
        <v>5.9278703201750054E-3</v>
      </c>
      <c r="T121" s="267">
        <v>6.4314463930737554E-3</v>
      </c>
      <c r="U121" s="267">
        <v>3.6381714569741201E-2</v>
      </c>
      <c r="V121" s="267">
        <v>3.0532995550084378E-2</v>
      </c>
      <c r="W121" s="267">
        <v>7.4360987073533529E-4</v>
      </c>
      <c r="X121" s="267">
        <v>3.3574459094042185E-2</v>
      </c>
      <c r="Y121" s="267">
        <v>1.6847995546017507E-2</v>
      </c>
      <c r="Z121" s="267">
        <v>1.4899856347785657E-2</v>
      </c>
      <c r="AA121" s="267">
        <v>4.3418308411623738E-2</v>
      </c>
      <c r="AB121" s="267">
        <v>1.8545651985168079E-2</v>
      </c>
      <c r="AC121" s="267">
        <v>2.8670390095969851E-2</v>
      </c>
      <c r="AD121" s="267">
        <v>1.4297200428674925E-2</v>
      </c>
      <c r="AE121" s="267">
        <v>7.6079991460516853E-3</v>
      </c>
      <c r="AF121" s="267">
        <v>2.5379829596494986E-3</v>
      </c>
      <c r="AG121" s="267">
        <v>7.0779776755411569E-3</v>
      </c>
      <c r="AH121" s="267" t="e">
        <v>#DIV/0!</v>
      </c>
      <c r="AI121" s="267">
        <v>3.0040302074947834E-2</v>
      </c>
      <c r="AJ121" s="365">
        <v>7.9969032417139072E-3</v>
      </c>
      <c r="AK121" s="253"/>
      <c r="AL121" s="253"/>
      <c r="AM121" s="253"/>
      <c r="AN121" s="253"/>
      <c r="AO121" s="253"/>
      <c r="AP121" s="253"/>
    </row>
    <row r="122" spans="1:42" s="253" customFormat="1" x14ac:dyDescent="0.25">
      <c r="A122" s="199"/>
      <c r="B122" s="293"/>
      <c r="C122" s="264"/>
      <c r="D122" s="268"/>
      <c r="E122" s="268"/>
      <c r="F122" s="268"/>
      <c r="G122" s="268"/>
      <c r="H122" s="268"/>
      <c r="I122" s="268"/>
      <c r="J122" s="268"/>
      <c r="K122" s="268"/>
      <c r="L122" s="268"/>
      <c r="M122" s="268"/>
      <c r="N122" s="268"/>
      <c r="O122" s="268"/>
      <c r="P122" s="268"/>
      <c r="Q122" s="268"/>
      <c r="R122" s="268"/>
      <c r="S122" s="268"/>
      <c r="T122" s="268"/>
      <c r="U122" s="268"/>
      <c r="V122" s="268"/>
      <c r="W122" s="268"/>
      <c r="X122" s="268"/>
      <c r="Y122" s="268"/>
      <c r="Z122" s="268"/>
      <c r="AA122" s="268"/>
      <c r="AB122" s="268"/>
      <c r="AC122" s="268"/>
      <c r="AD122" s="268"/>
      <c r="AE122" s="268"/>
      <c r="AF122" s="268"/>
      <c r="AG122" s="268"/>
      <c r="AH122" s="268"/>
      <c r="AI122" s="268"/>
      <c r="AJ122" s="364"/>
      <c r="AK122" s="199"/>
      <c r="AL122" s="199"/>
      <c r="AM122" s="199"/>
      <c r="AN122" s="199"/>
      <c r="AO122" s="199"/>
      <c r="AP122" s="199"/>
    </row>
    <row r="123" spans="1:42" x14ac:dyDescent="0.25">
      <c r="B123" s="293"/>
      <c r="C123" s="264"/>
      <c r="D123" s="268"/>
      <c r="E123" s="268"/>
      <c r="F123" s="268"/>
      <c r="G123" s="268"/>
      <c r="H123" s="268"/>
      <c r="I123" s="268"/>
      <c r="J123" s="268"/>
      <c r="K123" s="268"/>
      <c r="L123" s="268"/>
      <c r="M123" s="268"/>
      <c r="N123" s="268"/>
      <c r="O123" s="268"/>
      <c r="P123" s="268"/>
      <c r="Q123" s="268"/>
      <c r="R123" s="268"/>
      <c r="S123" s="268"/>
      <c r="T123" s="268"/>
      <c r="U123" s="268"/>
      <c r="V123" s="268"/>
      <c r="W123" s="268"/>
      <c r="X123" s="268"/>
      <c r="Y123" s="268"/>
      <c r="Z123" s="268"/>
      <c r="AA123" s="268"/>
      <c r="AB123" s="268"/>
      <c r="AC123" s="268"/>
      <c r="AD123" s="268"/>
      <c r="AE123" s="268"/>
      <c r="AF123" s="268"/>
      <c r="AG123" s="268"/>
      <c r="AH123" s="268"/>
      <c r="AI123" s="268"/>
      <c r="AJ123" s="364"/>
    </row>
    <row r="124" spans="1:42" x14ac:dyDescent="0.25">
      <c r="B124" s="294">
        <v>1499</v>
      </c>
      <c r="C124" s="266" t="s">
        <v>1525</v>
      </c>
      <c r="D124" s="267">
        <v>-4.5002911607876214E-2</v>
      </c>
      <c r="E124" s="267">
        <v>-5.4313307621101654E-2</v>
      </c>
      <c r="F124" s="267">
        <v>-0.11341569483182996</v>
      </c>
      <c r="G124" s="267">
        <v>-4.3829781335997992E-2</v>
      </c>
      <c r="H124" s="267">
        <v>-7.429502156913341E-2</v>
      </c>
      <c r="I124" s="267">
        <v>-5.8576779422956381E-2</v>
      </c>
      <c r="J124" s="267">
        <v>-3.799617776652453E-2</v>
      </c>
      <c r="K124" s="267">
        <v>-9.6777307427971734E-2</v>
      </c>
      <c r="L124" s="267">
        <v>-0.11214433149551557</v>
      </c>
      <c r="M124" s="267">
        <v>-8.71227212859393E-2</v>
      </c>
      <c r="N124" s="267">
        <v>-4.6193698189787483E-2</v>
      </c>
      <c r="O124" s="267">
        <v>-9.0007148439489842E-2</v>
      </c>
      <c r="P124" s="267">
        <v>-2.8974024838699354E-2</v>
      </c>
      <c r="Q124" s="267">
        <v>-0.12097566773299755</v>
      </c>
      <c r="R124" s="267">
        <v>-6.6605600025948022E-2</v>
      </c>
      <c r="S124" s="267">
        <v>-2.1802409790182543E-2</v>
      </c>
      <c r="T124" s="267">
        <v>-2.6052478721903947E-2</v>
      </c>
      <c r="U124" s="267">
        <v>-7.0703059649445371E-2</v>
      </c>
      <c r="V124" s="267">
        <v>-7.2497461599495994E-2</v>
      </c>
      <c r="W124" s="267">
        <v>-2.9940343591403382E-2</v>
      </c>
      <c r="X124" s="267">
        <v>-0.10101540037571367</v>
      </c>
      <c r="Y124" s="267">
        <v>-8.3666014190109661E-2</v>
      </c>
      <c r="Z124" s="267">
        <v>-6.3678590493809514E-2</v>
      </c>
      <c r="AA124" s="267">
        <v>-8.5639765076937852E-2</v>
      </c>
      <c r="AB124" s="267">
        <v>-7.3754532589406618E-2</v>
      </c>
      <c r="AC124" s="267">
        <v>-7.1568393832263835E-2</v>
      </c>
      <c r="AD124" s="267">
        <v>-4.6538316879482192E-2</v>
      </c>
      <c r="AE124" s="267">
        <v>-7.0678216626890195E-2</v>
      </c>
      <c r="AF124" s="267">
        <v>-4.9745701492879553E-2</v>
      </c>
      <c r="AG124" s="267">
        <v>-0.10557602494053506</v>
      </c>
      <c r="AH124" s="267" t="e">
        <v>#DIV/0!</v>
      </c>
      <c r="AI124" s="267">
        <v>-8.0085486548340426E-2</v>
      </c>
      <c r="AJ124" s="365">
        <v>-6.9192026479813956E-2</v>
      </c>
      <c r="AK124" s="253"/>
      <c r="AL124" s="253"/>
      <c r="AM124" s="253"/>
      <c r="AN124" s="253"/>
      <c r="AO124" s="253"/>
      <c r="AP124" s="253"/>
    </row>
    <row r="125" spans="1:42" s="253" customFormat="1" x14ac:dyDescent="0.25">
      <c r="A125" s="199"/>
      <c r="B125" s="269"/>
      <c r="C125" s="270"/>
      <c r="D125" s="271"/>
      <c r="E125" s="271"/>
      <c r="F125" s="271"/>
      <c r="G125" s="271"/>
      <c r="H125" s="271"/>
      <c r="I125" s="271"/>
      <c r="J125" s="271"/>
      <c r="K125" s="271"/>
      <c r="L125" s="271"/>
      <c r="M125" s="271"/>
      <c r="N125" s="271"/>
      <c r="O125" s="271"/>
      <c r="P125" s="271"/>
      <c r="Q125" s="271"/>
      <c r="R125" s="271"/>
      <c r="S125" s="271"/>
      <c r="T125" s="271"/>
      <c r="U125" s="271"/>
      <c r="V125" s="271"/>
      <c r="W125" s="271"/>
      <c r="X125" s="271"/>
      <c r="Y125" s="271"/>
      <c r="Z125" s="271"/>
      <c r="AA125" s="271"/>
      <c r="AB125" s="271"/>
      <c r="AC125" s="271"/>
      <c r="AD125" s="271"/>
      <c r="AE125" s="271"/>
      <c r="AF125" s="271"/>
      <c r="AG125" s="271"/>
      <c r="AH125" s="271"/>
      <c r="AI125" s="271"/>
      <c r="AJ125" s="378"/>
      <c r="AK125" s="199"/>
      <c r="AL125" s="199"/>
      <c r="AM125" s="199"/>
      <c r="AN125" s="199"/>
      <c r="AO125" s="199"/>
      <c r="AP125" s="199"/>
    </row>
    <row r="126" spans="1:42" x14ac:dyDescent="0.25">
      <c r="B126" s="265"/>
      <c r="C126" s="264"/>
      <c r="D126" s="268"/>
      <c r="E126" s="268"/>
      <c r="F126" s="268"/>
      <c r="G126" s="268"/>
      <c r="H126" s="268"/>
      <c r="I126" s="268"/>
      <c r="J126" s="268"/>
      <c r="K126" s="268"/>
      <c r="L126" s="268"/>
      <c r="M126" s="268"/>
      <c r="N126" s="268"/>
      <c r="O126" s="268"/>
      <c r="P126" s="268"/>
      <c r="Q126" s="268"/>
      <c r="R126" s="268"/>
      <c r="S126" s="268"/>
      <c r="T126" s="268"/>
      <c r="U126" s="268"/>
      <c r="V126" s="268"/>
      <c r="W126" s="268"/>
      <c r="X126" s="268"/>
      <c r="Y126" s="268"/>
      <c r="Z126" s="268"/>
      <c r="AA126" s="268"/>
      <c r="AB126" s="268"/>
      <c r="AC126" s="268"/>
      <c r="AD126" s="268"/>
      <c r="AE126" s="268"/>
      <c r="AF126" s="268"/>
      <c r="AG126" s="268"/>
      <c r="AH126" s="268"/>
      <c r="AI126" s="268"/>
      <c r="AJ126" s="364"/>
    </row>
    <row r="127" spans="1:42" x14ac:dyDescent="0.25">
      <c r="B127" s="272"/>
      <c r="C127" s="273" t="s">
        <v>1180</v>
      </c>
      <c r="D127" s="268">
        <v>0.51602597825615781</v>
      </c>
      <c r="E127" s="268">
        <v>0.35553304678878472</v>
      </c>
      <c r="F127" s="268">
        <v>0.37618854532967683</v>
      </c>
      <c r="G127" s="268">
        <v>0.6368332806398268</v>
      </c>
      <c r="H127" s="268">
        <v>0.44843049724369216</v>
      </c>
      <c r="I127" s="268">
        <v>0.5368928999669762</v>
      </c>
      <c r="J127" s="268">
        <v>0.72284672434490471</v>
      </c>
      <c r="K127" s="268">
        <v>1</v>
      </c>
      <c r="L127" s="268">
        <v>5.3894253440741557E-2</v>
      </c>
      <c r="M127" s="268">
        <v>9.8165177399677866E-2</v>
      </c>
      <c r="N127" s="268">
        <v>0.8333543567598003</v>
      </c>
      <c r="O127" s="268">
        <v>0.30973390188220729</v>
      </c>
      <c r="P127" s="268">
        <v>0.64541888352275945</v>
      </c>
      <c r="Q127" s="268">
        <v>5.5462228822867011E-5</v>
      </c>
      <c r="R127" s="268">
        <v>0.51188540155997764</v>
      </c>
      <c r="S127" s="268">
        <v>0.77607199954267125</v>
      </c>
      <c r="T127" s="268">
        <v>0.50537106554643163</v>
      </c>
      <c r="U127" s="268">
        <v>0.52696770562044759</v>
      </c>
      <c r="V127" s="268">
        <v>0.20102043229688868</v>
      </c>
      <c r="W127" s="268">
        <v>0.89078249529123121</v>
      </c>
      <c r="X127" s="268">
        <v>5.6175516613829246E-2</v>
      </c>
      <c r="Y127" s="268">
        <v>0</v>
      </c>
      <c r="Z127" s="268">
        <v>0.61533788838245418</v>
      </c>
      <c r="AA127" s="268">
        <v>0</v>
      </c>
      <c r="AB127" s="268">
        <v>0.1202619676804379</v>
      </c>
      <c r="AC127" s="268">
        <v>0</v>
      </c>
      <c r="AD127" s="268">
        <v>0.4784682663341418</v>
      </c>
      <c r="AE127" s="268">
        <v>0.4709886058410172</v>
      </c>
      <c r="AF127" s="268">
        <v>0.845144622243859</v>
      </c>
      <c r="AG127" s="268">
        <v>6.6452762038350682E-2</v>
      </c>
      <c r="AH127" s="268" t="e">
        <v>#DIV/0!</v>
      </c>
      <c r="AI127" s="268">
        <v>0</v>
      </c>
      <c r="AJ127" s="364">
        <v>0.47610125341924925</v>
      </c>
    </row>
    <row r="128" spans="1:42" x14ac:dyDescent="0.25">
      <c r="B128" s="272"/>
      <c r="C128" s="274" t="s">
        <v>1182</v>
      </c>
      <c r="D128" s="268">
        <v>0.37448613699792521</v>
      </c>
      <c r="E128" s="268">
        <v>0.43441866974462856</v>
      </c>
      <c r="F128" s="268">
        <v>0.35851969651604515</v>
      </c>
      <c r="G128" s="268">
        <v>0.29019062836780823</v>
      </c>
      <c r="H128" s="268">
        <v>0.36509827334063333</v>
      </c>
      <c r="I128" s="268">
        <v>0.41799161445442767</v>
      </c>
      <c r="J128" s="268">
        <v>0.24741736111999743</v>
      </c>
      <c r="K128" s="268">
        <v>0</v>
      </c>
      <c r="L128" s="268">
        <v>0.94610574655925839</v>
      </c>
      <c r="M128" s="268">
        <v>0.75675321035184873</v>
      </c>
      <c r="N128" s="268">
        <v>0.12264683094493564</v>
      </c>
      <c r="O128" s="268">
        <v>0.42778379283461337</v>
      </c>
      <c r="P128" s="268">
        <v>0.30519182457654564</v>
      </c>
      <c r="Q128" s="268">
        <v>0.43451989240984673</v>
      </c>
      <c r="R128" s="268">
        <v>0.41248475766338022</v>
      </c>
      <c r="S128" s="268">
        <v>9.8766275634112055E-3</v>
      </c>
      <c r="T128" s="268">
        <v>0.48007851717957284</v>
      </c>
      <c r="U128" s="268">
        <v>0.26925190417297162</v>
      </c>
      <c r="V128" s="268">
        <v>0.74196299325430093</v>
      </c>
      <c r="W128" s="268">
        <v>9.8962991453809199E-3</v>
      </c>
      <c r="X128" s="268">
        <v>0.90308184621546361</v>
      </c>
      <c r="Y128" s="268">
        <v>6.7276393923441882E-2</v>
      </c>
      <c r="Z128" s="268">
        <v>0.25904982871002141</v>
      </c>
      <c r="AA128" s="268">
        <v>0</v>
      </c>
      <c r="AB128" s="268">
        <v>0.35676341889830976</v>
      </c>
      <c r="AC128" s="268">
        <v>8.6319419739401331E-4</v>
      </c>
      <c r="AD128" s="268">
        <v>0.15397627037173961</v>
      </c>
      <c r="AE128" s="268">
        <v>0.37348242732773262</v>
      </c>
      <c r="AF128" s="268">
        <v>0.11396950419637517</v>
      </c>
      <c r="AG128" s="268">
        <v>0.89677923515322777</v>
      </c>
      <c r="AH128" s="268" t="e">
        <v>#DIV/0!</v>
      </c>
      <c r="AI128" s="268">
        <v>2.0076745871721702E-2</v>
      </c>
      <c r="AJ128" s="364">
        <v>0.35088340168275023</v>
      </c>
    </row>
    <row r="129" spans="1:42" x14ac:dyDescent="0.25">
      <c r="B129" s="272"/>
      <c r="C129" s="275" t="s">
        <v>1183</v>
      </c>
      <c r="D129" s="268">
        <v>5.3078450361765318E-2</v>
      </c>
      <c r="E129" s="268">
        <v>0.13268490073396574</v>
      </c>
      <c r="F129" s="268">
        <v>9.5433219893654442E-2</v>
      </c>
      <c r="G129" s="268">
        <v>6.7590349146874035E-2</v>
      </c>
      <c r="H129" s="268">
        <v>8.9811894500666706E-2</v>
      </c>
      <c r="I129" s="268">
        <v>4.0672061723817578E-2</v>
      </c>
      <c r="J129" s="268">
        <v>2.8354173997587367E-2</v>
      </c>
      <c r="K129" s="268">
        <v>0</v>
      </c>
      <c r="L129" s="268">
        <v>0</v>
      </c>
      <c r="M129" s="268">
        <v>0.14508161224847343</v>
      </c>
      <c r="N129" s="268">
        <v>4.2885094528411966E-2</v>
      </c>
      <c r="O129" s="268">
        <v>9.1719933756402999E-2</v>
      </c>
      <c r="P129" s="268">
        <v>3.4590331022485689E-2</v>
      </c>
      <c r="Q129" s="268">
        <v>3.7759258954543059E-5</v>
      </c>
      <c r="R129" s="268">
        <v>3.5865987735759025E-2</v>
      </c>
      <c r="S129" s="268">
        <v>5.369861666944125E-2</v>
      </c>
      <c r="T129" s="268">
        <v>1.3402839582050997E-2</v>
      </c>
      <c r="U129" s="268">
        <v>7.1617881481175218E-4</v>
      </c>
      <c r="V129" s="268">
        <v>3.5540821313114427E-3</v>
      </c>
      <c r="W129" s="268">
        <v>1.7696853318224031E-3</v>
      </c>
      <c r="X129" s="268">
        <v>0</v>
      </c>
      <c r="Y129" s="268">
        <v>0</v>
      </c>
      <c r="Z129" s="268">
        <v>0.11958136382188123</v>
      </c>
      <c r="AA129" s="268">
        <v>0</v>
      </c>
      <c r="AB129" s="268">
        <v>7.169533789999831E-2</v>
      </c>
      <c r="AC129" s="268">
        <v>0</v>
      </c>
      <c r="AD129" s="268">
        <v>3.4590354219427112E-2</v>
      </c>
      <c r="AE129" s="268">
        <v>6.9558725897469226E-2</v>
      </c>
      <c r="AF129" s="268">
        <v>3.985095190117191E-2</v>
      </c>
      <c r="AG129" s="268">
        <v>3.6216209697025617E-2</v>
      </c>
      <c r="AH129" s="268" t="e">
        <v>#DIV/0!</v>
      </c>
      <c r="AI129" s="268">
        <v>0</v>
      </c>
      <c r="AJ129" s="364">
        <v>7.6788397824411811E-2</v>
      </c>
    </row>
    <row r="130" spans="1:42" x14ac:dyDescent="0.25">
      <c r="B130" s="272"/>
      <c r="C130" s="268" t="s">
        <v>1825</v>
      </c>
      <c r="D130" s="268">
        <v>0.51602597825615781</v>
      </c>
      <c r="E130" s="268">
        <v>0.35553304678878472</v>
      </c>
      <c r="F130" s="268">
        <v>0.37618854532967683</v>
      </c>
      <c r="G130" s="268">
        <v>0.6368332806398268</v>
      </c>
      <c r="H130" s="268">
        <v>0.44843049724369216</v>
      </c>
      <c r="I130" s="268">
        <v>0.5368928999669762</v>
      </c>
      <c r="J130" s="268">
        <v>0.72284672434490471</v>
      </c>
      <c r="K130" s="268">
        <v>1</v>
      </c>
      <c r="L130" s="268">
        <v>5.3894253440741557E-2</v>
      </c>
      <c r="M130" s="268">
        <v>9.8165177399677866E-2</v>
      </c>
      <c r="N130" s="268">
        <v>0.8333543567598003</v>
      </c>
      <c r="O130" s="268">
        <v>0.30973390188220729</v>
      </c>
      <c r="P130" s="268">
        <v>0.64541888352275945</v>
      </c>
      <c r="Q130" s="268">
        <v>5.5462228822867011E-5</v>
      </c>
      <c r="R130" s="268">
        <v>0.51188540155997764</v>
      </c>
      <c r="S130" s="268">
        <v>0.77607199954267125</v>
      </c>
      <c r="T130" s="268">
        <v>0.50537106554643163</v>
      </c>
      <c r="U130" s="268">
        <v>0.52696770562044759</v>
      </c>
      <c r="V130" s="268">
        <v>0.20102043229688868</v>
      </c>
      <c r="W130" s="268">
        <v>0.89078249529123121</v>
      </c>
      <c r="X130" s="268">
        <v>5.6175516613829246E-2</v>
      </c>
      <c r="Y130" s="268">
        <v>0</v>
      </c>
      <c r="Z130" s="268">
        <v>0.61533788838245418</v>
      </c>
      <c r="AA130" s="268">
        <v>0</v>
      </c>
      <c r="AB130" s="268">
        <v>0.1202619676804379</v>
      </c>
      <c r="AC130" s="268">
        <v>0</v>
      </c>
      <c r="AD130" s="268">
        <v>0.4784682663341418</v>
      </c>
      <c r="AE130" s="268">
        <v>0.4709886058410172</v>
      </c>
      <c r="AF130" s="268">
        <v>0.845144622243859</v>
      </c>
      <c r="AG130" s="268">
        <v>6.6452762038350682E-2</v>
      </c>
      <c r="AH130" s="268" t="e">
        <v>#DIV/0!</v>
      </c>
      <c r="AI130" s="268">
        <v>0</v>
      </c>
      <c r="AJ130" s="364">
        <v>0.47610125341924925</v>
      </c>
    </row>
    <row r="131" spans="1:42" x14ac:dyDescent="0.25">
      <c r="B131" s="272"/>
      <c r="C131" s="268" t="s">
        <v>1182</v>
      </c>
      <c r="D131" s="268">
        <v>0.37448613699792521</v>
      </c>
      <c r="E131" s="268">
        <v>0.43441866974462856</v>
      </c>
      <c r="F131" s="268">
        <v>0.35851969651604515</v>
      </c>
      <c r="G131" s="268">
        <v>0.29019062836780823</v>
      </c>
      <c r="H131" s="268">
        <v>0.36509827334063333</v>
      </c>
      <c r="I131" s="268">
        <v>0.41799161445442767</v>
      </c>
      <c r="J131" s="268">
        <v>0.24741736111999743</v>
      </c>
      <c r="K131" s="268">
        <v>0</v>
      </c>
      <c r="L131" s="268">
        <v>0.94610574655925839</v>
      </c>
      <c r="M131" s="268">
        <v>0.75675321035184873</v>
      </c>
      <c r="N131" s="268">
        <v>0.12264683094493564</v>
      </c>
      <c r="O131" s="268">
        <v>0.42778379283461337</v>
      </c>
      <c r="P131" s="268">
        <v>0.30519182457654564</v>
      </c>
      <c r="Q131" s="268">
        <v>0.43451989240984673</v>
      </c>
      <c r="R131" s="268">
        <v>0.41248475766338022</v>
      </c>
      <c r="S131" s="268">
        <v>9.8766275634112055E-3</v>
      </c>
      <c r="T131" s="268">
        <v>0.48007851717957284</v>
      </c>
      <c r="U131" s="268">
        <v>0.26925190417297162</v>
      </c>
      <c r="V131" s="268">
        <v>0.74196299325430093</v>
      </c>
      <c r="W131" s="268">
        <v>9.8962991453809199E-3</v>
      </c>
      <c r="X131" s="268">
        <v>0.90308184621546361</v>
      </c>
      <c r="Y131" s="268">
        <v>6.7276393923441882E-2</v>
      </c>
      <c r="Z131" s="268">
        <v>0.25904982871002141</v>
      </c>
      <c r="AA131" s="268">
        <v>0</v>
      </c>
      <c r="AB131" s="268">
        <v>0.35676341889830976</v>
      </c>
      <c r="AC131" s="268">
        <v>8.6319419739401331E-4</v>
      </c>
      <c r="AD131" s="268">
        <v>0.15397627037173961</v>
      </c>
      <c r="AE131" s="268">
        <v>0.37348242732773262</v>
      </c>
      <c r="AF131" s="268">
        <v>0.11396950419637517</v>
      </c>
      <c r="AG131" s="268">
        <v>0.89677923515322777</v>
      </c>
      <c r="AH131" s="268" t="e">
        <v>#DIV/0!</v>
      </c>
      <c r="AI131" s="268">
        <v>2.0076745871721702E-2</v>
      </c>
      <c r="AJ131" s="364">
        <v>0.35088340168275023</v>
      </c>
    </row>
    <row r="132" spans="1:42" x14ac:dyDescent="0.25">
      <c r="B132" s="272"/>
      <c r="C132" s="268" t="s">
        <v>1018</v>
      </c>
      <c r="D132" s="268">
        <v>5.3078450361765318E-2</v>
      </c>
      <c r="E132" s="268">
        <v>0.1208239278937612</v>
      </c>
      <c r="F132" s="268">
        <v>9.4328326620851485E-2</v>
      </c>
      <c r="G132" s="268">
        <v>6.7590349146874035E-2</v>
      </c>
      <c r="H132" s="268">
        <v>8.682667973478414E-2</v>
      </c>
      <c r="I132" s="268">
        <v>4.0672061723817578E-2</v>
      </c>
      <c r="J132" s="268">
        <v>2.8354173997587367E-2</v>
      </c>
      <c r="K132" s="268">
        <v>0</v>
      </c>
      <c r="L132" s="268">
        <v>0</v>
      </c>
      <c r="M132" s="268">
        <v>0.14052566459466068</v>
      </c>
      <c r="N132" s="268">
        <v>4.2725709889732018E-2</v>
      </c>
      <c r="O132" s="268">
        <v>9.1719933756402999E-2</v>
      </c>
      <c r="P132" s="268">
        <v>3.4590331022485689E-2</v>
      </c>
      <c r="Q132" s="268">
        <v>3.7759258954543059E-5</v>
      </c>
      <c r="R132" s="268">
        <v>3.5544643694661399E-2</v>
      </c>
      <c r="S132" s="268">
        <v>5.369861666944125E-2</v>
      </c>
      <c r="T132" s="268">
        <v>1.3402839582050997E-2</v>
      </c>
      <c r="U132" s="268">
        <v>7.1617881481175218E-4</v>
      </c>
      <c r="V132" s="268">
        <v>3.5540821313114427E-3</v>
      </c>
      <c r="W132" s="268">
        <v>1.7696853318224031E-3</v>
      </c>
      <c r="X132" s="268">
        <v>0</v>
      </c>
      <c r="Y132" s="268">
        <v>0</v>
      </c>
      <c r="Z132" s="268">
        <v>0.11958136382188123</v>
      </c>
      <c r="AA132" s="268">
        <v>0</v>
      </c>
      <c r="AB132" s="268">
        <v>7.169533789999831E-2</v>
      </c>
      <c r="AC132" s="268">
        <v>0</v>
      </c>
      <c r="AD132" s="268">
        <v>3.4590354219427112E-2</v>
      </c>
      <c r="AE132" s="268">
        <v>6.7582980939979748E-2</v>
      </c>
      <c r="AF132" s="268">
        <v>3.9702843808146433E-2</v>
      </c>
      <c r="AG132" s="268">
        <v>3.5080076515258164E-2</v>
      </c>
      <c r="AH132" s="268" t="e">
        <v>#DIV/0!</v>
      </c>
      <c r="AI132" s="268">
        <v>0</v>
      </c>
      <c r="AJ132" s="364">
        <v>7.4511991787764673E-2</v>
      </c>
    </row>
    <row r="133" spans="1:42" x14ac:dyDescent="0.25">
      <c r="B133" s="272"/>
      <c r="C133" s="268" t="s">
        <v>1820</v>
      </c>
      <c r="D133" s="268">
        <v>5.576697123391746E-2</v>
      </c>
      <c r="E133" s="268">
        <v>1.8647951662713593E-3</v>
      </c>
      <c r="F133" s="268">
        <v>0.16762593347648988</v>
      </c>
      <c r="G133" s="268">
        <v>5.1734121616051742E-3</v>
      </c>
      <c r="H133" s="268">
        <v>7.9409714860680505E-2</v>
      </c>
      <c r="I133" s="268">
        <v>4.4434238547786369E-3</v>
      </c>
      <c r="J133" s="268">
        <v>0</v>
      </c>
      <c r="K133" s="268">
        <v>0</v>
      </c>
      <c r="L133" s="268">
        <v>0</v>
      </c>
      <c r="M133" s="268">
        <v>0</v>
      </c>
      <c r="N133" s="268">
        <v>1.1137177668519216E-3</v>
      </c>
      <c r="O133" s="268">
        <v>0.17006043452331529</v>
      </c>
      <c r="P133" s="268">
        <v>9.4933157425955914E-3</v>
      </c>
      <c r="Q133" s="268">
        <v>0.56538688610237575</v>
      </c>
      <c r="R133" s="268">
        <v>3.914464812034639E-2</v>
      </c>
      <c r="S133" s="268">
        <v>0.15989560180653925</v>
      </c>
      <c r="T133" s="268">
        <v>1.1475776919446141E-3</v>
      </c>
      <c r="U133" s="268">
        <v>0.20306421139176908</v>
      </c>
      <c r="V133" s="268">
        <v>5.3462492317498965E-2</v>
      </c>
      <c r="W133" s="268">
        <v>9.7551520231565575E-2</v>
      </c>
      <c r="X133" s="268">
        <v>4.0742637170707176E-2</v>
      </c>
      <c r="Y133" s="268">
        <v>0.93272360607655813</v>
      </c>
      <c r="Z133" s="268">
        <v>6.0309190856432634E-3</v>
      </c>
      <c r="AA133" s="268">
        <v>1</v>
      </c>
      <c r="AB133" s="268">
        <v>0.45127927552125396</v>
      </c>
      <c r="AC133" s="268">
        <v>0.99913680580260589</v>
      </c>
      <c r="AD133" s="268">
        <v>0.33278540179063315</v>
      </c>
      <c r="AE133" s="268">
        <v>7.4965932304436295E-2</v>
      </c>
      <c r="AF133" s="268">
        <v>1.0349216585938119E-3</v>
      </c>
      <c r="AG133" s="268">
        <v>5.5179311139600404E-4</v>
      </c>
      <c r="AH133" s="268" t="e">
        <v>#DIV/0!</v>
      </c>
      <c r="AI133" s="268">
        <v>0.9799232541282783</v>
      </c>
      <c r="AJ133" s="364">
        <v>8.280968857438617E-2</v>
      </c>
    </row>
    <row r="134" spans="1:42" s="268" customFormat="1" x14ac:dyDescent="0.25">
      <c r="A134" s="199"/>
      <c r="B134" s="272"/>
      <c r="C134" s="268" t="s">
        <v>1826</v>
      </c>
      <c r="D134" s="268">
        <v>0</v>
      </c>
      <c r="E134" s="268">
        <v>1.1860972840204546E-2</v>
      </c>
      <c r="F134" s="268">
        <v>1.104893272802958E-3</v>
      </c>
      <c r="G134" s="268">
        <v>0</v>
      </c>
      <c r="H134" s="268">
        <v>2.9852147658825574E-3</v>
      </c>
      <c r="I134" s="268">
        <v>0</v>
      </c>
      <c r="J134" s="268">
        <v>0</v>
      </c>
      <c r="K134" s="268">
        <v>0</v>
      </c>
      <c r="L134" s="268">
        <v>0</v>
      </c>
      <c r="M134" s="268">
        <v>4.5559476538127568E-3</v>
      </c>
      <c r="N134" s="268">
        <v>1.5938463867995085E-4</v>
      </c>
      <c r="O134" s="268">
        <v>0</v>
      </c>
      <c r="P134" s="268">
        <v>0</v>
      </c>
      <c r="Q134" s="268">
        <v>0</v>
      </c>
      <c r="R134" s="268">
        <v>3.213440410976241E-4</v>
      </c>
      <c r="S134" s="268">
        <v>0</v>
      </c>
      <c r="T134" s="268">
        <v>0</v>
      </c>
      <c r="U134" s="268">
        <v>0</v>
      </c>
      <c r="V134" s="268">
        <v>0</v>
      </c>
      <c r="W134" s="268">
        <v>0</v>
      </c>
      <c r="X134" s="268">
        <v>0</v>
      </c>
      <c r="Y134" s="268">
        <v>0</v>
      </c>
      <c r="Z134" s="268">
        <v>0</v>
      </c>
      <c r="AA134" s="268">
        <v>0</v>
      </c>
      <c r="AB134" s="268">
        <v>0</v>
      </c>
      <c r="AC134" s="268">
        <v>0</v>
      </c>
      <c r="AD134" s="268">
        <v>0</v>
      </c>
      <c r="AE134" s="268">
        <v>1.9757449574894846E-3</v>
      </c>
      <c r="AF134" s="268">
        <v>1.4810809302547633E-4</v>
      </c>
      <c r="AG134" s="268">
        <v>1.1361331817674515E-3</v>
      </c>
      <c r="AH134" s="268" t="e">
        <v>#DIV/0!</v>
      </c>
      <c r="AI134" s="268">
        <v>0</v>
      </c>
      <c r="AJ134" s="364">
        <v>2.276406036647134E-3</v>
      </c>
    </row>
    <row r="135" spans="1:42" s="268" customFormat="1" x14ac:dyDescent="0.25">
      <c r="A135" s="199"/>
      <c r="B135" s="272"/>
      <c r="C135" s="268" t="s">
        <v>562</v>
      </c>
      <c r="D135" s="268">
        <v>6.4246315023437802E-4</v>
      </c>
      <c r="E135" s="268">
        <v>7.5498587566349404E-2</v>
      </c>
      <c r="F135" s="268">
        <v>2.2326047841337167E-3</v>
      </c>
      <c r="G135" s="268">
        <v>2.1232968388588578E-4</v>
      </c>
      <c r="H135" s="268">
        <v>1.7249620054327442E-2</v>
      </c>
      <c r="I135" s="268">
        <v>0</v>
      </c>
      <c r="J135" s="268">
        <v>1.3817405375103537E-3</v>
      </c>
      <c r="K135" s="268">
        <v>0</v>
      </c>
      <c r="L135" s="268">
        <v>0</v>
      </c>
      <c r="M135" s="268">
        <v>0</v>
      </c>
      <c r="N135" s="268">
        <v>0</v>
      </c>
      <c r="O135" s="268">
        <v>7.0193700346101221E-4</v>
      </c>
      <c r="P135" s="268">
        <v>5.3056451356137705E-3</v>
      </c>
      <c r="Q135" s="268">
        <v>0</v>
      </c>
      <c r="R135" s="268">
        <v>6.1920492053680525E-4</v>
      </c>
      <c r="S135" s="268">
        <v>4.5715441793698941E-4</v>
      </c>
      <c r="T135" s="268">
        <v>0</v>
      </c>
      <c r="U135" s="268">
        <v>0</v>
      </c>
      <c r="V135" s="268">
        <v>0</v>
      </c>
      <c r="W135" s="268">
        <v>0</v>
      </c>
      <c r="X135" s="268">
        <v>0</v>
      </c>
      <c r="Y135" s="268">
        <v>0</v>
      </c>
      <c r="Z135" s="268">
        <v>0</v>
      </c>
      <c r="AA135" s="268">
        <v>0</v>
      </c>
      <c r="AB135" s="268">
        <v>0</v>
      </c>
      <c r="AC135" s="268">
        <v>0</v>
      </c>
      <c r="AD135" s="268">
        <v>1.797072840582839E-4</v>
      </c>
      <c r="AE135" s="268">
        <v>1.1004308629344817E-2</v>
      </c>
      <c r="AF135" s="268">
        <v>0</v>
      </c>
      <c r="AG135" s="268">
        <v>0</v>
      </c>
      <c r="AH135" s="268" t="e">
        <v>#DIV/0!</v>
      </c>
      <c r="AI135" s="268">
        <v>0</v>
      </c>
      <c r="AJ135" s="364">
        <v>1.3417258499202658E-2</v>
      </c>
    </row>
    <row r="136" spans="1:42" s="268" customFormat="1" x14ac:dyDescent="0.25">
      <c r="A136" s="199"/>
      <c r="B136" s="272"/>
      <c r="C136" s="268" t="s">
        <v>1022</v>
      </c>
      <c r="D136" s="268">
        <v>0</v>
      </c>
      <c r="E136" s="268">
        <v>0</v>
      </c>
      <c r="F136" s="268">
        <v>0</v>
      </c>
      <c r="G136" s="268">
        <v>0</v>
      </c>
      <c r="H136" s="268">
        <v>0</v>
      </c>
      <c r="I136" s="268">
        <v>0</v>
      </c>
      <c r="J136" s="268">
        <v>0</v>
      </c>
      <c r="K136" s="268">
        <v>0</v>
      </c>
      <c r="L136" s="268">
        <v>0</v>
      </c>
      <c r="M136" s="268">
        <v>0</v>
      </c>
      <c r="N136" s="268">
        <v>0</v>
      </c>
      <c r="O136" s="268">
        <v>0</v>
      </c>
      <c r="P136" s="268">
        <v>0</v>
      </c>
      <c r="Q136" s="268">
        <v>0</v>
      </c>
      <c r="R136" s="268">
        <v>0</v>
      </c>
      <c r="S136" s="268">
        <v>0</v>
      </c>
      <c r="T136" s="268">
        <v>0</v>
      </c>
      <c r="U136" s="268">
        <v>0</v>
      </c>
      <c r="V136" s="268">
        <v>0</v>
      </c>
      <c r="W136" s="268">
        <v>0</v>
      </c>
      <c r="X136" s="268">
        <v>0</v>
      </c>
      <c r="Y136" s="268">
        <v>0</v>
      </c>
      <c r="Z136" s="268">
        <v>0</v>
      </c>
      <c r="AA136" s="268">
        <v>0</v>
      </c>
      <c r="AB136" s="268">
        <v>0</v>
      </c>
      <c r="AC136" s="268">
        <v>0</v>
      </c>
      <c r="AD136" s="268">
        <v>0</v>
      </c>
      <c r="AE136" s="268">
        <v>0</v>
      </c>
      <c r="AF136" s="268">
        <v>0</v>
      </c>
      <c r="AG136" s="268">
        <v>0</v>
      </c>
      <c r="AH136" s="268" t="e">
        <v>#DIV/0!</v>
      </c>
      <c r="AI136" s="268">
        <v>0</v>
      </c>
      <c r="AJ136" s="364">
        <v>0</v>
      </c>
    </row>
    <row r="137" spans="1:42" s="268" customFormat="1" x14ac:dyDescent="0.25">
      <c r="A137" s="199"/>
      <c r="B137" s="276"/>
      <c r="C137" s="268" t="s">
        <v>1289</v>
      </c>
      <c r="D137" s="277">
        <v>1</v>
      </c>
      <c r="E137" s="277">
        <v>1</v>
      </c>
      <c r="F137" s="277">
        <v>1</v>
      </c>
      <c r="G137" s="277">
        <v>1</v>
      </c>
      <c r="H137" s="277">
        <v>1</v>
      </c>
      <c r="I137" s="277">
        <v>1</v>
      </c>
      <c r="J137" s="277">
        <v>1</v>
      </c>
      <c r="K137" s="277">
        <v>1</v>
      </c>
      <c r="L137" s="277">
        <v>1</v>
      </c>
      <c r="M137" s="277">
        <v>1</v>
      </c>
      <c r="N137" s="277">
        <v>1</v>
      </c>
      <c r="O137" s="277">
        <v>1</v>
      </c>
      <c r="P137" s="277">
        <v>1</v>
      </c>
      <c r="Q137" s="277">
        <v>1</v>
      </c>
      <c r="R137" s="277">
        <v>1</v>
      </c>
      <c r="S137" s="277">
        <v>1</v>
      </c>
      <c r="T137" s="277">
        <v>1</v>
      </c>
      <c r="U137" s="277">
        <v>1</v>
      </c>
      <c r="V137" s="277">
        <v>1</v>
      </c>
      <c r="W137" s="277">
        <v>1</v>
      </c>
      <c r="X137" s="277">
        <v>1</v>
      </c>
      <c r="Y137" s="277">
        <v>1</v>
      </c>
      <c r="Z137" s="277">
        <v>1</v>
      </c>
      <c r="AA137" s="277">
        <v>1</v>
      </c>
      <c r="AB137" s="277">
        <v>1</v>
      </c>
      <c r="AC137" s="277">
        <v>1</v>
      </c>
      <c r="AD137" s="277">
        <v>1</v>
      </c>
      <c r="AE137" s="277">
        <v>1</v>
      </c>
      <c r="AF137" s="277">
        <v>1</v>
      </c>
      <c r="AG137" s="277">
        <v>1</v>
      </c>
      <c r="AH137" s="277" t="e">
        <v>#DIV/0!</v>
      </c>
      <c r="AI137" s="277">
        <v>1</v>
      </c>
      <c r="AJ137" s="373">
        <v>1</v>
      </c>
      <c r="AK137" s="267"/>
      <c r="AL137" s="267"/>
      <c r="AM137" s="267"/>
      <c r="AN137" s="267"/>
      <c r="AO137" s="267"/>
      <c r="AP137" s="267"/>
    </row>
    <row r="138" spans="1:42" s="267" customFormat="1" x14ac:dyDescent="0.25">
      <c r="A138" s="199"/>
      <c r="B138" s="278"/>
      <c r="C138" s="268"/>
      <c r="D138" s="268"/>
      <c r="E138" s="268"/>
      <c r="F138" s="268"/>
      <c r="G138" s="268"/>
      <c r="H138" s="268"/>
      <c r="I138" s="268"/>
      <c r="J138" s="268"/>
      <c r="K138" s="268"/>
      <c r="L138" s="268"/>
      <c r="M138" s="268"/>
      <c r="N138" s="268"/>
      <c r="O138" s="268"/>
      <c r="P138" s="268"/>
      <c r="Q138" s="268"/>
      <c r="R138" s="268"/>
      <c r="S138" s="268"/>
      <c r="T138" s="268"/>
      <c r="U138" s="268"/>
      <c r="V138" s="268"/>
      <c r="W138" s="268"/>
      <c r="X138" s="268"/>
      <c r="Y138" s="268"/>
      <c r="Z138" s="268"/>
      <c r="AA138" s="268"/>
      <c r="AB138" s="268"/>
      <c r="AC138" s="268"/>
      <c r="AD138" s="268"/>
      <c r="AE138" s="268"/>
      <c r="AF138" s="268"/>
      <c r="AG138" s="268"/>
      <c r="AH138" s="268"/>
      <c r="AI138" s="268"/>
      <c r="AJ138" s="364"/>
      <c r="AK138" s="268"/>
      <c r="AL138" s="268"/>
      <c r="AM138" s="268"/>
      <c r="AN138" s="268"/>
      <c r="AO138" s="268"/>
      <c r="AP138" s="268"/>
    </row>
    <row r="139" spans="1:42" s="268" customFormat="1" x14ac:dyDescent="0.25">
      <c r="A139" s="199"/>
      <c r="B139" s="272"/>
      <c r="C139" s="273" t="s">
        <v>1184</v>
      </c>
      <c r="D139" s="268">
        <v>0.33714655636312785</v>
      </c>
      <c r="E139" s="268">
        <v>0.18178006665677598</v>
      </c>
      <c r="F139" s="268">
        <v>0.23612809328684703</v>
      </c>
      <c r="G139" s="268">
        <v>0.1887376608820473</v>
      </c>
      <c r="H139" s="268">
        <v>0.22626892088967757</v>
      </c>
      <c r="I139" s="268">
        <v>0.15014157797711453</v>
      </c>
      <c r="J139" s="268">
        <v>0.18847163609633122</v>
      </c>
      <c r="K139" s="268">
        <v>1</v>
      </c>
      <c r="L139" s="268">
        <v>3.2082834110484848E-2</v>
      </c>
      <c r="M139" s="268">
        <v>6.3672448204124307E-2</v>
      </c>
      <c r="N139" s="268">
        <v>0.16697183150191044</v>
      </c>
      <c r="O139" s="268">
        <v>0.40718512951771596</v>
      </c>
      <c r="P139" s="268">
        <v>0.4067981985894582</v>
      </c>
      <c r="Q139" s="268">
        <v>8.7184048505056169E-7</v>
      </c>
      <c r="R139" s="268">
        <v>0.1123428419909745</v>
      </c>
      <c r="S139" s="268">
        <v>0.63014429317647669</v>
      </c>
      <c r="T139" s="268">
        <v>0.18031900101734089</v>
      </c>
      <c r="U139" s="268">
        <v>5.878841606178415E-2</v>
      </c>
      <c r="V139" s="268">
        <v>3.894127109729445E-2</v>
      </c>
      <c r="W139" s="268">
        <v>0</v>
      </c>
      <c r="X139" s="268">
        <v>6.494618327238498E-2</v>
      </c>
      <c r="Y139" s="268">
        <v>0</v>
      </c>
      <c r="Z139" s="268">
        <v>0.23164918466401582</v>
      </c>
      <c r="AA139" s="268">
        <v>0</v>
      </c>
      <c r="AB139" s="268">
        <v>3.4269861572692448E-2</v>
      </c>
      <c r="AC139" s="268">
        <v>0</v>
      </c>
      <c r="AD139" s="268">
        <v>0.13338916664712622</v>
      </c>
      <c r="AE139" s="268">
        <v>0.1853313626159096</v>
      </c>
      <c r="AF139" s="268">
        <v>0.16697191099791925</v>
      </c>
      <c r="AG139" s="268">
        <v>3.6848877941069939E-2</v>
      </c>
      <c r="AH139" s="268" t="e">
        <v>#DIV/0!</v>
      </c>
      <c r="AI139" s="268">
        <v>0</v>
      </c>
      <c r="AJ139" s="364">
        <v>0.21475176421479894</v>
      </c>
      <c r="AK139" s="199"/>
      <c r="AL139" s="199"/>
      <c r="AM139" s="199"/>
      <c r="AN139" s="199"/>
      <c r="AO139" s="199"/>
      <c r="AP139" s="199"/>
    </row>
    <row r="140" spans="1:42" s="268" customFormat="1" x14ac:dyDescent="0.25">
      <c r="A140" s="199"/>
      <c r="B140" s="278"/>
      <c r="C140" s="274" t="s">
        <v>1185</v>
      </c>
      <c r="D140" s="268">
        <v>0.45268263191245411</v>
      </c>
      <c r="E140" s="268">
        <v>0.45868566111355452</v>
      </c>
      <c r="F140" s="268">
        <v>0.42362799500007597</v>
      </c>
      <c r="G140" s="268">
        <v>0.65719331007283954</v>
      </c>
      <c r="H140" s="268">
        <v>0.46490578609669531</v>
      </c>
      <c r="I140" s="268">
        <v>0.81974498934376128</v>
      </c>
      <c r="J140" s="268">
        <v>0.70860439190229363</v>
      </c>
      <c r="K140" s="268">
        <v>0</v>
      </c>
      <c r="L140" s="268">
        <v>0.96791716588951515</v>
      </c>
      <c r="M140" s="268">
        <v>0.76660137337505063</v>
      </c>
      <c r="N140" s="268">
        <v>0.69010750105133989</v>
      </c>
      <c r="O140" s="268">
        <v>0.35198083759525439</v>
      </c>
      <c r="P140" s="268">
        <v>0.51188921516329111</v>
      </c>
      <c r="Q140" s="268">
        <v>0.42704415622558778</v>
      </c>
      <c r="R140" s="268">
        <v>0.77167254812100927</v>
      </c>
      <c r="S140" s="268">
        <v>1.299019005609389E-2</v>
      </c>
      <c r="T140" s="268">
        <v>0.81253244887383169</v>
      </c>
      <c r="U140" s="268">
        <v>0.46739209532038406</v>
      </c>
      <c r="V140" s="268">
        <v>0.8938571932034417</v>
      </c>
      <c r="W140" s="268">
        <v>1.2976869580516616E-2</v>
      </c>
      <c r="X140" s="268">
        <v>0.76692727906948144</v>
      </c>
      <c r="Y140" s="268">
        <v>7.5559149551484919E-2</v>
      </c>
      <c r="Z140" s="268">
        <v>0.6514582166517463</v>
      </c>
      <c r="AA140" s="268">
        <v>0</v>
      </c>
      <c r="AB140" s="268">
        <v>0.18837970433201728</v>
      </c>
      <c r="AC140" s="268">
        <v>0</v>
      </c>
      <c r="AD140" s="268">
        <v>0.20199837422904415</v>
      </c>
      <c r="AE140" s="268">
        <v>0.54560058977515602</v>
      </c>
      <c r="AF140" s="268">
        <v>0.69010743519427276</v>
      </c>
      <c r="AG140" s="268">
        <v>0.93697565274794081</v>
      </c>
      <c r="AH140" s="268" t="e">
        <v>#DIV/0!</v>
      </c>
      <c r="AI140" s="268">
        <v>3.5738986710771657E-2</v>
      </c>
      <c r="AJ140" s="364">
        <v>0.49573082202611135</v>
      </c>
    </row>
    <row r="141" spans="1:42" s="268" customFormat="1" x14ac:dyDescent="0.25">
      <c r="A141" s="199"/>
      <c r="B141" s="278"/>
      <c r="C141" s="275" t="s">
        <v>1186</v>
      </c>
      <c r="D141" s="268">
        <v>8.520339656348655E-2</v>
      </c>
      <c r="E141" s="268">
        <v>0.17091143380925089</v>
      </c>
      <c r="F141" s="268">
        <v>0.14558220287448437</v>
      </c>
      <c r="G141" s="268">
        <v>0.13163762311301366</v>
      </c>
      <c r="H141" s="268">
        <v>0.14435457962084119</v>
      </c>
      <c r="I141" s="268">
        <v>1.2698443285522498E-2</v>
      </c>
      <c r="J141" s="268">
        <v>0.10036027879310339</v>
      </c>
      <c r="K141" s="268">
        <v>0</v>
      </c>
      <c r="L141" s="268">
        <v>0</v>
      </c>
      <c r="M141" s="268">
        <v>0.16972507421865551</v>
      </c>
      <c r="N141" s="268">
        <v>0.1381115921082009</v>
      </c>
      <c r="O141" s="268">
        <v>9.820406796352163E-2</v>
      </c>
      <c r="P141" s="268">
        <v>3.7446208613620663E-2</v>
      </c>
      <c r="Q141" s="268">
        <v>1.4953512331944477E-3</v>
      </c>
      <c r="R141" s="268">
        <v>4.1993188660573971E-2</v>
      </c>
      <c r="S141" s="268">
        <v>0.1149342141050748</v>
      </c>
      <c r="T141" s="268">
        <v>1.4775849564214983E-6</v>
      </c>
      <c r="U141" s="268">
        <v>0</v>
      </c>
      <c r="V141" s="268">
        <v>6.0357807485961353E-4</v>
      </c>
      <c r="W141" s="268">
        <v>3.8882006233757649E-5</v>
      </c>
      <c r="X141" s="268">
        <v>8.8614337253903363E-7</v>
      </c>
      <c r="Y141" s="268">
        <v>0</v>
      </c>
      <c r="Z141" s="268">
        <v>7.7461219722941066E-2</v>
      </c>
      <c r="AA141" s="268">
        <v>0</v>
      </c>
      <c r="AB141" s="268">
        <v>3.8803057415814517E-2</v>
      </c>
      <c r="AC141" s="268">
        <v>0</v>
      </c>
      <c r="AD141" s="268">
        <v>2.7467862638242999E-2</v>
      </c>
      <c r="AE141" s="268">
        <v>0.10564752012080754</v>
      </c>
      <c r="AF141" s="268">
        <v>0.13811157892819001</v>
      </c>
      <c r="AG141" s="268">
        <v>2.4928484707446928E-2</v>
      </c>
      <c r="AH141" s="268" t="e">
        <v>#DIV/0!</v>
      </c>
      <c r="AI141" s="268">
        <v>0</v>
      </c>
      <c r="AJ141" s="364">
        <v>0.12039119023019342</v>
      </c>
    </row>
    <row r="142" spans="1:42" s="268" customFormat="1" x14ac:dyDescent="0.25">
      <c r="A142" s="199"/>
      <c r="B142" s="278"/>
      <c r="C142" s="268" t="s">
        <v>1827</v>
      </c>
      <c r="D142" s="268">
        <v>0.33714655636312785</v>
      </c>
      <c r="E142" s="268">
        <v>0.18178006665677598</v>
      </c>
      <c r="F142" s="268">
        <v>0.23612809328684703</v>
      </c>
      <c r="G142" s="268">
        <v>0.1887376608820473</v>
      </c>
      <c r="H142" s="268">
        <v>0.22626892088967757</v>
      </c>
      <c r="I142" s="268">
        <v>0.15014157797711453</v>
      </c>
      <c r="J142" s="268">
        <v>0.18847163609633122</v>
      </c>
      <c r="K142" s="268">
        <v>1</v>
      </c>
      <c r="L142" s="268">
        <v>3.2082834110484848E-2</v>
      </c>
      <c r="M142" s="268">
        <v>6.3672448204124307E-2</v>
      </c>
      <c r="N142" s="268">
        <v>0.16697183150191044</v>
      </c>
      <c r="O142" s="268">
        <v>0.40718512951771596</v>
      </c>
      <c r="P142" s="268">
        <v>0.4067981985894582</v>
      </c>
      <c r="Q142" s="268">
        <v>8.7184048505056169E-7</v>
      </c>
      <c r="R142" s="268">
        <v>0.1123428419909745</v>
      </c>
      <c r="S142" s="268">
        <v>0.63014429317647669</v>
      </c>
      <c r="T142" s="268">
        <v>0.18031900101734089</v>
      </c>
      <c r="U142" s="268">
        <v>5.878841606178415E-2</v>
      </c>
      <c r="V142" s="268">
        <v>3.894127109729445E-2</v>
      </c>
      <c r="W142" s="268">
        <v>0</v>
      </c>
      <c r="X142" s="268">
        <v>6.494618327238498E-2</v>
      </c>
      <c r="Y142" s="268">
        <v>0</v>
      </c>
      <c r="Z142" s="268">
        <v>0.23164918466401582</v>
      </c>
      <c r="AA142" s="268">
        <v>0</v>
      </c>
      <c r="AB142" s="268">
        <v>3.4269861572692448E-2</v>
      </c>
      <c r="AC142" s="268">
        <v>0</v>
      </c>
      <c r="AD142" s="268">
        <v>0.13338916664712622</v>
      </c>
      <c r="AE142" s="268">
        <v>0.1853313626159096</v>
      </c>
      <c r="AF142" s="268">
        <v>0.16697191099791925</v>
      </c>
      <c r="AG142" s="268">
        <v>3.6848877941069939E-2</v>
      </c>
      <c r="AH142" s="268" t="e">
        <v>#DIV/0!</v>
      </c>
      <c r="AI142" s="268">
        <v>0</v>
      </c>
      <c r="AJ142" s="364">
        <v>0.21475176421479894</v>
      </c>
    </row>
    <row r="143" spans="1:42" s="268" customFormat="1" x14ac:dyDescent="0.25">
      <c r="A143" s="199"/>
      <c r="B143" s="278"/>
      <c r="C143" s="268" t="s">
        <v>1185</v>
      </c>
      <c r="D143" s="268">
        <v>0.45268263191245411</v>
      </c>
      <c r="E143" s="268">
        <v>0.45868566111355452</v>
      </c>
      <c r="F143" s="268">
        <v>0.42362799500007597</v>
      </c>
      <c r="G143" s="268">
        <v>0.65719331007283954</v>
      </c>
      <c r="H143" s="268">
        <v>0.46490578609669531</v>
      </c>
      <c r="I143" s="268">
        <v>0.81974498934376128</v>
      </c>
      <c r="J143" s="268">
        <v>0.70860439190229363</v>
      </c>
      <c r="K143" s="268">
        <v>0</v>
      </c>
      <c r="L143" s="268">
        <v>0.96791716588951515</v>
      </c>
      <c r="M143" s="268">
        <v>0.76660137337505063</v>
      </c>
      <c r="N143" s="268">
        <v>0.69010750105133989</v>
      </c>
      <c r="O143" s="268">
        <v>0.35198083759525439</v>
      </c>
      <c r="P143" s="268">
        <v>0.51188921516329111</v>
      </c>
      <c r="Q143" s="268">
        <v>0.42704415622558778</v>
      </c>
      <c r="R143" s="268">
        <v>0.77167254812100927</v>
      </c>
      <c r="S143" s="268">
        <v>1.299019005609389E-2</v>
      </c>
      <c r="T143" s="268">
        <v>0.81253244887383169</v>
      </c>
      <c r="U143" s="268">
        <v>0.46739209532038406</v>
      </c>
      <c r="V143" s="268">
        <v>0.8938571932034417</v>
      </c>
      <c r="W143" s="268">
        <v>1.2976869580516616E-2</v>
      </c>
      <c r="X143" s="268">
        <v>0.76692727906948144</v>
      </c>
      <c r="Y143" s="268">
        <v>7.5559149551484919E-2</v>
      </c>
      <c r="Z143" s="268">
        <v>0.6514582166517463</v>
      </c>
      <c r="AA143" s="268">
        <v>0</v>
      </c>
      <c r="AB143" s="268">
        <v>0.18837970433201728</v>
      </c>
      <c r="AC143" s="268">
        <v>0</v>
      </c>
      <c r="AD143" s="268">
        <v>0.20199837422904415</v>
      </c>
      <c r="AE143" s="268">
        <v>0.54560058977515602</v>
      </c>
      <c r="AF143" s="268">
        <v>0.69010743519427276</v>
      </c>
      <c r="AG143" s="268">
        <v>0.93697565274794081</v>
      </c>
      <c r="AH143" s="268" t="e">
        <v>#DIV/0!</v>
      </c>
      <c r="AI143" s="268">
        <v>3.5738986710771657E-2</v>
      </c>
      <c r="AJ143" s="364">
        <v>0.49573082202611135</v>
      </c>
    </row>
    <row r="144" spans="1:42" s="268" customFormat="1" x14ac:dyDescent="0.25">
      <c r="A144" s="199"/>
      <c r="B144" s="278"/>
      <c r="C144" s="268" t="s">
        <v>1023</v>
      </c>
      <c r="D144" s="268">
        <v>8.520339656348655E-2</v>
      </c>
      <c r="E144" s="268">
        <v>0.13126179811279209</v>
      </c>
      <c r="F144" s="268">
        <v>0.14558217356951592</v>
      </c>
      <c r="G144" s="268">
        <v>0.13163762311301366</v>
      </c>
      <c r="H144" s="268">
        <v>0.13327428756492224</v>
      </c>
      <c r="I144" s="268">
        <v>1.2698443285522498E-2</v>
      </c>
      <c r="J144" s="268">
        <v>0.10036027879310339</v>
      </c>
      <c r="K144" s="268">
        <v>0</v>
      </c>
      <c r="L144" s="268">
        <v>0</v>
      </c>
      <c r="M144" s="268">
        <v>0.16247765915196613</v>
      </c>
      <c r="N144" s="268">
        <v>0.1381115921082009</v>
      </c>
      <c r="O144" s="268">
        <v>9.820406796352163E-2</v>
      </c>
      <c r="P144" s="268">
        <v>3.7446208613620663E-2</v>
      </c>
      <c r="Q144" s="268">
        <v>1.4953512331944477E-3</v>
      </c>
      <c r="R144" s="268">
        <v>4.1558896309883547E-2</v>
      </c>
      <c r="S144" s="268">
        <v>0.1149342141050748</v>
      </c>
      <c r="T144" s="268">
        <v>1.4775849564214983E-6</v>
      </c>
      <c r="U144" s="268">
        <v>0</v>
      </c>
      <c r="V144" s="268">
        <v>6.0357807485961353E-4</v>
      </c>
      <c r="W144" s="268">
        <v>3.8882006233757649E-5</v>
      </c>
      <c r="X144" s="268">
        <v>8.8614337253903363E-7</v>
      </c>
      <c r="Y144" s="268">
        <v>0</v>
      </c>
      <c r="Z144" s="268">
        <v>7.7461219722941066E-2</v>
      </c>
      <c r="AA144" s="268">
        <v>0</v>
      </c>
      <c r="AB144" s="268">
        <v>3.8803057415814517E-2</v>
      </c>
      <c r="AC144" s="268">
        <v>0</v>
      </c>
      <c r="AD144" s="268">
        <v>2.7467862638242999E-2</v>
      </c>
      <c r="AE144" s="268">
        <v>9.8530943574134097E-2</v>
      </c>
      <c r="AF144" s="268">
        <v>0.13811157892819001</v>
      </c>
      <c r="AG144" s="268">
        <v>2.3864498252063885E-2</v>
      </c>
      <c r="AH144" s="268" t="e">
        <v>#DIV/0!</v>
      </c>
      <c r="AI144" s="268">
        <v>0</v>
      </c>
      <c r="AJ144" s="364">
        <v>0.11187863602938904</v>
      </c>
    </row>
    <row r="145" spans="1:42" s="268" customFormat="1" x14ac:dyDescent="0.25">
      <c r="A145" s="199"/>
      <c r="B145" s="278"/>
      <c r="C145" s="268" t="s">
        <v>1828</v>
      </c>
      <c r="D145" s="268">
        <v>0.1227118079516903</v>
      </c>
      <c r="E145" s="268">
        <v>1.7729253069491416E-2</v>
      </c>
      <c r="F145" s="268">
        <v>0.19456426383183875</v>
      </c>
      <c r="G145" s="268">
        <v>2.1847873108873737E-2</v>
      </c>
      <c r="H145" s="268">
        <v>0.11634808972319938</v>
      </c>
      <c r="I145" s="268">
        <v>1.741498939360181E-2</v>
      </c>
      <c r="J145" s="268">
        <v>0</v>
      </c>
      <c r="K145" s="268">
        <v>0</v>
      </c>
      <c r="L145" s="268">
        <v>0</v>
      </c>
      <c r="M145" s="268">
        <v>1.1042021695125442E-6</v>
      </c>
      <c r="N145" s="268">
        <v>4.8090753385488698E-3</v>
      </c>
      <c r="O145" s="268">
        <v>0.14262996492350807</v>
      </c>
      <c r="P145" s="268">
        <v>4.1619667510162932E-2</v>
      </c>
      <c r="Q145" s="268">
        <v>0.57145962070073286</v>
      </c>
      <c r="R145" s="268">
        <v>7.3625449429611953E-2</v>
      </c>
      <c r="S145" s="268">
        <v>0.24193130266235471</v>
      </c>
      <c r="T145" s="268">
        <v>7.1470725238709605E-3</v>
      </c>
      <c r="U145" s="268">
        <v>0.4738194886178318</v>
      </c>
      <c r="V145" s="268">
        <v>6.6597957624404236E-2</v>
      </c>
      <c r="W145" s="268">
        <v>0.98698424841324961</v>
      </c>
      <c r="X145" s="268">
        <v>0.16812565151476108</v>
      </c>
      <c r="Y145" s="268">
        <v>0.92444085044851509</v>
      </c>
      <c r="Z145" s="268">
        <v>3.9431378961296712E-2</v>
      </c>
      <c r="AA145" s="268">
        <v>1</v>
      </c>
      <c r="AB145" s="268">
        <v>0.73854737667947568</v>
      </c>
      <c r="AC145" s="268">
        <v>1</v>
      </c>
      <c r="AD145" s="268">
        <v>0.63714459648558663</v>
      </c>
      <c r="AE145" s="268">
        <v>0.13298754801427654</v>
      </c>
      <c r="AF145" s="268">
        <v>4.8090748796180555E-3</v>
      </c>
      <c r="AG145" s="268">
        <v>1.2469846035424556E-3</v>
      </c>
      <c r="AH145" s="268" t="e">
        <v>#DIV/0!</v>
      </c>
      <c r="AI145" s="268">
        <v>0.96426101328922842</v>
      </c>
      <c r="AJ145" s="364">
        <v>0.13201608594901557</v>
      </c>
    </row>
    <row r="146" spans="1:42" s="268" customFormat="1" x14ac:dyDescent="0.25">
      <c r="A146" s="199"/>
      <c r="B146" s="278"/>
      <c r="C146" s="268" t="s">
        <v>1829</v>
      </c>
      <c r="D146" s="268">
        <v>0</v>
      </c>
      <c r="E146" s="268">
        <v>3.9649635696458775E-2</v>
      </c>
      <c r="F146" s="268">
        <v>2.9304968471376376E-8</v>
      </c>
      <c r="G146" s="268">
        <v>0</v>
      </c>
      <c r="H146" s="268">
        <v>1.1080292055918936E-2</v>
      </c>
      <c r="I146" s="268">
        <v>0</v>
      </c>
      <c r="J146" s="268">
        <v>0</v>
      </c>
      <c r="K146" s="268">
        <v>0</v>
      </c>
      <c r="L146" s="268">
        <v>0</v>
      </c>
      <c r="M146" s="268">
        <v>7.2474150666893972E-3</v>
      </c>
      <c r="N146" s="268">
        <v>0</v>
      </c>
      <c r="O146" s="268">
        <v>0</v>
      </c>
      <c r="P146" s="268">
        <v>0</v>
      </c>
      <c r="Q146" s="268">
        <v>0</v>
      </c>
      <c r="R146" s="268">
        <v>4.3429235069042388E-4</v>
      </c>
      <c r="S146" s="268">
        <v>0</v>
      </c>
      <c r="T146" s="268">
        <v>0</v>
      </c>
      <c r="U146" s="268">
        <v>0</v>
      </c>
      <c r="V146" s="268">
        <v>0</v>
      </c>
      <c r="W146" s="268">
        <v>0</v>
      </c>
      <c r="X146" s="268">
        <v>0</v>
      </c>
      <c r="Y146" s="268">
        <v>0</v>
      </c>
      <c r="Z146" s="268">
        <v>0</v>
      </c>
      <c r="AA146" s="268">
        <v>0</v>
      </c>
      <c r="AB146" s="268">
        <v>0</v>
      </c>
      <c r="AC146" s="268">
        <v>0</v>
      </c>
      <c r="AD146" s="268">
        <v>0</v>
      </c>
      <c r="AE146" s="268">
        <v>7.1165765466734482E-3</v>
      </c>
      <c r="AF146" s="268">
        <v>0</v>
      </c>
      <c r="AG146" s="268">
        <v>1.0639864553830427E-3</v>
      </c>
      <c r="AH146" s="268" t="e">
        <v>#DIV/0!</v>
      </c>
      <c r="AI146" s="268">
        <v>0</v>
      </c>
      <c r="AJ146" s="364">
        <v>8.5125542008043786E-3</v>
      </c>
    </row>
    <row r="147" spans="1:42" s="268" customFormat="1" x14ac:dyDescent="0.25">
      <c r="A147" s="199"/>
      <c r="B147" s="278"/>
      <c r="C147" s="268" t="s">
        <v>563</v>
      </c>
      <c r="D147" s="268">
        <v>2.2556072092413107E-3</v>
      </c>
      <c r="E147" s="268">
        <v>0.17089358535092719</v>
      </c>
      <c r="F147" s="268">
        <v>9.7445006753742733E-5</v>
      </c>
      <c r="G147" s="268">
        <v>5.8353282322577108E-4</v>
      </c>
      <c r="H147" s="268">
        <v>4.8122623669586605E-2</v>
      </c>
      <c r="I147" s="268">
        <v>0</v>
      </c>
      <c r="J147" s="268">
        <v>2.5636932082718539E-3</v>
      </c>
      <c r="K147" s="268">
        <v>0</v>
      </c>
      <c r="L147" s="268">
        <v>0</v>
      </c>
      <c r="M147" s="268">
        <v>0</v>
      </c>
      <c r="N147" s="268">
        <v>0</v>
      </c>
      <c r="O147" s="268">
        <v>0</v>
      </c>
      <c r="P147" s="268">
        <v>2.2467101234669067E-3</v>
      </c>
      <c r="Q147" s="268">
        <v>0</v>
      </c>
      <c r="R147" s="268">
        <v>3.6597179783033282E-4</v>
      </c>
      <c r="S147" s="268">
        <v>0</v>
      </c>
      <c r="T147" s="268">
        <v>0</v>
      </c>
      <c r="U147" s="268">
        <v>0</v>
      </c>
      <c r="V147" s="268">
        <v>0</v>
      </c>
      <c r="W147" s="268">
        <v>0</v>
      </c>
      <c r="X147" s="268">
        <v>0</v>
      </c>
      <c r="Y147" s="268">
        <v>0</v>
      </c>
      <c r="Z147" s="268">
        <v>0</v>
      </c>
      <c r="AA147" s="268">
        <v>0</v>
      </c>
      <c r="AB147" s="268">
        <v>0</v>
      </c>
      <c r="AC147" s="268">
        <v>0</v>
      </c>
      <c r="AD147" s="268">
        <v>0</v>
      </c>
      <c r="AE147" s="268">
        <v>3.0432979473850374E-2</v>
      </c>
      <c r="AF147" s="268">
        <v>0</v>
      </c>
      <c r="AG147" s="268">
        <v>0</v>
      </c>
      <c r="AH147" s="268" t="e">
        <v>#DIV/0!</v>
      </c>
      <c r="AI147" s="268">
        <v>0</v>
      </c>
      <c r="AJ147" s="364">
        <v>3.7110137579880659E-2</v>
      </c>
    </row>
    <row r="148" spans="1:42" s="268" customFormat="1" x14ac:dyDescent="0.25">
      <c r="A148" s="199"/>
      <c r="B148" s="278"/>
      <c r="C148" s="268" t="s">
        <v>1024</v>
      </c>
      <c r="D148" s="268">
        <v>0</v>
      </c>
      <c r="E148" s="268">
        <v>0</v>
      </c>
      <c r="F148" s="268">
        <v>0</v>
      </c>
      <c r="G148" s="268">
        <v>0</v>
      </c>
      <c r="H148" s="268">
        <v>0</v>
      </c>
      <c r="I148" s="268">
        <v>0</v>
      </c>
      <c r="J148" s="268">
        <v>0</v>
      </c>
      <c r="K148" s="268">
        <v>0</v>
      </c>
      <c r="L148" s="268">
        <v>0</v>
      </c>
      <c r="M148" s="268">
        <v>0</v>
      </c>
      <c r="N148" s="268">
        <v>0</v>
      </c>
      <c r="O148" s="268">
        <v>0</v>
      </c>
      <c r="P148" s="268">
        <v>0</v>
      </c>
      <c r="Q148" s="268">
        <v>0</v>
      </c>
      <c r="R148" s="268">
        <v>0</v>
      </c>
      <c r="S148" s="268">
        <v>0</v>
      </c>
      <c r="T148" s="268">
        <v>0</v>
      </c>
      <c r="U148" s="268">
        <v>0</v>
      </c>
      <c r="V148" s="268">
        <v>0</v>
      </c>
      <c r="W148" s="268">
        <v>0</v>
      </c>
      <c r="X148" s="268">
        <v>0</v>
      </c>
      <c r="Y148" s="268">
        <v>0</v>
      </c>
      <c r="Z148" s="268">
        <v>0</v>
      </c>
      <c r="AA148" s="268">
        <v>0</v>
      </c>
      <c r="AB148" s="268">
        <v>0</v>
      </c>
      <c r="AC148" s="268">
        <v>0</v>
      </c>
      <c r="AD148" s="268">
        <v>0</v>
      </c>
      <c r="AE148" s="268">
        <v>0</v>
      </c>
      <c r="AF148" s="268">
        <v>0</v>
      </c>
      <c r="AG148" s="268">
        <v>0</v>
      </c>
      <c r="AH148" s="268" t="e">
        <v>#DIV/0!</v>
      </c>
      <c r="AI148" s="268">
        <v>0</v>
      </c>
      <c r="AJ148" s="364">
        <v>0</v>
      </c>
    </row>
    <row r="149" spans="1:42" s="268" customFormat="1" x14ac:dyDescent="0.25">
      <c r="A149" s="199"/>
      <c r="B149" s="279"/>
      <c r="C149" s="267" t="s">
        <v>564</v>
      </c>
      <c r="D149" s="267">
        <v>1</v>
      </c>
      <c r="E149" s="267">
        <v>1</v>
      </c>
      <c r="F149" s="267">
        <v>1</v>
      </c>
      <c r="G149" s="267">
        <v>1</v>
      </c>
      <c r="H149" s="267">
        <v>1</v>
      </c>
      <c r="I149" s="267">
        <v>1</v>
      </c>
      <c r="J149" s="267">
        <v>1</v>
      </c>
      <c r="K149" s="267">
        <v>1</v>
      </c>
      <c r="L149" s="267">
        <v>1</v>
      </c>
      <c r="M149" s="267">
        <v>1</v>
      </c>
      <c r="N149" s="267">
        <v>1</v>
      </c>
      <c r="O149" s="267">
        <v>1</v>
      </c>
      <c r="P149" s="267">
        <v>1</v>
      </c>
      <c r="Q149" s="267">
        <v>1</v>
      </c>
      <c r="R149" s="267">
        <v>1</v>
      </c>
      <c r="S149" s="267">
        <v>1</v>
      </c>
      <c r="T149" s="267">
        <v>1</v>
      </c>
      <c r="U149" s="267">
        <v>1</v>
      </c>
      <c r="V149" s="267">
        <v>1</v>
      </c>
      <c r="W149" s="267">
        <v>1</v>
      </c>
      <c r="X149" s="267">
        <v>1</v>
      </c>
      <c r="Y149" s="267">
        <v>1</v>
      </c>
      <c r="Z149" s="267">
        <v>1</v>
      </c>
      <c r="AA149" s="267">
        <v>1</v>
      </c>
      <c r="AB149" s="267">
        <v>1</v>
      </c>
      <c r="AC149" s="267">
        <v>1</v>
      </c>
      <c r="AD149" s="267">
        <v>1</v>
      </c>
      <c r="AE149" s="267">
        <v>1</v>
      </c>
      <c r="AF149" s="267">
        <v>1</v>
      </c>
      <c r="AG149" s="267">
        <v>1</v>
      </c>
      <c r="AH149" s="267" t="e">
        <v>#DIV/0!</v>
      </c>
      <c r="AI149" s="267">
        <v>1</v>
      </c>
      <c r="AJ149" s="365">
        <v>1</v>
      </c>
      <c r="AK149" s="267"/>
      <c r="AL149" s="267"/>
      <c r="AM149" s="267"/>
      <c r="AN149" s="267"/>
      <c r="AO149" s="267"/>
      <c r="AP149" s="267"/>
    </row>
    <row r="150" spans="1:42" s="267" customFormat="1" x14ac:dyDescent="0.25">
      <c r="A150" s="199"/>
      <c r="B150" s="272"/>
      <c r="C150" s="264"/>
      <c r="D150" s="268"/>
      <c r="E150" s="268"/>
      <c r="F150" s="268"/>
      <c r="G150" s="268"/>
      <c r="H150" s="268"/>
      <c r="I150" s="268"/>
      <c r="J150" s="268"/>
      <c r="K150" s="268"/>
      <c r="L150" s="268"/>
      <c r="M150" s="268"/>
      <c r="N150" s="268"/>
      <c r="O150" s="268"/>
      <c r="P150" s="268"/>
      <c r="Q150" s="268"/>
      <c r="R150" s="268"/>
      <c r="S150" s="268"/>
      <c r="T150" s="268"/>
      <c r="U150" s="268"/>
      <c r="V150" s="268"/>
      <c r="W150" s="268"/>
      <c r="X150" s="268"/>
      <c r="Y150" s="268"/>
      <c r="Z150" s="268"/>
      <c r="AA150" s="268"/>
      <c r="AB150" s="268"/>
      <c r="AC150" s="268"/>
      <c r="AD150" s="268"/>
      <c r="AE150" s="268"/>
      <c r="AF150" s="268"/>
      <c r="AG150" s="268"/>
      <c r="AH150" s="268"/>
      <c r="AI150" s="268"/>
      <c r="AJ150" s="364"/>
      <c r="AK150" s="268"/>
      <c r="AL150" s="268"/>
      <c r="AM150" s="268"/>
      <c r="AN150" s="268"/>
      <c r="AO150" s="268"/>
      <c r="AP150" s="268"/>
    </row>
    <row r="151" spans="1:42" s="268" customFormat="1" x14ac:dyDescent="0.25">
      <c r="A151" s="199"/>
      <c r="B151" s="272"/>
      <c r="C151" s="273" t="s">
        <v>1187</v>
      </c>
      <c r="D151" s="268">
        <v>0.51359061284945728</v>
      </c>
      <c r="E151" s="268">
        <v>0.35007287129722703</v>
      </c>
      <c r="F151" s="268">
        <v>0.37204269191665751</v>
      </c>
      <c r="G151" s="268">
        <v>0.62976166838514036</v>
      </c>
      <c r="H151" s="268">
        <v>0.44303377408199862</v>
      </c>
      <c r="I151" s="268">
        <v>0.52111725071347326</v>
      </c>
      <c r="J151" s="268">
        <v>0.716734904698896</v>
      </c>
      <c r="K151" s="268">
        <v>1</v>
      </c>
      <c r="L151" s="268">
        <v>5.3010741104422318E-2</v>
      </c>
      <c r="M151" s="268">
        <v>9.7421052956532889E-2</v>
      </c>
      <c r="N151" s="268">
        <v>0.82798461081463348</v>
      </c>
      <c r="O151" s="268">
        <v>0.31218909914299348</v>
      </c>
      <c r="P151" s="268">
        <v>0.64242252493440521</v>
      </c>
      <c r="Q151" s="268">
        <v>5.3137872806803458E-5</v>
      </c>
      <c r="R151" s="268">
        <v>0.50297171167765709</v>
      </c>
      <c r="S151" s="268">
        <v>0.7737023867362991</v>
      </c>
      <c r="T151" s="268">
        <v>0.4969761662365324</v>
      </c>
      <c r="U151" s="268">
        <v>0.4991614609264059</v>
      </c>
      <c r="V151" s="268">
        <v>0.19070979172708288</v>
      </c>
      <c r="W151" s="268">
        <v>0.8897686661135602</v>
      </c>
      <c r="X151" s="268">
        <v>5.6776680790009332E-2</v>
      </c>
      <c r="Y151" s="268">
        <v>0</v>
      </c>
      <c r="Z151" s="268">
        <v>0.60077778075427901</v>
      </c>
      <c r="AA151" s="268">
        <v>0</v>
      </c>
      <c r="AB151" s="268">
        <v>0.11592344761233546</v>
      </c>
      <c r="AC151" s="268">
        <v>0</v>
      </c>
      <c r="AD151" s="268">
        <v>0.46542701781363366</v>
      </c>
      <c r="AE151" s="268">
        <v>0.46409897238022674</v>
      </c>
      <c r="AF151" s="268">
        <v>0.84006360714904016</v>
      </c>
      <c r="AG151" s="268">
        <v>6.538403316976503E-2</v>
      </c>
      <c r="AH151" s="268" t="e">
        <v>#DIV/0!</v>
      </c>
      <c r="AI151" s="268">
        <v>0</v>
      </c>
      <c r="AJ151" s="364">
        <v>0.46979855392474146</v>
      </c>
    </row>
    <row r="152" spans="1:42" s="268" customFormat="1" x14ac:dyDescent="0.25">
      <c r="A152" s="199"/>
      <c r="B152" s="272"/>
      <c r="C152" s="274" t="s">
        <v>1188</v>
      </c>
      <c r="D152" s="268">
        <v>0.37555074821270173</v>
      </c>
      <c r="E152" s="268">
        <v>0.43518125828512894</v>
      </c>
      <c r="F152" s="268">
        <v>0.36044693191725147</v>
      </c>
      <c r="G152" s="268">
        <v>0.29598247400747552</v>
      </c>
      <c r="H152" s="268">
        <v>0.36752278582673192</v>
      </c>
      <c r="I152" s="268">
        <v>0.43437919988285267</v>
      </c>
      <c r="J152" s="268">
        <v>0.25269210542826598</v>
      </c>
      <c r="K152" s="268">
        <v>0</v>
      </c>
      <c r="L152" s="268">
        <v>0.94698925889557772</v>
      </c>
      <c r="M152" s="268">
        <v>0.75696566842624735</v>
      </c>
      <c r="N152" s="268">
        <v>0.12721945930304915</v>
      </c>
      <c r="O152" s="268">
        <v>0.42587400459921754</v>
      </c>
      <c r="P152" s="268">
        <v>0.30778732253871149</v>
      </c>
      <c r="Q152" s="268">
        <v>0.43420158962975186</v>
      </c>
      <c r="R152" s="268">
        <v>0.42049814321386819</v>
      </c>
      <c r="S152" s="268">
        <v>9.9271864171054207E-3</v>
      </c>
      <c r="T152" s="268">
        <v>0.48866457949484121</v>
      </c>
      <c r="U152" s="268">
        <v>0.28101990579466407</v>
      </c>
      <c r="V152" s="268">
        <v>0.75162571910210552</v>
      </c>
      <c r="W152" s="268">
        <v>9.8998052450264794E-3</v>
      </c>
      <c r="X152" s="268">
        <v>0.89374946004939904</v>
      </c>
      <c r="Y152" s="268">
        <v>6.8312508000786157E-2</v>
      </c>
      <c r="Z152" s="268">
        <v>0.27394082838569317</v>
      </c>
      <c r="AA152" s="268">
        <v>0</v>
      </c>
      <c r="AB152" s="268">
        <v>0.34826803300937531</v>
      </c>
      <c r="AC152" s="268">
        <v>8.127896611844934E-4</v>
      </c>
      <c r="AD152" s="268">
        <v>0.15579112439056828</v>
      </c>
      <c r="AE152" s="268">
        <v>0.37763366479617327</v>
      </c>
      <c r="AF152" s="268">
        <v>0.11828605288014601</v>
      </c>
      <c r="AG152" s="268">
        <v>0.89823036473325257</v>
      </c>
      <c r="AH152" s="268" t="e">
        <v>#DIV/0!</v>
      </c>
      <c r="AI152" s="268">
        <v>2.1354263441825786E-2</v>
      </c>
      <c r="AJ152" s="364">
        <v>0.35437653941857605</v>
      </c>
    </row>
    <row r="153" spans="1:42" s="268" customFormat="1" x14ac:dyDescent="0.25">
      <c r="A153" s="199"/>
      <c r="B153" s="272"/>
      <c r="C153" s="275" t="s">
        <v>1189</v>
      </c>
      <c r="D153" s="268">
        <v>5.3515817510226757E-2</v>
      </c>
      <c r="E153" s="268">
        <v>0.13388616691579652</v>
      </c>
      <c r="F153" s="268">
        <v>9.6917652716896688E-2</v>
      </c>
      <c r="G153" s="268">
        <v>6.8601109947667049E-2</v>
      </c>
      <c r="H153" s="268">
        <v>9.1136839060926525E-2</v>
      </c>
      <c r="I153" s="268">
        <v>3.9531013283276149E-2</v>
      </c>
      <c r="J153" s="268">
        <v>2.9177730962722467E-2</v>
      </c>
      <c r="K153" s="268">
        <v>0</v>
      </c>
      <c r="L153" s="268">
        <v>0</v>
      </c>
      <c r="M153" s="268">
        <v>0.14561325479585674</v>
      </c>
      <c r="N153" s="268">
        <v>4.3652434726976774E-2</v>
      </c>
      <c r="O153" s="268">
        <v>9.1883295767638332E-2</v>
      </c>
      <c r="P153" s="268">
        <v>3.4626192261212239E-2</v>
      </c>
      <c r="Q153" s="268">
        <v>9.9820782556922993E-5</v>
      </c>
      <c r="R153" s="268">
        <v>3.6002683983961933E-2</v>
      </c>
      <c r="S153" s="268">
        <v>5.4692976544633135E-2</v>
      </c>
      <c r="T153" s="268">
        <v>1.3056731690861001E-2</v>
      </c>
      <c r="U153" s="268">
        <v>6.7364330798034828E-4</v>
      </c>
      <c r="V153" s="268">
        <v>3.3663862757759744E-3</v>
      </c>
      <c r="W153" s="268">
        <v>1.7677154470058876E-3</v>
      </c>
      <c r="X153" s="268">
        <v>6.0738558569000348E-8</v>
      </c>
      <c r="Y153" s="268">
        <v>0</v>
      </c>
      <c r="Z153" s="268">
        <v>0.11798300081183846</v>
      </c>
      <c r="AA153" s="268">
        <v>0</v>
      </c>
      <c r="AB153" s="268">
        <v>7.0035838843335099E-2</v>
      </c>
      <c r="AC153" s="268">
        <v>0</v>
      </c>
      <c r="AD153" s="268">
        <v>3.4321180621606509E-2</v>
      </c>
      <c r="AE153" s="268">
        <v>7.0429134648297767E-2</v>
      </c>
      <c r="AF153" s="268">
        <v>4.058714154854564E-2</v>
      </c>
      <c r="AG153" s="268">
        <v>3.5808711899865724E-2</v>
      </c>
      <c r="AH153" s="268" t="e">
        <v>#DIV/0!</v>
      </c>
      <c r="AI153" s="268">
        <v>0</v>
      </c>
      <c r="AJ153" s="364">
        <v>7.7839921967395934E-2</v>
      </c>
    </row>
    <row r="154" spans="1:42" s="268" customFormat="1" x14ac:dyDescent="0.25">
      <c r="A154" s="199"/>
      <c r="B154" s="272"/>
      <c r="C154" s="280" t="s">
        <v>1830</v>
      </c>
      <c r="D154" s="268">
        <v>0.51359061284945728</v>
      </c>
      <c r="E154" s="268">
        <v>0.35007287129722703</v>
      </c>
      <c r="F154" s="268">
        <v>0.37204269191665751</v>
      </c>
      <c r="G154" s="268">
        <v>0.62976166838514036</v>
      </c>
      <c r="H154" s="268">
        <v>0.44303377408199862</v>
      </c>
      <c r="I154" s="268">
        <v>0.52111725071347326</v>
      </c>
      <c r="J154" s="268">
        <v>0.716734904698896</v>
      </c>
      <c r="K154" s="268">
        <v>1</v>
      </c>
      <c r="L154" s="268">
        <v>5.3010741104422318E-2</v>
      </c>
      <c r="M154" s="268">
        <v>9.7421052956532889E-2</v>
      </c>
      <c r="N154" s="268">
        <v>0.82798461081463348</v>
      </c>
      <c r="O154" s="268">
        <v>0.31218909914299348</v>
      </c>
      <c r="P154" s="268">
        <v>0.64242252493440521</v>
      </c>
      <c r="Q154" s="268">
        <v>5.3137872806803458E-5</v>
      </c>
      <c r="R154" s="268">
        <v>0.50297171167765709</v>
      </c>
      <c r="S154" s="268">
        <v>0.7737023867362991</v>
      </c>
      <c r="T154" s="268">
        <v>0.4969761662365324</v>
      </c>
      <c r="U154" s="268">
        <v>0.4991614609264059</v>
      </c>
      <c r="V154" s="268">
        <v>0.19070979172708288</v>
      </c>
      <c r="W154" s="268">
        <v>0.8897686661135602</v>
      </c>
      <c r="X154" s="268">
        <v>5.6776680790009332E-2</v>
      </c>
      <c r="Y154" s="268">
        <v>0</v>
      </c>
      <c r="Z154" s="268">
        <v>0.60077778075427901</v>
      </c>
      <c r="AA154" s="268">
        <v>0</v>
      </c>
      <c r="AB154" s="268">
        <v>0.11592344761233546</v>
      </c>
      <c r="AC154" s="268">
        <v>0</v>
      </c>
      <c r="AD154" s="268">
        <v>0.46542701781363366</v>
      </c>
      <c r="AE154" s="268">
        <v>0.46409897238022674</v>
      </c>
      <c r="AF154" s="268">
        <v>0.84006360714904016</v>
      </c>
      <c r="AG154" s="268">
        <v>6.538403316976503E-2</v>
      </c>
      <c r="AH154" s="268" t="e">
        <v>#DIV/0!</v>
      </c>
      <c r="AI154" s="268">
        <v>0</v>
      </c>
      <c r="AJ154" s="364">
        <v>0.46979855392474146</v>
      </c>
    </row>
    <row r="155" spans="1:42" s="268" customFormat="1" x14ac:dyDescent="0.25">
      <c r="A155" s="199"/>
      <c r="B155" s="272"/>
      <c r="C155" s="280" t="s">
        <v>1188</v>
      </c>
      <c r="D155" s="268">
        <v>0.37555074821270173</v>
      </c>
      <c r="E155" s="268">
        <v>0.43518125828512894</v>
      </c>
      <c r="F155" s="268">
        <v>0.36044693191725147</v>
      </c>
      <c r="G155" s="268">
        <v>0.29598247400747552</v>
      </c>
      <c r="H155" s="268">
        <v>0.36752278582673192</v>
      </c>
      <c r="I155" s="268">
        <v>0.43437919988285267</v>
      </c>
      <c r="J155" s="268">
        <v>0.25269210542826598</v>
      </c>
      <c r="K155" s="268">
        <v>0</v>
      </c>
      <c r="L155" s="268">
        <v>0.94698925889557772</v>
      </c>
      <c r="M155" s="268">
        <v>0.75696566842624735</v>
      </c>
      <c r="N155" s="268">
        <v>0.12721945930304915</v>
      </c>
      <c r="O155" s="268">
        <v>0.42587400459921754</v>
      </c>
      <c r="P155" s="268">
        <v>0.30778732253871149</v>
      </c>
      <c r="Q155" s="268">
        <v>0.43420158962975186</v>
      </c>
      <c r="R155" s="268">
        <v>0.42049814321386819</v>
      </c>
      <c r="S155" s="268">
        <v>9.9271864171054207E-3</v>
      </c>
      <c r="T155" s="268">
        <v>0.48866457949484121</v>
      </c>
      <c r="U155" s="268">
        <v>0.28101990579466407</v>
      </c>
      <c r="V155" s="268">
        <v>0.75162571910210552</v>
      </c>
      <c r="W155" s="268">
        <v>9.8998052450264794E-3</v>
      </c>
      <c r="X155" s="268">
        <v>0.89374946004939904</v>
      </c>
      <c r="Y155" s="268">
        <v>6.8312508000786157E-2</v>
      </c>
      <c r="Z155" s="268">
        <v>0.27394082838569317</v>
      </c>
      <c r="AA155" s="268">
        <v>0</v>
      </c>
      <c r="AB155" s="268">
        <v>0.34826803300937531</v>
      </c>
      <c r="AC155" s="268">
        <v>8.127896611844934E-4</v>
      </c>
      <c r="AD155" s="268">
        <v>0.15579112439056828</v>
      </c>
      <c r="AE155" s="268">
        <v>0.37763366479617327</v>
      </c>
      <c r="AF155" s="268">
        <v>0.11828605288014601</v>
      </c>
      <c r="AG155" s="268">
        <v>0.89823036473325257</v>
      </c>
      <c r="AH155" s="268" t="e">
        <v>#DIV/0!</v>
      </c>
      <c r="AI155" s="268">
        <v>2.1354263441825786E-2</v>
      </c>
      <c r="AJ155" s="364">
        <v>0.35437653941857605</v>
      </c>
    </row>
    <row r="156" spans="1:42" s="268" customFormat="1" x14ac:dyDescent="0.25">
      <c r="A156" s="199"/>
      <c r="B156" s="272"/>
      <c r="C156" s="280" t="s">
        <v>1025</v>
      </c>
      <c r="D156" s="268">
        <v>5.3515817510226757E-2</v>
      </c>
      <c r="E156" s="268">
        <v>0.12115193724997896</v>
      </c>
      <c r="F156" s="268">
        <v>9.5845463922661078E-2</v>
      </c>
      <c r="G156" s="268">
        <v>6.8601109947667049E-2</v>
      </c>
      <c r="H156" s="268">
        <v>8.7954979619471338E-2</v>
      </c>
      <c r="I156" s="268">
        <v>3.9531013283276149E-2</v>
      </c>
      <c r="J156" s="268">
        <v>2.9177730962722467E-2</v>
      </c>
      <c r="K156" s="268">
        <v>0</v>
      </c>
      <c r="L156" s="268">
        <v>0</v>
      </c>
      <c r="M156" s="268">
        <v>0.14099924311705786</v>
      </c>
      <c r="N156" s="268">
        <v>4.3494334418219704E-2</v>
      </c>
      <c r="O156" s="268">
        <v>9.1883295767638332E-2</v>
      </c>
      <c r="P156" s="268">
        <v>3.4626192261212239E-2</v>
      </c>
      <c r="Q156" s="268">
        <v>9.9820782556922993E-5</v>
      </c>
      <c r="R156" s="268">
        <v>3.5678820095653214E-2</v>
      </c>
      <c r="S156" s="268">
        <v>5.4692976544633135E-2</v>
      </c>
      <c r="T156" s="268">
        <v>1.3056731690861001E-2</v>
      </c>
      <c r="U156" s="268">
        <v>6.7364330798034828E-4</v>
      </c>
      <c r="V156" s="268">
        <v>3.3663862757759744E-3</v>
      </c>
      <c r="W156" s="268">
        <v>1.7677154470058876E-3</v>
      </c>
      <c r="X156" s="268">
        <v>6.0738558569000348E-8</v>
      </c>
      <c r="Y156" s="268">
        <v>0</v>
      </c>
      <c r="Z156" s="268">
        <v>0.11798300081183846</v>
      </c>
      <c r="AA156" s="268">
        <v>0</v>
      </c>
      <c r="AB156" s="268">
        <v>7.0035838843335099E-2</v>
      </c>
      <c r="AC156" s="268">
        <v>0</v>
      </c>
      <c r="AD156" s="268">
        <v>3.4321180621606509E-2</v>
      </c>
      <c r="AE156" s="268">
        <v>6.8329400377835678E-2</v>
      </c>
      <c r="AF156" s="268">
        <v>4.0440143113051129E-2</v>
      </c>
      <c r="AG156" s="268">
        <v>3.4675183284749313E-2</v>
      </c>
      <c r="AH156" s="268" t="e">
        <v>#DIV/0!</v>
      </c>
      <c r="AI156" s="268">
        <v>0</v>
      </c>
      <c r="AJ156" s="364">
        <v>7.5413125095849701E-2</v>
      </c>
    </row>
    <row r="157" spans="1:42" s="268" customFormat="1" x14ac:dyDescent="0.25">
      <c r="A157" s="199"/>
      <c r="B157" s="272"/>
      <c r="C157" s="280" t="s">
        <v>1831</v>
      </c>
      <c r="D157" s="268">
        <v>5.6678396023724584E-2</v>
      </c>
      <c r="E157" s="268">
        <v>2.3633346685244996E-3</v>
      </c>
      <c r="F157" s="268">
        <v>0.16842332037061908</v>
      </c>
      <c r="G157" s="268">
        <v>5.4365598407517266E-3</v>
      </c>
      <c r="H157" s="268">
        <v>8.0307017564628796E-2</v>
      </c>
      <c r="I157" s="268">
        <v>4.9725361203978987E-3</v>
      </c>
      <c r="J157" s="268">
        <v>0</v>
      </c>
      <c r="K157" s="268">
        <v>0</v>
      </c>
      <c r="L157" s="268">
        <v>0</v>
      </c>
      <c r="M157" s="268">
        <v>2.3821363042907941E-8</v>
      </c>
      <c r="N157" s="268">
        <v>1.1434951553404356E-3</v>
      </c>
      <c r="O157" s="268">
        <v>0.16936934816701593</v>
      </c>
      <c r="P157" s="268">
        <v>9.896726159668804E-3</v>
      </c>
      <c r="Q157" s="268">
        <v>0.56564545171488434</v>
      </c>
      <c r="R157" s="268">
        <v>3.9913905768633608E-2</v>
      </c>
      <c r="S157" s="268">
        <v>0.16122771927873358</v>
      </c>
      <c r="T157" s="268">
        <v>1.3025225777654355E-3</v>
      </c>
      <c r="U157" s="268">
        <v>0.21914498997094986</v>
      </c>
      <c r="V157" s="268">
        <v>5.4298102895035651E-2</v>
      </c>
      <c r="W157" s="268">
        <v>9.8563813194407546E-2</v>
      </c>
      <c r="X157" s="268">
        <v>4.9473798422033151E-2</v>
      </c>
      <c r="Y157" s="268">
        <v>0.93168749199921375</v>
      </c>
      <c r="Z157" s="268">
        <v>7.2983900481893181E-3</v>
      </c>
      <c r="AA157" s="268">
        <v>1</v>
      </c>
      <c r="AB157" s="268">
        <v>0.46577268053495396</v>
      </c>
      <c r="AC157" s="268">
        <v>0.99918721033881541</v>
      </c>
      <c r="AD157" s="268">
        <v>0.34428776139780343</v>
      </c>
      <c r="AE157" s="268">
        <v>7.6365328519741163E-2</v>
      </c>
      <c r="AF157" s="268">
        <v>1.0631984222679973E-3</v>
      </c>
      <c r="AG157" s="268">
        <v>5.7689019711660054E-4</v>
      </c>
      <c r="AH157" s="268" t="e">
        <v>#DIV/0!</v>
      </c>
      <c r="AI157" s="268">
        <v>0.97864573655817422</v>
      </c>
      <c r="AJ157" s="364">
        <v>8.3996349152157618E-2</v>
      </c>
    </row>
    <row r="158" spans="1:42" s="268" customFormat="1" x14ac:dyDescent="0.25">
      <c r="A158" s="199"/>
      <c r="B158" s="272"/>
      <c r="C158" s="280" t="s">
        <v>1832</v>
      </c>
      <c r="D158" s="268">
        <v>0</v>
      </c>
      <c r="E158" s="268">
        <v>1.2734229665817566E-2</v>
      </c>
      <c r="F158" s="268">
        <v>1.0721887942356037E-3</v>
      </c>
      <c r="G158" s="268">
        <v>0</v>
      </c>
      <c r="H158" s="268">
        <v>3.1818594414551836E-3</v>
      </c>
      <c r="I158" s="268">
        <v>0</v>
      </c>
      <c r="J158" s="268">
        <v>0</v>
      </c>
      <c r="K158" s="268">
        <v>0</v>
      </c>
      <c r="L158" s="268">
        <v>0</v>
      </c>
      <c r="M158" s="268">
        <v>4.6140116787988647E-3</v>
      </c>
      <c r="N158" s="268">
        <v>1.5810030875707009E-4</v>
      </c>
      <c r="O158" s="268">
        <v>0</v>
      </c>
      <c r="P158" s="268">
        <v>0</v>
      </c>
      <c r="Q158" s="268">
        <v>0</v>
      </c>
      <c r="R158" s="268">
        <v>3.2386388830871622E-4</v>
      </c>
      <c r="S158" s="268">
        <v>0</v>
      </c>
      <c r="T158" s="268">
        <v>0</v>
      </c>
      <c r="U158" s="268">
        <v>0</v>
      </c>
      <c r="V158" s="268">
        <v>0</v>
      </c>
      <c r="W158" s="268">
        <v>0</v>
      </c>
      <c r="X158" s="268">
        <v>0</v>
      </c>
      <c r="Y158" s="268">
        <v>0</v>
      </c>
      <c r="Z158" s="268">
        <v>0</v>
      </c>
      <c r="AA158" s="268">
        <v>0</v>
      </c>
      <c r="AB158" s="268">
        <v>0</v>
      </c>
      <c r="AC158" s="268">
        <v>0</v>
      </c>
      <c r="AD158" s="268">
        <v>0</v>
      </c>
      <c r="AE158" s="268">
        <v>2.0997342704620931E-3</v>
      </c>
      <c r="AF158" s="268">
        <v>1.469984354945139E-4</v>
      </c>
      <c r="AG158" s="268">
        <v>1.1335286151164135E-3</v>
      </c>
      <c r="AH158" s="268" t="e">
        <v>#DIV/0!</v>
      </c>
      <c r="AI158" s="268">
        <v>0</v>
      </c>
      <c r="AJ158" s="364">
        <v>2.4267968715462303E-3</v>
      </c>
    </row>
    <row r="159" spans="1:42" s="268" customFormat="1" x14ac:dyDescent="0.25">
      <c r="A159" s="199"/>
      <c r="B159" s="272"/>
      <c r="C159" s="280" t="s">
        <v>565</v>
      </c>
      <c r="D159" s="268">
        <v>6.6442540388968727E-4</v>
      </c>
      <c r="E159" s="268">
        <v>7.8496368833322908E-2</v>
      </c>
      <c r="F159" s="268">
        <v>2.1694030785752811E-3</v>
      </c>
      <c r="G159" s="268">
        <v>2.1818781896552122E-4</v>
      </c>
      <c r="H159" s="268">
        <v>1.7999583465714199E-2</v>
      </c>
      <c r="I159" s="268">
        <v>0</v>
      </c>
      <c r="J159" s="268">
        <v>1.3952589101154261E-3</v>
      </c>
      <c r="K159" s="268">
        <v>0</v>
      </c>
      <c r="L159" s="268">
        <v>0</v>
      </c>
      <c r="M159" s="268">
        <v>0</v>
      </c>
      <c r="N159" s="268">
        <v>0</v>
      </c>
      <c r="O159" s="268">
        <v>6.8425232313468697E-4</v>
      </c>
      <c r="P159" s="268">
        <v>5.2672341060023787E-3</v>
      </c>
      <c r="Q159" s="268">
        <v>0</v>
      </c>
      <c r="R159" s="268">
        <v>6.1355535587923266E-4</v>
      </c>
      <c r="S159" s="268">
        <v>4.4973102322868984E-4</v>
      </c>
      <c r="T159" s="268">
        <v>0</v>
      </c>
      <c r="U159" s="268">
        <v>0</v>
      </c>
      <c r="V159" s="268">
        <v>0</v>
      </c>
      <c r="W159" s="268">
        <v>0</v>
      </c>
      <c r="X159" s="268">
        <v>0</v>
      </c>
      <c r="Y159" s="268">
        <v>0</v>
      </c>
      <c r="Z159" s="268">
        <v>0</v>
      </c>
      <c r="AA159" s="268">
        <v>0</v>
      </c>
      <c r="AB159" s="268">
        <v>0</v>
      </c>
      <c r="AC159" s="268">
        <v>0</v>
      </c>
      <c r="AD159" s="268">
        <v>1.7291577638808519E-4</v>
      </c>
      <c r="AE159" s="268">
        <v>1.1472899655561176E-2</v>
      </c>
      <c r="AF159" s="268">
        <v>0</v>
      </c>
      <c r="AG159" s="268">
        <v>0</v>
      </c>
      <c r="AH159" s="268" t="e">
        <v>#DIV/0!</v>
      </c>
      <c r="AI159" s="268">
        <v>0</v>
      </c>
      <c r="AJ159" s="364">
        <v>1.3988635537129087E-2</v>
      </c>
    </row>
    <row r="160" spans="1:42" s="268" customFormat="1" x14ac:dyDescent="0.25">
      <c r="A160" s="199"/>
      <c r="B160" s="272"/>
      <c r="C160" s="280" t="s">
        <v>1026</v>
      </c>
      <c r="D160" s="268">
        <v>0</v>
      </c>
      <c r="E160" s="268">
        <v>0</v>
      </c>
      <c r="F160" s="268">
        <v>0</v>
      </c>
      <c r="G160" s="268">
        <v>0</v>
      </c>
      <c r="H160" s="268">
        <v>0</v>
      </c>
      <c r="I160" s="268">
        <v>0</v>
      </c>
      <c r="J160" s="268">
        <v>0</v>
      </c>
      <c r="K160" s="268">
        <v>0</v>
      </c>
      <c r="L160" s="268">
        <v>0</v>
      </c>
      <c r="M160" s="268">
        <v>0</v>
      </c>
      <c r="N160" s="268">
        <v>0</v>
      </c>
      <c r="O160" s="268">
        <v>0</v>
      </c>
      <c r="P160" s="268">
        <v>0</v>
      </c>
      <c r="Q160" s="268">
        <v>0</v>
      </c>
      <c r="R160" s="268">
        <v>0</v>
      </c>
      <c r="S160" s="268">
        <v>0</v>
      </c>
      <c r="T160" s="268">
        <v>0</v>
      </c>
      <c r="U160" s="268">
        <v>0</v>
      </c>
      <c r="V160" s="268">
        <v>0</v>
      </c>
      <c r="W160" s="268">
        <v>0</v>
      </c>
      <c r="X160" s="268">
        <v>0</v>
      </c>
      <c r="Y160" s="268">
        <v>0</v>
      </c>
      <c r="Z160" s="268">
        <v>0</v>
      </c>
      <c r="AA160" s="268">
        <v>0</v>
      </c>
      <c r="AB160" s="268">
        <v>0</v>
      </c>
      <c r="AC160" s="268">
        <v>0</v>
      </c>
      <c r="AD160" s="268">
        <v>0</v>
      </c>
      <c r="AE160" s="268">
        <v>0</v>
      </c>
      <c r="AF160" s="268">
        <v>0</v>
      </c>
      <c r="AG160" s="268">
        <v>0</v>
      </c>
      <c r="AH160" s="268" t="e">
        <v>#DIV/0!</v>
      </c>
      <c r="AI160" s="268">
        <v>0</v>
      </c>
      <c r="AJ160" s="364">
        <v>0</v>
      </c>
    </row>
    <row r="161" spans="1:42" s="268" customFormat="1" x14ac:dyDescent="0.25">
      <c r="A161" s="199"/>
      <c r="B161" s="281"/>
      <c r="C161" s="282" t="s">
        <v>1288</v>
      </c>
      <c r="D161" s="283">
        <v>1</v>
      </c>
      <c r="E161" s="283">
        <v>1</v>
      </c>
      <c r="F161" s="283">
        <v>1</v>
      </c>
      <c r="G161" s="283">
        <v>1</v>
      </c>
      <c r="H161" s="283">
        <v>1</v>
      </c>
      <c r="I161" s="283">
        <v>1</v>
      </c>
      <c r="J161" s="283">
        <v>1</v>
      </c>
      <c r="K161" s="283">
        <v>1</v>
      </c>
      <c r="L161" s="283">
        <v>1</v>
      </c>
      <c r="M161" s="283">
        <v>1</v>
      </c>
      <c r="N161" s="283">
        <v>1</v>
      </c>
      <c r="O161" s="283">
        <v>1</v>
      </c>
      <c r="P161" s="283">
        <v>1</v>
      </c>
      <c r="Q161" s="283">
        <v>1</v>
      </c>
      <c r="R161" s="283">
        <v>1</v>
      </c>
      <c r="S161" s="283">
        <v>1</v>
      </c>
      <c r="T161" s="283">
        <v>1</v>
      </c>
      <c r="U161" s="283">
        <v>1</v>
      </c>
      <c r="V161" s="283">
        <v>1</v>
      </c>
      <c r="W161" s="283">
        <v>1</v>
      </c>
      <c r="X161" s="283">
        <v>1</v>
      </c>
      <c r="Y161" s="283">
        <v>1</v>
      </c>
      <c r="Z161" s="283">
        <v>1</v>
      </c>
      <c r="AA161" s="283">
        <v>1</v>
      </c>
      <c r="AB161" s="283">
        <v>1</v>
      </c>
      <c r="AC161" s="283">
        <v>1</v>
      </c>
      <c r="AD161" s="283">
        <v>1</v>
      </c>
      <c r="AE161" s="283">
        <v>1</v>
      </c>
      <c r="AF161" s="283">
        <v>1</v>
      </c>
      <c r="AG161" s="283">
        <v>1</v>
      </c>
      <c r="AH161" s="283" t="e">
        <v>#DIV/0!</v>
      </c>
      <c r="AI161" s="283">
        <v>1</v>
      </c>
      <c r="AJ161" s="375">
        <v>1</v>
      </c>
      <c r="AK161" s="267"/>
      <c r="AL161" s="267"/>
      <c r="AM161" s="267"/>
      <c r="AN161" s="267"/>
      <c r="AO161" s="267"/>
      <c r="AP161" s="267"/>
    </row>
    <row r="162" spans="1:42" s="283" customFormat="1" x14ac:dyDescent="0.25">
      <c r="A162" s="199"/>
      <c r="B162" s="268"/>
      <c r="C162" s="267"/>
      <c r="D162" s="267"/>
      <c r="E162" s="267"/>
      <c r="F162" s="267"/>
      <c r="G162" s="267"/>
      <c r="H162" s="267"/>
      <c r="I162" s="267"/>
      <c r="J162" s="267"/>
      <c r="K162" s="267"/>
      <c r="L162" s="267"/>
      <c r="M162" s="267"/>
      <c r="N162" s="267"/>
      <c r="O162" s="267"/>
      <c r="P162" s="267"/>
      <c r="Q162" s="268"/>
      <c r="R162" s="268"/>
      <c r="S162" s="268"/>
      <c r="T162" s="268"/>
      <c r="U162" s="268"/>
      <c r="V162" s="268"/>
      <c r="W162" s="268"/>
      <c r="X162" s="268"/>
      <c r="Y162" s="268"/>
      <c r="Z162" s="268"/>
      <c r="AA162" s="268"/>
      <c r="AB162" s="268"/>
      <c r="AC162" s="268"/>
      <c r="AD162" s="268"/>
      <c r="AE162" s="268"/>
      <c r="AF162" s="268"/>
      <c r="AG162" s="268"/>
      <c r="AH162" s="268"/>
      <c r="AI162" s="268"/>
      <c r="AJ162" s="268"/>
      <c r="AK162" s="268"/>
      <c r="AL162" s="268"/>
      <c r="AM162" s="268"/>
      <c r="AN162" s="268"/>
      <c r="AO162" s="268"/>
      <c r="AP162" s="268"/>
    </row>
    <row r="164" spans="1:42" x14ac:dyDescent="0.25">
      <c r="B164" s="284" t="s">
        <v>729</v>
      </c>
      <c r="C164" s="253"/>
      <c r="D164" s="253"/>
      <c r="E164" s="253"/>
      <c r="F164" s="253"/>
      <c r="G164" s="253"/>
      <c r="H164" s="253"/>
      <c r="I164" s="253"/>
      <c r="J164" s="253"/>
      <c r="K164" s="253"/>
      <c r="L164" s="253"/>
      <c r="M164" s="253"/>
      <c r="N164" s="253"/>
      <c r="O164" s="253"/>
      <c r="P164" s="253"/>
      <c r="Q164" s="253"/>
      <c r="R164" s="253"/>
      <c r="S164" s="253"/>
      <c r="T164" s="253"/>
      <c r="U164" s="253"/>
      <c r="V164" s="253"/>
      <c r="W164" s="253"/>
      <c r="X164" s="253"/>
      <c r="Y164" s="253"/>
      <c r="Z164" s="253"/>
      <c r="AA164" s="253"/>
      <c r="AB164" s="253"/>
      <c r="AC164" s="253"/>
      <c r="AD164" s="253"/>
      <c r="AE164" s="253"/>
      <c r="AF164" s="253"/>
      <c r="AG164" s="253"/>
      <c r="AH164" s="253"/>
      <c r="AI164" s="253"/>
      <c r="AJ164" s="253"/>
      <c r="AK164" s="253"/>
      <c r="AL164" s="253"/>
      <c r="AM164" s="253"/>
      <c r="AN164" s="253"/>
      <c r="AO164" s="253"/>
      <c r="AP164" s="253"/>
    </row>
    <row r="165" spans="1:42" s="253" customFormat="1" x14ac:dyDescent="0.25">
      <c r="A165" s="199"/>
      <c r="B165" s="284" t="s">
        <v>1222</v>
      </c>
    </row>
    <row r="166" spans="1:42" s="253" customFormat="1" x14ac:dyDescent="0.25">
      <c r="A166" s="199"/>
      <c r="B166" s="284" t="s">
        <v>1228</v>
      </c>
    </row>
    <row r="167" spans="1:42" s="253" customFormat="1" x14ac:dyDescent="0.25">
      <c r="A167" s="199"/>
      <c r="B167" s="285" t="s">
        <v>1225</v>
      </c>
      <c r="C167" s="199"/>
      <c r="D167" s="199"/>
      <c r="E167" s="199"/>
      <c r="F167" s="199"/>
      <c r="G167" s="199"/>
      <c r="H167" s="199"/>
      <c r="I167" s="199"/>
      <c r="J167" s="199"/>
      <c r="K167" s="199"/>
      <c r="L167" s="199"/>
      <c r="M167" s="199"/>
      <c r="N167" s="199"/>
      <c r="O167" s="199"/>
      <c r="P167" s="199"/>
      <c r="Q167" s="199"/>
      <c r="R167" s="199"/>
      <c r="S167" s="199"/>
      <c r="T167" s="199"/>
      <c r="U167" s="199"/>
      <c r="V167" s="199"/>
      <c r="W167" s="199"/>
      <c r="X167" s="199"/>
      <c r="Y167" s="199"/>
      <c r="Z167" s="199"/>
      <c r="AA167" s="199"/>
      <c r="AB167" s="199"/>
      <c r="AC167" s="199"/>
      <c r="AD167" s="199"/>
      <c r="AE167" s="199"/>
      <c r="AF167" s="199"/>
      <c r="AG167" s="199"/>
      <c r="AH167" s="199"/>
      <c r="AI167" s="199"/>
      <c r="AJ167" s="199"/>
      <c r="AK167" s="199"/>
      <c r="AL167" s="199"/>
      <c r="AM167" s="199"/>
      <c r="AN167" s="199"/>
      <c r="AO167" s="199"/>
      <c r="AP167" s="199"/>
    </row>
    <row r="168" spans="1:42" x14ac:dyDescent="0.25">
      <c r="B168" s="285" t="s">
        <v>1226</v>
      </c>
    </row>
    <row r="169" spans="1:42" x14ac:dyDescent="0.25">
      <c r="B169" s="285" t="s">
        <v>1227</v>
      </c>
    </row>
    <row r="170" spans="1:42" x14ac:dyDescent="0.25">
      <c r="B170" s="285" t="s">
        <v>1287</v>
      </c>
    </row>
    <row r="171" spans="1:42" x14ac:dyDescent="0.25">
      <c r="B171" s="285" t="s">
        <v>1234</v>
      </c>
    </row>
  </sheetData>
  <customSheetViews>
    <customSheetView guid="{CFED1871-9B9D-472F-82C9-C68C06036B2E}" scale="75" showGridLines="0">
      <pane xSplit="3" ySplit="6" topLeftCell="AE28" activePane="bottomRight" state="frozen"/>
      <selection pane="bottomRight" activeCell="F14" sqref="F13:F14"/>
      <pageMargins left="0.7" right="0.7" top="0.75" bottom="0.75" header="0.3" footer="0.3"/>
      <pageSetup orientation="portrait" r:id="rId1"/>
    </customSheetView>
  </customSheetViews>
  <mergeCells count="1">
    <mergeCell ref="AF5:AI5"/>
  </mergeCells>
  <conditionalFormatting sqref="AH1:AH5 AH7:AH126 AH140:AH1048576">
    <cfRule type="containsBlanks" dxfId="18" priority="11">
      <formula>LEN(TRIM(AH1))=0</formula>
    </cfRule>
  </conditionalFormatting>
  <conditionalFormatting sqref="AH8:AH126">
    <cfRule type="containsErrors" dxfId="17" priority="10">
      <formula>ISERROR(AH8)</formula>
    </cfRule>
  </conditionalFormatting>
  <conditionalFormatting sqref="AH128:AH138">
    <cfRule type="containsErrors" dxfId="16" priority="3">
      <formula>ISERROR(AH128)</formula>
    </cfRule>
    <cfRule type="containsBlanks" dxfId="15" priority="4">
      <formula>LEN(TRIM(AH128))=0</formula>
    </cfRule>
  </conditionalFormatting>
  <conditionalFormatting sqref="AH140:AH161">
    <cfRule type="containsErrors" dxfId="14" priority="9">
      <formula>ISERROR(AH140)</formula>
    </cfRule>
  </conditionalFormatting>
  <pageMargins left="0.7" right="0.7" top="0.75" bottom="0.75" header="0.3" footer="0.3"/>
  <pageSetup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">
    <tabColor rgb="FFFF0000"/>
    <pageSetUpPr fitToPage="1"/>
  </sheetPr>
  <dimension ref="A2:AK167"/>
  <sheetViews>
    <sheetView showGridLines="0" zoomScale="70" zoomScaleNormal="70" workbookViewId="0">
      <pane xSplit="3" ySplit="5" topLeftCell="D6" activePane="bottomRight" state="frozen"/>
      <selection activeCell="E5" sqref="E5"/>
      <selection pane="topRight" activeCell="E5" sqref="E5"/>
      <selection pane="bottomLeft" activeCell="E5" sqref="E5"/>
      <selection pane="bottomRight" activeCell="D16" sqref="D16"/>
    </sheetView>
  </sheetViews>
  <sheetFormatPr defaultColWidth="11.44140625" defaultRowHeight="13.8" x14ac:dyDescent="0.25"/>
  <cols>
    <col min="1" max="1" width="5.77734375" style="84" customWidth="1"/>
    <col min="2" max="2" width="16.21875" style="84" customWidth="1"/>
    <col min="3" max="3" width="68.5546875" style="84" customWidth="1"/>
    <col min="4" max="4" width="29.44140625" style="119" customWidth="1"/>
    <col min="5" max="5" width="29.21875" style="119" customWidth="1"/>
    <col min="6" max="6" width="28.77734375" style="119" customWidth="1"/>
    <col min="7" max="7" width="25" style="119" customWidth="1"/>
    <col min="8" max="8" width="27.44140625" style="119" customWidth="1"/>
    <col min="9" max="9" width="23" style="119" customWidth="1"/>
    <col min="10" max="10" width="24.21875" style="119" customWidth="1"/>
    <col min="11" max="11" width="20.77734375" style="119" customWidth="1"/>
    <col min="12" max="12" width="23" style="119" customWidth="1"/>
    <col min="13" max="13" width="20.77734375" style="119" customWidth="1"/>
    <col min="14" max="14" width="27.21875" style="119" bestFit="1" customWidth="1"/>
    <col min="15" max="17" width="20.77734375" style="119" bestFit="1" customWidth="1"/>
    <col min="18" max="18" width="27.44140625" style="119" bestFit="1" customWidth="1"/>
    <col min="19" max="19" width="21.21875" style="119" bestFit="1" customWidth="1"/>
    <col min="20" max="20" width="21" style="119" bestFit="1" customWidth="1"/>
    <col min="21" max="21" width="36.44140625" style="119" bestFit="1" customWidth="1"/>
    <col min="22" max="22" width="19.21875" style="119" bestFit="1" customWidth="1"/>
    <col min="23" max="23" width="27.44140625" style="119" bestFit="1" customWidth="1"/>
    <col min="24" max="26" width="19.21875" style="119" bestFit="1" customWidth="1"/>
    <col min="27" max="27" width="22.21875" style="119" bestFit="1" customWidth="1"/>
    <col min="28" max="28" width="33.5546875" style="119" bestFit="1" customWidth="1"/>
    <col min="29" max="29" width="22.21875" style="119" bestFit="1" customWidth="1"/>
    <col min="30" max="30" width="27.44140625" style="119" bestFit="1" customWidth="1"/>
    <col min="31" max="31" width="25" style="119" bestFit="1" customWidth="1"/>
    <col min="32" max="34" width="27.44140625" style="119" bestFit="1" customWidth="1"/>
    <col min="35" max="36" width="31.5546875" style="119" bestFit="1" customWidth="1"/>
    <col min="37" max="16384" width="11.44140625" style="84"/>
  </cols>
  <sheetData>
    <row r="2" spans="1:36" x14ac:dyDescent="0.25">
      <c r="B2" s="195" t="s">
        <v>730</v>
      </c>
    </row>
    <row r="3" spans="1:36" x14ac:dyDescent="0.25">
      <c r="B3" s="196">
        <v>44469</v>
      </c>
    </row>
    <row r="4" spans="1:36" x14ac:dyDescent="0.25">
      <c r="AF4" s="582" t="s">
        <v>1229</v>
      </c>
      <c r="AG4" s="582"/>
      <c r="AH4" s="582"/>
      <c r="AI4" s="582"/>
    </row>
    <row r="5" spans="1:36" s="341" customFormat="1" ht="48.75" customHeight="1" x14ac:dyDescent="0.3">
      <c r="A5" s="337"/>
      <c r="B5" s="343" t="s">
        <v>10</v>
      </c>
      <c r="C5" s="344" t="s">
        <v>11</v>
      </c>
      <c r="D5" s="345" t="s">
        <v>1139</v>
      </c>
      <c r="E5" s="322" t="s">
        <v>1140</v>
      </c>
      <c r="F5" s="322" t="s">
        <v>1141</v>
      </c>
      <c r="G5" s="322" t="s">
        <v>1142</v>
      </c>
      <c r="H5" s="346" t="s">
        <v>1143</v>
      </c>
      <c r="I5" s="322" t="s">
        <v>1144</v>
      </c>
      <c r="J5" s="322" t="s">
        <v>1145</v>
      </c>
      <c r="K5" s="338" t="s">
        <v>1150</v>
      </c>
      <c r="L5" s="339" t="s">
        <v>1213</v>
      </c>
      <c r="M5" s="339" t="s">
        <v>1147</v>
      </c>
      <c r="N5" s="338" t="s">
        <v>1148</v>
      </c>
      <c r="O5" s="322" t="s">
        <v>1151</v>
      </c>
      <c r="P5" s="322" t="s">
        <v>1149</v>
      </c>
      <c r="Q5" s="322" t="s">
        <v>1146</v>
      </c>
      <c r="R5" s="346" t="s">
        <v>1153</v>
      </c>
      <c r="S5" s="322" t="s">
        <v>1152</v>
      </c>
      <c r="T5" s="322" t="s">
        <v>1154</v>
      </c>
      <c r="U5" s="322" t="s">
        <v>1155</v>
      </c>
      <c r="V5" s="339" t="s">
        <v>1156</v>
      </c>
      <c r="W5" s="322" t="s">
        <v>1157</v>
      </c>
      <c r="X5" s="322" t="s">
        <v>1158</v>
      </c>
      <c r="Y5" s="342" t="s">
        <v>1292</v>
      </c>
      <c r="Z5" s="322" t="s">
        <v>1159</v>
      </c>
      <c r="AA5" s="342" t="s">
        <v>1293</v>
      </c>
      <c r="AB5" s="322" t="s">
        <v>1160</v>
      </c>
      <c r="AC5" s="342" t="s">
        <v>1294</v>
      </c>
      <c r="AD5" s="346" t="s">
        <v>1161</v>
      </c>
      <c r="AE5" s="346" t="s">
        <v>1162</v>
      </c>
      <c r="AF5" s="338" t="s">
        <v>1163</v>
      </c>
      <c r="AG5" s="339" t="s">
        <v>1164</v>
      </c>
      <c r="AH5" s="340" t="s">
        <v>1165</v>
      </c>
      <c r="AI5" s="342" t="s">
        <v>1862</v>
      </c>
      <c r="AJ5" s="336" t="s">
        <v>1230</v>
      </c>
    </row>
    <row r="6" spans="1:36" x14ac:dyDescent="0.25">
      <c r="A6" s="124"/>
      <c r="B6" s="9"/>
      <c r="C6" s="125" t="s">
        <v>492</v>
      </c>
    </row>
    <row r="7" spans="1:36" x14ac:dyDescent="0.25">
      <c r="A7" s="124"/>
      <c r="B7" s="9">
        <v>11</v>
      </c>
      <c r="C7" s="126" t="s">
        <v>12</v>
      </c>
      <c r="D7" s="156">
        <v>879194.64295999997</v>
      </c>
      <c r="E7" s="156">
        <v>1266322.26309</v>
      </c>
      <c r="F7" s="122">
        <v>1641164.59968</v>
      </c>
      <c r="G7" s="122">
        <v>985734.29790999996</v>
      </c>
      <c r="H7" s="122">
        <v>4772415.8036399996</v>
      </c>
      <c r="I7" s="122">
        <v>420103.10671999998</v>
      </c>
      <c r="J7" s="122">
        <v>958856.69622000004</v>
      </c>
      <c r="K7" s="122">
        <v>350794.66800000001</v>
      </c>
      <c r="L7" s="122">
        <v>84246.227429999999</v>
      </c>
      <c r="M7" s="122">
        <v>135512.48032999999</v>
      </c>
      <c r="N7" s="122">
        <v>796597.30308999994</v>
      </c>
      <c r="O7" s="122">
        <v>142882.33063000001</v>
      </c>
      <c r="P7" s="122">
        <v>161206.86903</v>
      </c>
      <c r="Q7" s="122">
        <v>71101.063760000005</v>
      </c>
      <c r="R7" s="122">
        <v>3121300.7452100003</v>
      </c>
      <c r="S7" s="122">
        <v>57648.012940000001</v>
      </c>
      <c r="T7" s="122">
        <v>28021.966670000002</v>
      </c>
      <c r="U7" s="122">
        <v>10323.16093</v>
      </c>
      <c r="V7" s="122">
        <v>3221.2778400000002</v>
      </c>
      <c r="W7" s="122">
        <v>58917.231630000002</v>
      </c>
      <c r="X7" s="122">
        <v>2822.2310000000002</v>
      </c>
      <c r="Y7" s="122">
        <v>7551.3751599999996</v>
      </c>
      <c r="Z7" s="122">
        <v>10168.573969999999</v>
      </c>
      <c r="AA7" s="122">
        <v>6596.82467</v>
      </c>
      <c r="AB7" s="122">
        <v>25002.570970000001</v>
      </c>
      <c r="AC7" s="122">
        <v>3430.2254400000002</v>
      </c>
      <c r="AD7" s="122">
        <v>213703.45122000002</v>
      </c>
      <c r="AE7" s="122">
        <v>8107420.0000700001</v>
      </c>
      <c r="AF7" s="122">
        <v>1147391.9710899999</v>
      </c>
      <c r="AG7" s="122">
        <v>222979.98559999999</v>
      </c>
      <c r="AH7" s="122">
        <v>0</v>
      </c>
      <c r="AI7" s="122">
        <v>17578.42527</v>
      </c>
      <c r="AJ7" s="122">
        <v>6719469.6181099992</v>
      </c>
    </row>
    <row r="8" spans="1:36" x14ac:dyDescent="0.25">
      <c r="A8" s="124"/>
      <c r="B8" s="9">
        <v>1201</v>
      </c>
      <c r="C8" s="126" t="s">
        <v>28</v>
      </c>
      <c r="D8" s="156">
        <v>0</v>
      </c>
      <c r="E8" s="156">
        <v>0</v>
      </c>
      <c r="F8" s="122">
        <v>0</v>
      </c>
      <c r="G8" s="122">
        <v>0</v>
      </c>
      <c r="H8" s="122">
        <v>0</v>
      </c>
      <c r="I8" s="122">
        <v>0</v>
      </c>
      <c r="J8" s="122">
        <v>0</v>
      </c>
      <c r="K8" s="122">
        <v>0</v>
      </c>
      <c r="L8" s="122">
        <v>0</v>
      </c>
      <c r="M8" s="122">
        <v>0</v>
      </c>
      <c r="N8" s="122">
        <v>0</v>
      </c>
      <c r="O8" s="122">
        <v>0</v>
      </c>
      <c r="P8" s="122">
        <v>0</v>
      </c>
      <c r="Q8" s="122">
        <v>0</v>
      </c>
      <c r="R8" s="122">
        <v>0</v>
      </c>
      <c r="S8" s="122">
        <v>0</v>
      </c>
      <c r="T8" s="122">
        <v>0</v>
      </c>
      <c r="U8" s="122">
        <v>0</v>
      </c>
      <c r="V8" s="122">
        <v>0</v>
      </c>
      <c r="W8" s="122">
        <v>0</v>
      </c>
      <c r="X8" s="122">
        <v>0</v>
      </c>
      <c r="Y8" s="122">
        <v>0</v>
      </c>
      <c r="Z8" s="122">
        <v>0</v>
      </c>
      <c r="AA8" s="122">
        <v>0</v>
      </c>
      <c r="AB8" s="122">
        <v>0</v>
      </c>
      <c r="AC8" s="122">
        <v>0</v>
      </c>
      <c r="AD8" s="122">
        <v>0</v>
      </c>
      <c r="AE8" s="122">
        <v>0</v>
      </c>
      <c r="AF8" s="122">
        <v>0</v>
      </c>
      <c r="AG8" s="122">
        <v>0</v>
      </c>
      <c r="AH8" s="122">
        <v>0</v>
      </c>
      <c r="AI8" s="122">
        <v>0</v>
      </c>
      <c r="AJ8" s="122">
        <v>0</v>
      </c>
    </row>
    <row r="9" spans="1:36" x14ac:dyDescent="0.25">
      <c r="A9" s="124"/>
      <c r="B9" s="9">
        <v>130105</v>
      </c>
      <c r="C9" s="126" t="s">
        <v>34</v>
      </c>
      <c r="D9" s="156">
        <v>15850.050440000001</v>
      </c>
      <c r="E9" s="156">
        <v>0</v>
      </c>
      <c r="F9" s="122">
        <v>0</v>
      </c>
      <c r="G9" s="122">
        <v>0</v>
      </c>
      <c r="H9" s="122">
        <v>15850.050440000001</v>
      </c>
      <c r="I9" s="122">
        <v>38470.898889999997</v>
      </c>
      <c r="J9" s="122">
        <v>0</v>
      </c>
      <c r="K9" s="122">
        <v>0</v>
      </c>
      <c r="L9" s="122">
        <v>0</v>
      </c>
      <c r="M9" s="122">
        <v>0</v>
      </c>
      <c r="N9" s="122">
        <v>6000</v>
      </c>
      <c r="O9" s="122">
        <v>2000</v>
      </c>
      <c r="P9" s="122">
        <v>0</v>
      </c>
      <c r="Q9" s="122">
        <v>0</v>
      </c>
      <c r="R9" s="122">
        <v>46470.898889999997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Z9" s="122">
        <v>0</v>
      </c>
      <c r="AA9" s="122">
        <v>0</v>
      </c>
      <c r="AB9" s="122">
        <v>0</v>
      </c>
      <c r="AC9" s="122">
        <v>0</v>
      </c>
      <c r="AD9" s="122">
        <v>0</v>
      </c>
      <c r="AE9" s="122">
        <v>62320.949329999996</v>
      </c>
      <c r="AF9" s="122">
        <v>6000</v>
      </c>
      <c r="AG9" s="122">
        <v>0</v>
      </c>
      <c r="AH9" s="122">
        <v>0</v>
      </c>
      <c r="AI9" s="122">
        <v>0</v>
      </c>
      <c r="AJ9" s="122">
        <v>56320.949329999996</v>
      </c>
    </row>
    <row r="10" spans="1:36" x14ac:dyDescent="0.25">
      <c r="A10" s="124"/>
      <c r="B10" s="9">
        <v>130205</v>
      </c>
      <c r="C10" s="126" t="s">
        <v>34</v>
      </c>
      <c r="D10" s="156">
        <v>59989.819280000003</v>
      </c>
      <c r="E10" s="156">
        <v>0</v>
      </c>
      <c r="F10" s="122">
        <v>0</v>
      </c>
      <c r="G10" s="122">
        <v>0</v>
      </c>
      <c r="H10" s="122">
        <v>59989.819280000003</v>
      </c>
      <c r="I10" s="122">
        <v>0</v>
      </c>
      <c r="J10" s="122">
        <v>0</v>
      </c>
      <c r="K10" s="122">
        <v>46951.148000000001</v>
      </c>
      <c r="L10" s="122">
        <v>0</v>
      </c>
      <c r="M10" s="122">
        <v>0</v>
      </c>
      <c r="N10" s="122">
        <v>25241.383979999999</v>
      </c>
      <c r="O10" s="122">
        <v>0</v>
      </c>
      <c r="P10" s="122">
        <v>0</v>
      </c>
      <c r="Q10" s="122">
        <v>0</v>
      </c>
      <c r="R10" s="122">
        <v>72192.53198</v>
      </c>
      <c r="S10" s="122">
        <v>0</v>
      </c>
      <c r="T10" s="122">
        <v>0</v>
      </c>
      <c r="U10" s="122">
        <v>0</v>
      </c>
      <c r="V10" s="122">
        <v>0</v>
      </c>
      <c r="W10" s="122">
        <v>0</v>
      </c>
      <c r="X10" s="122">
        <v>0</v>
      </c>
      <c r="Y10" s="122">
        <v>0</v>
      </c>
      <c r="Z10" s="122">
        <v>0</v>
      </c>
      <c r="AA10" s="122">
        <v>0</v>
      </c>
      <c r="AB10" s="122">
        <v>0</v>
      </c>
      <c r="AC10" s="122">
        <v>0</v>
      </c>
      <c r="AD10" s="122">
        <v>0</v>
      </c>
      <c r="AE10" s="122">
        <v>132182.35126</v>
      </c>
      <c r="AF10" s="122">
        <v>72192.53198</v>
      </c>
      <c r="AG10" s="122">
        <v>0</v>
      </c>
      <c r="AH10" s="122">
        <v>0</v>
      </c>
      <c r="AI10" s="122">
        <v>0</v>
      </c>
      <c r="AJ10" s="122">
        <v>59989.819280000003</v>
      </c>
    </row>
    <row r="11" spans="1:36" x14ac:dyDescent="0.25">
      <c r="A11" s="124"/>
      <c r="B11" s="9">
        <v>130305</v>
      </c>
      <c r="C11" s="126" t="s">
        <v>34</v>
      </c>
      <c r="D11" s="156">
        <v>33772.726190000001</v>
      </c>
      <c r="E11" s="156">
        <v>25076.46154</v>
      </c>
      <c r="F11" s="122">
        <v>14834.533810000001</v>
      </c>
      <c r="G11" s="122">
        <v>111529.12833000001</v>
      </c>
      <c r="H11" s="122">
        <v>185212.84987000001</v>
      </c>
      <c r="I11" s="122">
        <v>34617.733390000001</v>
      </c>
      <c r="J11" s="122">
        <v>59044.481549999997</v>
      </c>
      <c r="K11" s="122">
        <v>1998.0530000000001</v>
      </c>
      <c r="L11" s="122">
        <v>0</v>
      </c>
      <c r="M11" s="122">
        <v>20772.727869999999</v>
      </c>
      <c r="N11" s="122">
        <v>34890.766739999999</v>
      </c>
      <c r="O11" s="122">
        <v>8989.4953399999995</v>
      </c>
      <c r="P11" s="122">
        <v>204.44273000000001</v>
      </c>
      <c r="Q11" s="122">
        <v>28909.50431</v>
      </c>
      <c r="R11" s="122">
        <v>189427.20493000001</v>
      </c>
      <c r="S11" s="122">
        <v>3000</v>
      </c>
      <c r="T11" s="122">
        <v>12430.40662</v>
      </c>
      <c r="U11" s="122">
        <v>1900</v>
      </c>
      <c r="V11" s="122">
        <v>1600</v>
      </c>
      <c r="W11" s="122">
        <v>21092.686409999998</v>
      </c>
      <c r="X11" s="122">
        <v>1351.4793199999999</v>
      </c>
      <c r="Y11" s="122">
        <v>2898.84031</v>
      </c>
      <c r="Z11" s="122">
        <v>1089.0500300000001</v>
      </c>
      <c r="AA11" s="122">
        <v>2400</v>
      </c>
      <c r="AB11" s="122">
        <v>2885.51676</v>
      </c>
      <c r="AC11" s="122">
        <v>0</v>
      </c>
      <c r="AD11" s="122">
        <v>50647.979449999999</v>
      </c>
      <c r="AE11" s="122">
        <v>425288.03425000003</v>
      </c>
      <c r="AF11" s="122">
        <v>36888.819739999999</v>
      </c>
      <c r="AG11" s="122">
        <v>22372.727869999999</v>
      </c>
      <c r="AH11" s="122">
        <v>0</v>
      </c>
      <c r="AI11" s="122">
        <v>5298.8403099999996</v>
      </c>
      <c r="AJ11" s="122">
        <v>360727.64633000008</v>
      </c>
    </row>
    <row r="12" spans="1:36" x14ac:dyDescent="0.25">
      <c r="A12" s="124"/>
      <c r="B12" s="9">
        <v>130310</v>
      </c>
      <c r="C12" s="126" t="s">
        <v>35</v>
      </c>
      <c r="D12" s="156">
        <v>14492.53023</v>
      </c>
      <c r="E12" s="156">
        <v>24454.78268</v>
      </c>
      <c r="F12" s="122">
        <v>76492.007620000004</v>
      </c>
      <c r="G12" s="122">
        <v>122546.40371</v>
      </c>
      <c r="H12" s="122">
        <v>237985.72424000001</v>
      </c>
      <c r="I12" s="122">
        <v>46973.756139999998</v>
      </c>
      <c r="J12" s="122">
        <v>65127.8534</v>
      </c>
      <c r="K12" s="122">
        <v>1992.28</v>
      </c>
      <c r="L12" s="122">
        <v>3050.0377400000002</v>
      </c>
      <c r="M12" s="122">
        <v>19953.30672</v>
      </c>
      <c r="N12" s="122">
        <v>43195.944020000003</v>
      </c>
      <c r="O12" s="122">
        <v>14569.646269999999</v>
      </c>
      <c r="P12" s="122">
        <v>16317.54862</v>
      </c>
      <c r="Q12" s="122">
        <v>34419.194280000003</v>
      </c>
      <c r="R12" s="122">
        <v>245599.56718999997</v>
      </c>
      <c r="S12" s="122">
        <v>3619.5940300000002</v>
      </c>
      <c r="T12" s="122">
        <v>6984.5227299999997</v>
      </c>
      <c r="U12" s="122">
        <v>2191.3875600000001</v>
      </c>
      <c r="V12" s="122">
        <v>543.98035000000004</v>
      </c>
      <c r="W12" s="122">
        <v>1352.0667900000001</v>
      </c>
      <c r="X12" s="122">
        <v>0</v>
      </c>
      <c r="Y12" s="122">
        <v>966.85688000000005</v>
      </c>
      <c r="Z12" s="122">
        <v>0</v>
      </c>
      <c r="AA12" s="122">
        <v>8567.1806199999992</v>
      </c>
      <c r="AB12" s="122">
        <v>533.59100000000001</v>
      </c>
      <c r="AC12" s="122">
        <v>74.535030000000006</v>
      </c>
      <c r="AD12" s="122">
        <v>24833.71499</v>
      </c>
      <c r="AE12" s="122">
        <v>508419.00641999999</v>
      </c>
      <c r="AF12" s="122">
        <v>45188.224020000001</v>
      </c>
      <c r="AG12" s="122">
        <v>23547.324810000002</v>
      </c>
      <c r="AH12" s="122">
        <v>0</v>
      </c>
      <c r="AI12" s="122">
        <v>9608.5725299999976</v>
      </c>
      <c r="AJ12" s="122">
        <v>430074.88506000012</v>
      </c>
    </row>
    <row r="13" spans="1:36" x14ac:dyDescent="0.25">
      <c r="A13" s="124"/>
      <c r="B13" s="9">
        <v>1304</v>
      </c>
      <c r="C13" s="126" t="s">
        <v>40</v>
      </c>
      <c r="D13" s="156">
        <v>626209.54565999995</v>
      </c>
      <c r="E13" s="156">
        <v>392851.02984999999</v>
      </c>
      <c r="F13" s="122">
        <v>1615457.4776999999</v>
      </c>
      <c r="G13" s="122">
        <v>244021.23233999999</v>
      </c>
      <c r="H13" s="122">
        <v>2878539.2855499997</v>
      </c>
      <c r="I13" s="122">
        <v>107314.61943000001</v>
      </c>
      <c r="J13" s="122">
        <v>182774.23246999999</v>
      </c>
      <c r="K13" s="122">
        <v>63725.764999999999</v>
      </c>
      <c r="L13" s="122">
        <v>95616.645489999995</v>
      </c>
      <c r="M13" s="122">
        <v>74524.088149999996</v>
      </c>
      <c r="N13" s="122">
        <v>172081.17444</v>
      </c>
      <c r="O13" s="122">
        <v>11976.052009999999</v>
      </c>
      <c r="P13" s="122">
        <v>93093.260739999998</v>
      </c>
      <c r="Q13" s="122">
        <v>22596.129420000001</v>
      </c>
      <c r="R13" s="122">
        <v>823701.96715000004</v>
      </c>
      <c r="S13" s="122">
        <v>10090.84843</v>
      </c>
      <c r="T13" s="122">
        <v>13100.409830000001</v>
      </c>
      <c r="U13" s="122">
        <v>2072.4832999999999</v>
      </c>
      <c r="V13" s="122">
        <v>1692.8017600000001</v>
      </c>
      <c r="W13" s="122">
        <v>7603.0515599999999</v>
      </c>
      <c r="X13" s="122">
        <v>1212.0879399999999</v>
      </c>
      <c r="Y13" s="122">
        <v>1804.5026700000001</v>
      </c>
      <c r="Z13" s="122">
        <v>904.10888</v>
      </c>
      <c r="AA13" s="122">
        <v>2292.83538</v>
      </c>
      <c r="AB13" s="122">
        <v>7809.2601100000002</v>
      </c>
      <c r="AC13" s="122">
        <v>746.93010000000004</v>
      </c>
      <c r="AD13" s="122">
        <v>49329.319960000001</v>
      </c>
      <c r="AE13" s="122">
        <v>3751570.5726599996</v>
      </c>
      <c r="AF13" s="122">
        <v>235806.93943999999</v>
      </c>
      <c r="AG13" s="122">
        <v>171833.53539999999</v>
      </c>
      <c r="AH13" s="122">
        <v>0</v>
      </c>
      <c r="AI13" s="122">
        <v>4844.2681499999999</v>
      </c>
      <c r="AJ13" s="122">
        <v>3339085.8296699999</v>
      </c>
    </row>
    <row r="14" spans="1:36" x14ac:dyDescent="0.25">
      <c r="A14" s="124"/>
      <c r="B14" s="9">
        <v>130605</v>
      </c>
      <c r="C14" s="126" t="s">
        <v>34</v>
      </c>
      <c r="D14" s="156">
        <v>0</v>
      </c>
      <c r="E14" s="156">
        <v>0</v>
      </c>
      <c r="F14" s="122">
        <v>0</v>
      </c>
      <c r="G14" s="122">
        <v>0</v>
      </c>
      <c r="H14" s="122">
        <v>0</v>
      </c>
      <c r="I14" s="122">
        <v>0</v>
      </c>
      <c r="J14" s="122">
        <v>0</v>
      </c>
      <c r="K14" s="122">
        <v>0</v>
      </c>
      <c r="L14" s="122">
        <v>0</v>
      </c>
      <c r="M14" s="122">
        <v>0</v>
      </c>
      <c r="N14" s="122">
        <v>0</v>
      </c>
      <c r="O14" s="122">
        <v>0</v>
      </c>
      <c r="P14" s="122">
        <v>15.9</v>
      </c>
      <c r="Q14" s="122">
        <v>0</v>
      </c>
      <c r="R14" s="122">
        <v>15.9</v>
      </c>
      <c r="S14" s="122">
        <v>0</v>
      </c>
      <c r="T14" s="122">
        <v>0</v>
      </c>
      <c r="U14" s="122">
        <v>0</v>
      </c>
      <c r="V14" s="122">
        <v>0</v>
      </c>
      <c r="W14" s="122">
        <v>0</v>
      </c>
      <c r="X14" s="122">
        <v>0</v>
      </c>
      <c r="Y14" s="122">
        <v>0</v>
      </c>
      <c r="Z14" s="122">
        <v>0</v>
      </c>
      <c r="AA14" s="122">
        <v>0</v>
      </c>
      <c r="AB14" s="122">
        <v>0</v>
      </c>
      <c r="AC14" s="122">
        <v>0</v>
      </c>
      <c r="AD14" s="122">
        <v>0</v>
      </c>
      <c r="AE14" s="122">
        <v>15.9</v>
      </c>
      <c r="AF14" s="122">
        <v>0</v>
      </c>
      <c r="AG14" s="122">
        <v>0</v>
      </c>
      <c r="AH14" s="122">
        <v>0</v>
      </c>
      <c r="AI14" s="122">
        <v>0</v>
      </c>
      <c r="AJ14" s="122">
        <v>15.9</v>
      </c>
    </row>
    <row r="15" spans="1:36" x14ac:dyDescent="0.25">
      <c r="A15" s="124"/>
      <c r="B15" s="9">
        <v>130610</v>
      </c>
      <c r="C15" s="126" t="s">
        <v>35</v>
      </c>
      <c r="D15" s="156">
        <v>136.97577000000001</v>
      </c>
      <c r="E15" s="156">
        <v>0</v>
      </c>
      <c r="F15" s="122">
        <v>0</v>
      </c>
      <c r="G15" s="122">
        <v>0</v>
      </c>
      <c r="H15" s="122">
        <v>136.97577000000001</v>
      </c>
      <c r="I15" s="122">
        <v>0</v>
      </c>
      <c r="J15" s="122">
        <v>0</v>
      </c>
      <c r="K15" s="122">
        <v>0</v>
      </c>
      <c r="L15" s="122">
        <v>0</v>
      </c>
      <c r="M15" s="122">
        <v>0</v>
      </c>
      <c r="N15" s="122">
        <v>0</v>
      </c>
      <c r="O15" s="122">
        <v>0</v>
      </c>
      <c r="P15" s="122">
        <v>830.41363000000001</v>
      </c>
      <c r="Q15" s="122">
        <v>0</v>
      </c>
      <c r="R15" s="122">
        <v>830.41363000000001</v>
      </c>
      <c r="S15" s="122">
        <v>0</v>
      </c>
      <c r="T15" s="122">
        <v>0</v>
      </c>
      <c r="U15" s="122">
        <v>0</v>
      </c>
      <c r="V15" s="122">
        <v>0</v>
      </c>
      <c r="W15" s="122">
        <v>0</v>
      </c>
      <c r="X15" s="122">
        <v>0</v>
      </c>
      <c r="Y15" s="122">
        <v>0</v>
      </c>
      <c r="Z15" s="122">
        <v>0</v>
      </c>
      <c r="AA15" s="122">
        <v>0</v>
      </c>
      <c r="AB15" s="122">
        <v>0</v>
      </c>
      <c r="AC15" s="122">
        <v>0</v>
      </c>
      <c r="AD15" s="122">
        <v>0</v>
      </c>
      <c r="AE15" s="122">
        <v>967.38940000000002</v>
      </c>
      <c r="AF15" s="122">
        <v>0</v>
      </c>
      <c r="AG15" s="122">
        <v>0</v>
      </c>
      <c r="AH15" s="122">
        <v>0</v>
      </c>
      <c r="AI15" s="122">
        <v>0</v>
      </c>
      <c r="AJ15" s="122">
        <v>967.38940000000002</v>
      </c>
    </row>
    <row r="16" spans="1:36" x14ac:dyDescent="0.25">
      <c r="A16" s="124"/>
      <c r="B16" s="9">
        <v>130615</v>
      </c>
      <c r="C16" s="126" t="s">
        <v>36</v>
      </c>
      <c r="D16" s="156">
        <v>191754.77403999999</v>
      </c>
      <c r="E16" s="156">
        <v>206769.01603</v>
      </c>
      <c r="F16" s="122">
        <v>422680.90736999997</v>
      </c>
      <c r="G16" s="122">
        <v>185124.21285000001</v>
      </c>
      <c r="H16" s="122">
        <v>1006328.91029</v>
      </c>
      <c r="I16" s="122">
        <v>80461.221850000002</v>
      </c>
      <c r="J16" s="122">
        <v>133337.08949000001</v>
      </c>
      <c r="K16" s="122">
        <v>25701.738000000001</v>
      </c>
      <c r="L16" s="122">
        <v>49626.167549999998</v>
      </c>
      <c r="M16" s="122">
        <v>34116.661269999997</v>
      </c>
      <c r="N16" s="122">
        <v>139241.45264</v>
      </c>
      <c r="O16" s="122">
        <v>22177.304520000002</v>
      </c>
      <c r="P16" s="122">
        <v>33527.587829999997</v>
      </c>
      <c r="Q16" s="122">
        <v>19427.535980000001</v>
      </c>
      <c r="R16" s="122">
        <v>537616.75913000002</v>
      </c>
      <c r="S16" s="122">
        <v>12430.231750000001</v>
      </c>
      <c r="T16" s="122">
        <v>8572.2450100000005</v>
      </c>
      <c r="U16" s="122">
        <v>1974.45344</v>
      </c>
      <c r="V16" s="122">
        <v>1326.2075600000001</v>
      </c>
      <c r="W16" s="122">
        <v>6481.3580300000003</v>
      </c>
      <c r="X16" s="122">
        <v>1611.6425899999999</v>
      </c>
      <c r="Y16" s="122">
        <v>2533.59863</v>
      </c>
      <c r="Z16" s="122">
        <v>714.56353000000001</v>
      </c>
      <c r="AA16" s="122">
        <v>1645.9856299999999</v>
      </c>
      <c r="AB16" s="122">
        <v>5823.11535</v>
      </c>
      <c r="AC16" s="122">
        <v>477.27775000000003</v>
      </c>
      <c r="AD16" s="122">
        <v>43590.679270000001</v>
      </c>
      <c r="AE16" s="122">
        <v>1587536.3486900001</v>
      </c>
      <c r="AF16" s="122">
        <v>164943.19064000002</v>
      </c>
      <c r="AG16" s="122">
        <v>85069.036380000005</v>
      </c>
      <c r="AH16" s="122">
        <v>0</v>
      </c>
      <c r="AI16" s="122">
        <v>4656.8620099999998</v>
      </c>
      <c r="AJ16" s="122">
        <v>1332867.2596600002</v>
      </c>
    </row>
    <row r="17" spans="1:36" s="14" customFormat="1" x14ac:dyDescent="0.25">
      <c r="A17" s="127"/>
      <c r="B17" s="14" t="s">
        <v>493</v>
      </c>
      <c r="C17" s="25" t="s">
        <v>494</v>
      </c>
      <c r="D17" s="109">
        <v>1821401.0645699999</v>
      </c>
      <c r="E17" s="26">
        <v>1915473.5531900001</v>
      </c>
      <c r="F17" s="109">
        <v>3770629.52618</v>
      </c>
      <c r="G17" s="109">
        <v>1648955.2751399998</v>
      </c>
      <c r="H17" s="109">
        <v>9156459.4190800004</v>
      </c>
      <c r="I17" s="109">
        <v>727941.33641999995</v>
      </c>
      <c r="J17" s="109">
        <v>1399140.3531299999</v>
      </c>
      <c r="K17" s="109">
        <v>491163.65200000006</v>
      </c>
      <c r="L17" s="109">
        <v>232539.07821000001</v>
      </c>
      <c r="M17" s="109">
        <v>284879.26433999999</v>
      </c>
      <c r="N17" s="109">
        <v>1217248.0249100002</v>
      </c>
      <c r="O17" s="109">
        <v>202594.82877000002</v>
      </c>
      <c r="P17" s="109">
        <v>305196.02258000005</v>
      </c>
      <c r="Q17" s="109">
        <v>176453.42775000003</v>
      </c>
      <c r="R17" s="109">
        <v>5037155.9881100012</v>
      </c>
      <c r="S17" s="109">
        <v>86788.687150000012</v>
      </c>
      <c r="T17" s="109">
        <v>69109.550860000003</v>
      </c>
      <c r="U17" s="109">
        <v>18461.485230000002</v>
      </c>
      <c r="V17" s="109">
        <v>8384.2675100000015</v>
      </c>
      <c r="W17" s="109">
        <v>95446.394419999997</v>
      </c>
      <c r="X17" s="109">
        <v>6997.440849999999</v>
      </c>
      <c r="Y17" s="109">
        <v>15755.173649999999</v>
      </c>
      <c r="Z17" s="109">
        <v>12876.296409999999</v>
      </c>
      <c r="AA17" s="109">
        <v>21502.826300000001</v>
      </c>
      <c r="AB17" s="109">
        <v>42054.054190000003</v>
      </c>
      <c r="AC17" s="109">
        <v>4728.9683200000009</v>
      </c>
      <c r="AD17" s="109">
        <v>382105.14489000005</v>
      </c>
      <c r="AE17" s="109">
        <v>14575720.552079998</v>
      </c>
      <c r="AF17" s="109">
        <v>1708411.6769099997</v>
      </c>
      <c r="AG17" s="109">
        <v>525802.61005999998</v>
      </c>
      <c r="AH17" s="109">
        <v>0</v>
      </c>
      <c r="AI17" s="109">
        <v>41986.968269999998</v>
      </c>
      <c r="AJ17" s="109">
        <v>12299519.296839999</v>
      </c>
    </row>
    <row r="18" spans="1:36" x14ac:dyDescent="0.25">
      <c r="A18" s="124"/>
      <c r="C18" s="86"/>
      <c r="E18" s="89"/>
    </row>
    <row r="19" spans="1:36" x14ac:dyDescent="0.25">
      <c r="A19" s="124"/>
      <c r="C19" s="128" t="s">
        <v>495</v>
      </c>
      <c r="E19" s="89"/>
    </row>
    <row r="20" spans="1:36" x14ac:dyDescent="0.25">
      <c r="A20" s="124"/>
      <c r="B20" s="84">
        <v>2101</v>
      </c>
      <c r="C20" s="86" t="s">
        <v>243</v>
      </c>
      <c r="D20" s="119">
        <v>2856498.0656900001</v>
      </c>
      <c r="E20" s="89">
        <v>2749213.2825199999</v>
      </c>
      <c r="F20" s="119">
        <v>7406447.5251099998</v>
      </c>
      <c r="G20" s="119">
        <v>2785456.64066</v>
      </c>
      <c r="H20" s="119">
        <v>15797615.513979997</v>
      </c>
      <c r="I20" s="119">
        <v>968967.64341999998</v>
      </c>
      <c r="J20" s="119">
        <v>2112057.5801499998</v>
      </c>
      <c r="K20" s="119">
        <v>570414.79099999997</v>
      </c>
      <c r="L20" s="119">
        <v>10921.00801</v>
      </c>
      <c r="M20" s="119">
        <v>340611.43137000001</v>
      </c>
      <c r="N20" s="119">
        <v>2216841.6771999998</v>
      </c>
      <c r="O20" s="119">
        <v>294425.29200000002</v>
      </c>
      <c r="P20" s="119">
        <v>440566.51282</v>
      </c>
      <c r="Q20" s="119">
        <v>77438.987210000007</v>
      </c>
      <c r="R20" s="119">
        <v>7032244.9231799999</v>
      </c>
      <c r="S20" s="119">
        <v>172140.76976</v>
      </c>
      <c r="T20" s="119">
        <v>67388.861529999995</v>
      </c>
      <c r="U20" s="119">
        <v>35160.010309999998</v>
      </c>
      <c r="V20" s="119">
        <v>10089.627130000001</v>
      </c>
      <c r="W20" s="119">
        <v>114056.17964</v>
      </c>
      <c r="X20" s="119">
        <v>2671.95642</v>
      </c>
      <c r="Y20" s="119">
        <v>6812.3116300000002</v>
      </c>
      <c r="Z20" s="119">
        <v>9453.4453099999992</v>
      </c>
      <c r="AA20" s="119">
        <v>6064.4594800000004</v>
      </c>
      <c r="AB20" s="119">
        <v>64064.660709999996</v>
      </c>
      <c r="AC20" s="119">
        <v>4592.5237500000003</v>
      </c>
      <c r="AD20" s="119">
        <v>492494.80566999997</v>
      </c>
      <c r="AE20" s="119">
        <v>23322355.242829997</v>
      </c>
      <c r="AF20" s="119">
        <v>2787256.4682</v>
      </c>
      <c r="AG20" s="119">
        <v>361622.06651000003</v>
      </c>
      <c r="AH20" s="119">
        <v>0</v>
      </c>
      <c r="AI20" s="119">
        <v>17469.294860000002</v>
      </c>
      <c r="AJ20" s="119">
        <v>20156007.413260002</v>
      </c>
    </row>
    <row r="21" spans="1:36" x14ac:dyDescent="0.25">
      <c r="A21" s="124"/>
      <c r="B21" s="84">
        <v>2201</v>
      </c>
      <c r="C21" s="86" t="s">
        <v>262</v>
      </c>
      <c r="D21" s="119">
        <v>0</v>
      </c>
      <c r="E21" s="89">
        <v>0</v>
      </c>
      <c r="F21" s="119">
        <v>0</v>
      </c>
      <c r="G21" s="119">
        <v>0</v>
      </c>
      <c r="H21" s="119">
        <v>0</v>
      </c>
      <c r="I21" s="119">
        <v>0</v>
      </c>
      <c r="J21" s="119">
        <v>0</v>
      </c>
      <c r="K21" s="119">
        <v>0</v>
      </c>
      <c r="L21" s="119">
        <v>0</v>
      </c>
      <c r="M21" s="119">
        <v>0</v>
      </c>
      <c r="N21" s="119">
        <v>0</v>
      </c>
      <c r="O21" s="119">
        <v>0</v>
      </c>
      <c r="P21" s="119">
        <v>0</v>
      </c>
      <c r="Q21" s="119">
        <v>0</v>
      </c>
      <c r="R21" s="119">
        <v>0</v>
      </c>
      <c r="S21" s="119">
        <v>0</v>
      </c>
      <c r="T21" s="119">
        <v>0</v>
      </c>
      <c r="U21" s="119">
        <v>0</v>
      </c>
      <c r="V21" s="119">
        <v>0</v>
      </c>
      <c r="W21" s="119">
        <v>0</v>
      </c>
      <c r="X21" s="119">
        <v>0</v>
      </c>
      <c r="Y21" s="119">
        <v>0</v>
      </c>
      <c r="Z21" s="119">
        <v>0</v>
      </c>
      <c r="AA21" s="119">
        <v>0</v>
      </c>
      <c r="AB21" s="119">
        <v>0</v>
      </c>
      <c r="AC21" s="119">
        <v>0</v>
      </c>
      <c r="AD21" s="119">
        <v>0</v>
      </c>
      <c r="AE21" s="119">
        <v>0</v>
      </c>
      <c r="AF21" s="119">
        <v>0</v>
      </c>
      <c r="AG21" s="119">
        <v>0</v>
      </c>
      <c r="AH21" s="119">
        <v>0</v>
      </c>
      <c r="AI21" s="119">
        <v>0</v>
      </c>
      <c r="AJ21" s="119">
        <v>0</v>
      </c>
    </row>
    <row r="22" spans="1:36" x14ac:dyDescent="0.25">
      <c r="A22" s="124"/>
      <c r="B22" s="84">
        <v>23</v>
      </c>
      <c r="C22" s="86" t="s">
        <v>264</v>
      </c>
      <c r="D22" s="119">
        <v>42273.445849999996</v>
      </c>
      <c r="E22" s="89">
        <v>39380.04507</v>
      </c>
      <c r="F22" s="119">
        <v>35692.083299999998</v>
      </c>
      <c r="G22" s="119">
        <v>31226.106629999998</v>
      </c>
      <c r="H22" s="119">
        <v>148571.68085</v>
      </c>
      <c r="I22" s="119">
        <v>1169.4560100000001</v>
      </c>
      <c r="J22" s="119">
        <v>34565.444880000003</v>
      </c>
      <c r="K22" s="119">
        <v>14486.703</v>
      </c>
      <c r="L22" s="119">
        <v>0</v>
      </c>
      <c r="M22" s="119">
        <v>1837.0748699999999</v>
      </c>
      <c r="N22" s="119">
        <v>9054.1972299999998</v>
      </c>
      <c r="O22" s="119">
        <v>4021.24656</v>
      </c>
      <c r="P22" s="119">
        <v>1132.30368</v>
      </c>
      <c r="Q22" s="119">
        <v>103.1628</v>
      </c>
      <c r="R22" s="119">
        <v>66369.589030000003</v>
      </c>
      <c r="S22" s="119">
        <v>10.545629999999999</v>
      </c>
      <c r="T22" s="119">
        <v>543.90409</v>
      </c>
      <c r="U22" s="119">
        <v>4.2195200000000002</v>
      </c>
      <c r="V22" s="119">
        <v>45.726129999999998</v>
      </c>
      <c r="W22" s="119">
        <v>429.05885000000001</v>
      </c>
      <c r="X22" s="119">
        <v>11.01248</v>
      </c>
      <c r="Y22" s="119">
        <v>0</v>
      </c>
      <c r="Z22" s="119">
        <v>963.86073999999996</v>
      </c>
      <c r="AA22" s="119">
        <v>0</v>
      </c>
      <c r="AB22" s="119">
        <v>289.79408999999998</v>
      </c>
      <c r="AC22" s="119">
        <v>0</v>
      </c>
      <c r="AD22" s="119">
        <v>2298.1215299999999</v>
      </c>
      <c r="AE22" s="119">
        <v>217239.39141000001</v>
      </c>
      <c r="AF22" s="119">
        <v>23540.900229999999</v>
      </c>
      <c r="AG22" s="119">
        <v>1882.8009999999999</v>
      </c>
      <c r="AH22" s="119">
        <v>0</v>
      </c>
      <c r="AI22" s="119">
        <v>0</v>
      </c>
      <c r="AJ22" s="119">
        <v>191815.69018000003</v>
      </c>
    </row>
    <row r="23" spans="1:36" x14ac:dyDescent="0.25">
      <c r="A23" s="124"/>
      <c r="B23" s="84">
        <v>2102</v>
      </c>
      <c r="C23" s="86" t="s">
        <v>254</v>
      </c>
      <c r="D23" s="119">
        <v>0</v>
      </c>
      <c r="E23" s="89">
        <v>0</v>
      </c>
      <c r="F23" s="119">
        <v>0</v>
      </c>
      <c r="G23" s="119">
        <v>0</v>
      </c>
      <c r="H23" s="119">
        <v>0</v>
      </c>
      <c r="I23" s="119">
        <v>0</v>
      </c>
      <c r="J23" s="119">
        <v>0</v>
      </c>
      <c r="K23" s="119">
        <v>0</v>
      </c>
      <c r="L23" s="119">
        <v>0</v>
      </c>
      <c r="M23" s="119">
        <v>0</v>
      </c>
      <c r="N23" s="119">
        <v>0</v>
      </c>
      <c r="O23" s="119">
        <v>0</v>
      </c>
      <c r="P23" s="119">
        <v>0</v>
      </c>
      <c r="Q23" s="119">
        <v>0</v>
      </c>
      <c r="R23" s="119">
        <v>0</v>
      </c>
      <c r="S23" s="119">
        <v>0</v>
      </c>
      <c r="T23" s="119">
        <v>0</v>
      </c>
      <c r="U23" s="119">
        <v>0</v>
      </c>
      <c r="V23" s="119">
        <v>0</v>
      </c>
      <c r="W23" s="119">
        <v>0</v>
      </c>
      <c r="X23" s="119">
        <v>0</v>
      </c>
      <c r="Y23" s="119">
        <v>0</v>
      </c>
      <c r="Z23" s="119">
        <v>0</v>
      </c>
      <c r="AA23" s="119">
        <v>0</v>
      </c>
      <c r="AB23" s="119">
        <v>0</v>
      </c>
      <c r="AC23" s="119">
        <v>0</v>
      </c>
      <c r="AD23" s="119">
        <v>0</v>
      </c>
      <c r="AE23" s="119">
        <v>0</v>
      </c>
      <c r="AF23" s="119">
        <v>0</v>
      </c>
      <c r="AG23" s="119">
        <v>0</v>
      </c>
      <c r="AH23" s="119">
        <v>0</v>
      </c>
      <c r="AI23" s="119">
        <v>0</v>
      </c>
      <c r="AJ23" s="119">
        <v>0</v>
      </c>
    </row>
    <row r="24" spans="1:36" x14ac:dyDescent="0.25">
      <c r="A24" s="124"/>
      <c r="B24" s="84">
        <v>2103</v>
      </c>
      <c r="C24" s="86" t="s">
        <v>258</v>
      </c>
      <c r="D24" s="119">
        <v>1714235.53935</v>
      </c>
      <c r="E24" s="89">
        <v>2202905.4605800002</v>
      </c>
      <c r="F24" s="119">
        <v>2718215.6380799999</v>
      </c>
      <c r="G24" s="119">
        <v>1551658.4760799999</v>
      </c>
      <c r="H24" s="119">
        <v>8187015.1140899993</v>
      </c>
      <c r="I24" s="119">
        <v>969769.56015000003</v>
      </c>
      <c r="J24" s="119">
        <v>1046000.7662</v>
      </c>
      <c r="K24" s="119">
        <v>0</v>
      </c>
      <c r="L24" s="119">
        <v>1112320.6197299999</v>
      </c>
      <c r="M24" s="119">
        <v>449761.23921999999</v>
      </c>
      <c r="N24" s="119">
        <v>1244185.9664100001</v>
      </c>
      <c r="O24" s="119">
        <v>232032.94209999999</v>
      </c>
      <c r="P24" s="119">
        <v>330629.06014999998</v>
      </c>
      <c r="Q24" s="119">
        <v>302622.34948999999</v>
      </c>
      <c r="R24" s="119">
        <v>5687322.5034499997</v>
      </c>
      <c r="S24" s="119">
        <v>120198.32296999999</v>
      </c>
      <c r="T24" s="119">
        <v>128572.76416999999</v>
      </c>
      <c r="U24" s="119">
        <v>10434.339169999999</v>
      </c>
      <c r="V24" s="119">
        <v>15822.851479999999</v>
      </c>
      <c r="W24" s="119">
        <v>37506.812819999999</v>
      </c>
      <c r="X24" s="119">
        <v>21595.515520000001</v>
      </c>
      <c r="Y24" s="119">
        <v>61539.94197</v>
      </c>
      <c r="Z24" s="119">
        <v>8053.5697700000001</v>
      </c>
      <c r="AA24" s="119">
        <v>34834.76038</v>
      </c>
      <c r="AB24" s="119">
        <v>91866.883759999997</v>
      </c>
      <c r="AC24" s="119">
        <v>10063.16309</v>
      </c>
      <c r="AD24" s="119">
        <v>540488.92509999999</v>
      </c>
      <c r="AE24" s="119">
        <v>14414826.542639999</v>
      </c>
      <c r="AF24" s="119">
        <v>1244185.9664100001</v>
      </c>
      <c r="AG24" s="119">
        <v>1577904.71043</v>
      </c>
      <c r="AH24" s="119">
        <v>0</v>
      </c>
      <c r="AI24" s="119">
        <v>106437.86544000001</v>
      </c>
      <c r="AJ24" s="119">
        <v>11486298.000359999</v>
      </c>
    </row>
    <row r="25" spans="1:36" x14ac:dyDescent="0.25">
      <c r="A25" s="124"/>
      <c r="B25" s="84">
        <v>2105</v>
      </c>
      <c r="C25" s="86" t="s">
        <v>261</v>
      </c>
      <c r="D25" s="119">
        <v>174579.58196000001</v>
      </c>
      <c r="E25" s="89">
        <v>333781.86784000002</v>
      </c>
      <c r="F25" s="119">
        <v>365708.45990999998</v>
      </c>
      <c r="G25" s="119">
        <v>133893.86971999999</v>
      </c>
      <c r="H25" s="119">
        <v>1007963.77943</v>
      </c>
      <c r="I25" s="119">
        <v>44105.423390000004</v>
      </c>
      <c r="J25" s="119">
        <v>138940.19623</v>
      </c>
      <c r="K25" s="119">
        <v>519.79999999999995</v>
      </c>
      <c r="L25" s="119">
        <v>8584.8186299999998</v>
      </c>
      <c r="M25" s="119">
        <v>13.349</v>
      </c>
      <c r="N25" s="119">
        <v>78019.730119999993</v>
      </c>
      <c r="O25" s="119">
        <v>20.456</v>
      </c>
      <c r="P25" s="119">
        <v>30245.429609999999</v>
      </c>
      <c r="Q25" s="119">
        <v>2806.78485</v>
      </c>
      <c r="R25" s="119">
        <v>303255.98782999994</v>
      </c>
      <c r="S25" s="119">
        <v>5206.5748100000001</v>
      </c>
      <c r="T25" s="119">
        <v>10672.05636</v>
      </c>
      <c r="U25" s="119">
        <v>1586.4473800000001</v>
      </c>
      <c r="V25" s="119">
        <v>122.37117000000001</v>
      </c>
      <c r="W25" s="119">
        <v>6557.1439099999998</v>
      </c>
      <c r="X25" s="119">
        <v>80.336119999999994</v>
      </c>
      <c r="Y25" s="119">
        <v>0</v>
      </c>
      <c r="Z25" s="119">
        <v>672.36545000000001</v>
      </c>
      <c r="AA25" s="119">
        <v>0</v>
      </c>
      <c r="AB25" s="119">
        <v>3073.8823299999999</v>
      </c>
      <c r="AC25" s="119">
        <v>9.5467099999999991</v>
      </c>
      <c r="AD25" s="119">
        <v>27980.72424</v>
      </c>
      <c r="AE25" s="119">
        <v>1339200.4914999998</v>
      </c>
      <c r="AF25" s="119">
        <v>78539.530119999996</v>
      </c>
      <c r="AG25" s="119">
        <v>8720.5388000000003</v>
      </c>
      <c r="AH25" s="119">
        <v>0</v>
      </c>
      <c r="AI25" s="119">
        <v>9.5467099999999991</v>
      </c>
      <c r="AJ25" s="119">
        <v>1251930.8758700001</v>
      </c>
    </row>
    <row r="26" spans="1:36" x14ac:dyDescent="0.25">
      <c r="A26" s="124"/>
      <c r="B26" s="84">
        <v>24</v>
      </c>
      <c r="C26" s="86" t="s">
        <v>832</v>
      </c>
      <c r="D26" s="119">
        <v>0</v>
      </c>
      <c r="E26" s="89">
        <v>3853.8336100000001</v>
      </c>
      <c r="F26" s="119">
        <v>0</v>
      </c>
      <c r="G26" s="119">
        <v>0</v>
      </c>
      <c r="H26" s="119">
        <v>3853.8336100000001</v>
      </c>
      <c r="I26" s="119">
        <v>64.155799999999999</v>
      </c>
      <c r="J26" s="119">
        <v>176.40785</v>
      </c>
      <c r="K26" s="119">
        <v>183.26</v>
      </c>
      <c r="L26" s="119">
        <v>0</v>
      </c>
      <c r="M26" s="119">
        <v>0</v>
      </c>
      <c r="N26" s="119">
        <v>0</v>
      </c>
      <c r="O26" s="119">
        <v>0</v>
      </c>
      <c r="P26" s="119">
        <v>0</v>
      </c>
      <c r="Q26" s="119">
        <v>0</v>
      </c>
      <c r="R26" s="119">
        <v>423.82364999999999</v>
      </c>
      <c r="S26" s="119">
        <v>0</v>
      </c>
      <c r="T26" s="119">
        <v>0</v>
      </c>
      <c r="U26" s="119">
        <v>0</v>
      </c>
      <c r="V26" s="119">
        <v>0</v>
      </c>
      <c r="W26" s="119">
        <v>0</v>
      </c>
      <c r="X26" s="119">
        <v>0</v>
      </c>
      <c r="Y26" s="119">
        <v>0</v>
      </c>
      <c r="Z26" s="119">
        <v>0</v>
      </c>
      <c r="AA26" s="119">
        <v>0</v>
      </c>
      <c r="AB26" s="119">
        <v>0</v>
      </c>
      <c r="AC26" s="119">
        <v>0</v>
      </c>
      <c r="AD26" s="119">
        <v>0</v>
      </c>
      <c r="AE26" s="119">
        <v>4277.65726</v>
      </c>
      <c r="AF26" s="119">
        <v>183.26</v>
      </c>
      <c r="AG26" s="119">
        <v>0</v>
      </c>
      <c r="AH26" s="119">
        <v>0</v>
      </c>
      <c r="AI26" s="119">
        <v>0</v>
      </c>
      <c r="AJ26" s="119">
        <v>4094.3972600000002</v>
      </c>
    </row>
    <row r="27" spans="1:36" x14ac:dyDescent="0.25">
      <c r="A27" s="124"/>
      <c r="B27" s="84">
        <v>26</v>
      </c>
      <c r="C27" s="86" t="s">
        <v>303</v>
      </c>
      <c r="D27" s="119">
        <v>457916.66544000001</v>
      </c>
      <c r="E27" s="89">
        <v>512194.32079000003</v>
      </c>
      <c r="F27" s="119">
        <v>271233.80518999998</v>
      </c>
      <c r="G27" s="119">
        <v>424686.37034000002</v>
      </c>
      <c r="H27" s="119">
        <v>1666031.16176</v>
      </c>
      <c r="I27" s="119">
        <v>871.19617000000005</v>
      </c>
      <c r="J27" s="119">
        <v>247027.83692999999</v>
      </c>
      <c r="K27" s="119">
        <v>0</v>
      </c>
      <c r="L27" s="119">
        <v>31025</v>
      </c>
      <c r="M27" s="119">
        <v>30506.57416</v>
      </c>
      <c r="N27" s="119">
        <v>122583.33338</v>
      </c>
      <c r="O27" s="119">
        <v>2737.9988899999998</v>
      </c>
      <c r="P27" s="119">
        <v>24200.3</v>
      </c>
      <c r="Q27" s="119">
        <v>205892.53528000001</v>
      </c>
      <c r="R27" s="119">
        <v>664844.77481000009</v>
      </c>
      <c r="S27" s="119">
        <v>175763.27100000001</v>
      </c>
      <c r="T27" s="119">
        <v>13616.3</v>
      </c>
      <c r="U27" s="119">
        <v>0</v>
      </c>
      <c r="V27" s="119">
        <v>0</v>
      </c>
      <c r="W27" s="119">
        <v>0</v>
      </c>
      <c r="X27" s="119">
        <v>0</v>
      </c>
      <c r="Y27" s="119">
        <v>11084.052</v>
      </c>
      <c r="Z27" s="119">
        <v>0</v>
      </c>
      <c r="AA27" s="119">
        <v>48442.865810000003</v>
      </c>
      <c r="AB27" s="119">
        <v>24153.879499999999</v>
      </c>
      <c r="AC27" s="119">
        <v>49868.999100000001</v>
      </c>
      <c r="AD27" s="119">
        <v>322929.36741000001</v>
      </c>
      <c r="AE27" s="119">
        <v>2653805.3039799999</v>
      </c>
      <c r="AF27" s="119">
        <v>122583.33338</v>
      </c>
      <c r="AG27" s="119">
        <v>61531.574160000004</v>
      </c>
      <c r="AH27" s="119">
        <v>0</v>
      </c>
      <c r="AI27" s="119">
        <v>109395.91691</v>
      </c>
      <c r="AJ27" s="119">
        <v>2360294.4795299997</v>
      </c>
    </row>
    <row r="28" spans="1:36" x14ac:dyDescent="0.25">
      <c r="A28" s="124"/>
      <c r="B28" s="84">
        <v>27</v>
      </c>
      <c r="C28" s="86" t="s">
        <v>837</v>
      </c>
      <c r="D28" s="119">
        <v>20004.022000000001</v>
      </c>
      <c r="E28" s="89">
        <v>0</v>
      </c>
      <c r="F28" s="119">
        <v>131250</v>
      </c>
      <c r="G28" s="119">
        <v>0</v>
      </c>
      <c r="H28" s="119">
        <v>151254.022</v>
      </c>
      <c r="I28" s="119">
        <v>0</v>
      </c>
      <c r="J28" s="119">
        <v>0</v>
      </c>
      <c r="K28" s="119">
        <v>0</v>
      </c>
      <c r="L28" s="119">
        <v>0</v>
      </c>
      <c r="M28" s="119">
        <v>0</v>
      </c>
      <c r="N28" s="119">
        <v>0</v>
      </c>
      <c r="O28" s="119">
        <v>0</v>
      </c>
      <c r="P28" s="119">
        <v>0</v>
      </c>
      <c r="Q28" s="119">
        <v>0</v>
      </c>
      <c r="R28" s="119">
        <v>0</v>
      </c>
      <c r="S28" s="119">
        <v>0</v>
      </c>
      <c r="T28" s="119">
        <v>0</v>
      </c>
      <c r="U28" s="119">
        <v>0</v>
      </c>
      <c r="V28" s="119">
        <v>0</v>
      </c>
      <c r="W28" s="119">
        <v>0</v>
      </c>
      <c r="X28" s="119">
        <v>0</v>
      </c>
      <c r="Y28" s="119">
        <v>0</v>
      </c>
      <c r="Z28" s="119">
        <v>0</v>
      </c>
      <c r="AA28" s="119">
        <v>0</v>
      </c>
      <c r="AB28" s="119">
        <v>0</v>
      </c>
      <c r="AC28" s="119">
        <v>0</v>
      </c>
      <c r="AD28" s="119">
        <v>0</v>
      </c>
      <c r="AE28" s="119">
        <v>151254.022</v>
      </c>
      <c r="AF28" s="119">
        <v>0</v>
      </c>
      <c r="AG28" s="119">
        <v>0</v>
      </c>
      <c r="AH28" s="119">
        <v>0</v>
      </c>
      <c r="AI28" s="119">
        <v>0</v>
      </c>
      <c r="AJ28" s="119">
        <v>151254.022</v>
      </c>
    </row>
    <row r="29" spans="1:36" x14ac:dyDescent="0.25">
      <c r="A29" s="124"/>
      <c r="B29" s="84">
        <v>2903</v>
      </c>
      <c r="C29" s="86" t="s">
        <v>333</v>
      </c>
      <c r="D29" s="89">
        <v>0</v>
      </c>
      <c r="E29" s="89">
        <v>0</v>
      </c>
      <c r="F29" s="119">
        <v>0</v>
      </c>
      <c r="G29" s="119">
        <v>0</v>
      </c>
      <c r="H29" s="119">
        <v>0</v>
      </c>
      <c r="I29" s="119">
        <v>0</v>
      </c>
      <c r="J29" s="119">
        <v>0</v>
      </c>
      <c r="K29" s="119">
        <v>0</v>
      </c>
      <c r="L29" s="119">
        <v>0</v>
      </c>
      <c r="M29" s="119">
        <v>0</v>
      </c>
      <c r="N29" s="119">
        <v>0</v>
      </c>
      <c r="O29" s="119">
        <v>0</v>
      </c>
      <c r="P29" s="119">
        <v>0</v>
      </c>
      <c r="Q29" s="119">
        <v>0</v>
      </c>
      <c r="R29" s="119">
        <v>0</v>
      </c>
      <c r="S29" s="119">
        <v>0</v>
      </c>
      <c r="T29" s="119">
        <v>0</v>
      </c>
      <c r="U29" s="119">
        <v>0</v>
      </c>
      <c r="V29" s="119">
        <v>0</v>
      </c>
      <c r="W29" s="119">
        <v>0</v>
      </c>
      <c r="X29" s="119">
        <v>0</v>
      </c>
      <c r="Y29" s="119">
        <v>0</v>
      </c>
      <c r="Z29" s="119">
        <v>0</v>
      </c>
      <c r="AA29" s="119">
        <v>0</v>
      </c>
      <c r="AB29" s="119">
        <v>0</v>
      </c>
      <c r="AC29" s="119">
        <v>0</v>
      </c>
      <c r="AD29" s="119">
        <v>0</v>
      </c>
      <c r="AE29" s="119">
        <v>0</v>
      </c>
      <c r="AF29" s="119">
        <v>0</v>
      </c>
      <c r="AG29" s="119">
        <v>0</v>
      </c>
      <c r="AH29" s="119">
        <v>0</v>
      </c>
      <c r="AI29" s="119">
        <v>0</v>
      </c>
      <c r="AJ29" s="119">
        <v>0</v>
      </c>
    </row>
    <row r="30" spans="1:36" s="14" customFormat="1" x14ac:dyDescent="0.25">
      <c r="A30" s="127"/>
      <c r="B30" s="14" t="s">
        <v>496</v>
      </c>
      <c r="C30" s="25" t="s">
        <v>497</v>
      </c>
      <c r="D30" s="109">
        <v>5265507.3202899992</v>
      </c>
      <c r="E30" s="26">
        <v>5841328.8104100013</v>
      </c>
      <c r="F30" s="109">
        <v>10928547.51159</v>
      </c>
      <c r="G30" s="109">
        <v>4926921.4634299995</v>
      </c>
      <c r="H30" s="109">
        <v>26962305.105719991</v>
      </c>
      <c r="I30" s="109">
        <v>1984947.4349399998</v>
      </c>
      <c r="J30" s="109">
        <v>3578768.2322399998</v>
      </c>
      <c r="K30" s="109">
        <v>585604.554</v>
      </c>
      <c r="L30" s="109">
        <v>1162851.44637</v>
      </c>
      <c r="M30" s="109">
        <v>822729.66862000001</v>
      </c>
      <c r="N30" s="109">
        <v>3670684.9043399999</v>
      </c>
      <c r="O30" s="109">
        <v>533237.93555000005</v>
      </c>
      <c r="P30" s="109">
        <v>826773.60626000003</v>
      </c>
      <c r="Q30" s="109">
        <v>588863.81963000004</v>
      </c>
      <c r="R30" s="109">
        <v>13754461.601949999</v>
      </c>
      <c r="S30" s="109">
        <v>473319.48417000001</v>
      </c>
      <c r="T30" s="109">
        <v>220793.88614999998</v>
      </c>
      <c r="U30" s="109">
        <v>47185.016379999994</v>
      </c>
      <c r="V30" s="109">
        <v>26080.57591</v>
      </c>
      <c r="W30" s="109">
        <v>158549.19522000002</v>
      </c>
      <c r="X30" s="109">
        <v>24358.820540000001</v>
      </c>
      <c r="Y30" s="109">
        <v>79436.305599999992</v>
      </c>
      <c r="Z30" s="109">
        <v>19143.241270000002</v>
      </c>
      <c r="AA30" s="109">
        <v>89342.08567</v>
      </c>
      <c r="AB30" s="109">
        <v>183449.10039000001</v>
      </c>
      <c r="AC30" s="109">
        <v>64534.232650000005</v>
      </c>
      <c r="AD30" s="109">
        <v>1386191.9439499998</v>
      </c>
      <c r="AE30" s="109">
        <v>42102958.651619993</v>
      </c>
      <c r="AF30" s="109">
        <v>4256289.4583399994</v>
      </c>
      <c r="AG30" s="109">
        <v>2011661.6909</v>
      </c>
      <c r="AH30" s="109">
        <v>0</v>
      </c>
      <c r="AI30" s="109">
        <v>233312.62392000001</v>
      </c>
      <c r="AJ30" s="109">
        <v>35601694.878459997</v>
      </c>
    </row>
    <row r="31" spans="1:36" x14ac:dyDescent="0.25">
      <c r="A31" s="124"/>
      <c r="C31" s="86"/>
      <c r="E31" s="89"/>
    </row>
    <row r="32" spans="1:36" x14ac:dyDescent="0.25">
      <c r="A32" s="124"/>
      <c r="C32" s="128" t="s">
        <v>498</v>
      </c>
      <c r="E32" s="89"/>
    </row>
    <row r="33" spans="1:36" x14ac:dyDescent="0.25">
      <c r="A33" s="124"/>
      <c r="B33" s="84">
        <v>11</v>
      </c>
      <c r="C33" s="86" t="s">
        <v>12</v>
      </c>
      <c r="D33" s="119">
        <v>879194.64295999997</v>
      </c>
      <c r="E33" s="89">
        <v>1266322.26309</v>
      </c>
      <c r="F33" s="119">
        <v>1641164.59968</v>
      </c>
      <c r="G33" s="119">
        <v>985734.29790999996</v>
      </c>
      <c r="H33" s="119">
        <v>4772415.8036399996</v>
      </c>
      <c r="I33" s="119">
        <v>420103.10671999998</v>
      </c>
      <c r="J33" s="119">
        <v>958856.69622000004</v>
      </c>
      <c r="K33" s="119">
        <v>350794.66800000001</v>
      </c>
      <c r="L33" s="119">
        <v>84246.227429999999</v>
      </c>
      <c r="M33" s="119">
        <v>135512.48032999999</v>
      </c>
      <c r="N33" s="119">
        <v>796597.30308999994</v>
      </c>
      <c r="O33" s="119">
        <v>142882.33063000001</v>
      </c>
      <c r="P33" s="119">
        <v>161206.86903</v>
      </c>
      <c r="Q33" s="119">
        <v>71101.063760000005</v>
      </c>
      <c r="R33" s="119">
        <v>3121300.7452100003</v>
      </c>
      <c r="S33" s="119">
        <v>57648.012940000001</v>
      </c>
      <c r="T33" s="119">
        <v>28021.966670000002</v>
      </c>
      <c r="U33" s="119">
        <v>10323.16093</v>
      </c>
      <c r="V33" s="119">
        <v>3221.2778400000002</v>
      </c>
      <c r="W33" s="119">
        <v>58917.231630000002</v>
      </c>
      <c r="X33" s="119">
        <v>2822.2310000000002</v>
      </c>
      <c r="Y33" s="119">
        <v>7551.3751599999996</v>
      </c>
      <c r="Z33" s="119">
        <v>10168.573969999999</v>
      </c>
      <c r="AA33" s="119">
        <v>6596.82467</v>
      </c>
      <c r="AB33" s="119">
        <v>25002.570970000001</v>
      </c>
      <c r="AC33" s="119">
        <v>3430.2254400000002</v>
      </c>
      <c r="AD33" s="119">
        <v>213703.45122000002</v>
      </c>
      <c r="AE33" s="119">
        <v>8107420.0000700001</v>
      </c>
      <c r="AF33" s="119">
        <v>1147391.9710899999</v>
      </c>
      <c r="AG33" s="119">
        <v>222979.98559999999</v>
      </c>
      <c r="AH33" s="119">
        <v>0</v>
      </c>
      <c r="AI33" s="119">
        <v>17578.42527</v>
      </c>
      <c r="AJ33" s="119">
        <v>6719469.6181099992</v>
      </c>
    </row>
    <row r="34" spans="1:36" x14ac:dyDescent="0.25">
      <c r="A34" s="129"/>
      <c r="B34" s="84">
        <v>-1103</v>
      </c>
      <c r="C34" s="86" t="s">
        <v>20</v>
      </c>
      <c r="D34" s="119">
        <v>-101821.88308</v>
      </c>
      <c r="E34" s="119">
        <v>-63972.895759999999</v>
      </c>
      <c r="F34" s="119">
        <v>-306091.11709999997</v>
      </c>
      <c r="G34" s="119">
        <v>-425271.29222</v>
      </c>
      <c r="H34" s="119">
        <v>-897157.1881599999</v>
      </c>
      <c r="I34" s="119">
        <v>-130394.16299</v>
      </c>
      <c r="J34" s="119">
        <v>-475116.92304000002</v>
      </c>
      <c r="K34" s="119">
        <v>-166473.34599999999</v>
      </c>
      <c r="L34" s="119">
        <v>-56688.243329999998</v>
      </c>
      <c r="M34" s="119">
        <v>-86428.397280000005</v>
      </c>
      <c r="N34" s="119">
        <v>-288753.55310999998</v>
      </c>
      <c r="O34" s="119">
        <v>-35770.42643</v>
      </c>
      <c r="P34" s="119">
        <v>-63548.308839999998</v>
      </c>
      <c r="Q34" s="119">
        <v>-30185.789680000002</v>
      </c>
      <c r="R34" s="119">
        <v>-1333359.1507000001</v>
      </c>
      <c r="S34" s="119">
        <v>-28820.655210000001</v>
      </c>
      <c r="T34" s="119">
        <v>-10979.08718</v>
      </c>
      <c r="U34" s="119">
        <v>-2077.3158699999999</v>
      </c>
      <c r="V34" s="119">
        <v>-121.58152</v>
      </c>
      <c r="W34" s="119">
        <v>-47424.64271</v>
      </c>
      <c r="X34" s="119">
        <v>-1455.04187</v>
      </c>
      <c r="Y34" s="119">
        <v>-3167.4835600000001</v>
      </c>
      <c r="Z34" s="119">
        <v>-6973.6051399999997</v>
      </c>
      <c r="AA34" s="119">
        <v>-3685.4337399999999</v>
      </c>
      <c r="AB34" s="119">
        <v>-10760.346610000001</v>
      </c>
      <c r="AC34" s="119">
        <v>-2212.6891799999999</v>
      </c>
      <c r="AD34" s="119">
        <v>-117677.88258999998</v>
      </c>
      <c r="AE34" s="119">
        <v>-2348194.2214500001</v>
      </c>
      <c r="AF34" s="119">
        <v>-455226.89911</v>
      </c>
      <c r="AG34" s="119">
        <v>-143238.22213000001</v>
      </c>
      <c r="AH34" s="119">
        <v>0</v>
      </c>
      <c r="AI34" s="119">
        <v>-9065.6064800000004</v>
      </c>
      <c r="AJ34" s="119">
        <v>-1740663.4937299998</v>
      </c>
    </row>
    <row r="35" spans="1:36" s="14" customFormat="1" x14ac:dyDescent="0.25">
      <c r="A35" s="130"/>
      <c r="B35" s="131" t="s">
        <v>1170</v>
      </c>
      <c r="C35" s="25" t="s">
        <v>499</v>
      </c>
      <c r="D35" s="109">
        <v>29711.709080000004</v>
      </c>
      <c r="E35" s="109">
        <v>68562.139150000003</v>
      </c>
      <c r="F35" s="109">
        <v>186248.69756999999</v>
      </c>
      <c r="G35" s="109">
        <v>47010.550960000008</v>
      </c>
      <c r="H35" s="109">
        <v>331533.09675999999</v>
      </c>
      <c r="I35" s="109">
        <v>29007.857539999997</v>
      </c>
      <c r="J35" s="109">
        <v>15020.399509999996</v>
      </c>
      <c r="K35" s="109">
        <v>0</v>
      </c>
      <c r="L35" s="109">
        <v>66514.981339999998</v>
      </c>
      <c r="M35" s="109">
        <v>11873.13486</v>
      </c>
      <c r="N35" s="109">
        <v>13858.315389999998</v>
      </c>
      <c r="O35" s="109">
        <v>7104.8394600000001</v>
      </c>
      <c r="P35" s="109">
        <v>4373.5482599999996</v>
      </c>
      <c r="Q35" s="109">
        <v>22889.424750000006</v>
      </c>
      <c r="R35" s="109">
        <v>170642.50110999995</v>
      </c>
      <c r="S35" s="109">
        <v>4674.9071699999995</v>
      </c>
      <c r="T35" s="109">
        <v>2541.2183400000004</v>
      </c>
      <c r="U35" s="109">
        <v>781.10244</v>
      </c>
      <c r="V35" s="109">
        <v>960.93373999999994</v>
      </c>
      <c r="W35" s="109">
        <v>35.660789999999999</v>
      </c>
      <c r="X35" s="109">
        <v>575.71546000000001</v>
      </c>
      <c r="Y35" s="109">
        <v>8028.3966300000011</v>
      </c>
      <c r="Z35" s="109">
        <v>366.42875000000004</v>
      </c>
      <c r="AA35" s="109">
        <v>1850.6902399999999</v>
      </c>
      <c r="AB35" s="109">
        <v>5379.7124800000001</v>
      </c>
      <c r="AC35" s="109">
        <v>2512.1819799999998</v>
      </c>
      <c r="AD35" s="109">
        <v>27706.94802</v>
      </c>
      <c r="AE35" s="109">
        <v>529882.54588999983</v>
      </c>
      <c r="AF35" s="109">
        <v>13858.315389999998</v>
      </c>
      <c r="AG35" s="109">
        <v>79349.049940000012</v>
      </c>
      <c r="AH35" s="109">
        <v>0</v>
      </c>
      <c r="AI35" s="109">
        <v>12391.268849999999</v>
      </c>
      <c r="AJ35" s="109">
        <v>424283.9117099999</v>
      </c>
    </row>
    <row r="36" spans="1:36" s="14" customFormat="1" x14ac:dyDescent="0.25">
      <c r="A36" s="130"/>
      <c r="B36" s="132" t="s">
        <v>1171</v>
      </c>
      <c r="C36" s="25" t="s">
        <v>500</v>
      </c>
      <c r="D36" s="109">
        <v>23729.900570000002</v>
      </c>
      <c r="E36" s="109">
        <v>67720.779849999992</v>
      </c>
      <c r="F36" s="109">
        <v>52618.646949999995</v>
      </c>
      <c r="G36" s="109">
        <v>12072.003830000001</v>
      </c>
      <c r="H36" s="109">
        <v>156141.33119999996</v>
      </c>
      <c r="I36" s="109">
        <v>23216.652589999994</v>
      </c>
      <c r="J36" s="109">
        <v>13422.098899999997</v>
      </c>
      <c r="K36" s="109">
        <v>2E-3</v>
      </c>
      <c r="L36" s="109">
        <v>15847.376390000003</v>
      </c>
      <c r="M36" s="109">
        <v>2616.9652700000006</v>
      </c>
      <c r="N36" s="109">
        <v>7099.4182499999997</v>
      </c>
      <c r="O36" s="109">
        <v>2912.48783</v>
      </c>
      <c r="P36" s="109">
        <v>2559.8829099999998</v>
      </c>
      <c r="Q36" s="109">
        <v>3491.5479099999998</v>
      </c>
      <c r="R36" s="109">
        <v>71166.432050000003</v>
      </c>
      <c r="S36" s="109">
        <v>2687.7964999999999</v>
      </c>
      <c r="T36" s="109">
        <v>842.68183999999997</v>
      </c>
      <c r="U36" s="109">
        <v>1234.9901499999999</v>
      </c>
      <c r="V36" s="109">
        <v>886.89679999999998</v>
      </c>
      <c r="W36" s="109">
        <v>67.214560000000006</v>
      </c>
      <c r="X36" s="109">
        <v>552.77010000000007</v>
      </c>
      <c r="Y36" s="109">
        <v>1249.5957000000001</v>
      </c>
      <c r="Z36" s="109">
        <v>236.88695000000004</v>
      </c>
      <c r="AA36" s="109">
        <v>3551.3668499999999</v>
      </c>
      <c r="AB36" s="109">
        <v>3126.9197799999997</v>
      </c>
      <c r="AC36" s="109">
        <v>2423.2438699999998</v>
      </c>
      <c r="AD36" s="109">
        <v>16860.363099999999</v>
      </c>
      <c r="AE36" s="109">
        <v>244168.12635000001</v>
      </c>
      <c r="AF36" s="109">
        <v>7099.4202500000001</v>
      </c>
      <c r="AG36" s="109">
        <v>19351.23846</v>
      </c>
      <c r="AH36" s="109">
        <v>0</v>
      </c>
      <c r="AI36" s="109">
        <v>7224.2064200000004</v>
      </c>
      <c r="AJ36" s="109">
        <v>210493.26121999996</v>
      </c>
    </row>
    <row r="37" spans="1:36" s="28" customFormat="1" x14ac:dyDescent="0.25">
      <c r="A37" s="406"/>
      <c r="B37" s="28">
        <v>16</v>
      </c>
      <c r="C37" s="407" t="s">
        <v>97</v>
      </c>
      <c r="D37" s="121">
        <v>67015.941139999995</v>
      </c>
      <c r="E37" s="121">
        <v>144565.13618999999</v>
      </c>
      <c r="F37" s="121">
        <v>275985.67940999998</v>
      </c>
      <c r="G37" s="121">
        <v>67076.943530000004</v>
      </c>
      <c r="H37" s="121">
        <v>554643.70027000003</v>
      </c>
      <c r="I37" s="121">
        <v>39690.566959999996</v>
      </c>
      <c r="J37" s="121">
        <v>34809.801500000001</v>
      </c>
      <c r="K37" s="121">
        <v>2946.569</v>
      </c>
      <c r="L37" s="121">
        <v>33931.733540000001</v>
      </c>
      <c r="M37" s="121">
        <v>8299.0586299999995</v>
      </c>
      <c r="N37" s="121">
        <v>50099.836289999999</v>
      </c>
      <c r="O37" s="121">
        <v>10893.40098</v>
      </c>
      <c r="P37" s="121">
        <v>12841.45887</v>
      </c>
      <c r="Q37" s="121">
        <v>9610.2975900000001</v>
      </c>
      <c r="R37" s="121">
        <v>203122.72336</v>
      </c>
      <c r="S37" s="121">
        <v>4672.9580299999998</v>
      </c>
      <c r="T37" s="121">
        <v>5503.2761799999998</v>
      </c>
      <c r="U37" s="121">
        <v>3222.6869700000002</v>
      </c>
      <c r="V37" s="121">
        <v>350.37704000000002</v>
      </c>
      <c r="W37" s="121">
        <v>846.23275999999998</v>
      </c>
      <c r="X37" s="121">
        <v>437.14501000000001</v>
      </c>
      <c r="Y37" s="121">
        <v>4177.15229</v>
      </c>
      <c r="Z37" s="121">
        <v>889.45578999999998</v>
      </c>
      <c r="AA37" s="121">
        <v>4481.9370099999996</v>
      </c>
      <c r="AB37" s="121">
        <v>3826.4480600000002</v>
      </c>
      <c r="AC37" s="121">
        <v>1308.0947100000001</v>
      </c>
      <c r="AD37" s="121">
        <v>29715.763850000003</v>
      </c>
      <c r="AE37" s="121">
        <v>787482.18748000008</v>
      </c>
      <c r="AF37" s="121">
        <v>53046.405290000002</v>
      </c>
      <c r="AG37" s="121">
        <v>42581.16921</v>
      </c>
      <c r="AH37" s="121">
        <v>0</v>
      </c>
      <c r="AI37" s="121">
        <v>9967.184009999999</v>
      </c>
      <c r="AJ37" s="121">
        <v>681887.42897000001</v>
      </c>
    </row>
    <row r="38" spans="1:36" x14ac:dyDescent="0.25">
      <c r="A38" s="124"/>
      <c r="B38" s="84">
        <v>-1699</v>
      </c>
      <c r="C38" s="86" t="s">
        <v>144</v>
      </c>
      <c r="D38" s="119">
        <v>9926.9544100000003</v>
      </c>
      <c r="E38" s="119">
        <v>43524.620009999999</v>
      </c>
      <c r="F38" s="119">
        <v>48193.08266</v>
      </c>
      <c r="G38" s="119">
        <v>17113.038639999999</v>
      </c>
      <c r="H38" s="119">
        <v>118757.69572</v>
      </c>
      <c r="I38" s="119">
        <v>8351.9490600000008</v>
      </c>
      <c r="J38" s="119">
        <v>2483.6107699999998</v>
      </c>
      <c r="K38" s="119">
        <v>20.82</v>
      </c>
      <c r="L38" s="119">
        <v>13637.065049999999</v>
      </c>
      <c r="M38" s="119">
        <v>5221.6018899999999</v>
      </c>
      <c r="N38" s="119">
        <v>7056.9052499999998</v>
      </c>
      <c r="O38" s="119">
        <v>724.91949999999997</v>
      </c>
      <c r="P38" s="119">
        <v>640.68340999999998</v>
      </c>
      <c r="Q38" s="119">
        <v>5992.7855799999998</v>
      </c>
      <c r="R38" s="119">
        <v>44130.340509999995</v>
      </c>
      <c r="S38" s="119">
        <v>357.50117</v>
      </c>
      <c r="T38" s="119">
        <v>1139.65212</v>
      </c>
      <c r="U38" s="119">
        <v>120.8771</v>
      </c>
      <c r="V38" s="119">
        <v>114.3698</v>
      </c>
      <c r="W38" s="119">
        <v>1.1859500000000001</v>
      </c>
      <c r="X38" s="119">
        <v>326.74306999999999</v>
      </c>
      <c r="Y38" s="119">
        <v>93.32799</v>
      </c>
      <c r="Z38" s="119">
        <v>43.80538</v>
      </c>
      <c r="AA38" s="119">
        <v>126.49495</v>
      </c>
      <c r="AB38" s="119">
        <v>1449.6700599999999</v>
      </c>
      <c r="AC38" s="119">
        <v>261.05754999999999</v>
      </c>
      <c r="AD38" s="119">
        <v>4034.6851399999991</v>
      </c>
      <c r="AE38" s="119">
        <v>166922.72136999998</v>
      </c>
      <c r="AF38" s="119">
        <v>7077.7252499999995</v>
      </c>
      <c r="AG38" s="119">
        <v>18973.03674</v>
      </c>
      <c r="AH38" s="119">
        <v>0</v>
      </c>
      <c r="AI38" s="119">
        <v>480.88049000000001</v>
      </c>
      <c r="AJ38" s="119">
        <v>140391.07889000006</v>
      </c>
    </row>
    <row r="39" spans="1:36" s="14" customFormat="1" x14ac:dyDescent="0.25">
      <c r="A39" s="127"/>
      <c r="B39" s="14">
        <v>17</v>
      </c>
      <c r="C39" s="25" t="s">
        <v>823</v>
      </c>
      <c r="D39" s="109">
        <v>24378.596870000001</v>
      </c>
      <c r="E39" s="109">
        <v>6040.2800999999999</v>
      </c>
      <c r="F39" s="109">
        <v>23091.49984</v>
      </c>
      <c r="G39" s="109">
        <v>14387.37753</v>
      </c>
      <c r="H39" s="109">
        <v>67897.75434</v>
      </c>
      <c r="I39" s="109">
        <v>13185.79628</v>
      </c>
      <c r="J39" s="109">
        <v>370.75684000000001</v>
      </c>
      <c r="K39" s="109">
        <v>0</v>
      </c>
      <c r="L39" s="109">
        <v>0</v>
      </c>
      <c r="M39" s="109">
        <v>507.46388999999999</v>
      </c>
      <c r="N39" s="109">
        <v>13674.888220000001</v>
      </c>
      <c r="O39" s="109">
        <v>741.12558000000001</v>
      </c>
      <c r="P39" s="109">
        <v>2673.05249</v>
      </c>
      <c r="Q39" s="109">
        <v>407.82348000000002</v>
      </c>
      <c r="R39" s="109">
        <v>31560.906779999998</v>
      </c>
      <c r="S39" s="109">
        <v>1405.1017300000001</v>
      </c>
      <c r="T39" s="109">
        <v>7232.2384700000002</v>
      </c>
      <c r="U39" s="109">
        <v>1289.5966699999999</v>
      </c>
      <c r="V39" s="109">
        <v>10.625</v>
      </c>
      <c r="W39" s="109">
        <v>26.300699999999999</v>
      </c>
      <c r="X39" s="109">
        <v>22.966000000000001</v>
      </c>
      <c r="Y39" s="109">
        <v>0</v>
      </c>
      <c r="Z39" s="109">
        <v>334.89246000000003</v>
      </c>
      <c r="AA39" s="109">
        <v>0</v>
      </c>
      <c r="AB39" s="109">
        <v>160.59593000000001</v>
      </c>
      <c r="AC39" s="109">
        <v>0</v>
      </c>
      <c r="AD39" s="109">
        <v>10482.31696</v>
      </c>
      <c r="AE39" s="109">
        <v>109940.97808</v>
      </c>
      <c r="AF39" s="109">
        <v>13674.888220000001</v>
      </c>
      <c r="AG39" s="109">
        <v>518.08888999999999</v>
      </c>
      <c r="AH39" s="109">
        <v>0</v>
      </c>
      <c r="AI39" s="109">
        <v>0</v>
      </c>
      <c r="AJ39" s="109">
        <v>95748.000970000008</v>
      </c>
    </row>
    <row r="40" spans="1:36" x14ac:dyDescent="0.25">
      <c r="A40" s="124"/>
      <c r="B40" s="84">
        <v>-170105</v>
      </c>
      <c r="C40" s="86" t="s">
        <v>148</v>
      </c>
      <c r="D40" s="119">
        <v>0</v>
      </c>
      <c r="E40" s="119">
        <v>0</v>
      </c>
      <c r="F40" s="119">
        <v>0</v>
      </c>
      <c r="G40" s="119">
        <v>0</v>
      </c>
      <c r="H40" s="119">
        <v>0</v>
      </c>
      <c r="I40" s="119">
        <v>0</v>
      </c>
      <c r="J40" s="119">
        <v>0</v>
      </c>
      <c r="K40" s="119">
        <v>0</v>
      </c>
      <c r="L40" s="119">
        <v>0</v>
      </c>
      <c r="M40" s="119">
        <v>0</v>
      </c>
      <c r="N40" s="119">
        <v>0</v>
      </c>
      <c r="O40" s="119">
        <v>0</v>
      </c>
      <c r="P40" s="119">
        <v>0</v>
      </c>
      <c r="Q40" s="119">
        <v>0</v>
      </c>
      <c r="R40" s="119">
        <v>0</v>
      </c>
      <c r="S40" s="119">
        <v>0</v>
      </c>
      <c r="T40" s="119">
        <v>0</v>
      </c>
      <c r="U40" s="119">
        <v>0</v>
      </c>
      <c r="V40" s="119">
        <v>0</v>
      </c>
      <c r="W40" s="119">
        <v>0</v>
      </c>
      <c r="X40" s="119">
        <v>0</v>
      </c>
      <c r="Y40" s="119">
        <v>0</v>
      </c>
      <c r="Z40" s="119">
        <v>0</v>
      </c>
      <c r="AA40" s="119">
        <v>0</v>
      </c>
      <c r="AB40" s="119">
        <v>0</v>
      </c>
      <c r="AC40" s="119">
        <v>0</v>
      </c>
      <c r="AD40" s="119">
        <v>0</v>
      </c>
      <c r="AE40" s="119">
        <v>0</v>
      </c>
      <c r="AF40" s="119">
        <v>0</v>
      </c>
      <c r="AG40" s="119">
        <v>0</v>
      </c>
      <c r="AH40" s="119">
        <v>0</v>
      </c>
      <c r="AI40" s="119">
        <v>0</v>
      </c>
      <c r="AJ40" s="119">
        <v>0</v>
      </c>
    </row>
    <row r="41" spans="1:36" x14ac:dyDescent="0.25">
      <c r="A41" s="124"/>
      <c r="B41" s="84">
        <v>-170110</v>
      </c>
      <c r="C41" s="86" t="s">
        <v>149</v>
      </c>
      <c r="D41" s="119">
        <v>0</v>
      </c>
      <c r="E41" s="119">
        <v>0</v>
      </c>
      <c r="F41" s="119">
        <v>0</v>
      </c>
      <c r="G41" s="119">
        <v>0</v>
      </c>
      <c r="H41" s="119">
        <v>0</v>
      </c>
      <c r="I41" s="119">
        <v>0</v>
      </c>
      <c r="J41" s="119">
        <v>0</v>
      </c>
      <c r="K41" s="119">
        <v>0</v>
      </c>
      <c r="L41" s="119">
        <v>0</v>
      </c>
      <c r="M41" s="119">
        <v>0</v>
      </c>
      <c r="N41" s="119">
        <v>0</v>
      </c>
      <c r="O41" s="119">
        <v>0</v>
      </c>
      <c r="P41" s="119">
        <v>0</v>
      </c>
      <c r="Q41" s="119">
        <v>0</v>
      </c>
      <c r="R41" s="119">
        <v>0</v>
      </c>
      <c r="S41" s="119">
        <v>0</v>
      </c>
      <c r="T41" s="119">
        <v>0</v>
      </c>
      <c r="U41" s="119">
        <v>0</v>
      </c>
      <c r="V41" s="119">
        <v>0</v>
      </c>
      <c r="W41" s="119">
        <v>0</v>
      </c>
      <c r="X41" s="119">
        <v>0</v>
      </c>
      <c r="Y41" s="119">
        <v>0</v>
      </c>
      <c r="Z41" s="119">
        <v>0</v>
      </c>
      <c r="AA41" s="119">
        <v>0</v>
      </c>
      <c r="AB41" s="119">
        <v>0</v>
      </c>
      <c r="AC41" s="119">
        <v>0</v>
      </c>
      <c r="AD41" s="119">
        <v>0</v>
      </c>
      <c r="AE41" s="119">
        <v>0</v>
      </c>
      <c r="AF41" s="119">
        <v>0</v>
      </c>
      <c r="AG41" s="119">
        <v>0</v>
      </c>
      <c r="AH41" s="119">
        <v>0</v>
      </c>
      <c r="AI41" s="119">
        <v>0</v>
      </c>
      <c r="AJ41" s="119">
        <v>0</v>
      </c>
    </row>
    <row r="42" spans="1:36" x14ac:dyDescent="0.25">
      <c r="A42" s="124"/>
      <c r="B42" s="84">
        <v>-170115</v>
      </c>
      <c r="C42" s="86" t="s">
        <v>150</v>
      </c>
      <c r="D42" s="119">
        <v>0</v>
      </c>
      <c r="E42" s="119">
        <v>0</v>
      </c>
      <c r="F42" s="119">
        <v>0</v>
      </c>
      <c r="G42" s="119">
        <v>0</v>
      </c>
      <c r="H42" s="119">
        <v>0</v>
      </c>
      <c r="I42" s="119">
        <v>0</v>
      </c>
      <c r="J42" s="119">
        <v>0</v>
      </c>
      <c r="K42" s="119">
        <v>0</v>
      </c>
      <c r="L42" s="119">
        <v>0</v>
      </c>
      <c r="M42" s="119">
        <v>0</v>
      </c>
      <c r="N42" s="119">
        <v>0</v>
      </c>
      <c r="O42" s="119">
        <v>0</v>
      </c>
      <c r="P42" s="119">
        <v>0</v>
      </c>
      <c r="Q42" s="119">
        <v>0</v>
      </c>
      <c r="R42" s="119">
        <v>0</v>
      </c>
      <c r="S42" s="119">
        <v>0</v>
      </c>
      <c r="T42" s="119">
        <v>0</v>
      </c>
      <c r="U42" s="119">
        <v>0</v>
      </c>
      <c r="V42" s="119">
        <v>0</v>
      </c>
      <c r="W42" s="119">
        <v>0</v>
      </c>
      <c r="X42" s="119">
        <v>0</v>
      </c>
      <c r="Y42" s="119">
        <v>0</v>
      </c>
      <c r="Z42" s="119">
        <v>0</v>
      </c>
      <c r="AA42" s="119">
        <v>0</v>
      </c>
      <c r="AB42" s="119">
        <v>0</v>
      </c>
      <c r="AC42" s="119">
        <v>0</v>
      </c>
      <c r="AD42" s="119">
        <v>0</v>
      </c>
      <c r="AE42" s="119">
        <v>0</v>
      </c>
      <c r="AF42" s="119">
        <v>0</v>
      </c>
      <c r="AG42" s="119">
        <v>0</v>
      </c>
      <c r="AH42" s="119">
        <v>0</v>
      </c>
      <c r="AI42" s="119">
        <v>0</v>
      </c>
      <c r="AJ42" s="119">
        <v>0</v>
      </c>
    </row>
    <row r="43" spans="1:36" x14ac:dyDescent="0.25">
      <c r="A43" s="124"/>
      <c r="B43" s="84">
        <v>-1799</v>
      </c>
      <c r="C43" s="86" t="s">
        <v>1574</v>
      </c>
      <c r="D43" s="119">
        <v>1783.7003099999999</v>
      </c>
      <c r="E43" s="119">
        <v>5554.0997699999998</v>
      </c>
      <c r="F43" s="119">
        <v>18124.24899</v>
      </c>
      <c r="G43" s="119">
        <v>7985.8959800000002</v>
      </c>
      <c r="H43" s="119">
        <v>33447.945050000002</v>
      </c>
      <c r="I43" s="119">
        <v>8100.3590000000004</v>
      </c>
      <c r="J43" s="119">
        <v>0</v>
      </c>
      <c r="K43" s="119">
        <v>0</v>
      </c>
      <c r="L43" s="119">
        <v>317.28086000000002</v>
      </c>
      <c r="M43" s="119">
        <v>2334.0532800000001</v>
      </c>
      <c r="N43" s="119">
        <v>5508.3679400000001</v>
      </c>
      <c r="O43" s="119">
        <v>782.01327000000003</v>
      </c>
      <c r="P43" s="119">
        <v>832.53998999999999</v>
      </c>
      <c r="Q43" s="119">
        <v>4220.5410899999997</v>
      </c>
      <c r="R43" s="119">
        <v>22095.155430000003</v>
      </c>
      <c r="S43" s="119">
        <v>1027.6860899999999</v>
      </c>
      <c r="T43" s="119">
        <v>8.03904</v>
      </c>
      <c r="U43" s="119">
        <v>292.20303999999999</v>
      </c>
      <c r="V43" s="119">
        <v>19.11195</v>
      </c>
      <c r="W43" s="119">
        <v>0</v>
      </c>
      <c r="X43" s="119">
        <v>380.51799999999997</v>
      </c>
      <c r="Y43" s="119">
        <v>0</v>
      </c>
      <c r="Z43" s="119">
        <v>0</v>
      </c>
      <c r="AA43" s="119">
        <v>0</v>
      </c>
      <c r="AB43" s="119">
        <v>251.17760000000001</v>
      </c>
      <c r="AC43" s="119">
        <v>0</v>
      </c>
      <c r="AD43" s="119">
        <v>1978.7357199999997</v>
      </c>
      <c r="AE43" s="119">
        <v>57521.836200000005</v>
      </c>
      <c r="AF43" s="119">
        <v>5508.3679400000001</v>
      </c>
      <c r="AG43" s="119">
        <v>2670.4460899999999</v>
      </c>
      <c r="AH43" s="119">
        <v>0</v>
      </c>
      <c r="AI43" s="119">
        <v>0</v>
      </c>
      <c r="AJ43" s="119">
        <v>49343.022170000011</v>
      </c>
    </row>
    <row r="44" spans="1:36" s="14" customFormat="1" x14ac:dyDescent="0.25">
      <c r="A44" s="127"/>
      <c r="B44" s="14">
        <v>18</v>
      </c>
      <c r="C44" s="25" t="s">
        <v>180</v>
      </c>
      <c r="D44" s="109">
        <v>121417.41941</v>
      </c>
      <c r="E44" s="109">
        <v>120140.09082</v>
      </c>
      <c r="F44" s="109">
        <v>213971.50698000001</v>
      </c>
      <c r="G44" s="109">
        <v>64471.798880000002</v>
      </c>
      <c r="H44" s="109">
        <v>520000.81609000004</v>
      </c>
      <c r="I44" s="109">
        <v>33856.170819999999</v>
      </c>
      <c r="J44" s="109">
        <v>45292.89716</v>
      </c>
      <c r="K44" s="109">
        <v>594.01499999999999</v>
      </c>
      <c r="L44" s="109">
        <v>9467.8356500000009</v>
      </c>
      <c r="M44" s="109">
        <v>5456.6705400000001</v>
      </c>
      <c r="N44" s="109">
        <v>37799.043610000001</v>
      </c>
      <c r="O44" s="109">
        <v>7149.0546299999996</v>
      </c>
      <c r="P44" s="109">
        <v>12152.416230000001</v>
      </c>
      <c r="Q44" s="109">
        <v>9357.4032399999996</v>
      </c>
      <c r="R44" s="109">
        <v>161125.50688</v>
      </c>
      <c r="S44" s="109">
        <v>5792.2720399999998</v>
      </c>
      <c r="T44" s="109">
        <v>11365.854740000001</v>
      </c>
      <c r="U44" s="109">
        <v>3427.00927</v>
      </c>
      <c r="V44" s="109">
        <v>311.02226999999999</v>
      </c>
      <c r="W44" s="109">
        <v>2311.3652699999998</v>
      </c>
      <c r="X44" s="109">
        <v>6624.9751900000001</v>
      </c>
      <c r="Y44" s="109">
        <v>1211.45514</v>
      </c>
      <c r="Z44" s="109">
        <v>89.142799999999994</v>
      </c>
      <c r="AA44" s="109">
        <v>1459.2766300000001</v>
      </c>
      <c r="AB44" s="109">
        <v>4993.5192399999996</v>
      </c>
      <c r="AC44" s="109">
        <v>508.92687000000001</v>
      </c>
      <c r="AD44" s="109">
        <v>38094.819460000006</v>
      </c>
      <c r="AE44" s="109">
        <v>719221.14243000012</v>
      </c>
      <c r="AF44" s="109">
        <v>38393.05861</v>
      </c>
      <c r="AG44" s="109">
        <v>15235.528460000001</v>
      </c>
      <c r="AH44" s="109">
        <v>0</v>
      </c>
      <c r="AI44" s="109">
        <v>3179.6586400000006</v>
      </c>
      <c r="AJ44" s="109">
        <v>662412.89672000008</v>
      </c>
    </row>
    <row r="45" spans="1:36" s="14" customFormat="1" x14ac:dyDescent="0.25">
      <c r="A45" s="127"/>
      <c r="B45" s="14">
        <v>19</v>
      </c>
      <c r="C45" s="25" t="s">
        <v>192</v>
      </c>
      <c r="D45" s="109">
        <v>158617.22708000001</v>
      </c>
      <c r="E45" s="109">
        <v>290740.53668000002</v>
      </c>
      <c r="F45" s="109">
        <v>829072.04468000005</v>
      </c>
      <c r="G45" s="109">
        <v>215643.72292</v>
      </c>
      <c r="H45" s="109">
        <v>1494073.5313600001</v>
      </c>
      <c r="I45" s="109">
        <v>97688.161559999993</v>
      </c>
      <c r="J45" s="109">
        <v>93921.82948</v>
      </c>
      <c r="K45" s="109">
        <v>13528.891</v>
      </c>
      <c r="L45" s="109">
        <v>100596.6894</v>
      </c>
      <c r="M45" s="109">
        <v>26301.517739999999</v>
      </c>
      <c r="N45" s="109">
        <v>108625.70275</v>
      </c>
      <c r="O45" s="109">
        <v>14265.03025</v>
      </c>
      <c r="P45" s="109">
        <v>24203.868890000002</v>
      </c>
      <c r="Q45" s="109">
        <v>26248.452420000001</v>
      </c>
      <c r="R45" s="109">
        <v>505380.14348999993</v>
      </c>
      <c r="S45" s="109">
        <v>8542.8522200000007</v>
      </c>
      <c r="T45" s="109">
        <v>12548.38046</v>
      </c>
      <c r="U45" s="109">
        <v>2078.6473500000002</v>
      </c>
      <c r="V45" s="109">
        <v>2576.5374400000001</v>
      </c>
      <c r="W45" s="109">
        <v>3624.4265</v>
      </c>
      <c r="X45" s="109">
        <v>2666.0224499999999</v>
      </c>
      <c r="Y45" s="109">
        <v>2144.7775799999999</v>
      </c>
      <c r="Z45" s="109">
        <v>813.14261999999997</v>
      </c>
      <c r="AA45" s="109">
        <v>5116.00162</v>
      </c>
      <c r="AB45" s="109">
        <v>4522.3148600000004</v>
      </c>
      <c r="AC45" s="109">
        <v>1068.1615300000001</v>
      </c>
      <c r="AD45" s="109">
        <v>45701.264629999998</v>
      </c>
      <c r="AE45" s="109">
        <v>2045154.9394800002</v>
      </c>
      <c r="AF45" s="109">
        <v>122154.59375</v>
      </c>
      <c r="AG45" s="109">
        <v>129474.74458</v>
      </c>
      <c r="AH45" s="109">
        <v>0</v>
      </c>
      <c r="AI45" s="109">
        <v>8328.9407300000003</v>
      </c>
      <c r="AJ45" s="109">
        <v>1785196.6604200003</v>
      </c>
    </row>
    <row r="46" spans="1:36" x14ac:dyDescent="0.25">
      <c r="A46" s="124"/>
      <c r="B46" s="84">
        <v>-1999</v>
      </c>
      <c r="C46" s="86" t="s">
        <v>237</v>
      </c>
      <c r="D46" s="119">
        <v>46.717779999999998</v>
      </c>
      <c r="E46" s="119">
        <v>3073.4374400000002</v>
      </c>
      <c r="F46" s="119">
        <v>48172.431069999999</v>
      </c>
      <c r="G46" s="119">
        <v>413.34393</v>
      </c>
      <c r="H46" s="119">
        <v>51705.930220000002</v>
      </c>
      <c r="I46" s="119">
        <v>4704.7143999999998</v>
      </c>
      <c r="J46" s="119">
        <v>107.19576000000001</v>
      </c>
      <c r="K46" s="119">
        <v>9.1349999999999998</v>
      </c>
      <c r="L46" s="119">
        <v>141.94093000000001</v>
      </c>
      <c r="M46" s="119">
        <v>63.338389999999997</v>
      </c>
      <c r="N46" s="119">
        <v>2094.8488000000002</v>
      </c>
      <c r="O46" s="119">
        <v>188.4024</v>
      </c>
      <c r="P46" s="119">
        <v>47.227209999999999</v>
      </c>
      <c r="Q46" s="119">
        <v>254.04409000000001</v>
      </c>
      <c r="R46" s="119">
        <v>7610.8469799999993</v>
      </c>
      <c r="S46" s="119">
        <v>0.41996</v>
      </c>
      <c r="T46" s="119">
        <v>87.743600000000001</v>
      </c>
      <c r="U46" s="119">
        <v>601.36220000000003</v>
      </c>
      <c r="V46" s="119">
        <v>25.653110000000002</v>
      </c>
      <c r="W46" s="119">
        <v>9.8343799999999995</v>
      </c>
      <c r="X46" s="119">
        <v>1.8449199999999999</v>
      </c>
      <c r="Y46" s="119">
        <v>0.97314999999999996</v>
      </c>
      <c r="Z46" s="119">
        <v>10.584809999999999</v>
      </c>
      <c r="AA46" s="119">
        <v>28.5303</v>
      </c>
      <c r="AB46" s="119">
        <v>139.96709999999999</v>
      </c>
      <c r="AC46" s="119">
        <v>45.693579999999997</v>
      </c>
      <c r="AD46" s="119">
        <v>952.60710999999992</v>
      </c>
      <c r="AE46" s="119">
        <v>60269.384310000001</v>
      </c>
      <c r="AF46" s="119">
        <v>2103.9838000000004</v>
      </c>
      <c r="AG46" s="119">
        <v>230.93243000000001</v>
      </c>
      <c r="AH46" s="119">
        <v>0</v>
      </c>
      <c r="AI46" s="119">
        <v>75.197029999999998</v>
      </c>
      <c r="AJ46" s="119">
        <v>57859.27105000001</v>
      </c>
    </row>
    <row r="47" spans="1:36" x14ac:dyDescent="0.25">
      <c r="A47" s="124"/>
      <c r="B47" s="84">
        <v>-1901</v>
      </c>
      <c r="C47" s="86" t="s">
        <v>193</v>
      </c>
      <c r="D47" s="119">
        <v>-4707.5798000000004</v>
      </c>
      <c r="E47" s="119">
        <v>-30731.547849999999</v>
      </c>
      <c r="F47" s="119">
        <v>-392777.41485</v>
      </c>
      <c r="G47" s="119">
        <v>-13609.561089999999</v>
      </c>
      <c r="H47" s="119">
        <v>-441826.10358999996</v>
      </c>
      <c r="I47" s="119">
        <v>-18614.555250000001</v>
      </c>
      <c r="J47" s="119">
        <v>-3360.88213</v>
      </c>
      <c r="K47" s="119">
        <v>-570.51599999999996</v>
      </c>
      <c r="L47" s="119">
        <v>-21144.911189999999</v>
      </c>
      <c r="M47" s="119">
        <v>0</v>
      </c>
      <c r="N47" s="119">
        <v>-3689.5745499999998</v>
      </c>
      <c r="O47" s="119">
        <v>-433.33091999999999</v>
      </c>
      <c r="P47" s="119">
        <v>-2.7177500000000001</v>
      </c>
      <c r="Q47" s="119">
        <v>0</v>
      </c>
      <c r="R47" s="119">
        <v>-47816.487790000006</v>
      </c>
      <c r="S47" s="119">
        <v>0</v>
      </c>
      <c r="T47" s="119">
        <v>-84.820260000000005</v>
      </c>
      <c r="U47" s="119">
        <v>0</v>
      </c>
      <c r="V47" s="119">
        <v>0</v>
      </c>
      <c r="W47" s="119">
        <v>0</v>
      </c>
      <c r="X47" s="119">
        <v>0</v>
      </c>
      <c r="Y47" s="119">
        <v>0</v>
      </c>
      <c r="Z47" s="119">
        <v>0</v>
      </c>
      <c r="AA47" s="119">
        <v>0</v>
      </c>
      <c r="AB47" s="119">
        <v>0</v>
      </c>
      <c r="AC47" s="119">
        <v>0</v>
      </c>
      <c r="AD47" s="119">
        <v>-84.820260000000005</v>
      </c>
      <c r="AE47" s="119">
        <v>-489727.41163999995</v>
      </c>
      <c r="AF47" s="119">
        <v>-4260.0905499999999</v>
      </c>
      <c r="AG47" s="119">
        <v>-21144.911189999999</v>
      </c>
      <c r="AH47" s="119">
        <v>0</v>
      </c>
      <c r="AI47" s="119">
        <v>0</v>
      </c>
      <c r="AJ47" s="119">
        <v>-464322.40989999991</v>
      </c>
    </row>
    <row r="48" spans="1:36" x14ac:dyDescent="0.25">
      <c r="A48" s="124"/>
      <c r="B48" s="84">
        <v>-190205</v>
      </c>
      <c r="C48" s="86" t="s">
        <v>199</v>
      </c>
      <c r="D48" s="119">
        <v>-26083.22148</v>
      </c>
      <c r="E48" s="119">
        <v>-474.99504999999999</v>
      </c>
      <c r="F48" s="119">
        <v>-59.58231</v>
      </c>
      <c r="G48" s="119">
        <v>-91.377030000000005</v>
      </c>
      <c r="H48" s="119">
        <v>-26709.175870000003</v>
      </c>
      <c r="I48" s="119">
        <v>-98.407960000000003</v>
      </c>
      <c r="J48" s="119">
        <v>-607.66057000000001</v>
      </c>
      <c r="K48" s="119">
        <v>-59.774999999999999</v>
      </c>
      <c r="L48" s="119">
        <v>-53.603839999999998</v>
      </c>
      <c r="M48" s="119">
        <v>0</v>
      </c>
      <c r="N48" s="119">
        <v>-59.421460000000003</v>
      </c>
      <c r="O48" s="119">
        <v>-52.26782</v>
      </c>
      <c r="P48" s="119">
        <v>-110.94651</v>
      </c>
      <c r="Q48" s="119">
        <v>-51.87632</v>
      </c>
      <c r="R48" s="119">
        <v>-1093.9594800000002</v>
      </c>
      <c r="S48" s="119">
        <v>-54.817540000000001</v>
      </c>
      <c r="T48" s="119">
        <v>-55</v>
      </c>
      <c r="U48" s="119">
        <v>0</v>
      </c>
      <c r="V48" s="119">
        <v>0</v>
      </c>
      <c r="W48" s="119">
        <v>-60</v>
      </c>
      <c r="X48" s="119">
        <v>0</v>
      </c>
      <c r="Y48" s="119">
        <v>-59.815469999999998</v>
      </c>
      <c r="Z48" s="119">
        <v>0</v>
      </c>
      <c r="AA48" s="119">
        <v>-59.60472</v>
      </c>
      <c r="AB48" s="119">
        <v>0</v>
      </c>
      <c r="AC48" s="119">
        <v>0</v>
      </c>
      <c r="AD48" s="119">
        <v>-289.23773</v>
      </c>
      <c r="AE48" s="119">
        <v>-28092.373080000005</v>
      </c>
      <c r="AF48" s="119">
        <v>-119.19646</v>
      </c>
      <c r="AG48" s="119">
        <v>-53.603839999999998</v>
      </c>
      <c r="AH48" s="119">
        <v>0</v>
      </c>
      <c r="AI48" s="119">
        <v>-119.42018999999999</v>
      </c>
      <c r="AJ48" s="119">
        <v>-27800.152590000005</v>
      </c>
    </row>
    <row r="49" spans="1:36" x14ac:dyDescent="0.25">
      <c r="A49" s="124"/>
      <c r="B49" s="84">
        <v>-190210</v>
      </c>
      <c r="C49" s="86" t="s">
        <v>200</v>
      </c>
      <c r="D49" s="119">
        <v>0</v>
      </c>
      <c r="E49" s="119">
        <v>0</v>
      </c>
      <c r="F49" s="119">
        <v>0</v>
      </c>
      <c r="G49" s="119">
        <v>-181.33553000000001</v>
      </c>
      <c r="H49" s="119">
        <v>-181.33553000000001</v>
      </c>
      <c r="I49" s="119">
        <v>0</v>
      </c>
      <c r="J49" s="119">
        <v>0</v>
      </c>
      <c r="K49" s="119">
        <v>0</v>
      </c>
      <c r="L49" s="119">
        <v>0</v>
      </c>
      <c r="M49" s="119">
        <v>-128.12450999999999</v>
      </c>
      <c r="N49" s="119">
        <v>-2951.7547599999998</v>
      </c>
      <c r="O49" s="119">
        <v>0</v>
      </c>
      <c r="P49" s="119">
        <v>0</v>
      </c>
      <c r="Q49" s="119">
        <v>0</v>
      </c>
      <c r="R49" s="119">
        <v>-3079.8792699999999</v>
      </c>
      <c r="S49" s="119">
        <v>0</v>
      </c>
      <c r="T49" s="119">
        <v>0</v>
      </c>
      <c r="U49" s="119">
        <v>-375.13702999999998</v>
      </c>
      <c r="V49" s="119">
        <v>-58.386890000000001</v>
      </c>
      <c r="W49" s="119">
        <v>0</v>
      </c>
      <c r="X49" s="119">
        <v>-163.74968000000001</v>
      </c>
      <c r="Y49" s="119">
        <v>0</v>
      </c>
      <c r="Z49" s="119">
        <v>-56.865810000000003</v>
      </c>
      <c r="AA49" s="119">
        <v>0</v>
      </c>
      <c r="AB49" s="119">
        <v>-62.936750000000004</v>
      </c>
      <c r="AC49" s="119">
        <v>-111.34293</v>
      </c>
      <c r="AD49" s="119">
        <v>-828.41908999999998</v>
      </c>
      <c r="AE49" s="119">
        <v>-4089.6338899999996</v>
      </c>
      <c r="AF49" s="119">
        <v>-2951.7547599999998</v>
      </c>
      <c r="AG49" s="119">
        <v>-186.51139999999998</v>
      </c>
      <c r="AH49" s="119">
        <v>0</v>
      </c>
      <c r="AI49" s="119">
        <v>-111.34293</v>
      </c>
      <c r="AJ49" s="119">
        <v>-840.02479999999991</v>
      </c>
    </row>
    <row r="50" spans="1:36" x14ac:dyDescent="0.25">
      <c r="A50" s="124"/>
      <c r="B50" s="84">
        <v>-190215</v>
      </c>
      <c r="C50" s="86" t="s">
        <v>201</v>
      </c>
      <c r="D50" s="119">
        <v>0</v>
      </c>
      <c r="E50" s="119">
        <v>0</v>
      </c>
      <c r="F50" s="119">
        <v>0</v>
      </c>
      <c r="G50" s="119">
        <v>0</v>
      </c>
      <c r="H50" s="119">
        <v>0</v>
      </c>
      <c r="I50" s="119">
        <v>0</v>
      </c>
      <c r="J50" s="119">
        <v>0</v>
      </c>
      <c r="K50" s="119">
        <v>0</v>
      </c>
      <c r="L50" s="119">
        <v>0</v>
      </c>
      <c r="M50" s="119">
        <v>0</v>
      </c>
      <c r="N50" s="119">
        <v>0</v>
      </c>
      <c r="O50" s="119">
        <v>0</v>
      </c>
      <c r="P50" s="119">
        <v>0</v>
      </c>
      <c r="Q50" s="119">
        <v>0</v>
      </c>
      <c r="R50" s="119">
        <v>0</v>
      </c>
      <c r="S50" s="119">
        <v>0</v>
      </c>
      <c r="T50" s="119">
        <v>0</v>
      </c>
      <c r="U50" s="119">
        <v>0</v>
      </c>
      <c r="V50" s="119">
        <v>0</v>
      </c>
      <c r="W50" s="119">
        <v>0</v>
      </c>
      <c r="X50" s="119">
        <v>0</v>
      </c>
      <c r="Y50" s="119">
        <v>0</v>
      </c>
      <c r="Z50" s="119">
        <v>0</v>
      </c>
      <c r="AA50" s="119">
        <v>0</v>
      </c>
      <c r="AB50" s="119">
        <v>0</v>
      </c>
      <c r="AC50" s="119">
        <v>0</v>
      </c>
      <c r="AD50" s="119">
        <v>0</v>
      </c>
      <c r="AE50" s="119">
        <v>0</v>
      </c>
      <c r="AF50" s="119">
        <v>0</v>
      </c>
      <c r="AG50" s="119">
        <v>0</v>
      </c>
      <c r="AH50" s="119">
        <v>0</v>
      </c>
      <c r="AI50" s="119">
        <v>0</v>
      </c>
      <c r="AJ50" s="119">
        <v>0</v>
      </c>
    </row>
    <row r="51" spans="1:36" x14ac:dyDescent="0.25">
      <c r="A51" s="124"/>
      <c r="B51" s="84">
        <v>-190220</v>
      </c>
      <c r="C51" s="86" t="s">
        <v>202</v>
      </c>
      <c r="D51" s="119">
        <v>0</v>
      </c>
      <c r="E51" s="119">
        <v>0</v>
      </c>
      <c r="F51" s="119">
        <v>0</v>
      </c>
      <c r="G51" s="119">
        <v>0</v>
      </c>
      <c r="H51" s="119">
        <v>0</v>
      </c>
      <c r="I51" s="119">
        <v>0</v>
      </c>
      <c r="J51" s="119">
        <v>0</v>
      </c>
      <c r="K51" s="119">
        <v>0</v>
      </c>
      <c r="L51" s="119">
        <v>0</v>
      </c>
      <c r="M51" s="119">
        <v>0</v>
      </c>
      <c r="N51" s="119">
        <v>0</v>
      </c>
      <c r="O51" s="119">
        <v>0</v>
      </c>
      <c r="P51" s="119">
        <v>0</v>
      </c>
      <c r="Q51" s="119">
        <v>0</v>
      </c>
      <c r="R51" s="119">
        <v>0</v>
      </c>
      <c r="S51" s="119">
        <v>0</v>
      </c>
      <c r="T51" s="119">
        <v>0</v>
      </c>
      <c r="U51" s="119">
        <v>0</v>
      </c>
      <c r="V51" s="119">
        <v>0</v>
      </c>
      <c r="W51" s="119">
        <v>0</v>
      </c>
      <c r="X51" s="119">
        <v>0</v>
      </c>
      <c r="Y51" s="119">
        <v>0</v>
      </c>
      <c r="Z51" s="119">
        <v>0</v>
      </c>
      <c r="AA51" s="119">
        <v>0</v>
      </c>
      <c r="AB51" s="119">
        <v>0</v>
      </c>
      <c r="AC51" s="119">
        <v>0</v>
      </c>
      <c r="AD51" s="119">
        <v>0</v>
      </c>
      <c r="AE51" s="119">
        <v>0</v>
      </c>
      <c r="AF51" s="119">
        <v>0</v>
      </c>
      <c r="AG51" s="119">
        <v>0</v>
      </c>
      <c r="AH51" s="119">
        <v>0</v>
      </c>
      <c r="AI51" s="119">
        <v>0</v>
      </c>
      <c r="AJ51" s="119">
        <v>0</v>
      </c>
    </row>
    <row r="52" spans="1:36" x14ac:dyDescent="0.25">
      <c r="A52" s="124"/>
      <c r="B52" s="84">
        <v>-190240</v>
      </c>
      <c r="C52" s="86" t="s">
        <v>116</v>
      </c>
      <c r="D52" s="119">
        <v>0</v>
      </c>
      <c r="E52" s="119">
        <v>0</v>
      </c>
      <c r="F52" s="119">
        <v>0</v>
      </c>
      <c r="G52" s="119">
        <v>0</v>
      </c>
      <c r="H52" s="119">
        <v>0</v>
      </c>
      <c r="I52" s="119">
        <v>0</v>
      </c>
      <c r="J52" s="119">
        <v>0</v>
      </c>
      <c r="K52" s="119">
        <v>0</v>
      </c>
      <c r="L52" s="119">
        <v>0</v>
      </c>
      <c r="M52" s="119">
        <v>0</v>
      </c>
      <c r="N52" s="119">
        <v>0</v>
      </c>
      <c r="O52" s="119">
        <v>0</v>
      </c>
      <c r="P52" s="119">
        <v>0</v>
      </c>
      <c r="Q52" s="119">
        <v>0</v>
      </c>
      <c r="R52" s="119">
        <v>0</v>
      </c>
      <c r="S52" s="119">
        <v>0</v>
      </c>
      <c r="T52" s="119">
        <v>0</v>
      </c>
      <c r="U52" s="119">
        <v>0</v>
      </c>
      <c r="V52" s="119">
        <v>0</v>
      </c>
      <c r="W52" s="119">
        <v>0</v>
      </c>
      <c r="X52" s="119">
        <v>0</v>
      </c>
      <c r="Y52" s="119">
        <v>0</v>
      </c>
      <c r="Z52" s="119">
        <v>0</v>
      </c>
      <c r="AA52" s="119">
        <v>0</v>
      </c>
      <c r="AB52" s="119">
        <v>0</v>
      </c>
      <c r="AC52" s="119">
        <v>0</v>
      </c>
      <c r="AD52" s="119">
        <v>0</v>
      </c>
      <c r="AE52" s="119">
        <v>0</v>
      </c>
      <c r="AF52" s="119">
        <v>0</v>
      </c>
      <c r="AG52" s="119">
        <v>0</v>
      </c>
      <c r="AH52" s="119">
        <v>0</v>
      </c>
      <c r="AI52" s="119">
        <v>0</v>
      </c>
      <c r="AJ52" s="119">
        <v>0</v>
      </c>
    </row>
    <row r="53" spans="1:36" x14ac:dyDescent="0.25">
      <c r="A53" s="124"/>
      <c r="B53" s="84">
        <v>-190250</v>
      </c>
      <c r="C53" s="88" t="s">
        <v>147</v>
      </c>
      <c r="D53" s="119">
        <v>0</v>
      </c>
      <c r="E53" s="119">
        <v>0</v>
      </c>
      <c r="F53" s="119">
        <v>0</v>
      </c>
      <c r="G53" s="119">
        <v>0</v>
      </c>
      <c r="H53" s="119">
        <v>0</v>
      </c>
      <c r="I53" s="119">
        <v>0</v>
      </c>
      <c r="J53" s="119">
        <v>0</v>
      </c>
      <c r="K53" s="119">
        <v>0</v>
      </c>
      <c r="L53" s="119">
        <v>0</v>
      </c>
      <c r="M53" s="119">
        <v>0</v>
      </c>
      <c r="N53" s="119">
        <v>0</v>
      </c>
      <c r="O53" s="119">
        <v>0</v>
      </c>
      <c r="P53" s="119">
        <v>0</v>
      </c>
      <c r="Q53" s="119">
        <v>0</v>
      </c>
      <c r="R53" s="119">
        <v>0</v>
      </c>
      <c r="S53" s="119">
        <v>0</v>
      </c>
      <c r="T53" s="119">
        <v>0</v>
      </c>
      <c r="U53" s="119">
        <v>0</v>
      </c>
      <c r="V53" s="119">
        <v>0</v>
      </c>
      <c r="W53" s="119">
        <v>0</v>
      </c>
      <c r="X53" s="119">
        <v>0</v>
      </c>
      <c r="Y53" s="119">
        <v>0</v>
      </c>
      <c r="Z53" s="119">
        <v>0</v>
      </c>
      <c r="AA53" s="119">
        <v>0</v>
      </c>
      <c r="AB53" s="119">
        <v>0</v>
      </c>
      <c r="AC53" s="119">
        <v>0</v>
      </c>
      <c r="AD53" s="119">
        <v>0</v>
      </c>
      <c r="AE53" s="119">
        <v>0</v>
      </c>
      <c r="AF53" s="119">
        <v>0</v>
      </c>
      <c r="AG53" s="119">
        <v>0</v>
      </c>
      <c r="AH53" s="119">
        <v>0</v>
      </c>
      <c r="AI53" s="119">
        <v>0</v>
      </c>
      <c r="AJ53" s="119">
        <v>0</v>
      </c>
    </row>
    <row r="54" spans="1:36" x14ac:dyDescent="0.25">
      <c r="A54" s="124"/>
      <c r="B54" s="84">
        <v>-190280</v>
      </c>
      <c r="C54" s="86" t="s">
        <v>193</v>
      </c>
      <c r="D54" s="119">
        <v>0</v>
      </c>
      <c r="E54" s="119">
        <v>0</v>
      </c>
      <c r="F54" s="119">
        <v>-71987.280209999997</v>
      </c>
      <c r="G54" s="119">
        <v>0</v>
      </c>
      <c r="H54" s="119">
        <v>-71987.280209999997</v>
      </c>
      <c r="I54" s="119">
        <v>0</v>
      </c>
      <c r="J54" s="119">
        <v>0</v>
      </c>
      <c r="K54" s="119">
        <v>0</v>
      </c>
      <c r="L54" s="119">
        <v>0</v>
      </c>
      <c r="M54" s="119">
        <v>0</v>
      </c>
      <c r="N54" s="119">
        <v>0</v>
      </c>
      <c r="O54" s="119">
        <v>0</v>
      </c>
      <c r="P54" s="119">
        <v>0</v>
      </c>
      <c r="Q54" s="119">
        <v>0</v>
      </c>
      <c r="R54" s="119">
        <v>0</v>
      </c>
      <c r="S54" s="119">
        <v>0</v>
      </c>
      <c r="T54" s="119">
        <v>0</v>
      </c>
      <c r="U54" s="119">
        <v>0</v>
      </c>
      <c r="V54" s="119">
        <v>0</v>
      </c>
      <c r="W54" s="119">
        <v>0</v>
      </c>
      <c r="X54" s="119">
        <v>0</v>
      </c>
      <c r="Y54" s="119">
        <v>0</v>
      </c>
      <c r="Z54" s="119">
        <v>0</v>
      </c>
      <c r="AA54" s="119">
        <v>0</v>
      </c>
      <c r="AB54" s="119">
        <v>0</v>
      </c>
      <c r="AC54" s="119">
        <v>0</v>
      </c>
      <c r="AD54" s="119">
        <v>0</v>
      </c>
      <c r="AE54" s="119">
        <v>-71987.280209999997</v>
      </c>
      <c r="AF54" s="119">
        <v>0</v>
      </c>
      <c r="AG54" s="119">
        <v>0</v>
      </c>
      <c r="AH54" s="119">
        <v>0</v>
      </c>
      <c r="AI54" s="119">
        <v>0</v>
      </c>
      <c r="AJ54" s="119">
        <v>-71987.280209999997</v>
      </c>
    </row>
    <row r="55" spans="1:36" x14ac:dyDescent="0.25">
      <c r="A55" s="124"/>
      <c r="B55" s="84">
        <v>-190286</v>
      </c>
      <c r="C55" s="86" t="s">
        <v>211</v>
      </c>
      <c r="D55" s="119">
        <v>-82180.617459999994</v>
      </c>
      <c r="E55" s="119">
        <v>-88615.292579999994</v>
      </c>
      <c r="F55" s="119">
        <v>-181148.96030000001</v>
      </c>
      <c r="G55" s="119">
        <v>-79338.948359999995</v>
      </c>
      <c r="H55" s="119">
        <v>-431283.8187</v>
      </c>
      <c r="I55" s="119">
        <v>-34483.380790000003</v>
      </c>
      <c r="J55" s="119">
        <v>-57144.466919999999</v>
      </c>
      <c r="K55" s="119">
        <v>-11015.031000000001</v>
      </c>
      <c r="L55" s="119">
        <v>-21268.357530000001</v>
      </c>
      <c r="M55" s="119">
        <v>-14621.42613</v>
      </c>
      <c r="N55" s="119">
        <v>-59674.908309999999</v>
      </c>
      <c r="O55" s="119">
        <v>-9504.5590800000009</v>
      </c>
      <c r="P55" s="119">
        <v>-14344.519990000001</v>
      </c>
      <c r="Q55" s="119">
        <v>-8326.0868499999997</v>
      </c>
      <c r="R55" s="119">
        <v>-230382.7366</v>
      </c>
      <c r="S55" s="119">
        <v>-5327.2421800000002</v>
      </c>
      <c r="T55" s="119">
        <v>-3673.8193000000001</v>
      </c>
      <c r="U55" s="119">
        <v>-846.19433000000004</v>
      </c>
      <c r="V55" s="119">
        <v>-579.89106000000004</v>
      </c>
      <c r="W55" s="119">
        <v>-2777.72489</v>
      </c>
      <c r="X55" s="119">
        <v>-690.70397000000003</v>
      </c>
      <c r="Y55" s="119">
        <v>-1085.82798</v>
      </c>
      <c r="Z55" s="119">
        <v>-388.56324999999998</v>
      </c>
      <c r="AA55" s="119">
        <v>-705.42241000000001</v>
      </c>
      <c r="AB55" s="119">
        <v>-2496.3554100000001</v>
      </c>
      <c r="AC55" s="119">
        <v>-204.54760999999999</v>
      </c>
      <c r="AD55" s="119">
        <v>-18776.292390000002</v>
      </c>
      <c r="AE55" s="119">
        <v>-680442.84768999997</v>
      </c>
      <c r="AF55" s="119">
        <v>-70689.939310000002</v>
      </c>
      <c r="AG55" s="119">
        <v>-36469.674720000003</v>
      </c>
      <c r="AH55" s="119">
        <v>0</v>
      </c>
      <c r="AI55" s="119">
        <v>-1995.7980000000002</v>
      </c>
      <c r="AJ55" s="119">
        <v>-571287.43565999984</v>
      </c>
    </row>
    <row r="56" spans="1:36" x14ac:dyDescent="0.25">
      <c r="A56" s="124"/>
      <c r="B56" s="84">
        <v>-1903</v>
      </c>
      <c r="C56" s="86" t="s">
        <v>212</v>
      </c>
      <c r="D56" s="119">
        <v>0</v>
      </c>
      <c r="E56" s="119">
        <v>0</v>
      </c>
      <c r="F56" s="119">
        <v>0</v>
      </c>
      <c r="G56" s="119">
        <v>0</v>
      </c>
      <c r="H56" s="119">
        <v>0</v>
      </c>
      <c r="I56" s="119">
        <v>0</v>
      </c>
      <c r="J56" s="119">
        <v>0</v>
      </c>
      <c r="K56" s="119">
        <v>0</v>
      </c>
      <c r="L56" s="119">
        <v>0</v>
      </c>
      <c r="M56" s="119">
        <v>0</v>
      </c>
      <c r="N56" s="119">
        <v>0</v>
      </c>
      <c r="O56" s="119">
        <v>0</v>
      </c>
      <c r="P56" s="119">
        <v>0</v>
      </c>
      <c r="Q56" s="119">
        <v>0</v>
      </c>
      <c r="R56" s="119">
        <v>0</v>
      </c>
      <c r="S56" s="119">
        <v>0</v>
      </c>
      <c r="T56" s="119">
        <v>0</v>
      </c>
      <c r="U56" s="119">
        <v>0</v>
      </c>
      <c r="V56" s="119">
        <v>0</v>
      </c>
      <c r="W56" s="119">
        <v>0</v>
      </c>
      <c r="X56" s="119">
        <v>0</v>
      </c>
      <c r="Y56" s="119">
        <v>0</v>
      </c>
      <c r="Z56" s="119">
        <v>0</v>
      </c>
      <c r="AA56" s="119">
        <v>0</v>
      </c>
      <c r="AB56" s="119">
        <v>0</v>
      </c>
      <c r="AC56" s="119">
        <v>0</v>
      </c>
      <c r="AD56" s="119">
        <v>0</v>
      </c>
      <c r="AE56" s="119">
        <v>0</v>
      </c>
      <c r="AF56" s="119">
        <v>0</v>
      </c>
      <c r="AG56" s="119">
        <v>0</v>
      </c>
      <c r="AH56" s="119">
        <v>0</v>
      </c>
      <c r="AI56" s="119">
        <v>0</v>
      </c>
      <c r="AJ56" s="119">
        <v>0</v>
      </c>
    </row>
    <row r="57" spans="1:36" s="14" customFormat="1" x14ac:dyDescent="0.25">
      <c r="A57" s="127"/>
      <c r="B57" s="14" t="s">
        <v>501</v>
      </c>
      <c r="C57" s="25" t="s">
        <v>502</v>
      </c>
      <c r="D57" s="109">
        <v>1101029.5077900002</v>
      </c>
      <c r="E57" s="109">
        <v>1832448.6518600001</v>
      </c>
      <c r="F57" s="109">
        <v>2384578.0830600001</v>
      </c>
      <c r="G57" s="109">
        <v>913416.4598800001</v>
      </c>
      <c r="H57" s="109">
        <v>6231472.7025900008</v>
      </c>
      <c r="I57" s="109">
        <v>494314.82794000005</v>
      </c>
      <c r="J57" s="109">
        <v>628055.35348000017</v>
      </c>
      <c r="K57" s="109">
        <v>189775.43200000006</v>
      </c>
      <c r="L57" s="109">
        <v>225546.01469999997</v>
      </c>
      <c r="M57" s="109">
        <v>97008.336899999995</v>
      </c>
      <c r="N57" s="109">
        <v>687285.41740000003</v>
      </c>
      <c r="O57" s="109">
        <v>141883.02028000003</v>
      </c>
      <c r="P57" s="109">
        <v>143525.05420000001</v>
      </c>
      <c r="Q57" s="109">
        <v>115009.63106000001</v>
      </c>
      <c r="R57" s="109">
        <v>2722403.0879599992</v>
      </c>
      <c r="S57" s="109">
        <v>52606.792920000014</v>
      </c>
      <c r="T57" s="109">
        <v>54498.324720000004</v>
      </c>
      <c r="U57" s="109">
        <v>20072.988889999997</v>
      </c>
      <c r="V57" s="109">
        <v>7716.9455200000011</v>
      </c>
      <c r="W57" s="109">
        <v>15577.084940000002</v>
      </c>
      <c r="X57" s="109">
        <v>12101.435679999999</v>
      </c>
      <c r="Y57" s="109">
        <v>20143.926630000009</v>
      </c>
      <c r="Z57" s="109">
        <v>5533.8793299999988</v>
      </c>
      <c r="AA57" s="109">
        <v>18760.661400000001</v>
      </c>
      <c r="AB57" s="109">
        <v>35533.257310000001</v>
      </c>
      <c r="AC57" s="109">
        <v>9029.0058099999987</v>
      </c>
      <c r="AD57" s="109">
        <v>251574.30314999999</v>
      </c>
      <c r="AE57" s="109">
        <v>9205450.093700001</v>
      </c>
      <c r="AF57" s="109">
        <v>877060.84939999983</v>
      </c>
      <c r="AG57" s="109">
        <v>330271.29712</v>
      </c>
      <c r="AH57" s="109">
        <v>0</v>
      </c>
      <c r="AI57" s="109">
        <v>47933.593840000009</v>
      </c>
      <c r="AJ57" s="109">
        <v>7950184.3533400008</v>
      </c>
    </row>
    <row r="58" spans="1:36" x14ac:dyDescent="0.25">
      <c r="A58" s="124"/>
      <c r="C58" s="86"/>
    </row>
    <row r="59" spans="1:36" s="14" customFormat="1" x14ac:dyDescent="0.25">
      <c r="A59" s="127"/>
      <c r="C59" s="128" t="s">
        <v>503</v>
      </c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109"/>
      <c r="AC59" s="109"/>
      <c r="AD59" s="109"/>
      <c r="AE59" s="109"/>
      <c r="AF59" s="109"/>
      <c r="AG59" s="109"/>
      <c r="AH59" s="109"/>
      <c r="AI59" s="109"/>
      <c r="AJ59" s="109"/>
    </row>
    <row r="60" spans="1:36" x14ac:dyDescent="0.25">
      <c r="A60" s="124"/>
      <c r="B60" s="84">
        <v>1499</v>
      </c>
      <c r="C60" s="86" t="s">
        <v>1525</v>
      </c>
      <c r="D60" s="119">
        <v>-176651.11913000001</v>
      </c>
      <c r="E60" s="119">
        <v>-235544.70159000001</v>
      </c>
      <c r="F60" s="119">
        <v>-915232.68334999995</v>
      </c>
      <c r="G60" s="119">
        <v>-164089.51418999999</v>
      </c>
      <c r="H60" s="119">
        <v>-1491518.01826</v>
      </c>
      <c r="I60" s="119">
        <v>-74997.093080000006</v>
      </c>
      <c r="J60" s="119">
        <v>-94489.451289999997</v>
      </c>
      <c r="K60" s="119">
        <v>-19009.525000000001</v>
      </c>
      <c r="L60" s="119">
        <v>-228022.34421000001</v>
      </c>
      <c r="M60" s="119">
        <v>-58517.371070000001</v>
      </c>
      <c r="N60" s="119">
        <v>-120142.56788</v>
      </c>
      <c r="O60" s="119">
        <v>-35787.37053</v>
      </c>
      <c r="P60" s="119">
        <v>-15998.207979999999</v>
      </c>
      <c r="Q60" s="119">
        <v>-74955.303469999999</v>
      </c>
      <c r="R60" s="119">
        <v>-721919.23450999998</v>
      </c>
      <c r="S60" s="119">
        <v>-9885.5807499999992</v>
      </c>
      <c r="T60" s="119">
        <v>-3413.5324099999998</v>
      </c>
      <c r="U60" s="119">
        <v>-2400.0403299999998</v>
      </c>
      <c r="V60" s="119">
        <v>-2105.8453500000001</v>
      </c>
      <c r="W60" s="119">
        <v>-2706.29412</v>
      </c>
      <c r="X60" s="119">
        <v>-1663.11817</v>
      </c>
      <c r="Y60" s="119">
        <v>-6205.4083099999998</v>
      </c>
      <c r="Z60" s="119">
        <v>-1012.40084</v>
      </c>
      <c r="AA60" s="119">
        <v>-7004.8381399999998</v>
      </c>
      <c r="AB60" s="119">
        <v>-12435.502780000001</v>
      </c>
      <c r="AC60" s="119">
        <v>-6049.0168100000001</v>
      </c>
      <c r="AD60" s="119">
        <v>-54881.578010000005</v>
      </c>
      <c r="AE60" s="119">
        <v>-2268318.83078</v>
      </c>
      <c r="AF60" s="119">
        <v>-139152.09288000001</v>
      </c>
      <c r="AG60" s="119">
        <v>-288645.56063000002</v>
      </c>
      <c r="AH60" s="119">
        <v>0</v>
      </c>
      <c r="AI60" s="119">
        <v>-19259.26326</v>
      </c>
      <c r="AJ60" s="119">
        <v>-1821261.9140099997</v>
      </c>
    </row>
    <row r="61" spans="1:36" x14ac:dyDescent="0.25">
      <c r="A61" s="124"/>
      <c r="B61" s="84">
        <v>1699</v>
      </c>
      <c r="C61" s="86" t="s">
        <v>144</v>
      </c>
      <c r="D61" s="119">
        <v>-9926.9544100000003</v>
      </c>
      <c r="E61" s="119">
        <v>-43524.620009999999</v>
      </c>
      <c r="F61" s="119">
        <v>-48193.08266</v>
      </c>
      <c r="G61" s="119">
        <v>-17113.038639999999</v>
      </c>
      <c r="H61" s="119">
        <v>-118757.69572</v>
      </c>
      <c r="I61" s="119">
        <v>-8351.9490600000008</v>
      </c>
      <c r="J61" s="119">
        <v>-2483.6107699999998</v>
      </c>
      <c r="K61" s="119">
        <v>-20.82</v>
      </c>
      <c r="L61" s="119">
        <v>-13637.065049999999</v>
      </c>
      <c r="M61" s="119">
        <v>-5221.6018899999999</v>
      </c>
      <c r="N61" s="119">
        <v>-7056.9052499999998</v>
      </c>
      <c r="O61" s="119">
        <v>-724.91949999999997</v>
      </c>
      <c r="P61" s="119">
        <v>-640.68340999999998</v>
      </c>
      <c r="Q61" s="119">
        <v>-5992.7855799999998</v>
      </c>
      <c r="R61" s="119">
        <v>-44130.340509999995</v>
      </c>
      <c r="S61" s="119">
        <v>-357.50117</v>
      </c>
      <c r="T61" s="119">
        <v>-1139.65212</v>
      </c>
      <c r="U61" s="119">
        <v>-120.8771</v>
      </c>
      <c r="V61" s="119">
        <v>-114.3698</v>
      </c>
      <c r="W61" s="119">
        <v>-1.1859500000000001</v>
      </c>
      <c r="X61" s="119">
        <v>-326.74306999999999</v>
      </c>
      <c r="Y61" s="119">
        <v>-93.32799</v>
      </c>
      <c r="Z61" s="119">
        <v>-43.80538</v>
      </c>
      <c r="AA61" s="119">
        <v>-126.49495</v>
      </c>
      <c r="AB61" s="119">
        <v>-1449.6700599999999</v>
      </c>
      <c r="AC61" s="119">
        <v>-261.05754999999999</v>
      </c>
      <c r="AD61" s="119">
        <v>-4034.6851399999991</v>
      </c>
      <c r="AE61" s="119">
        <v>-166922.72136999998</v>
      </c>
      <c r="AF61" s="119">
        <v>-7077.7252499999995</v>
      </c>
      <c r="AG61" s="119">
        <v>-18973.03674</v>
      </c>
      <c r="AH61" s="119">
        <v>0</v>
      </c>
      <c r="AI61" s="119">
        <v>-480.88049000000001</v>
      </c>
      <c r="AJ61" s="119">
        <v>-140391.07889000006</v>
      </c>
    </row>
    <row r="62" spans="1:36" x14ac:dyDescent="0.25">
      <c r="A62" s="124"/>
      <c r="B62" s="84">
        <v>1799</v>
      </c>
      <c r="C62" s="86" t="s">
        <v>1574</v>
      </c>
      <c r="D62" s="119">
        <v>-1783.7003099999999</v>
      </c>
      <c r="E62" s="119">
        <v>-5554.0997699999998</v>
      </c>
      <c r="F62" s="119">
        <v>-18124.24899</v>
      </c>
      <c r="G62" s="119">
        <v>-7985.8959800000002</v>
      </c>
      <c r="H62" s="119">
        <v>-33447.945050000002</v>
      </c>
      <c r="I62" s="119">
        <v>-8100.3590000000004</v>
      </c>
      <c r="J62" s="119">
        <v>0</v>
      </c>
      <c r="K62" s="119">
        <v>0</v>
      </c>
      <c r="L62" s="119">
        <v>-317.28086000000002</v>
      </c>
      <c r="M62" s="119">
        <v>-2334.0532800000001</v>
      </c>
      <c r="N62" s="119">
        <v>-5508.3679400000001</v>
      </c>
      <c r="O62" s="119">
        <v>-782.01327000000003</v>
      </c>
      <c r="P62" s="119">
        <v>-832.53998999999999</v>
      </c>
      <c r="Q62" s="119">
        <v>-4220.5410899999997</v>
      </c>
      <c r="R62" s="119">
        <v>-22095.155430000003</v>
      </c>
      <c r="S62" s="119">
        <v>-1027.6860899999999</v>
      </c>
      <c r="T62" s="119">
        <v>-8.03904</v>
      </c>
      <c r="U62" s="119">
        <v>-292.20303999999999</v>
      </c>
      <c r="V62" s="119">
        <v>-19.11195</v>
      </c>
      <c r="W62" s="119">
        <v>0</v>
      </c>
      <c r="X62" s="119">
        <v>-380.51799999999997</v>
      </c>
      <c r="Y62" s="119">
        <v>0</v>
      </c>
      <c r="Z62" s="119">
        <v>0</v>
      </c>
      <c r="AA62" s="119">
        <v>0</v>
      </c>
      <c r="AB62" s="119">
        <v>-251.17760000000001</v>
      </c>
      <c r="AC62" s="119">
        <v>0</v>
      </c>
      <c r="AD62" s="119">
        <v>-1978.7357199999997</v>
      </c>
      <c r="AE62" s="119">
        <v>-57521.836200000005</v>
      </c>
      <c r="AF62" s="119">
        <v>-5508.3679400000001</v>
      </c>
      <c r="AG62" s="119">
        <v>-2670.4460899999999</v>
      </c>
      <c r="AH62" s="119">
        <v>0</v>
      </c>
      <c r="AI62" s="119">
        <v>0</v>
      </c>
      <c r="AJ62" s="119">
        <v>-49343.022170000011</v>
      </c>
    </row>
    <row r="63" spans="1:36" x14ac:dyDescent="0.25">
      <c r="A63" s="124"/>
      <c r="B63" s="84">
        <v>1999</v>
      </c>
      <c r="C63" s="86" t="s">
        <v>237</v>
      </c>
      <c r="D63" s="119">
        <v>-46.717779999999998</v>
      </c>
      <c r="E63" s="119">
        <v>-3073.4374400000002</v>
      </c>
      <c r="F63" s="119">
        <v>-48172.431069999999</v>
      </c>
      <c r="G63" s="119">
        <v>-413.34393</v>
      </c>
      <c r="H63" s="119">
        <v>-51705.930220000002</v>
      </c>
      <c r="I63" s="119">
        <v>-4704.7143999999998</v>
      </c>
      <c r="J63" s="119">
        <v>-107.19576000000001</v>
      </c>
      <c r="K63" s="119">
        <v>-9.1349999999999998</v>
      </c>
      <c r="L63" s="119">
        <v>-141.94093000000001</v>
      </c>
      <c r="M63" s="119">
        <v>-63.338389999999997</v>
      </c>
      <c r="N63" s="119">
        <v>-2094.8488000000002</v>
      </c>
      <c r="O63" s="119">
        <v>-188.4024</v>
      </c>
      <c r="P63" s="119">
        <v>-47.227209999999999</v>
      </c>
      <c r="Q63" s="119">
        <v>-254.04409000000001</v>
      </c>
      <c r="R63" s="119">
        <v>-7610.8469799999993</v>
      </c>
      <c r="S63" s="119">
        <v>-0.41996</v>
      </c>
      <c r="T63" s="119">
        <v>-87.743600000000001</v>
      </c>
      <c r="U63" s="119">
        <v>-601.36220000000003</v>
      </c>
      <c r="V63" s="119">
        <v>-25.653110000000002</v>
      </c>
      <c r="W63" s="119">
        <v>-9.8343799999999995</v>
      </c>
      <c r="X63" s="119">
        <v>-1.8449199999999999</v>
      </c>
      <c r="Y63" s="119">
        <v>-0.97314999999999996</v>
      </c>
      <c r="Z63" s="119">
        <v>-10.584809999999999</v>
      </c>
      <c r="AA63" s="119">
        <v>-28.5303</v>
      </c>
      <c r="AB63" s="119">
        <v>-139.96709999999999</v>
      </c>
      <c r="AC63" s="119">
        <v>-45.693579999999997</v>
      </c>
      <c r="AD63" s="119">
        <v>-952.60710999999992</v>
      </c>
      <c r="AE63" s="119">
        <v>-60269.384310000001</v>
      </c>
      <c r="AF63" s="119">
        <v>-2103.9838000000004</v>
      </c>
      <c r="AG63" s="119">
        <v>-230.93243000000001</v>
      </c>
      <c r="AH63" s="119">
        <v>0</v>
      </c>
      <c r="AI63" s="119">
        <v>-75.197029999999998</v>
      </c>
      <c r="AJ63" s="119">
        <v>-57859.27105000001</v>
      </c>
    </row>
    <row r="64" spans="1:36" s="14" customFormat="1" x14ac:dyDescent="0.25">
      <c r="A64" s="127"/>
      <c r="B64" s="14" t="s">
        <v>504</v>
      </c>
      <c r="C64" s="128" t="s">
        <v>505</v>
      </c>
      <c r="D64" s="109">
        <v>-188408.49163</v>
      </c>
      <c r="E64" s="109">
        <v>-287696.85881000001</v>
      </c>
      <c r="F64" s="109">
        <v>-1029722.4460699999</v>
      </c>
      <c r="G64" s="109">
        <v>-189601.79274</v>
      </c>
      <c r="H64" s="109">
        <v>-1695429.58925</v>
      </c>
      <c r="I64" s="109">
        <v>-96154.115539999999</v>
      </c>
      <c r="J64" s="109">
        <v>-97080.257819999999</v>
      </c>
      <c r="K64" s="109">
        <v>-19039.48</v>
      </c>
      <c r="L64" s="109">
        <v>-242118.63105000003</v>
      </c>
      <c r="M64" s="109">
        <v>-66136.364630000011</v>
      </c>
      <c r="N64" s="109">
        <v>-134802.68987</v>
      </c>
      <c r="O64" s="109">
        <v>-37482.705700000006</v>
      </c>
      <c r="P64" s="109">
        <v>-17518.658590000003</v>
      </c>
      <c r="Q64" s="109">
        <v>-85422.67422999999</v>
      </c>
      <c r="R64" s="109">
        <v>-795755.57743000006</v>
      </c>
      <c r="S64" s="109">
        <v>-11271.187969999997</v>
      </c>
      <c r="T64" s="109">
        <v>-4648.967169999999</v>
      </c>
      <c r="U64" s="109">
        <v>-3414.4826699999999</v>
      </c>
      <c r="V64" s="109">
        <v>-2264.9802100000002</v>
      </c>
      <c r="W64" s="109">
        <v>-2717.3144499999999</v>
      </c>
      <c r="X64" s="109">
        <v>-2372.2241599999998</v>
      </c>
      <c r="Y64" s="109">
        <v>-6299.7094499999994</v>
      </c>
      <c r="Z64" s="109">
        <v>-1066.7910300000001</v>
      </c>
      <c r="AA64" s="109">
        <v>-7159.8633900000004</v>
      </c>
      <c r="AB64" s="109">
        <v>-14276.317540000002</v>
      </c>
      <c r="AC64" s="109">
        <v>-6355.7679400000006</v>
      </c>
      <c r="AD64" s="109">
        <v>-61847.60598</v>
      </c>
      <c r="AE64" s="109">
        <v>-2553032.7726599998</v>
      </c>
      <c r="AF64" s="109">
        <v>-153842.16986999998</v>
      </c>
      <c r="AG64" s="109">
        <v>-310519.97589</v>
      </c>
      <c r="AH64" s="109">
        <v>0</v>
      </c>
      <c r="AI64" s="109">
        <v>-19815.340779999999</v>
      </c>
      <c r="AJ64" s="109">
        <v>-2068855.2861199998</v>
      </c>
    </row>
    <row r="65" spans="1:36" s="14" customFormat="1" x14ac:dyDescent="0.25">
      <c r="A65" s="127"/>
      <c r="C65" s="25"/>
      <c r="D65" s="109"/>
      <c r="E65" s="109"/>
      <c r="F65" s="109"/>
      <c r="G65" s="109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  <c r="AD65" s="109"/>
      <c r="AE65" s="109"/>
      <c r="AF65" s="109"/>
      <c r="AG65" s="109"/>
      <c r="AH65" s="109"/>
      <c r="AI65" s="109"/>
      <c r="AJ65" s="109"/>
    </row>
    <row r="66" spans="1:36" s="14" customFormat="1" x14ac:dyDescent="0.25">
      <c r="A66" s="127"/>
      <c r="B66" s="14" t="s">
        <v>506</v>
      </c>
      <c r="C66" s="25" t="s">
        <v>507</v>
      </c>
      <c r="D66" s="109">
        <v>912621.01616000012</v>
      </c>
      <c r="E66" s="109">
        <v>1544751.79305</v>
      </c>
      <c r="F66" s="109">
        <v>1354855.63699</v>
      </c>
      <c r="G66" s="109">
        <v>723814.66714000003</v>
      </c>
      <c r="H66" s="109">
        <v>4536043.1133400006</v>
      </c>
      <c r="I66" s="109">
        <v>398160.71240000008</v>
      </c>
      <c r="J66" s="109">
        <v>530975.09566000011</v>
      </c>
      <c r="K66" s="109">
        <v>170735.95200000005</v>
      </c>
      <c r="L66" s="109">
        <v>-16572.616350000055</v>
      </c>
      <c r="M66" s="109">
        <v>30871.972269999984</v>
      </c>
      <c r="N66" s="109">
        <v>552482.72753000003</v>
      </c>
      <c r="O66" s="109">
        <v>104400.31458000002</v>
      </c>
      <c r="P66" s="109">
        <v>126006.39561000001</v>
      </c>
      <c r="Q66" s="109">
        <v>29586.956830000025</v>
      </c>
      <c r="R66" s="109">
        <v>1926647.5105299992</v>
      </c>
      <c r="S66" s="109">
        <v>41335.604950000015</v>
      </c>
      <c r="T66" s="109">
        <v>49849.357550000008</v>
      </c>
      <c r="U66" s="109">
        <v>16658.506219999996</v>
      </c>
      <c r="V66" s="109">
        <v>5451.9653100000014</v>
      </c>
      <c r="W66" s="109">
        <v>12859.770490000003</v>
      </c>
      <c r="X66" s="109">
        <v>9729.2115199999989</v>
      </c>
      <c r="Y66" s="109">
        <v>13844.217180000011</v>
      </c>
      <c r="Z66" s="109">
        <v>4467.0882999999985</v>
      </c>
      <c r="AA66" s="109">
        <v>11600.79801</v>
      </c>
      <c r="AB66" s="109">
        <v>21256.939769999997</v>
      </c>
      <c r="AC66" s="109">
        <v>2673.2378699999981</v>
      </c>
      <c r="AD66" s="109">
        <v>189726.69717</v>
      </c>
      <c r="AE66" s="109">
        <v>6652417.3210400008</v>
      </c>
      <c r="AF66" s="109">
        <v>723218.67952999985</v>
      </c>
      <c r="AG66" s="109">
        <v>19751.321230000001</v>
      </c>
      <c r="AH66" s="109">
        <v>0</v>
      </c>
      <c r="AI66" s="109">
        <v>28118.25306000001</v>
      </c>
      <c r="AJ66" s="109">
        <v>5881329.0672200006</v>
      </c>
    </row>
    <row r="67" spans="1:36" s="14" customFormat="1" x14ac:dyDescent="0.25">
      <c r="A67" s="127"/>
      <c r="C67" s="25" t="s">
        <v>508</v>
      </c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  <c r="AE67" s="109"/>
      <c r="AF67" s="109"/>
      <c r="AG67" s="109"/>
      <c r="AH67" s="109"/>
      <c r="AI67" s="109"/>
      <c r="AJ67" s="109"/>
    </row>
    <row r="68" spans="1:36" s="14" customFormat="1" x14ac:dyDescent="0.25">
      <c r="A68" s="127"/>
      <c r="C68" s="25"/>
      <c r="D68" s="109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  <c r="AG68" s="109"/>
      <c r="AH68" s="109"/>
      <c r="AI68" s="109"/>
      <c r="AJ68" s="109"/>
    </row>
    <row r="69" spans="1:36" s="14" customFormat="1" x14ac:dyDescent="0.25">
      <c r="A69" s="127"/>
      <c r="B69" s="189">
        <v>210110</v>
      </c>
      <c r="C69" s="128" t="s">
        <v>245</v>
      </c>
      <c r="D69" s="109">
        <v>844631.39443999995</v>
      </c>
      <c r="E69" s="109">
        <v>899533.64613000001</v>
      </c>
      <c r="F69" s="109">
        <v>2762445.1027099998</v>
      </c>
      <c r="G69" s="109">
        <v>1475565.85304</v>
      </c>
      <c r="H69" s="109">
        <v>5982175.9963199999</v>
      </c>
      <c r="I69" s="109">
        <v>175066.19773000001</v>
      </c>
      <c r="J69" s="109">
        <v>768105.50075999997</v>
      </c>
      <c r="K69" s="109">
        <v>488365.64799999999</v>
      </c>
      <c r="L69" s="109">
        <v>0</v>
      </c>
      <c r="M69" s="109">
        <v>40212.223680000003</v>
      </c>
      <c r="N69" s="109">
        <v>157890.00088000001</v>
      </c>
      <c r="O69" s="109">
        <v>72464.645839999997</v>
      </c>
      <c r="P69" s="109">
        <v>149499.58290000001</v>
      </c>
      <c r="Q69" s="109">
        <v>37.159880000000001</v>
      </c>
      <c r="R69" s="109">
        <v>1851640.9596699998</v>
      </c>
      <c r="S69" s="109">
        <v>0</v>
      </c>
      <c r="T69" s="109">
        <v>29404.73101</v>
      </c>
      <c r="U69" s="109">
        <v>6886.1713</v>
      </c>
      <c r="V69" s="109">
        <v>4816.6976800000002</v>
      </c>
      <c r="W69" s="109">
        <v>293.03998000000001</v>
      </c>
      <c r="X69" s="109">
        <v>37.004570000000001</v>
      </c>
      <c r="Y69" s="109">
        <v>0</v>
      </c>
      <c r="Z69" s="109">
        <v>2546.5059999999999</v>
      </c>
      <c r="AA69" s="109">
        <v>0</v>
      </c>
      <c r="AB69" s="109">
        <v>0</v>
      </c>
      <c r="AC69" s="109">
        <v>0</v>
      </c>
      <c r="AD69" s="109">
        <v>43984.150539999995</v>
      </c>
      <c r="AE69" s="109">
        <v>7877801.1065299995</v>
      </c>
      <c r="AF69" s="109">
        <v>646255.64887999999</v>
      </c>
      <c r="AG69" s="109">
        <v>45028.92136</v>
      </c>
      <c r="AH69" s="109">
        <v>0</v>
      </c>
      <c r="AI69" s="109">
        <v>0</v>
      </c>
      <c r="AJ69" s="109">
        <v>7186516.5362900002</v>
      </c>
    </row>
    <row r="70" spans="1:36" s="14" customFormat="1" x14ac:dyDescent="0.25">
      <c r="A70" s="127"/>
      <c r="B70" s="14">
        <v>11</v>
      </c>
      <c r="C70" s="25" t="s">
        <v>12</v>
      </c>
      <c r="D70" s="109">
        <v>879194.64295999997</v>
      </c>
      <c r="E70" s="109">
        <v>1266322.26309</v>
      </c>
      <c r="F70" s="109">
        <v>1641164.59968</v>
      </c>
      <c r="G70" s="109">
        <v>985734.29790999996</v>
      </c>
      <c r="H70" s="109">
        <v>4772415.8036399996</v>
      </c>
      <c r="I70" s="109">
        <v>420103.10671999998</v>
      </c>
      <c r="J70" s="109">
        <v>958856.69622000004</v>
      </c>
      <c r="K70" s="109">
        <v>350794.66800000001</v>
      </c>
      <c r="L70" s="109">
        <v>84246.227429999999</v>
      </c>
      <c r="M70" s="109">
        <v>135512.48032999999</v>
      </c>
      <c r="N70" s="109">
        <v>796597.30308999994</v>
      </c>
      <c r="O70" s="109">
        <v>142882.33063000001</v>
      </c>
      <c r="P70" s="109">
        <v>161206.86903</v>
      </c>
      <c r="Q70" s="109">
        <v>71101.063760000005</v>
      </c>
      <c r="R70" s="109">
        <v>3121300.7452100003</v>
      </c>
      <c r="S70" s="109">
        <v>57648.012940000001</v>
      </c>
      <c r="T70" s="109">
        <v>28021.966670000002</v>
      </c>
      <c r="U70" s="109">
        <v>10323.16093</v>
      </c>
      <c r="V70" s="109">
        <v>3221.2778400000002</v>
      </c>
      <c r="W70" s="109">
        <v>58917.231630000002</v>
      </c>
      <c r="X70" s="109">
        <v>2822.2310000000002</v>
      </c>
      <c r="Y70" s="109">
        <v>7551.3751599999996</v>
      </c>
      <c r="Z70" s="109">
        <v>10168.573969999999</v>
      </c>
      <c r="AA70" s="109">
        <v>6596.82467</v>
      </c>
      <c r="AB70" s="109">
        <v>25002.570970000001</v>
      </c>
      <c r="AC70" s="109">
        <v>3430.2254400000002</v>
      </c>
      <c r="AD70" s="109">
        <v>213703.45122000002</v>
      </c>
      <c r="AE70" s="109">
        <v>8107420.0000700001</v>
      </c>
      <c r="AF70" s="109">
        <v>1147391.9710899999</v>
      </c>
      <c r="AG70" s="109">
        <v>222979.98559999999</v>
      </c>
      <c r="AH70" s="109">
        <v>0</v>
      </c>
      <c r="AI70" s="109">
        <v>17578.42527</v>
      </c>
      <c r="AJ70" s="109">
        <v>6719469.6181099992</v>
      </c>
    </row>
    <row r="71" spans="1:36" x14ac:dyDescent="0.25">
      <c r="A71" s="124"/>
      <c r="B71" s="84">
        <v>-1103</v>
      </c>
      <c r="C71" s="86" t="s">
        <v>20</v>
      </c>
      <c r="D71" s="119">
        <v>-101821.88308</v>
      </c>
      <c r="E71" s="119">
        <v>-63972.895759999999</v>
      </c>
      <c r="F71" s="119">
        <v>-306091.11709999997</v>
      </c>
      <c r="G71" s="119">
        <v>-425271.29222</v>
      </c>
      <c r="H71" s="119">
        <v>-897157.1881599999</v>
      </c>
      <c r="I71" s="119">
        <v>-130394.16299</v>
      </c>
      <c r="J71" s="119">
        <v>-475116.92304000002</v>
      </c>
      <c r="K71" s="119">
        <v>-166473.34599999999</v>
      </c>
      <c r="L71" s="119">
        <v>-56688.243329999998</v>
      </c>
      <c r="M71" s="119">
        <v>-86428.397280000005</v>
      </c>
      <c r="N71" s="119">
        <v>-288753.55310999998</v>
      </c>
      <c r="O71" s="119">
        <v>-35770.42643</v>
      </c>
      <c r="P71" s="119">
        <v>-63548.308839999998</v>
      </c>
      <c r="Q71" s="119">
        <v>-30185.789680000002</v>
      </c>
      <c r="R71" s="119">
        <v>-1333359.1507000001</v>
      </c>
      <c r="S71" s="119">
        <v>-28820.655210000001</v>
      </c>
      <c r="T71" s="119">
        <v>-10979.08718</v>
      </c>
      <c r="U71" s="119">
        <v>-2077.3158699999999</v>
      </c>
      <c r="V71" s="119">
        <v>-121.58152</v>
      </c>
      <c r="W71" s="119">
        <v>-47424.64271</v>
      </c>
      <c r="X71" s="119">
        <v>-1455.04187</v>
      </c>
      <c r="Y71" s="119">
        <v>-3167.4835600000001</v>
      </c>
      <c r="Z71" s="119">
        <v>-6973.6051399999997</v>
      </c>
      <c r="AA71" s="119">
        <v>-3685.4337399999999</v>
      </c>
      <c r="AB71" s="119">
        <v>-10760.346610000001</v>
      </c>
      <c r="AC71" s="119">
        <v>-2212.6891799999999</v>
      </c>
      <c r="AD71" s="119">
        <v>-117677.88258999998</v>
      </c>
      <c r="AE71" s="119">
        <v>-2348194.2214500001</v>
      </c>
      <c r="AF71" s="119">
        <v>-455226.89911</v>
      </c>
      <c r="AG71" s="119">
        <v>-143238.22213000001</v>
      </c>
      <c r="AH71" s="119">
        <v>0</v>
      </c>
      <c r="AI71" s="119">
        <v>-9065.6064800000004</v>
      </c>
      <c r="AJ71" s="119">
        <v>-1740663.4937299998</v>
      </c>
    </row>
    <row r="72" spans="1:36" s="14" customFormat="1" x14ac:dyDescent="0.25">
      <c r="A72" s="127"/>
      <c r="B72" s="14" t="s">
        <v>510</v>
      </c>
      <c r="C72" s="25" t="s">
        <v>509</v>
      </c>
      <c r="D72" s="109">
        <v>777372.75988000003</v>
      </c>
      <c r="E72" s="109">
        <v>1202349.36733</v>
      </c>
      <c r="F72" s="109">
        <v>1335073.4825800001</v>
      </c>
      <c r="G72" s="109">
        <v>560463.00569000002</v>
      </c>
      <c r="H72" s="109">
        <v>3875258.6154799997</v>
      </c>
      <c r="I72" s="109">
        <v>289708.94373</v>
      </c>
      <c r="J72" s="109">
        <v>483739.77318000002</v>
      </c>
      <c r="K72" s="109">
        <v>184321.32200000001</v>
      </c>
      <c r="L72" s="109">
        <v>27557.984100000001</v>
      </c>
      <c r="M72" s="109">
        <v>49084.083049999987</v>
      </c>
      <c r="N72" s="109">
        <v>507843.74997999996</v>
      </c>
      <c r="O72" s="109">
        <v>107111.90420000002</v>
      </c>
      <c r="P72" s="109">
        <v>97658.560190000004</v>
      </c>
      <c r="Q72" s="109">
        <v>40915.274080000003</v>
      </c>
      <c r="R72" s="109">
        <v>1787941.5945100002</v>
      </c>
      <c r="S72" s="109">
        <v>28827.35773</v>
      </c>
      <c r="T72" s="109">
        <v>17042.879489999999</v>
      </c>
      <c r="U72" s="109">
        <v>8245.8450599999996</v>
      </c>
      <c r="V72" s="109">
        <v>3099.69632</v>
      </c>
      <c r="W72" s="109">
        <v>11492.588920000002</v>
      </c>
      <c r="X72" s="109">
        <v>1367.1891300000002</v>
      </c>
      <c r="Y72" s="109">
        <v>4383.891599999999</v>
      </c>
      <c r="Z72" s="109">
        <v>3194.9688299999998</v>
      </c>
      <c r="AA72" s="109">
        <v>2911.39093</v>
      </c>
      <c r="AB72" s="109">
        <v>14242.22436</v>
      </c>
      <c r="AC72" s="109">
        <v>1217.5362600000003</v>
      </c>
      <c r="AD72" s="109">
        <v>96025.568630000038</v>
      </c>
      <c r="AE72" s="109">
        <v>5759225.77862</v>
      </c>
      <c r="AF72" s="109">
        <v>692165.07197999989</v>
      </c>
      <c r="AG72" s="109">
        <v>79741.763469999976</v>
      </c>
      <c r="AH72" s="109">
        <v>0</v>
      </c>
      <c r="AI72" s="109">
        <v>8512.8187899999994</v>
      </c>
      <c r="AJ72" s="109">
        <v>4978806.1243799999</v>
      </c>
    </row>
    <row r="73" spans="1:36" s="14" customFormat="1" x14ac:dyDescent="0.25">
      <c r="A73" s="127"/>
      <c r="C73" s="25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09"/>
      <c r="AJ73" s="109"/>
    </row>
    <row r="74" spans="1:36" s="14" customFormat="1" x14ac:dyDescent="0.25">
      <c r="A74" s="127"/>
      <c r="B74" s="14" t="s">
        <v>511</v>
      </c>
      <c r="C74" s="25" t="s">
        <v>512</v>
      </c>
      <c r="D74" s="109">
        <v>135248.25628000009</v>
      </c>
      <c r="E74" s="102">
        <v>342402.42571999994</v>
      </c>
      <c r="F74" s="109">
        <v>19782.154409999959</v>
      </c>
      <c r="G74" s="109">
        <v>163351.66145000001</v>
      </c>
      <c r="H74" s="109">
        <v>660784.49786000093</v>
      </c>
      <c r="I74" s="109">
        <v>108451.76867000008</v>
      </c>
      <c r="J74" s="109">
        <v>47235.32248000009</v>
      </c>
      <c r="K74" s="109">
        <v>-13585.369999999966</v>
      </c>
      <c r="L74" s="109">
        <v>-44130.600450000056</v>
      </c>
      <c r="M74" s="109">
        <v>-18212.110780000003</v>
      </c>
      <c r="N74" s="109">
        <v>44638.977550000069</v>
      </c>
      <c r="O74" s="109">
        <v>-2711.5896199999988</v>
      </c>
      <c r="P74" s="109">
        <v>28347.835420000003</v>
      </c>
      <c r="Q74" s="109">
        <v>-11328.317249999978</v>
      </c>
      <c r="R74" s="109">
        <v>138705.91601999896</v>
      </c>
      <c r="S74" s="109">
        <v>12508.247220000016</v>
      </c>
      <c r="T74" s="109">
        <v>32806.478060000009</v>
      </c>
      <c r="U74" s="109">
        <v>8412.661159999996</v>
      </c>
      <c r="V74" s="109">
        <v>2352.2689900000014</v>
      </c>
      <c r="W74" s="109">
        <v>1367.1815700000006</v>
      </c>
      <c r="X74" s="109">
        <v>8362.0223899999983</v>
      </c>
      <c r="Y74" s="109">
        <v>9460.3255800000115</v>
      </c>
      <c r="Z74" s="109">
        <v>1272.1194699999987</v>
      </c>
      <c r="AA74" s="109">
        <v>8689.4070800000009</v>
      </c>
      <c r="AB74" s="109">
        <v>7014.7154099999971</v>
      </c>
      <c r="AC74" s="109">
        <v>1455.7016099999978</v>
      </c>
      <c r="AD74" s="109">
        <v>93701.128539999962</v>
      </c>
      <c r="AE74" s="109">
        <v>893191.54242000077</v>
      </c>
      <c r="AF74" s="109">
        <v>31053.607549999957</v>
      </c>
      <c r="AG74" s="109">
        <v>-59990.442239999975</v>
      </c>
      <c r="AH74" s="109">
        <v>0</v>
      </c>
      <c r="AI74" s="109">
        <v>19605.434270000012</v>
      </c>
      <c r="AJ74" s="109">
        <v>902522.94284000061</v>
      </c>
    </row>
    <row r="75" spans="1:36" s="14" customFormat="1" x14ac:dyDescent="0.25">
      <c r="A75" s="127"/>
      <c r="C75" s="25"/>
      <c r="D75" s="109"/>
      <c r="E75" s="109"/>
      <c r="F75" s="109"/>
      <c r="G75" s="109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  <c r="AA75" s="109"/>
      <c r="AB75" s="109"/>
      <c r="AC75" s="109"/>
      <c r="AD75" s="109"/>
      <c r="AE75" s="109"/>
      <c r="AF75" s="109"/>
      <c r="AG75" s="109"/>
      <c r="AH75" s="109"/>
      <c r="AI75" s="109"/>
      <c r="AJ75" s="109"/>
    </row>
    <row r="76" spans="1:36" s="14" customFormat="1" x14ac:dyDescent="0.25">
      <c r="A76" s="127"/>
      <c r="C76" s="25" t="s">
        <v>513</v>
      </c>
      <c r="D76" s="109"/>
      <c r="E76" s="109"/>
      <c r="F76" s="109"/>
      <c r="G76" s="109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  <c r="AA76" s="109"/>
      <c r="AB76" s="109"/>
      <c r="AC76" s="109"/>
      <c r="AD76" s="109"/>
      <c r="AE76" s="109"/>
      <c r="AF76" s="109"/>
      <c r="AG76" s="109"/>
      <c r="AH76" s="109"/>
      <c r="AI76" s="109"/>
      <c r="AJ76" s="109"/>
    </row>
    <row r="77" spans="1:36" s="14" customFormat="1" x14ac:dyDescent="0.25">
      <c r="A77" s="127"/>
      <c r="C77" s="25" t="s">
        <v>514</v>
      </c>
      <c r="D77" s="109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  <c r="AA77" s="109"/>
      <c r="AB77" s="109"/>
      <c r="AC77" s="109"/>
      <c r="AD77" s="109"/>
      <c r="AE77" s="109"/>
      <c r="AF77" s="109"/>
      <c r="AG77" s="109"/>
      <c r="AH77" s="109"/>
      <c r="AI77" s="109"/>
      <c r="AJ77" s="109"/>
    </row>
    <row r="78" spans="1:36" s="14" customFormat="1" x14ac:dyDescent="0.25">
      <c r="A78" s="127"/>
      <c r="C78" s="25" t="s">
        <v>515</v>
      </c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  <c r="AA78" s="109"/>
      <c r="AB78" s="109"/>
      <c r="AC78" s="109"/>
      <c r="AD78" s="109"/>
      <c r="AE78" s="109"/>
      <c r="AF78" s="109"/>
      <c r="AG78" s="109"/>
      <c r="AH78" s="109"/>
      <c r="AI78" s="109"/>
      <c r="AJ78" s="109"/>
    </row>
    <row r="79" spans="1:36" s="14" customFormat="1" x14ac:dyDescent="0.25">
      <c r="A79" s="127"/>
      <c r="C79" s="128" t="s">
        <v>516</v>
      </c>
      <c r="D79" s="109"/>
      <c r="E79" s="109"/>
      <c r="F79" s="109"/>
      <c r="G79" s="109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  <c r="AA79" s="109"/>
      <c r="AB79" s="109"/>
      <c r="AC79" s="109"/>
      <c r="AD79" s="109"/>
      <c r="AE79" s="109"/>
      <c r="AF79" s="109"/>
      <c r="AG79" s="109"/>
      <c r="AH79" s="109"/>
      <c r="AI79" s="109"/>
      <c r="AJ79" s="109"/>
    </row>
    <row r="80" spans="1:36" x14ac:dyDescent="0.25">
      <c r="A80" s="124"/>
      <c r="B80" s="84">
        <v>2101</v>
      </c>
      <c r="C80" s="86" t="s">
        <v>243</v>
      </c>
      <c r="D80" s="119">
        <v>2856498.0656900001</v>
      </c>
      <c r="E80" s="119">
        <v>2749213.2825199999</v>
      </c>
      <c r="F80" s="119">
        <v>7406447.5251099998</v>
      </c>
      <c r="G80" s="119">
        <v>2785456.64066</v>
      </c>
      <c r="H80" s="119">
        <v>15797615.513979997</v>
      </c>
      <c r="I80" s="119">
        <v>968967.64341999998</v>
      </c>
      <c r="J80" s="119">
        <v>2112057.5801499998</v>
      </c>
      <c r="K80" s="119">
        <v>570414.79099999997</v>
      </c>
      <c r="L80" s="119">
        <v>10921.00801</v>
      </c>
      <c r="M80" s="119">
        <v>340611.43137000001</v>
      </c>
      <c r="N80" s="119">
        <v>2216841.6771999998</v>
      </c>
      <c r="O80" s="119">
        <v>294425.29200000002</v>
      </c>
      <c r="P80" s="119">
        <v>440566.51282</v>
      </c>
      <c r="Q80" s="119">
        <v>77438.987210000007</v>
      </c>
      <c r="R80" s="119">
        <v>7032244.9231799999</v>
      </c>
      <c r="S80" s="119">
        <v>172140.76976</v>
      </c>
      <c r="T80" s="119">
        <v>67388.861529999995</v>
      </c>
      <c r="U80" s="119">
        <v>35160.010309999998</v>
      </c>
      <c r="V80" s="119">
        <v>10089.627130000001</v>
      </c>
      <c r="W80" s="119">
        <v>114056.17964</v>
      </c>
      <c r="X80" s="119">
        <v>2671.95642</v>
      </c>
      <c r="Y80" s="119">
        <v>6812.3116300000002</v>
      </c>
      <c r="Z80" s="119">
        <v>9453.4453099999992</v>
      </c>
      <c r="AA80" s="119">
        <v>6064.4594800000004</v>
      </c>
      <c r="AB80" s="119">
        <v>64064.660709999996</v>
      </c>
      <c r="AC80" s="119">
        <v>4592.5237500000003</v>
      </c>
      <c r="AD80" s="119">
        <v>492494.80566999997</v>
      </c>
      <c r="AE80" s="119">
        <v>23322355.242829997</v>
      </c>
      <c r="AF80" s="119">
        <v>2787256.4682</v>
      </c>
      <c r="AG80" s="119">
        <v>361622.06651000003</v>
      </c>
      <c r="AH80" s="119">
        <v>0</v>
      </c>
      <c r="AI80" s="119">
        <v>17469.294860000002</v>
      </c>
      <c r="AJ80" s="119">
        <v>20156007.413260002</v>
      </c>
    </row>
    <row r="81" spans="1:36" x14ac:dyDescent="0.25">
      <c r="A81" s="124"/>
      <c r="B81" s="84">
        <v>-210110</v>
      </c>
      <c r="C81" s="86" t="s">
        <v>1580</v>
      </c>
      <c r="D81" s="119">
        <v>-844631.39443999995</v>
      </c>
      <c r="E81" s="119">
        <v>-899533.64613000001</v>
      </c>
      <c r="F81" s="119">
        <v>-2762445.1027099998</v>
      </c>
      <c r="G81" s="119">
        <v>-1475565.85304</v>
      </c>
      <c r="H81" s="119">
        <v>-5982175.9963199999</v>
      </c>
      <c r="I81" s="119">
        <v>-175066.19773000001</v>
      </c>
      <c r="J81" s="119">
        <v>-768105.50075999997</v>
      </c>
      <c r="K81" s="119">
        <v>-488365.64799999999</v>
      </c>
      <c r="L81" s="119">
        <v>0</v>
      </c>
      <c r="M81" s="119">
        <v>-40212.223680000003</v>
      </c>
      <c r="N81" s="119">
        <v>-157890.00088000001</v>
      </c>
      <c r="O81" s="119">
        <v>-72464.645839999997</v>
      </c>
      <c r="P81" s="119">
        <v>-149499.58290000001</v>
      </c>
      <c r="Q81" s="119">
        <v>-37.159880000000001</v>
      </c>
      <c r="R81" s="119">
        <v>-1851640.9596699998</v>
      </c>
      <c r="S81" s="119">
        <v>0</v>
      </c>
      <c r="T81" s="119">
        <v>-29404.73101</v>
      </c>
      <c r="U81" s="119">
        <v>-6886.1713</v>
      </c>
      <c r="V81" s="119">
        <v>-4816.6976800000002</v>
      </c>
      <c r="W81" s="119">
        <v>-293.03998000000001</v>
      </c>
      <c r="X81" s="119">
        <v>-37.004570000000001</v>
      </c>
      <c r="Y81" s="119">
        <v>0</v>
      </c>
      <c r="Z81" s="119">
        <v>-2546.5059999999999</v>
      </c>
      <c r="AA81" s="119">
        <v>0</v>
      </c>
      <c r="AB81" s="119">
        <v>0</v>
      </c>
      <c r="AC81" s="119">
        <v>0</v>
      </c>
      <c r="AD81" s="119">
        <v>-43984.150539999995</v>
      </c>
      <c r="AE81" s="119">
        <v>-7877801.1065299995</v>
      </c>
      <c r="AF81" s="119">
        <v>-646255.64887999999</v>
      </c>
      <c r="AG81" s="119">
        <v>-45028.92136</v>
      </c>
      <c r="AH81" s="119">
        <v>0</v>
      </c>
      <c r="AI81" s="119">
        <v>0</v>
      </c>
      <c r="AJ81" s="119">
        <v>-7186516.5362900002</v>
      </c>
    </row>
    <row r="82" spans="1:36" x14ac:dyDescent="0.25">
      <c r="A82" s="124"/>
      <c r="B82" s="84">
        <v>-210130</v>
      </c>
      <c r="C82" s="86" t="s">
        <v>248</v>
      </c>
      <c r="D82" s="119">
        <v>-6946.9246300000004</v>
      </c>
      <c r="E82" s="119">
        <v>-9132.4179399999994</v>
      </c>
      <c r="F82" s="119">
        <v>-30879.683489999999</v>
      </c>
      <c r="G82" s="119">
        <v>-8891.2753400000001</v>
      </c>
      <c r="H82" s="119">
        <v>-55850.301400000004</v>
      </c>
      <c r="I82" s="119">
        <v>-1746.05629</v>
      </c>
      <c r="J82" s="119">
        <v>-7115.2303199999997</v>
      </c>
      <c r="K82" s="119">
        <v>-3193.2530000000002</v>
      </c>
      <c r="L82" s="119">
        <v>0</v>
      </c>
      <c r="M82" s="119">
        <v>-273.50506000000001</v>
      </c>
      <c r="N82" s="119">
        <v>-5020.2483000000002</v>
      </c>
      <c r="O82" s="119">
        <v>-494.49653000000001</v>
      </c>
      <c r="P82" s="119">
        <v>-1453.1057599999999</v>
      </c>
      <c r="Q82" s="119">
        <v>-43.203530000000001</v>
      </c>
      <c r="R82" s="119">
        <v>-19339.098789999996</v>
      </c>
      <c r="S82" s="119">
        <v>-132.07337999999999</v>
      </c>
      <c r="T82" s="119">
        <v>-49.764139999999998</v>
      </c>
      <c r="U82" s="119">
        <v>-58.898510000000002</v>
      </c>
      <c r="V82" s="119">
        <v>-223.12593000000001</v>
      </c>
      <c r="W82" s="119">
        <v>0</v>
      </c>
      <c r="X82" s="119">
        <v>-66.548779999999994</v>
      </c>
      <c r="Y82" s="119">
        <v>0</v>
      </c>
      <c r="Z82" s="119">
        <v>-12.88325</v>
      </c>
      <c r="AA82" s="119">
        <v>0</v>
      </c>
      <c r="AB82" s="119">
        <v>-0.53944999999999999</v>
      </c>
      <c r="AC82" s="119">
        <v>0</v>
      </c>
      <c r="AD82" s="119">
        <v>-543.83343999999988</v>
      </c>
      <c r="AE82" s="119">
        <v>-75733.233630000002</v>
      </c>
      <c r="AF82" s="119">
        <v>-8213.5012999999999</v>
      </c>
      <c r="AG82" s="119">
        <v>-496.63099</v>
      </c>
      <c r="AH82" s="119">
        <v>0</v>
      </c>
      <c r="AI82" s="119">
        <v>0</v>
      </c>
      <c r="AJ82" s="119">
        <v>-67023.101339999994</v>
      </c>
    </row>
    <row r="83" spans="1:36" x14ac:dyDescent="0.25">
      <c r="A83" s="124"/>
      <c r="B83" s="84">
        <v>-210150</v>
      </c>
      <c r="C83" s="86" t="s">
        <v>252</v>
      </c>
      <c r="D83" s="119">
        <v>-42033.095759999997</v>
      </c>
      <c r="E83" s="119">
        <v>-16481.530940000001</v>
      </c>
      <c r="F83" s="119">
        <v>-63415.678119999997</v>
      </c>
      <c r="G83" s="119">
        <v>-27500.873060000002</v>
      </c>
      <c r="H83" s="119">
        <v>-149431.17788</v>
      </c>
      <c r="I83" s="119">
        <v>-7983.86186</v>
      </c>
      <c r="J83" s="119">
        <v>-30829.21572</v>
      </c>
      <c r="K83" s="119">
        <v>-2880.8249999999998</v>
      </c>
      <c r="L83" s="119">
        <v>0</v>
      </c>
      <c r="M83" s="119">
        <v>-956.66963999999996</v>
      </c>
      <c r="N83" s="119">
        <v>-25965.06494</v>
      </c>
      <c r="O83" s="119">
        <v>-1071.01433</v>
      </c>
      <c r="P83" s="119">
        <v>-3350.2269200000001</v>
      </c>
      <c r="Q83" s="119">
        <v>-89.729820000000004</v>
      </c>
      <c r="R83" s="119">
        <v>-73126.608229999998</v>
      </c>
      <c r="S83" s="119">
        <v>-1000.93425</v>
      </c>
      <c r="T83" s="119">
        <v>-463.39118000000002</v>
      </c>
      <c r="U83" s="119">
        <v>-225.27997999999999</v>
      </c>
      <c r="V83" s="119">
        <v>-12.324109999999999</v>
      </c>
      <c r="W83" s="119">
        <v>-88.459680000000006</v>
      </c>
      <c r="X83" s="119">
        <v>0</v>
      </c>
      <c r="Y83" s="119">
        <v>-1.6083799999999999</v>
      </c>
      <c r="Z83" s="119">
        <v>-23.613099999999999</v>
      </c>
      <c r="AA83" s="119">
        <v>0</v>
      </c>
      <c r="AB83" s="119">
        <v>-176.79158000000001</v>
      </c>
      <c r="AC83" s="119">
        <v>0</v>
      </c>
      <c r="AD83" s="119">
        <v>-1992.4022600000001</v>
      </c>
      <c r="AE83" s="119">
        <v>-224550.18836999999</v>
      </c>
      <c r="AF83" s="119">
        <v>-28845.889940000001</v>
      </c>
      <c r="AG83" s="119">
        <v>-968.99374999999998</v>
      </c>
      <c r="AH83" s="119">
        <v>0</v>
      </c>
      <c r="AI83" s="119">
        <v>-1.6083799999999999</v>
      </c>
      <c r="AJ83" s="119">
        <v>-194733.69629999998</v>
      </c>
    </row>
    <row r="84" spans="1:36" x14ac:dyDescent="0.25">
      <c r="A84" s="124"/>
      <c r="B84" s="84">
        <v>2102</v>
      </c>
      <c r="C84" s="86" t="s">
        <v>254</v>
      </c>
      <c r="D84" s="119">
        <v>0</v>
      </c>
      <c r="E84" s="119">
        <v>0</v>
      </c>
      <c r="F84" s="119">
        <v>0</v>
      </c>
      <c r="G84" s="119">
        <v>0</v>
      </c>
      <c r="H84" s="119">
        <v>0</v>
      </c>
      <c r="I84" s="119">
        <v>0</v>
      </c>
      <c r="J84" s="119">
        <v>0</v>
      </c>
      <c r="K84" s="119">
        <v>0</v>
      </c>
      <c r="L84" s="119">
        <v>0</v>
      </c>
      <c r="M84" s="119">
        <v>0</v>
      </c>
      <c r="N84" s="119">
        <v>0</v>
      </c>
      <c r="O84" s="119">
        <v>0</v>
      </c>
      <c r="P84" s="119">
        <v>0</v>
      </c>
      <c r="Q84" s="119">
        <v>0</v>
      </c>
      <c r="R84" s="119">
        <v>0</v>
      </c>
      <c r="S84" s="119">
        <v>0</v>
      </c>
      <c r="T84" s="119">
        <v>0</v>
      </c>
      <c r="U84" s="119">
        <v>0</v>
      </c>
      <c r="V84" s="119">
        <v>0</v>
      </c>
      <c r="W84" s="119">
        <v>0</v>
      </c>
      <c r="X84" s="119">
        <v>0</v>
      </c>
      <c r="Y84" s="119">
        <v>0</v>
      </c>
      <c r="Z84" s="119">
        <v>0</v>
      </c>
      <c r="AA84" s="119">
        <v>0</v>
      </c>
      <c r="AB84" s="119">
        <v>0</v>
      </c>
      <c r="AC84" s="119">
        <v>0</v>
      </c>
      <c r="AD84" s="119">
        <v>0</v>
      </c>
      <c r="AE84" s="119">
        <v>0</v>
      </c>
      <c r="AF84" s="119">
        <v>0</v>
      </c>
      <c r="AG84" s="119">
        <v>0</v>
      </c>
      <c r="AH84" s="119">
        <v>0</v>
      </c>
      <c r="AI84" s="119">
        <v>0</v>
      </c>
      <c r="AJ84" s="119">
        <v>0</v>
      </c>
    </row>
    <row r="85" spans="1:36" x14ac:dyDescent="0.25">
      <c r="A85" s="124"/>
      <c r="B85" s="84">
        <v>-210210</v>
      </c>
      <c r="C85" s="86" t="s">
        <v>277</v>
      </c>
      <c r="D85" s="119">
        <v>0</v>
      </c>
      <c r="E85" s="119">
        <v>0</v>
      </c>
      <c r="F85" s="119">
        <v>0</v>
      </c>
      <c r="G85" s="119">
        <v>0</v>
      </c>
      <c r="H85" s="119">
        <v>0</v>
      </c>
      <c r="I85" s="119">
        <v>0</v>
      </c>
      <c r="J85" s="119">
        <v>0</v>
      </c>
      <c r="K85" s="119">
        <v>0</v>
      </c>
      <c r="L85" s="119">
        <v>0</v>
      </c>
      <c r="M85" s="119">
        <v>0</v>
      </c>
      <c r="N85" s="119">
        <v>0</v>
      </c>
      <c r="O85" s="119">
        <v>0</v>
      </c>
      <c r="P85" s="119">
        <v>0</v>
      </c>
      <c r="Q85" s="119">
        <v>0</v>
      </c>
      <c r="R85" s="119">
        <v>0</v>
      </c>
      <c r="S85" s="119">
        <v>0</v>
      </c>
      <c r="T85" s="119">
        <v>0</v>
      </c>
      <c r="U85" s="119">
        <v>0</v>
      </c>
      <c r="V85" s="119">
        <v>0</v>
      </c>
      <c r="W85" s="119">
        <v>0</v>
      </c>
      <c r="X85" s="119">
        <v>0</v>
      </c>
      <c r="Y85" s="119">
        <v>0</v>
      </c>
      <c r="Z85" s="119">
        <v>0</v>
      </c>
      <c r="AA85" s="119">
        <v>0</v>
      </c>
      <c r="AB85" s="119">
        <v>0</v>
      </c>
      <c r="AC85" s="119">
        <v>0</v>
      </c>
      <c r="AD85" s="119">
        <v>0</v>
      </c>
      <c r="AE85" s="119">
        <v>0</v>
      </c>
      <c r="AF85" s="119">
        <v>0</v>
      </c>
      <c r="AG85" s="119">
        <v>0</v>
      </c>
      <c r="AH85" s="119">
        <v>0</v>
      </c>
      <c r="AI85" s="119">
        <v>0</v>
      </c>
      <c r="AJ85" s="119">
        <v>0</v>
      </c>
    </row>
    <row r="86" spans="1:36" x14ac:dyDescent="0.25">
      <c r="A86" s="124"/>
      <c r="B86" s="84">
        <v>2103</v>
      </c>
      <c r="C86" s="86" t="s">
        <v>258</v>
      </c>
      <c r="D86" s="119">
        <v>1714235.53935</v>
      </c>
      <c r="E86" s="119">
        <v>2202905.4605800002</v>
      </c>
      <c r="F86" s="119">
        <v>2718215.6380799999</v>
      </c>
      <c r="G86" s="119">
        <v>1551658.4760799999</v>
      </c>
      <c r="H86" s="119">
        <v>8187015.1140899993</v>
      </c>
      <c r="I86" s="119">
        <v>969769.56015000003</v>
      </c>
      <c r="J86" s="119">
        <v>1046000.7662</v>
      </c>
      <c r="K86" s="119">
        <v>0</v>
      </c>
      <c r="L86" s="119">
        <v>1112320.6197299999</v>
      </c>
      <c r="M86" s="119">
        <v>449761.23921999999</v>
      </c>
      <c r="N86" s="119">
        <v>1244185.9664100001</v>
      </c>
      <c r="O86" s="119">
        <v>232032.94209999999</v>
      </c>
      <c r="P86" s="119">
        <v>330629.06014999998</v>
      </c>
      <c r="Q86" s="119">
        <v>302622.34948999999</v>
      </c>
      <c r="R86" s="119">
        <v>5687322.5034499997</v>
      </c>
      <c r="S86" s="119">
        <v>120198.32296999999</v>
      </c>
      <c r="T86" s="119">
        <v>128572.76416999999</v>
      </c>
      <c r="U86" s="119">
        <v>10434.339169999999</v>
      </c>
      <c r="V86" s="119">
        <v>15822.851479999999</v>
      </c>
      <c r="W86" s="119">
        <v>37506.812819999999</v>
      </c>
      <c r="X86" s="119">
        <v>21595.515520000001</v>
      </c>
      <c r="Y86" s="119">
        <v>61539.94197</v>
      </c>
      <c r="Z86" s="119">
        <v>8053.5697700000001</v>
      </c>
      <c r="AA86" s="119">
        <v>34834.76038</v>
      </c>
      <c r="AB86" s="119">
        <v>91866.883759999997</v>
      </c>
      <c r="AC86" s="119">
        <v>10063.16309</v>
      </c>
      <c r="AD86" s="119">
        <v>540488.92509999999</v>
      </c>
      <c r="AE86" s="119">
        <v>14414826.542639999</v>
      </c>
      <c r="AF86" s="119">
        <v>1244185.9664100001</v>
      </c>
      <c r="AG86" s="119">
        <v>1577904.71043</v>
      </c>
      <c r="AH86" s="119">
        <v>0</v>
      </c>
      <c r="AI86" s="119">
        <v>106437.86544000001</v>
      </c>
      <c r="AJ86" s="119">
        <v>11486298.000359999</v>
      </c>
    </row>
    <row r="87" spans="1:36" x14ac:dyDescent="0.25">
      <c r="A87" s="124"/>
      <c r="B87" s="84">
        <v>-210330</v>
      </c>
      <c r="C87" s="86" t="s">
        <v>252</v>
      </c>
      <c r="D87" s="119">
        <v>0</v>
      </c>
      <c r="E87" s="119">
        <v>0</v>
      </c>
      <c r="F87" s="119">
        <v>0</v>
      </c>
      <c r="G87" s="119">
        <v>-195.43142</v>
      </c>
      <c r="H87" s="119">
        <v>-195.43142</v>
      </c>
      <c r="I87" s="119">
        <v>0</v>
      </c>
      <c r="J87" s="119">
        <v>0</v>
      </c>
      <c r="K87" s="119">
        <v>0</v>
      </c>
      <c r="L87" s="119">
        <v>0</v>
      </c>
      <c r="M87" s="119">
        <v>0</v>
      </c>
      <c r="N87" s="119">
        <v>0</v>
      </c>
      <c r="O87" s="119">
        <v>0</v>
      </c>
      <c r="P87" s="119">
        <v>0</v>
      </c>
      <c r="Q87" s="119">
        <v>-99.3</v>
      </c>
      <c r="R87" s="119">
        <v>-99.3</v>
      </c>
      <c r="S87" s="119">
        <v>0</v>
      </c>
      <c r="T87" s="119">
        <v>0</v>
      </c>
      <c r="U87" s="119">
        <v>0</v>
      </c>
      <c r="V87" s="119">
        <v>0</v>
      </c>
      <c r="W87" s="119">
        <v>0</v>
      </c>
      <c r="X87" s="119">
        <v>0</v>
      </c>
      <c r="Y87" s="119">
        <v>0</v>
      </c>
      <c r="Z87" s="119">
        <v>0</v>
      </c>
      <c r="AA87" s="119">
        <v>0</v>
      </c>
      <c r="AB87" s="119">
        <v>0</v>
      </c>
      <c r="AC87" s="119">
        <v>0</v>
      </c>
      <c r="AD87" s="119">
        <v>0</v>
      </c>
      <c r="AE87" s="119">
        <v>-294.73142000000001</v>
      </c>
      <c r="AF87" s="119">
        <v>0</v>
      </c>
      <c r="AG87" s="119">
        <v>0</v>
      </c>
      <c r="AH87" s="119">
        <v>0</v>
      </c>
      <c r="AI87" s="119">
        <v>0</v>
      </c>
      <c r="AJ87" s="119">
        <v>-294.73142000000001</v>
      </c>
    </row>
    <row r="88" spans="1:36" x14ac:dyDescent="0.25">
      <c r="A88" s="124"/>
      <c r="B88" s="84">
        <v>2104</v>
      </c>
      <c r="C88" s="86" t="s">
        <v>260</v>
      </c>
      <c r="D88" s="119">
        <v>0</v>
      </c>
      <c r="E88" s="119">
        <v>0</v>
      </c>
      <c r="F88" s="119">
        <v>315.15557000000001</v>
      </c>
      <c r="G88" s="119">
        <v>0</v>
      </c>
      <c r="H88" s="119">
        <v>315.15557000000001</v>
      </c>
      <c r="I88" s="119">
        <v>247.00757999999999</v>
      </c>
      <c r="J88" s="119">
        <v>455.37121000000002</v>
      </c>
      <c r="K88" s="119">
        <v>0</v>
      </c>
      <c r="L88" s="119">
        <v>0</v>
      </c>
      <c r="M88" s="119">
        <v>0</v>
      </c>
      <c r="N88" s="119">
        <v>84.260400000000004</v>
      </c>
      <c r="O88" s="119">
        <v>0</v>
      </c>
      <c r="P88" s="119">
        <v>0</v>
      </c>
      <c r="Q88" s="119">
        <v>0</v>
      </c>
      <c r="R88" s="119">
        <v>786.63918999999999</v>
      </c>
      <c r="S88" s="119">
        <v>0</v>
      </c>
      <c r="T88" s="119">
        <v>25.215309999999999</v>
      </c>
      <c r="U88" s="119">
        <v>0.3</v>
      </c>
      <c r="V88" s="119">
        <v>1</v>
      </c>
      <c r="W88" s="119">
        <v>0</v>
      </c>
      <c r="X88" s="119">
        <v>0</v>
      </c>
      <c r="Y88" s="119">
        <v>0</v>
      </c>
      <c r="Z88" s="119">
        <v>0</v>
      </c>
      <c r="AA88" s="119">
        <v>0</v>
      </c>
      <c r="AB88" s="119">
        <v>0</v>
      </c>
      <c r="AC88" s="119">
        <v>0</v>
      </c>
      <c r="AD88" s="119">
        <v>26.515309999999999</v>
      </c>
      <c r="AE88" s="119">
        <v>1128.31007</v>
      </c>
      <c r="AF88" s="119">
        <v>84.260400000000004</v>
      </c>
      <c r="AG88" s="119">
        <v>1</v>
      </c>
      <c r="AH88" s="119">
        <v>0</v>
      </c>
      <c r="AI88" s="119">
        <v>0</v>
      </c>
      <c r="AJ88" s="119">
        <v>1043.0496699999999</v>
      </c>
    </row>
    <row r="89" spans="1:36" x14ac:dyDescent="0.25">
      <c r="A89" s="124"/>
      <c r="B89" s="84">
        <v>2105</v>
      </c>
      <c r="C89" s="86" t="s">
        <v>261</v>
      </c>
      <c r="D89" s="119">
        <v>174579.58196000001</v>
      </c>
      <c r="E89" s="119">
        <v>333781.86784000002</v>
      </c>
      <c r="F89" s="119">
        <v>365708.45990999998</v>
      </c>
      <c r="G89" s="119">
        <v>133893.86971999999</v>
      </c>
      <c r="H89" s="119">
        <v>1007963.77943</v>
      </c>
      <c r="I89" s="119">
        <v>44105.423390000004</v>
      </c>
      <c r="J89" s="119">
        <v>138940.19623</v>
      </c>
      <c r="K89" s="119">
        <v>519.79999999999995</v>
      </c>
      <c r="L89" s="119">
        <v>8584.8186299999998</v>
      </c>
      <c r="M89" s="119">
        <v>13.349</v>
      </c>
      <c r="N89" s="119">
        <v>78019.730119999993</v>
      </c>
      <c r="O89" s="119">
        <v>20.456</v>
      </c>
      <c r="P89" s="119">
        <v>30245.429609999999</v>
      </c>
      <c r="Q89" s="119">
        <v>2806.78485</v>
      </c>
      <c r="R89" s="119">
        <v>303255.98782999994</v>
      </c>
      <c r="S89" s="119">
        <v>5206.5748100000001</v>
      </c>
      <c r="T89" s="119">
        <v>10672.05636</v>
      </c>
      <c r="U89" s="119">
        <v>1586.4473800000001</v>
      </c>
      <c r="V89" s="119">
        <v>122.37117000000001</v>
      </c>
      <c r="W89" s="119">
        <v>6557.1439099999998</v>
      </c>
      <c r="X89" s="119">
        <v>80.336119999999994</v>
      </c>
      <c r="Y89" s="119">
        <v>0</v>
      </c>
      <c r="Z89" s="119">
        <v>672.36545000000001</v>
      </c>
      <c r="AA89" s="119">
        <v>0</v>
      </c>
      <c r="AB89" s="119">
        <v>3073.8823299999999</v>
      </c>
      <c r="AC89" s="119">
        <v>9.5467099999999991</v>
      </c>
      <c r="AD89" s="119">
        <v>27980.72424</v>
      </c>
      <c r="AE89" s="119">
        <v>1339200.4914999998</v>
      </c>
      <c r="AF89" s="119">
        <v>78539.530119999996</v>
      </c>
      <c r="AG89" s="119">
        <v>8720.5388000000003</v>
      </c>
      <c r="AH89" s="119">
        <v>0</v>
      </c>
      <c r="AI89" s="119">
        <v>9.5467099999999991</v>
      </c>
      <c r="AJ89" s="119">
        <v>1251930.8758700001</v>
      </c>
    </row>
    <row r="90" spans="1:36" x14ac:dyDescent="0.25">
      <c r="A90" s="124"/>
      <c r="B90" s="84">
        <v>22</v>
      </c>
      <c r="C90" s="86" t="s">
        <v>27</v>
      </c>
      <c r="D90" s="119">
        <v>0</v>
      </c>
      <c r="E90" s="119">
        <v>0</v>
      </c>
      <c r="F90" s="119">
        <v>0</v>
      </c>
      <c r="G90" s="119">
        <v>0</v>
      </c>
      <c r="H90" s="119">
        <v>0</v>
      </c>
      <c r="I90" s="119">
        <v>0</v>
      </c>
      <c r="J90" s="119">
        <v>0</v>
      </c>
      <c r="K90" s="119">
        <v>0</v>
      </c>
      <c r="L90" s="119">
        <v>0</v>
      </c>
      <c r="M90" s="119">
        <v>0</v>
      </c>
      <c r="N90" s="119">
        <v>0</v>
      </c>
      <c r="O90" s="119">
        <v>0</v>
      </c>
      <c r="P90" s="119">
        <v>0</v>
      </c>
      <c r="Q90" s="119">
        <v>0</v>
      </c>
      <c r="R90" s="119">
        <v>0</v>
      </c>
      <c r="S90" s="119">
        <v>0</v>
      </c>
      <c r="T90" s="119">
        <v>0</v>
      </c>
      <c r="U90" s="119">
        <v>0</v>
      </c>
      <c r="V90" s="119">
        <v>0</v>
      </c>
      <c r="W90" s="119">
        <v>0</v>
      </c>
      <c r="X90" s="119">
        <v>0</v>
      </c>
      <c r="Y90" s="119">
        <v>0</v>
      </c>
      <c r="Z90" s="119">
        <v>0</v>
      </c>
      <c r="AA90" s="119">
        <v>0</v>
      </c>
      <c r="AB90" s="119">
        <v>0</v>
      </c>
      <c r="AC90" s="119">
        <v>0</v>
      </c>
      <c r="AD90" s="119">
        <v>0</v>
      </c>
      <c r="AE90" s="119">
        <v>0</v>
      </c>
      <c r="AF90" s="119">
        <v>0</v>
      </c>
      <c r="AG90" s="119">
        <v>0</v>
      </c>
      <c r="AH90" s="119">
        <v>0</v>
      </c>
      <c r="AI90" s="119">
        <v>0</v>
      </c>
      <c r="AJ90" s="119">
        <v>0</v>
      </c>
    </row>
    <row r="91" spans="1:36" x14ac:dyDescent="0.25">
      <c r="A91" s="124"/>
      <c r="B91" s="84">
        <v>-2203</v>
      </c>
      <c r="C91" s="86" t="s">
        <v>263</v>
      </c>
      <c r="D91" s="119">
        <v>0</v>
      </c>
      <c r="E91" s="119">
        <v>0</v>
      </c>
      <c r="F91" s="119">
        <v>0</v>
      </c>
      <c r="G91" s="119">
        <v>0</v>
      </c>
      <c r="H91" s="119">
        <v>0</v>
      </c>
      <c r="I91" s="119">
        <v>0</v>
      </c>
      <c r="J91" s="119">
        <v>0</v>
      </c>
      <c r="K91" s="119">
        <v>0</v>
      </c>
      <c r="L91" s="119">
        <v>0</v>
      </c>
      <c r="M91" s="119">
        <v>0</v>
      </c>
      <c r="N91" s="119">
        <v>0</v>
      </c>
      <c r="O91" s="119">
        <v>0</v>
      </c>
      <c r="P91" s="119">
        <v>0</v>
      </c>
      <c r="Q91" s="119">
        <v>0</v>
      </c>
      <c r="R91" s="119">
        <v>0</v>
      </c>
      <c r="S91" s="119">
        <v>0</v>
      </c>
      <c r="T91" s="119">
        <v>0</v>
      </c>
      <c r="U91" s="119">
        <v>0</v>
      </c>
      <c r="V91" s="119">
        <v>0</v>
      </c>
      <c r="W91" s="119">
        <v>0</v>
      </c>
      <c r="X91" s="119">
        <v>0</v>
      </c>
      <c r="Y91" s="119">
        <v>0</v>
      </c>
      <c r="Z91" s="119">
        <v>0</v>
      </c>
      <c r="AA91" s="119">
        <v>0</v>
      </c>
      <c r="AB91" s="119">
        <v>0</v>
      </c>
      <c r="AC91" s="119">
        <v>0</v>
      </c>
      <c r="AD91" s="119">
        <v>0</v>
      </c>
      <c r="AE91" s="119">
        <v>0</v>
      </c>
      <c r="AF91" s="119">
        <v>0</v>
      </c>
      <c r="AG91" s="119">
        <v>0</v>
      </c>
      <c r="AH91" s="119">
        <v>0</v>
      </c>
      <c r="AI91" s="119">
        <v>0</v>
      </c>
      <c r="AJ91" s="119">
        <v>0</v>
      </c>
    </row>
    <row r="92" spans="1:36" s="14" customFormat="1" x14ac:dyDescent="0.25">
      <c r="A92" s="127"/>
      <c r="B92" s="14">
        <v>26</v>
      </c>
      <c r="C92" s="25" t="s">
        <v>303</v>
      </c>
      <c r="D92" s="109">
        <v>457916.66544000001</v>
      </c>
      <c r="E92" s="109">
        <v>512194.32079000003</v>
      </c>
      <c r="F92" s="109">
        <v>271233.80518999998</v>
      </c>
      <c r="G92" s="109">
        <v>424686.37034000002</v>
      </c>
      <c r="H92" s="109">
        <v>1666031.16176</v>
      </c>
      <c r="I92" s="109">
        <v>871.19617000000005</v>
      </c>
      <c r="J92" s="109">
        <v>247027.83692999999</v>
      </c>
      <c r="K92" s="109">
        <v>0</v>
      </c>
      <c r="L92" s="109">
        <v>31025</v>
      </c>
      <c r="M92" s="109">
        <v>30506.57416</v>
      </c>
      <c r="N92" s="109">
        <v>122583.33338</v>
      </c>
      <c r="O92" s="109">
        <v>2737.9988899999998</v>
      </c>
      <c r="P92" s="109">
        <v>24200.3</v>
      </c>
      <c r="Q92" s="109">
        <v>205892.53528000001</v>
      </c>
      <c r="R92" s="109">
        <v>664844.77481000009</v>
      </c>
      <c r="S92" s="109">
        <v>175763.27100000001</v>
      </c>
      <c r="T92" s="109">
        <v>13616.3</v>
      </c>
      <c r="U92" s="109">
        <v>0</v>
      </c>
      <c r="V92" s="109">
        <v>0</v>
      </c>
      <c r="W92" s="109">
        <v>0</v>
      </c>
      <c r="X92" s="109">
        <v>0</v>
      </c>
      <c r="Y92" s="109">
        <v>11084.052</v>
      </c>
      <c r="Z92" s="109">
        <v>0</v>
      </c>
      <c r="AA92" s="109">
        <v>48442.865810000003</v>
      </c>
      <c r="AB92" s="109">
        <v>24153.879499999999</v>
      </c>
      <c r="AC92" s="109">
        <v>49868.999100000001</v>
      </c>
      <c r="AD92" s="109">
        <v>322929.36741000001</v>
      </c>
      <c r="AE92" s="109">
        <v>2653805.3039799999</v>
      </c>
      <c r="AF92" s="109">
        <v>122583.33338</v>
      </c>
      <c r="AG92" s="109">
        <v>61531.574160000004</v>
      </c>
      <c r="AH92" s="109">
        <v>0</v>
      </c>
      <c r="AI92" s="109">
        <v>109395.91691</v>
      </c>
      <c r="AJ92" s="109">
        <v>2360294.4795299997</v>
      </c>
    </row>
    <row r="93" spans="1:36" s="14" customFormat="1" x14ac:dyDescent="0.25">
      <c r="A93" s="127"/>
      <c r="B93" s="14">
        <v>27</v>
      </c>
      <c r="C93" s="25" t="s">
        <v>837</v>
      </c>
      <c r="D93" s="109">
        <v>20004.022000000001</v>
      </c>
      <c r="E93" s="109">
        <v>0</v>
      </c>
      <c r="F93" s="109">
        <v>131250</v>
      </c>
      <c r="G93" s="109">
        <v>0</v>
      </c>
      <c r="H93" s="109">
        <v>151254.022</v>
      </c>
      <c r="I93" s="109">
        <v>0</v>
      </c>
      <c r="J93" s="109">
        <v>0</v>
      </c>
      <c r="K93" s="109">
        <v>0</v>
      </c>
      <c r="L93" s="109">
        <v>0</v>
      </c>
      <c r="M93" s="109">
        <v>0</v>
      </c>
      <c r="N93" s="109">
        <v>0</v>
      </c>
      <c r="O93" s="109">
        <v>0</v>
      </c>
      <c r="P93" s="109">
        <v>0</v>
      </c>
      <c r="Q93" s="109">
        <v>0</v>
      </c>
      <c r="R93" s="109">
        <v>0</v>
      </c>
      <c r="S93" s="109">
        <v>0</v>
      </c>
      <c r="T93" s="109">
        <v>0</v>
      </c>
      <c r="U93" s="109">
        <v>0</v>
      </c>
      <c r="V93" s="109">
        <v>0</v>
      </c>
      <c r="W93" s="109">
        <v>0</v>
      </c>
      <c r="X93" s="109">
        <v>0</v>
      </c>
      <c r="Y93" s="109">
        <v>0</v>
      </c>
      <c r="Z93" s="109">
        <v>0</v>
      </c>
      <c r="AA93" s="109">
        <v>0</v>
      </c>
      <c r="AB93" s="109">
        <v>0</v>
      </c>
      <c r="AC93" s="109">
        <v>0</v>
      </c>
      <c r="AD93" s="109">
        <v>0</v>
      </c>
      <c r="AE93" s="109">
        <v>151254.022</v>
      </c>
      <c r="AF93" s="109">
        <v>0</v>
      </c>
      <c r="AG93" s="109">
        <v>0</v>
      </c>
      <c r="AH93" s="109">
        <v>0</v>
      </c>
      <c r="AI93" s="109">
        <v>0</v>
      </c>
      <c r="AJ93" s="109">
        <v>151254.022</v>
      </c>
    </row>
    <row r="94" spans="1:36" x14ac:dyDescent="0.25">
      <c r="A94" s="124"/>
      <c r="B94" s="84">
        <v>-2790</v>
      </c>
      <c r="C94" s="86" t="s">
        <v>322</v>
      </c>
      <c r="D94" s="119">
        <v>0</v>
      </c>
      <c r="E94" s="119">
        <v>0</v>
      </c>
      <c r="F94" s="119">
        <v>0</v>
      </c>
      <c r="G94" s="119">
        <v>0</v>
      </c>
      <c r="H94" s="119">
        <v>0</v>
      </c>
      <c r="I94" s="119">
        <v>0</v>
      </c>
      <c r="J94" s="119">
        <v>0</v>
      </c>
      <c r="K94" s="119">
        <v>0</v>
      </c>
      <c r="L94" s="119">
        <v>0</v>
      </c>
      <c r="M94" s="119">
        <v>0</v>
      </c>
      <c r="N94" s="119">
        <v>0</v>
      </c>
      <c r="O94" s="119">
        <v>0</v>
      </c>
      <c r="P94" s="119">
        <v>0</v>
      </c>
      <c r="Q94" s="119">
        <v>0</v>
      </c>
      <c r="R94" s="119">
        <v>0</v>
      </c>
      <c r="S94" s="119">
        <v>0</v>
      </c>
      <c r="T94" s="119">
        <v>0</v>
      </c>
      <c r="U94" s="119">
        <v>0</v>
      </c>
      <c r="V94" s="119">
        <v>0</v>
      </c>
      <c r="W94" s="119">
        <v>0</v>
      </c>
      <c r="X94" s="119">
        <v>0</v>
      </c>
      <c r="Y94" s="119">
        <v>0</v>
      </c>
      <c r="Z94" s="119">
        <v>0</v>
      </c>
      <c r="AA94" s="119">
        <v>0</v>
      </c>
      <c r="AB94" s="119">
        <v>0</v>
      </c>
      <c r="AC94" s="119">
        <v>0</v>
      </c>
      <c r="AD94" s="119">
        <v>0</v>
      </c>
      <c r="AE94" s="119">
        <v>0</v>
      </c>
      <c r="AF94" s="119">
        <v>0</v>
      </c>
      <c r="AG94" s="119">
        <v>0</v>
      </c>
      <c r="AH94" s="119">
        <v>0</v>
      </c>
      <c r="AI94" s="119">
        <v>0</v>
      </c>
      <c r="AJ94" s="119">
        <v>0</v>
      </c>
    </row>
    <row r="95" spans="1:36" x14ac:dyDescent="0.25">
      <c r="A95" s="124"/>
      <c r="B95" s="84">
        <v>280105</v>
      </c>
      <c r="C95" s="86" t="s">
        <v>323</v>
      </c>
      <c r="D95" s="119">
        <v>50000</v>
      </c>
      <c r="E95" s="119">
        <v>0</v>
      </c>
      <c r="F95" s="119">
        <v>0</v>
      </c>
      <c r="G95" s="119">
        <v>0</v>
      </c>
      <c r="H95" s="119">
        <v>50000</v>
      </c>
      <c r="I95" s="119">
        <v>0</v>
      </c>
      <c r="J95" s="119">
        <v>20000</v>
      </c>
      <c r="K95" s="119">
        <v>0</v>
      </c>
      <c r="L95" s="119">
        <v>0</v>
      </c>
      <c r="M95" s="119">
        <v>10000</v>
      </c>
      <c r="N95" s="119">
        <v>0</v>
      </c>
      <c r="O95" s="119">
        <v>0</v>
      </c>
      <c r="P95" s="119">
        <v>15000</v>
      </c>
      <c r="Q95" s="119">
        <v>0</v>
      </c>
      <c r="R95" s="119">
        <v>45000</v>
      </c>
      <c r="S95" s="119">
        <v>0</v>
      </c>
      <c r="T95" s="119">
        <v>0</v>
      </c>
      <c r="U95" s="119">
        <v>0</v>
      </c>
      <c r="V95" s="119">
        <v>0</v>
      </c>
      <c r="W95" s="119">
        <v>0</v>
      </c>
      <c r="X95" s="119">
        <v>0</v>
      </c>
      <c r="Y95" s="119">
        <v>0</v>
      </c>
      <c r="Z95" s="119">
        <v>0</v>
      </c>
      <c r="AA95" s="119">
        <v>0</v>
      </c>
      <c r="AB95" s="119">
        <v>0</v>
      </c>
      <c r="AC95" s="119">
        <v>0</v>
      </c>
      <c r="AD95" s="119">
        <v>0</v>
      </c>
      <c r="AE95" s="119">
        <v>95000</v>
      </c>
      <c r="AF95" s="119">
        <v>0</v>
      </c>
      <c r="AG95" s="119">
        <v>10000</v>
      </c>
      <c r="AH95" s="119">
        <v>0</v>
      </c>
      <c r="AI95" s="119">
        <v>0</v>
      </c>
      <c r="AJ95" s="119">
        <v>85000</v>
      </c>
    </row>
    <row r="96" spans="1:36" x14ac:dyDescent="0.25">
      <c r="A96" s="124"/>
      <c r="B96" s="84">
        <v>2903</v>
      </c>
      <c r="C96" s="86" t="s">
        <v>333</v>
      </c>
      <c r="D96" s="119">
        <v>0</v>
      </c>
      <c r="E96" s="119">
        <v>0</v>
      </c>
      <c r="F96" s="119">
        <v>0</v>
      </c>
      <c r="G96" s="119">
        <v>0</v>
      </c>
      <c r="H96" s="119">
        <v>0</v>
      </c>
      <c r="I96" s="119">
        <v>0</v>
      </c>
      <c r="J96" s="119">
        <v>0</v>
      </c>
      <c r="K96" s="119">
        <v>0</v>
      </c>
      <c r="L96" s="119">
        <v>0</v>
      </c>
      <c r="M96" s="119">
        <v>0</v>
      </c>
      <c r="N96" s="119">
        <v>0</v>
      </c>
      <c r="O96" s="119">
        <v>0</v>
      </c>
      <c r="P96" s="119">
        <v>0</v>
      </c>
      <c r="Q96" s="119">
        <v>0</v>
      </c>
      <c r="R96" s="119">
        <v>0</v>
      </c>
      <c r="S96" s="119">
        <v>0</v>
      </c>
      <c r="T96" s="119">
        <v>0</v>
      </c>
      <c r="U96" s="119">
        <v>0</v>
      </c>
      <c r="V96" s="119">
        <v>0</v>
      </c>
      <c r="W96" s="119">
        <v>0</v>
      </c>
      <c r="X96" s="119">
        <v>0</v>
      </c>
      <c r="Y96" s="119">
        <v>0</v>
      </c>
      <c r="Z96" s="119">
        <v>0</v>
      </c>
      <c r="AA96" s="119">
        <v>0</v>
      </c>
      <c r="AB96" s="119">
        <v>0</v>
      </c>
      <c r="AC96" s="119">
        <v>0</v>
      </c>
      <c r="AD96" s="119">
        <v>0</v>
      </c>
      <c r="AE96" s="119">
        <v>0</v>
      </c>
      <c r="AF96" s="119">
        <v>0</v>
      </c>
      <c r="AG96" s="119">
        <v>0</v>
      </c>
      <c r="AH96" s="119">
        <v>0</v>
      </c>
      <c r="AI96" s="119">
        <v>0</v>
      </c>
      <c r="AJ96" s="119">
        <v>0</v>
      </c>
    </row>
    <row r="97" spans="1:36" x14ac:dyDescent="0.25">
      <c r="A97" s="124"/>
      <c r="B97" s="84">
        <v>2904</v>
      </c>
      <c r="C97" s="86" t="s">
        <v>277</v>
      </c>
      <c r="D97" s="119">
        <v>0</v>
      </c>
      <c r="E97" s="119">
        <v>0</v>
      </c>
      <c r="F97" s="119">
        <v>0</v>
      </c>
      <c r="G97" s="119">
        <v>20.243559999999999</v>
      </c>
      <c r="H97" s="119">
        <v>20.243559999999999</v>
      </c>
      <c r="I97" s="119">
        <v>0</v>
      </c>
      <c r="J97" s="119">
        <v>0</v>
      </c>
      <c r="K97" s="119">
        <v>0.29799999999999999</v>
      </c>
      <c r="L97" s="119">
        <v>0</v>
      </c>
      <c r="M97" s="119">
        <v>0</v>
      </c>
      <c r="N97" s="119">
        <v>0</v>
      </c>
      <c r="O97" s="119">
        <v>0</v>
      </c>
      <c r="P97" s="119">
        <v>0</v>
      </c>
      <c r="Q97" s="119">
        <v>0</v>
      </c>
      <c r="R97" s="119">
        <v>0.29799999999999999</v>
      </c>
      <c r="S97" s="119">
        <v>4.1032999999999999</v>
      </c>
      <c r="T97" s="119">
        <v>0</v>
      </c>
      <c r="U97" s="119">
        <v>0</v>
      </c>
      <c r="V97" s="119">
        <v>0</v>
      </c>
      <c r="W97" s="119">
        <v>0</v>
      </c>
      <c r="X97" s="119">
        <v>0</v>
      </c>
      <c r="Y97" s="119">
        <v>0</v>
      </c>
      <c r="Z97" s="119">
        <v>0</v>
      </c>
      <c r="AA97" s="119">
        <v>0</v>
      </c>
      <c r="AB97" s="119">
        <v>0</v>
      </c>
      <c r="AC97" s="119">
        <v>0</v>
      </c>
      <c r="AD97" s="119">
        <v>4.1032999999999999</v>
      </c>
      <c r="AE97" s="119">
        <v>24.644859999999998</v>
      </c>
      <c r="AF97" s="119">
        <v>0.29799999999999999</v>
      </c>
      <c r="AG97" s="119">
        <v>0</v>
      </c>
      <c r="AH97" s="119">
        <v>0</v>
      </c>
      <c r="AI97" s="119">
        <v>0</v>
      </c>
      <c r="AJ97" s="119">
        <v>24.34686</v>
      </c>
    </row>
    <row r="98" spans="1:36" s="14" customFormat="1" x14ac:dyDescent="0.25">
      <c r="A98" s="127"/>
      <c r="C98" s="25" t="s">
        <v>517</v>
      </c>
      <c r="D98" s="109">
        <v>4379622.4596100003</v>
      </c>
      <c r="E98" s="109">
        <v>4872947.336720001</v>
      </c>
      <c r="F98" s="109">
        <v>8036430.1195399994</v>
      </c>
      <c r="G98" s="109">
        <v>3383562.1675</v>
      </c>
      <c r="H98" s="109">
        <v>20672562.083369996</v>
      </c>
      <c r="I98" s="109">
        <v>1799164.7148299997</v>
      </c>
      <c r="J98" s="109">
        <v>2758431.8039199999</v>
      </c>
      <c r="K98" s="109">
        <v>76495.162999999986</v>
      </c>
      <c r="L98" s="109">
        <v>1162851.44637</v>
      </c>
      <c r="M98" s="109">
        <v>789450.19537000009</v>
      </c>
      <c r="N98" s="109">
        <v>3472839.6533900001</v>
      </c>
      <c r="O98" s="109">
        <v>455186.53228999994</v>
      </c>
      <c r="P98" s="109">
        <v>686338.3870000001</v>
      </c>
      <c r="Q98" s="109">
        <v>588491.26359999995</v>
      </c>
      <c r="R98" s="109">
        <v>11789249.159769997</v>
      </c>
      <c r="S98" s="109">
        <v>472180.03421000007</v>
      </c>
      <c r="T98" s="109">
        <v>190357.31103999997</v>
      </c>
      <c r="U98" s="109">
        <v>40010.747069999998</v>
      </c>
      <c r="V98" s="109">
        <v>20983.70206</v>
      </c>
      <c r="W98" s="109">
        <v>157738.63671000002</v>
      </c>
      <c r="X98" s="109">
        <v>24244.254710000001</v>
      </c>
      <c r="Y98" s="109">
        <v>79434.697220000002</v>
      </c>
      <c r="Z98" s="109">
        <v>15596.37818</v>
      </c>
      <c r="AA98" s="109">
        <v>89342.08567</v>
      </c>
      <c r="AB98" s="109">
        <v>182981.97527</v>
      </c>
      <c r="AC98" s="109">
        <v>64534.232650000005</v>
      </c>
      <c r="AD98" s="109">
        <v>1337404.05479</v>
      </c>
      <c r="AE98" s="109">
        <v>33799215.297930002</v>
      </c>
      <c r="AF98" s="109">
        <v>3549334.8163899998</v>
      </c>
      <c r="AG98" s="109">
        <v>1973285.3438000001</v>
      </c>
      <c r="AH98" s="109">
        <v>0</v>
      </c>
      <c r="AI98" s="109">
        <v>233311.01553999999</v>
      </c>
      <c r="AJ98" s="109">
        <v>28043284.122200001</v>
      </c>
    </row>
    <row r="99" spans="1:36" x14ac:dyDescent="0.25">
      <c r="A99" s="124"/>
      <c r="C99" s="86"/>
    </row>
    <row r="100" spans="1:36" s="14" customFormat="1" x14ac:dyDescent="0.25">
      <c r="A100" s="127"/>
      <c r="C100" s="128" t="s">
        <v>503</v>
      </c>
      <c r="D100" s="109"/>
      <c r="E100" s="109"/>
      <c r="F100" s="109"/>
      <c r="G100" s="109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  <c r="AA100" s="109"/>
      <c r="AB100" s="109"/>
      <c r="AC100" s="109"/>
      <c r="AD100" s="109"/>
      <c r="AE100" s="109"/>
      <c r="AF100" s="109"/>
      <c r="AG100" s="109"/>
      <c r="AH100" s="109"/>
      <c r="AI100" s="109"/>
      <c r="AJ100" s="109"/>
    </row>
    <row r="101" spans="1:36" x14ac:dyDescent="0.25">
      <c r="A101" s="124"/>
      <c r="B101" s="84">
        <v>1399</v>
      </c>
      <c r="C101" s="86" t="s">
        <v>521</v>
      </c>
    </row>
    <row r="102" spans="1:36" x14ac:dyDescent="0.25">
      <c r="A102" s="124"/>
      <c r="B102" s="84">
        <v>1499</v>
      </c>
      <c r="C102" s="86" t="s">
        <v>1525</v>
      </c>
      <c r="D102" s="119">
        <v>-176651.11913000001</v>
      </c>
      <c r="E102" s="119">
        <v>-235544.70159000001</v>
      </c>
      <c r="F102" s="119">
        <v>-915232.68334999995</v>
      </c>
      <c r="G102" s="119">
        <v>-164089.51418999999</v>
      </c>
      <c r="H102" s="119">
        <v>-1491518.01826</v>
      </c>
      <c r="I102" s="119">
        <v>-74997.093080000006</v>
      </c>
      <c r="J102" s="119">
        <v>-94489.451289999997</v>
      </c>
      <c r="K102" s="119">
        <v>-19009.525000000001</v>
      </c>
      <c r="L102" s="119">
        <v>-228022.34421000001</v>
      </c>
      <c r="M102" s="119">
        <v>-58517.371070000001</v>
      </c>
      <c r="N102" s="119">
        <v>-120142.56788</v>
      </c>
      <c r="O102" s="119">
        <v>-35787.37053</v>
      </c>
      <c r="P102" s="119">
        <v>-15998.207979999999</v>
      </c>
      <c r="Q102" s="119">
        <v>-74955.303469999999</v>
      </c>
      <c r="R102" s="119">
        <v>-721919.23450999998</v>
      </c>
      <c r="S102" s="119">
        <v>-9885.5807499999992</v>
      </c>
      <c r="T102" s="119">
        <v>-3413.5324099999998</v>
      </c>
      <c r="U102" s="119">
        <v>-2400.0403299999998</v>
      </c>
      <c r="V102" s="119">
        <v>-2105.8453500000001</v>
      </c>
      <c r="W102" s="119">
        <v>-2706.29412</v>
      </c>
      <c r="X102" s="119">
        <v>-1663.11817</v>
      </c>
      <c r="Y102" s="119">
        <v>-6205.4083099999998</v>
      </c>
      <c r="Z102" s="119">
        <v>-1012.40084</v>
      </c>
      <c r="AA102" s="119">
        <v>-7004.8381399999998</v>
      </c>
      <c r="AB102" s="119">
        <v>-12435.502780000001</v>
      </c>
      <c r="AC102" s="119">
        <v>-6049.0168100000001</v>
      </c>
      <c r="AD102" s="119">
        <v>-54881.578010000005</v>
      </c>
      <c r="AE102" s="119">
        <v>-2268318.83078</v>
      </c>
      <c r="AF102" s="119">
        <v>-139152.09288000001</v>
      </c>
      <c r="AG102" s="119">
        <v>-288645.56063000002</v>
      </c>
      <c r="AH102" s="119">
        <v>0</v>
      </c>
      <c r="AI102" s="119">
        <v>-19259.26326</v>
      </c>
      <c r="AJ102" s="119">
        <v>-1821261.9140099997</v>
      </c>
    </row>
    <row r="103" spans="1:36" x14ac:dyDescent="0.25">
      <c r="A103" s="124"/>
      <c r="B103" s="84">
        <v>1699</v>
      </c>
      <c r="C103" s="86" t="s">
        <v>144</v>
      </c>
      <c r="D103" s="119">
        <v>-9926.9544100000003</v>
      </c>
      <c r="E103" s="119">
        <v>-43524.620009999999</v>
      </c>
      <c r="F103" s="119">
        <v>-48193.08266</v>
      </c>
      <c r="G103" s="119">
        <v>-17113.038639999999</v>
      </c>
      <c r="H103" s="119">
        <v>-118757.69572</v>
      </c>
      <c r="I103" s="119">
        <v>-8351.9490600000008</v>
      </c>
      <c r="J103" s="119">
        <v>-2483.6107699999998</v>
      </c>
      <c r="K103" s="119">
        <v>-20.82</v>
      </c>
      <c r="L103" s="119">
        <v>-13637.065049999999</v>
      </c>
      <c r="M103" s="119">
        <v>-5221.6018899999999</v>
      </c>
      <c r="N103" s="119">
        <v>-7056.9052499999998</v>
      </c>
      <c r="O103" s="119">
        <v>-724.91949999999997</v>
      </c>
      <c r="P103" s="119">
        <v>-640.68340999999998</v>
      </c>
      <c r="Q103" s="119">
        <v>-5992.7855799999998</v>
      </c>
      <c r="R103" s="119">
        <v>-44130.340509999995</v>
      </c>
      <c r="S103" s="119">
        <v>-357.50117</v>
      </c>
      <c r="T103" s="119">
        <v>-1139.65212</v>
      </c>
      <c r="U103" s="119">
        <v>-120.8771</v>
      </c>
      <c r="V103" s="119">
        <v>-114.3698</v>
      </c>
      <c r="W103" s="119">
        <v>-1.1859500000000001</v>
      </c>
      <c r="X103" s="119">
        <v>-326.74306999999999</v>
      </c>
      <c r="Y103" s="119">
        <v>-93.32799</v>
      </c>
      <c r="Z103" s="119">
        <v>-43.80538</v>
      </c>
      <c r="AA103" s="119">
        <v>-126.49495</v>
      </c>
      <c r="AB103" s="119">
        <v>-1449.6700599999999</v>
      </c>
      <c r="AC103" s="119">
        <v>-261.05754999999999</v>
      </c>
      <c r="AD103" s="119">
        <v>-4034.6851399999991</v>
      </c>
      <c r="AE103" s="119">
        <v>-166922.72136999998</v>
      </c>
      <c r="AF103" s="119">
        <v>-7077.7252499999995</v>
      </c>
      <c r="AG103" s="119">
        <v>-18973.03674</v>
      </c>
      <c r="AH103" s="119">
        <v>0</v>
      </c>
      <c r="AI103" s="119">
        <v>-480.88049000000001</v>
      </c>
      <c r="AJ103" s="119">
        <v>-140391.07889000006</v>
      </c>
    </row>
    <row r="104" spans="1:36" x14ac:dyDescent="0.25">
      <c r="A104" s="124"/>
      <c r="B104" s="84">
        <v>1799</v>
      </c>
      <c r="C104" s="86" t="s">
        <v>1574</v>
      </c>
      <c r="D104" s="119">
        <v>-1783.7003099999999</v>
      </c>
      <c r="E104" s="119">
        <v>-5554.0997699999998</v>
      </c>
      <c r="F104" s="119">
        <v>-18124.24899</v>
      </c>
      <c r="G104" s="119">
        <v>-7985.8959800000002</v>
      </c>
      <c r="H104" s="119">
        <v>-33447.945050000002</v>
      </c>
      <c r="I104" s="119">
        <v>-8100.3590000000004</v>
      </c>
      <c r="J104" s="119">
        <v>0</v>
      </c>
      <c r="K104" s="119">
        <v>0</v>
      </c>
      <c r="L104" s="119">
        <v>-317.28086000000002</v>
      </c>
      <c r="M104" s="119">
        <v>-2334.0532800000001</v>
      </c>
      <c r="N104" s="119">
        <v>-5508.3679400000001</v>
      </c>
      <c r="O104" s="119">
        <v>-782.01327000000003</v>
      </c>
      <c r="P104" s="119">
        <v>-832.53998999999999</v>
      </c>
      <c r="Q104" s="119">
        <v>-4220.5410899999997</v>
      </c>
      <c r="R104" s="119">
        <v>-22095.155430000003</v>
      </c>
      <c r="S104" s="119">
        <v>-1027.6860899999999</v>
      </c>
      <c r="T104" s="119">
        <v>-8.03904</v>
      </c>
      <c r="U104" s="119">
        <v>-292.20303999999999</v>
      </c>
      <c r="V104" s="119">
        <v>-19.11195</v>
      </c>
      <c r="W104" s="119">
        <v>0</v>
      </c>
      <c r="X104" s="119">
        <v>-380.51799999999997</v>
      </c>
      <c r="Y104" s="119">
        <v>0</v>
      </c>
      <c r="Z104" s="119">
        <v>0</v>
      </c>
      <c r="AA104" s="119">
        <v>0</v>
      </c>
      <c r="AB104" s="119">
        <v>-251.17760000000001</v>
      </c>
      <c r="AC104" s="119">
        <v>0</v>
      </c>
      <c r="AD104" s="119">
        <v>-1978.7357199999997</v>
      </c>
      <c r="AE104" s="119">
        <v>-57521.836200000005</v>
      </c>
      <c r="AF104" s="119">
        <v>-5508.3679400000001</v>
      </c>
      <c r="AG104" s="119">
        <v>-2670.4460899999999</v>
      </c>
      <c r="AH104" s="119">
        <v>0</v>
      </c>
      <c r="AI104" s="119">
        <v>0</v>
      </c>
      <c r="AJ104" s="119">
        <v>-49343.022170000011</v>
      </c>
    </row>
    <row r="105" spans="1:36" x14ac:dyDescent="0.25">
      <c r="A105" s="124"/>
      <c r="B105" s="84">
        <v>1999</v>
      </c>
      <c r="C105" s="86" t="s">
        <v>237</v>
      </c>
      <c r="D105" s="119">
        <v>-46.717779999999998</v>
      </c>
      <c r="E105" s="119">
        <v>-3073.4374400000002</v>
      </c>
      <c r="F105" s="119">
        <v>-48172.431069999999</v>
      </c>
      <c r="G105" s="119">
        <v>-413.34393</v>
      </c>
      <c r="H105" s="119">
        <v>-51705.930220000002</v>
      </c>
      <c r="I105" s="119">
        <v>-4704.7143999999998</v>
      </c>
      <c r="J105" s="119">
        <v>-107.19576000000001</v>
      </c>
      <c r="K105" s="119">
        <v>-9.1349999999999998</v>
      </c>
      <c r="L105" s="119">
        <v>-141.94093000000001</v>
      </c>
      <c r="M105" s="119">
        <v>-63.338389999999997</v>
      </c>
      <c r="N105" s="119">
        <v>-2094.8488000000002</v>
      </c>
      <c r="O105" s="119">
        <v>-188.4024</v>
      </c>
      <c r="P105" s="119">
        <v>-47.227209999999999</v>
      </c>
      <c r="Q105" s="119">
        <v>-254.04409000000001</v>
      </c>
      <c r="R105" s="119">
        <v>-7610.8469799999993</v>
      </c>
      <c r="S105" s="119">
        <v>-0.41996</v>
      </c>
      <c r="T105" s="119">
        <v>-87.743600000000001</v>
      </c>
      <c r="U105" s="119">
        <v>-601.36220000000003</v>
      </c>
      <c r="V105" s="119">
        <v>-25.653110000000002</v>
      </c>
      <c r="W105" s="119">
        <v>-9.8343799999999995</v>
      </c>
      <c r="X105" s="119">
        <v>-1.8449199999999999</v>
      </c>
      <c r="Y105" s="119">
        <v>-0.97314999999999996</v>
      </c>
      <c r="Z105" s="119">
        <v>-10.584809999999999</v>
      </c>
      <c r="AA105" s="119">
        <v>-28.5303</v>
      </c>
      <c r="AB105" s="119">
        <v>-139.96709999999999</v>
      </c>
      <c r="AC105" s="119">
        <v>-45.693579999999997</v>
      </c>
      <c r="AD105" s="119">
        <v>-952.60710999999992</v>
      </c>
      <c r="AE105" s="119">
        <v>-60269.384310000001</v>
      </c>
      <c r="AF105" s="119">
        <v>-2103.9838000000004</v>
      </c>
      <c r="AG105" s="119">
        <v>-230.93243000000001</v>
      </c>
      <c r="AH105" s="119">
        <v>0</v>
      </c>
      <c r="AI105" s="119">
        <v>-75.197029999999998</v>
      </c>
      <c r="AJ105" s="119">
        <v>-57859.27105000001</v>
      </c>
    </row>
    <row r="106" spans="1:36" s="14" customFormat="1" x14ac:dyDescent="0.25">
      <c r="A106" s="127"/>
      <c r="C106" s="25" t="s">
        <v>505</v>
      </c>
      <c r="D106" s="109">
        <v>-188408.49163</v>
      </c>
      <c r="E106" s="109">
        <v>-287696.85881000001</v>
      </c>
      <c r="F106" s="109">
        <v>-1029722.4460699999</v>
      </c>
      <c r="G106" s="109">
        <v>-189601.79274</v>
      </c>
      <c r="H106" s="109">
        <v>-1695429.58925</v>
      </c>
      <c r="I106" s="109">
        <v>-96154.115539999999</v>
      </c>
      <c r="J106" s="109">
        <v>-97080.257819999999</v>
      </c>
      <c r="K106" s="109">
        <v>-19039.48</v>
      </c>
      <c r="L106" s="109">
        <v>-242118.63105000003</v>
      </c>
      <c r="M106" s="109">
        <v>-66136.364630000011</v>
      </c>
      <c r="N106" s="109">
        <v>-134802.68987</v>
      </c>
      <c r="O106" s="109">
        <v>-37482.705700000006</v>
      </c>
      <c r="P106" s="109">
        <v>-17518.658590000003</v>
      </c>
      <c r="Q106" s="109">
        <v>-85422.67422999999</v>
      </c>
      <c r="R106" s="109">
        <v>-795755.57743000006</v>
      </c>
      <c r="S106" s="109">
        <v>-11271.187969999997</v>
      </c>
      <c r="T106" s="109">
        <v>-4648.967169999999</v>
      </c>
      <c r="U106" s="109">
        <v>-3414.4826699999999</v>
      </c>
      <c r="V106" s="109">
        <v>-2264.9802100000002</v>
      </c>
      <c r="W106" s="109">
        <v>-2717.3144499999999</v>
      </c>
      <c r="X106" s="109">
        <v>-2372.2241599999998</v>
      </c>
      <c r="Y106" s="109">
        <v>-6299.7094499999994</v>
      </c>
      <c r="Z106" s="109">
        <v>-1066.7910300000001</v>
      </c>
      <c r="AA106" s="109">
        <v>-7159.8633900000004</v>
      </c>
      <c r="AB106" s="109">
        <v>-14276.317540000002</v>
      </c>
      <c r="AC106" s="109">
        <v>-6355.7679400000006</v>
      </c>
      <c r="AD106" s="109">
        <v>-61847.60598</v>
      </c>
      <c r="AE106" s="109">
        <v>-2553032.7726599998</v>
      </c>
      <c r="AF106" s="109">
        <v>-153842.16986999998</v>
      </c>
      <c r="AG106" s="109">
        <v>-310519.97589</v>
      </c>
      <c r="AH106" s="109">
        <v>0</v>
      </c>
      <c r="AI106" s="109">
        <v>-19815.340779999999</v>
      </c>
      <c r="AJ106" s="109">
        <v>-2068855.2861199998</v>
      </c>
    </row>
    <row r="107" spans="1:36" s="14" customFormat="1" x14ac:dyDescent="0.25">
      <c r="A107" s="127"/>
      <c r="C107" s="25"/>
      <c r="D107" s="109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  <c r="AA107" s="109"/>
      <c r="AB107" s="109"/>
      <c r="AC107" s="109"/>
      <c r="AD107" s="109"/>
      <c r="AE107" s="109"/>
      <c r="AF107" s="109"/>
      <c r="AG107" s="109"/>
      <c r="AH107" s="109"/>
      <c r="AI107" s="109"/>
      <c r="AJ107" s="109"/>
    </row>
    <row r="108" spans="1:36" s="14" customFormat="1" x14ac:dyDescent="0.25">
      <c r="A108" s="127"/>
      <c r="C108" s="25" t="s">
        <v>518</v>
      </c>
      <c r="D108" s="109"/>
      <c r="E108" s="109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  <c r="AA108" s="109"/>
      <c r="AB108" s="109"/>
      <c r="AC108" s="109"/>
      <c r="AD108" s="109"/>
      <c r="AE108" s="109"/>
      <c r="AF108" s="109"/>
      <c r="AG108" s="109"/>
      <c r="AH108" s="109"/>
      <c r="AI108" s="109"/>
      <c r="AJ108" s="109"/>
    </row>
    <row r="109" spans="1:36" s="14" customFormat="1" x14ac:dyDescent="0.25">
      <c r="A109" s="127"/>
      <c r="B109" s="14">
        <v>0</v>
      </c>
      <c r="C109" s="25" t="s">
        <v>7</v>
      </c>
      <c r="D109" s="109">
        <v>527878.03732999996</v>
      </c>
      <c r="E109" s="109">
        <v>790393.40914999996</v>
      </c>
      <c r="F109" s="109">
        <v>1248072.39509</v>
      </c>
      <c r="G109" s="109">
        <v>445280.45551</v>
      </c>
      <c r="H109" s="109">
        <v>3011624.2970799999</v>
      </c>
      <c r="I109" s="109">
        <v>199056.98032999999</v>
      </c>
      <c r="J109" s="109">
        <v>351682.93323999998</v>
      </c>
      <c r="K109" s="109">
        <v>80794.254000000001</v>
      </c>
      <c r="L109" s="109">
        <v>440517.09714999999</v>
      </c>
      <c r="M109" s="109">
        <v>81188.17727</v>
      </c>
      <c r="N109" s="109">
        <v>379741.39387999999</v>
      </c>
      <c r="O109" s="109">
        <v>59416.467360000002</v>
      </c>
      <c r="P109" s="109">
        <v>63951.881450000001</v>
      </c>
      <c r="Q109" s="109">
        <v>150979.58699000001</v>
      </c>
      <c r="R109" s="109">
        <v>1807328.7716699999</v>
      </c>
      <c r="S109" s="109">
        <v>57632.712619999998</v>
      </c>
      <c r="T109" s="109">
        <v>23993.310020000001</v>
      </c>
      <c r="U109" s="109">
        <v>12689.092070000001</v>
      </c>
      <c r="V109" s="109">
        <v>11250.26037</v>
      </c>
      <c r="W109" s="109">
        <v>30559.164250000002</v>
      </c>
      <c r="X109" s="109">
        <v>7195.3964299999998</v>
      </c>
      <c r="Y109" s="109">
        <v>15727.867050000001</v>
      </c>
      <c r="Z109" s="109">
        <v>11411.583839999999</v>
      </c>
      <c r="AA109" s="109">
        <v>19910.98762</v>
      </c>
      <c r="AB109" s="109">
        <v>25286.065500000001</v>
      </c>
      <c r="AC109" s="109">
        <v>17568.579109999999</v>
      </c>
      <c r="AD109" s="109">
        <v>233225.01887999999</v>
      </c>
      <c r="AE109" s="109">
        <v>5052178.08763</v>
      </c>
      <c r="AF109" s="109">
        <v>460535.64788</v>
      </c>
      <c r="AG109" s="109">
        <v>532955.53478999995</v>
      </c>
      <c r="AH109" s="109">
        <v>0</v>
      </c>
      <c r="AI109" s="109">
        <v>53207.433779999999</v>
      </c>
      <c r="AJ109" s="109">
        <v>4005479.4711800008</v>
      </c>
    </row>
    <row r="110" spans="1:36" s="154" customFormat="1" x14ac:dyDescent="0.25">
      <c r="A110" s="182"/>
      <c r="B110" s="183" t="s">
        <v>5</v>
      </c>
      <c r="C110" s="184" t="s">
        <v>519</v>
      </c>
      <c r="D110" s="153">
        <v>46746.827240000013</v>
      </c>
      <c r="E110" s="153">
        <v>4729.5801099999808</v>
      </c>
      <c r="F110" s="153">
        <v>73290.394029999967</v>
      </c>
      <c r="G110" s="153">
        <v>29048.949640000006</v>
      </c>
      <c r="H110" s="153">
        <v>153815.75101999985</v>
      </c>
      <c r="I110" s="153">
        <v>7871.166349999985</v>
      </c>
      <c r="J110" s="153">
        <v>27589.492610000016</v>
      </c>
      <c r="K110" s="153">
        <v>3188.4599999999991</v>
      </c>
      <c r="L110" s="153">
        <v>28056.015109999978</v>
      </c>
      <c r="M110" s="153">
        <v>7513.328720000005</v>
      </c>
      <c r="N110" s="153">
        <v>30367.230660000001</v>
      </c>
      <c r="O110" s="153">
        <v>3232.2715800000005</v>
      </c>
      <c r="P110" s="153">
        <v>2531.7858500000002</v>
      </c>
      <c r="Q110" s="153">
        <v>3013.7256400000042</v>
      </c>
      <c r="R110" s="153">
        <v>113363.47652000003</v>
      </c>
      <c r="S110" s="153">
        <v>-439.54574000000139</v>
      </c>
      <c r="T110" s="153">
        <v>30.425140000003012</v>
      </c>
      <c r="U110" s="153">
        <v>44.57941000000028</v>
      </c>
      <c r="V110" s="153">
        <v>242.85120000000006</v>
      </c>
      <c r="W110" s="153">
        <v>770.66630000000077</v>
      </c>
      <c r="X110" s="153">
        <v>-1572.0355500000001</v>
      </c>
      <c r="Y110" s="153">
        <v>-6310.351819999998</v>
      </c>
      <c r="Z110" s="153">
        <v>203.80821999999989</v>
      </c>
      <c r="AA110" s="153">
        <v>506.5643199999995</v>
      </c>
      <c r="AB110" s="153">
        <v>1666.79738</v>
      </c>
      <c r="AC110" s="153">
        <v>830.83175999999912</v>
      </c>
      <c r="AD110" s="153">
        <v>-4025.4093799999682</v>
      </c>
      <c r="AE110" s="153">
        <v>263153.81816000026</v>
      </c>
      <c r="AF110" s="153">
        <v>33555.690659999993</v>
      </c>
      <c r="AG110" s="153">
        <v>35812.195029999944</v>
      </c>
      <c r="AH110" s="153">
        <v>0</v>
      </c>
      <c r="AI110" s="153">
        <v>-4972.9557399999976</v>
      </c>
      <c r="AJ110" s="153">
        <v>198758.88821</v>
      </c>
    </row>
    <row r="111" spans="1:36" s="14" customFormat="1" x14ac:dyDescent="0.25">
      <c r="A111" s="127"/>
      <c r="C111" s="25" t="s">
        <v>520</v>
      </c>
      <c r="D111" s="109">
        <v>574624.86456999998</v>
      </c>
      <c r="E111" s="109">
        <v>795122.98925999994</v>
      </c>
      <c r="F111" s="109">
        <v>1321362.7891199999</v>
      </c>
      <c r="G111" s="109">
        <v>474329.40515000001</v>
      </c>
      <c r="H111" s="109">
        <v>3165440.0480999998</v>
      </c>
      <c r="I111" s="109">
        <v>206928.14667999998</v>
      </c>
      <c r="J111" s="109">
        <v>379272.42585</v>
      </c>
      <c r="K111" s="109">
        <v>83982.714000000007</v>
      </c>
      <c r="L111" s="109">
        <v>468573.11225999997</v>
      </c>
      <c r="M111" s="109">
        <v>88701.505990000005</v>
      </c>
      <c r="N111" s="109">
        <v>410108.62453999999</v>
      </c>
      <c r="O111" s="109">
        <v>62648.738940000003</v>
      </c>
      <c r="P111" s="109">
        <v>66483.667300000001</v>
      </c>
      <c r="Q111" s="109">
        <v>153993.31263</v>
      </c>
      <c r="R111" s="109">
        <v>1920692.24819</v>
      </c>
      <c r="S111" s="109">
        <v>57193.166879999997</v>
      </c>
      <c r="T111" s="109">
        <v>24023.735160000004</v>
      </c>
      <c r="U111" s="109">
        <v>12733.671480000001</v>
      </c>
      <c r="V111" s="109">
        <v>11493.111570000001</v>
      </c>
      <c r="W111" s="109">
        <v>31329.830550000002</v>
      </c>
      <c r="X111" s="109">
        <v>5623.3608800000002</v>
      </c>
      <c r="Y111" s="109">
        <v>9417.5152300000027</v>
      </c>
      <c r="Z111" s="109">
        <v>11615.392059999998</v>
      </c>
      <c r="AA111" s="109">
        <v>20417.551939999998</v>
      </c>
      <c r="AB111" s="109">
        <v>26952.862880000001</v>
      </c>
      <c r="AC111" s="109">
        <v>18399.41087</v>
      </c>
      <c r="AD111" s="109">
        <v>229199.60950000002</v>
      </c>
      <c r="AE111" s="109">
        <v>5315331.9057900002</v>
      </c>
      <c r="AF111" s="109">
        <v>494091.33854000003</v>
      </c>
      <c r="AG111" s="109">
        <v>568767.72981999989</v>
      </c>
      <c r="AH111" s="109">
        <v>0</v>
      </c>
      <c r="AI111" s="109">
        <v>48234.478040000002</v>
      </c>
      <c r="AJ111" s="109">
        <v>4204238.3593900008</v>
      </c>
    </row>
    <row r="112" spans="1:36" s="14" customFormat="1" x14ac:dyDescent="0.25">
      <c r="A112" s="127"/>
      <c r="C112" s="25"/>
      <c r="D112" s="109"/>
      <c r="E112" s="109"/>
      <c r="F112" s="109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  <c r="AA112" s="109"/>
      <c r="AB112" s="109"/>
      <c r="AC112" s="109"/>
      <c r="AD112" s="109"/>
      <c r="AE112" s="109"/>
      <c r="AF112" s="109"/>
      <c r="AG112" s="109"/>
      <c r="AH112" s="109"/>
      <c r="AI112" s="109"/>
      <c r="AJ112" s="109"/>
    </row>
    <row r="113" spans="1:37" s="14" customFormat="1" x14ac:dyDescent="0.25">
      <c r="A113" s="127"/>
      <c r="C113" s="128" t="s">
        <v>521</v>
      </c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109"/>
      <c r="AC113" s="109"/>
      <c r="AD113" s="109"/>
      <c r="AE113" s="109"/>
      <c r="AF113" s="109"/>
      <c r="AG113" s="109"/>
      <c r="AH113" s="109"/>
      <c r="AI113" s="109"/>
      <c r="AJ113" s="109"/>
    </row>
    <row r="114" spans="1:37" x14ac:dyDescent="0.25">
      <c r="A114" s="124"/>
      <c r="B114" s="84">
        <v>1103</v>
      </c>
      <c r="C114" s="86" t="s">
        <v>20</v>
      </c>
      <c r="D114" s="119">
        <v>101821.88308</v>
      </c>
      <c r="E114" s="119">
        <v>63972.895759999999</v>
      </c>
      <c r="F114" s="119">
        <v>306091.11709999997</v>
      </c>
      <c r="G114" s="119">
        <v>425271.29222</v>
      </c>
      <c r="H114" s="119">
        <v>897157.1881599999</v>
      </c>
      <c r="I114" s="119">
        <v>130394.16299</v>
      </c>
      <c r="J114" s="119">
        <v>475116.92304000002</v>
      </c>
      <c r="K114" s="119">
        <v>166473.34599999999</v>
      </c>
      <c r="L114" s="119">
        <v>56688.243329999998</v>
      </c>
      <c r="M114" s="119">
        <v>86428.397280000005</v>
      </c>
      <c r="N114" s="119">
        <v>288753.55310999998</v>
      </c>
      <c r="O114" s="119">
        <v>35770.42643</v>
      </c>
      <c r="P114" s="119">
        <v>63548.308839999998</v>
      </c>
      <c r="Q114" s="119">
        <v>30185.789680000002</v>
      </c>
      <c r="R114" s="119">
        <v>1333359.1507000001</v>
      </c>
      <c r="S114" s="119">
        <v>28820.655210000001</v>
      </c>
      <c r="T114" s="119">
        <v>10979.08718</v>
      </c>
      <c r="U114" s="119">
        <v>2077.3158699999999</v>
      </c>
      <c r="V114" s="119">
        <v>121.58152</v>
      </c>
      <c r="W114" s="119">
        <v>47424.64271</v>
      </c>
      <c r="X114" s="119">
        <v>1455.04187</v>
      </c>
      <c r="Y114" s="119">
        <v>3167.4835600000001</v>
      </c>
      <c r="Z114" s="119">
        <v>6973.6051399999997</v>
      </c>
      <c r="AA114" s="119">
        <v>3685.4337399999999</v>
      </c>
      <c r="AB114" s="119">
        <v>10760.346610000001</v>
      </c>
      <c r="AC114" s="119">
        <v>2212.6891799999999</v>
      </c>
      <c r="AD114" s="119">
        <v>117677.88258999998</v>
      </c>
      <c r="AE114" s="119">
        <v>2348194.2214500001</v>
      </c>
      <c r="AF114" s="119">
        <v>455226.89911</v>
      </c>
      <c r="AG114" s="119">
        <v>143238.22213000001</v>
      </c>
      <c r="AH114" s="119">
        <v>0</v>
      </c>
      <c r="AI114" s="119">
        <v>9065.6064800000004</v>
      </c>
      <c r="AJ114" s="119">
        <v>1740663.4937299998</v>
      </c>
      <c r="AK114" s="199"/>
    </row>
    <row r="115" spans="1:37" s="14" customFormat="1" x14ac:dyDescent="0.25">
      <c r="A115" s="127"/>
      <c r="B115" s="14">
        <v>12</v>
      </c>
      <c r="C115" s="25" t="s">
        <v>27</v>
      </c>
      <c r="D115" s="109">
        <v>0</v>
      </c>
      <c r="E115" s="109">
        <v>0</v>
      </c>
      <c r="F115" s="109">
        <v>0</v>
      </c>
      <c r="G115" s="109">
        <v>0</v>
      </c>
      <c r="H115" s="109">
        <v>0</v>
      </c>
      <c r="I115" s="109">
        <v>0</v>
      </c>
      <c r="J115" s="109">
        <v>0</v>
      </c>
      <c r="K115" s="109">
        <v>0</v>
      </c>
      <c r="L115" s="109">
        <v>0</v>
      </c>
      <c r="M115" s="109">
        <v>0</v>
      </c>
      <c r="N115" s="109">
        <v>0</v>
      </c>
      <c r="O115" s="109">
        <v>0</v>
      </c>
      <c r="P115" s="109">
        <v>0</v>
      </c>
      <c r="Q115" s="109">
        <v>0</v>
      </c>
      <c r="R115" s="109">
        <v>0</v>
      </c>
      <c r="S115" s="109">
        <v>0</v>
      </c>
      <c r="T115" s="109">
        <v>0</v>
      </c>
      <c r="U115" s="109">
        <v>0</v>
      </c>
      <c r="V115" s="109">
        <v>0</v>
      </c>
      <c r="W115" s="109">
        <v>0</v>
      </c>
      <c r="X115" s="109">
        <v>0</v>
      </c>
      <c r="Y115" s="109">
        <v>0</v>
      </c>
      <c r="Z115" s="109">
        <v>0</v>
      </c>
      <c r="AA115" s="109">
        <v>0</v>
      </c>
      <c r="AB115" s="109">
        <v>0</v>
      </c>
      <c r="AC115" s="109">
        <v>0</v>
      </c>
      <c r="AD115" s="109">
        <v>0</v>
      </c>
      <c r="AE115" s="109">
        <v>0</v>
      </c>
      <c r="AF115" s="109">
        <v>0</v>
      </c>
      <c r="AG115" s="109">
        <v>0</v>
      </c>
      <c r="AH115" s="109">
        <v>0</v>
      </c>
      <c r="AI115" s="109">
        <v>0</v>
      </c>
      <c r="AJ115" s="109">
        <v>0</v>
      </c>
      <c r="AK115" s="199"/>
    </row>
    <row r="116" spans="1:37" s="14" customFormat="1" x14ac:dyDescent="0.25">
      <c r="A116" s="127"/>
      <c r="B116" s="14">
        <v>13</v>
      </c>
      <c r="C116" s="25" t="s">
        <v>33</v>
      </c>
      <c r="D116" s="109">
        <v>1062595.06305</v>
      </c>
      <c r="E116" s="109">
        <v>955869.44695999997</v>
      </c>
      <c r="F116" s="109">
        <v>2742942.5679199998</v>
      </c>
      <c r="G116" s="109">
        <v>764658.05784000002</v>
      </c>
      <c r="H116" s="109">
        <v>5526065.1357699996</v>
      </c>
      <c r="I116" s="109">
        <v>430345.64874999999</v>
      </c>
      <c r="J116" s="109">
        <v>573288.34423000005</v>
      </c>
      <c r="K116" s="109">
        <v>151978.61600000001</v>
      </c>
      <c r="L116" s="109">
        <v>205476.01522999999</v>
      </c>
      <c r="M116" s="109">
        <v>160234.99337000001</v>
      </c>
      <c r="N116" s="109">
        <v>720018.78740999999</v>
      </c>
      <c r="O116" s="109">
        <v>75492.780669999993</v>
      </c>
      <c r="P116" s="109">
        <v>178913.31375</v>
      </c>
      <c r="Q116" s="109">
        <v>116836.90270000001</v>
      </c>
      <c r="R116" s="109">
        <v>2612585.4021100001</v>
      </c>
      <c r="S116" s="109">
        <v>29967.773710000001</v>
      </c>
      <c r="T116" s="109">
        <v>60143.624989999997</v>
      </c>
      <c r="U116" s="109">
        <v>9173.9856999999993</v>
      </c>
      <c r="V116" s="109">
        <v>5403.45136</v>
      </c>
      <c r="W116" s="109">
        <v>40030.915869999997</v>
      </c>
      <c r="X116" s="109">
        <v>4670.6750300000003</v>
      </c>
      <c r="Y116" s="109">
        <v>8800.7631299999994</v>
      </c>
      <c r="Z116" s="109">
        <v>4998.8369300000004</v>
      </c>
      <c r="AA116" s="109">
        <v>21658.01283</v>
      </c>
      <c r="AB116" s="109">
        <v>23503.507549999998</v>
      </c>
      <c r="AC116" s="109">
        <v>1397.36718</v>
      </c>
      <c r="AD116" s="109">
        <v>209748.91428000003</v>
      </c>
      <c r="AE116" s="109">
        <v>8348399.4521599999</v>
      </c>
      <c r="AF116" s="109">
        <v>871997.40341000003</v>
      </c>
      <c r="AG116" s="109">
        <v>371114.45996000001</v>
      </c>
      <c r="AH116" s="109">
        <v>0</v>
      </c>
      <c r="AI116" s="109">
        <v>31856.14314</v>
      </c>
      <c r="AJ116" s="109">
        <v>7073431.4456500001</v>
      </c>
      <c r="AK116" s="199"/>
    </row>
    <row r="117" spans="1:37" s="14" customFormat="1" x14ac:dyDescent="0.25">
      <c r="A117" s="130"/>
      <c r="B117" s="131" t="s">
        <v>1014</v>
      </c>
      <c r="C117" s="25" t="s">
        <v>522</v>
      </c>
      <c r="D117" s="396">
        <v>3871884.8374299994</v>
      </c>
      <c r="E117" s="396">
        <v>4200494.0497899996</v>
      </c>
      <c r="F117" s="396">
        <v>7830850.7373300008</v>
      </c>
      <c r="G117" s="396">
        <v>3684707.83586</v>
      </c>
      <c r="H117" s="396">
        <v>19587937.460409995</v>
      </c>
      <c r="I117" s="396">
        <v>1228096.6993799999</v>
      </c>
      <c r="J117" s="396">
        <v>2458372.1457000002</v>
      </c>
      <c r="K117" s="396">
        <v>196425.43599999999</v>
      </c>
      <c r="L117" s="396">
        <v>1950931.1772099996</v>
      </c>
      <c r="M117" s="396">
        <v>657175.91541999974</v>
      </c>
      <c r="N117" s="396">
        <v>2579885.5109600001</v>
      </c>
      <c r="O117" s="396">
        <v>387588.54236000002</v>
      </c>
      <c r="P117" s="396">
        <v>545223.47726999992</v>
      </c>
      <c r="Q117" s="396">
        <v>593208.9405400001</v>
      </c>
      <c r="R117" s="396">
        <v>10596907.844839999</v>
      </c>
      <c r="S117" s="396">
        <v>446054.18213000009</v>
      </c>
      <c r="T117" s="396">
        <v>127641.34492</v>
      </c>
      <c r="U117" s="396">
        <v>31929.260580000002</v>
      </c>
      <c r="V117" s="396">
        <v>27199.329230000003</v>
      </c>
      <c r="W117" s="396">
        <v>90286.672510000004</v>
      </c>
      <c r="X117" s="396">
        <v>15335.520560000001</v>
      </c>
      <c r="Y117" s="396">
        <v>64890.812890000008</v>
      </c>
      <c r="Z117" s="396">
        <v>15295.290599999998</v>
      </c>
      <c r="AA117" s="396">
        <v>76392.167050000004</v>
      </c>
      <c r="AB117" s="396">
        <v>160099.99221999999</v>
      </c>
      <c r="AC117" s="396">
        <v>79585.358900000007</v>
      </c>
      <c r="AD117" s="396">
        <v>1134709.9315899999</v>
      </c>
      <c r="AE117" s="396">
        <v>31319555.236840006</v>
      </c>
      <c r="AF117" s="396">
        <v>2776310.9469599999</v>
      </c>
      <c r="AG117" s="396">
        <v>2635306.4218599997</v>
      </c>
      <c r="AH117" s="396">
        <v>0</v>
      </c>
      <c r="AI117" s="396">
        <v>220868.33883999998</v>
      </c>
      <c r="AJ117" s="396">
        <v>25687069.529180009</v>
      </c>
      <c r="AK117" s="199"/>
    </row>
    <row r="118" spans="1:37" s="14" customFormat="1" x14ac:dyDescent="0.25">
      <c r="A118" s="127"/>
      <c r="B118" s="14">
        <v>15</v>
      </c>
      <c r="C118" s="25" t="s">
        <v>94</v>
      </c>
      <c r="D118" s="109">
        <v>0</v>
      </c>
      <c r="E118" s="109">
        <v>3853.8336100000001</v>
      </c>
      <c r="F118" s="109">
        <v>0</v>
      </c>
      <c r="G118" s="109">
        <v>0</v>
      </c>
      <c r="H118" s="109">
        <v>3853.8336100000001</v>
      </c>
      <c r="I118" s="109">
        <v>64.155799999999999</v>
      </c>
      <c r="J118" s="109">
        <v>176.40785</v>
      </c>
      <c r="K118" s="109">
        <v>183.26</v>
      </c>
      <c r="L118" s="109">
        <v>0</v>
      </c>
      <c r="M118" s="109">
        <v>0</v>
      </c>
      <c r="N118" s="109">
        <v>0</v>
      </c>
      <c r="O118" s="109">
        <v>0</v>
      </c>
      <c r="P118" s="109">
        <v>0</v>
      </c>
      <c r="Q118" s="109">
        <v>0</v>
      </c>
      <c r="R118" s="109">
        <v>423.82364999999999</v>
      </c>
      <c r="S118" s="109">
        <v>0</v>
      </c>
      <c r="T118" s="109">
        <v>0</v>
      </c>
      <c r="U118" s="109">
        <v>0</v>
      </c>
      <c r="V118" s="109">
        <v>0</v>
      </c>
      <c r="W118" s="109">
        <v>0</v>
      </c>
      <c r="X118" s="109">
        <v>0</v>
      </c>
      <c r="Y118" s="109">
        <v>0</v>
      </c>
      <c r="Z118" s="109">
        <v>0</v>
      </c>
      <c r="AA118" s="109">
        <v>0</v>
      </c>
      <c r="AB118" s="109">
        <v>0</v>
      </c>
      <c r="AC118" s="109">
        <v>0</v>
      </c>
      <c r="AD118" s="109">
        <v>0</v>
      </c>
      <c r="AE118" s="109">
        <v>4277.65726</v>
      </c>
      <c r="AF118" s="109">
        <v>183.26</v>
      </c>
      <c r="AG118" s="109">
        <v>0</v>
      </c>
      <c r="AH118" s="109">
        <v>0</v>
      </c>
      <c r="AI118" s="109">
        <v>0</v>
      </c>
      <c r="AJ118" s="109">
        <v>4094.3972600000002</v>
      </c>
      <c r="AK118" s="199"/>
    </row>
    <row r="119" spans="1:37" x14ac:dyDescent="0.25">
      <c r="A119" s="124"/>
      <c r="B119" s="84">
        <v>170105</v>
      </c>
      <c r="C119" s="86" t="s">
        <v>148</v>
      </c>
      <c r="D119" s="119">
        <v>0</v>
      </c>
      <c r="E119" s="119">
        <v>0</v>
      </c>
      <c r="F119" s="119">
        <v>0</v>
      </c>
      <c r="G119" s="119">
        <v>0</v>
      </c>
      <c r="H119" s="119">
        <v>0</v>
      </c>
      <c r="I119" s="119">
        <v>0</v>
      </c>
      <c r="J119" s="119">
        <v>0</v>
      </c>
      <c r="K119" s="119">
        <v>0</v>
      </c>
      <c r="L119" s="119">
        <v>0</v>
      </c>
      <c r="M119" s="119">
        <v>0</v>
      </c>
      <c r="N119" s="119">
        <v>0</v>
      </c>
      <c r="O119" s="119">
        <v>0</v>
      </c>
      <c r="P119" s="119">
        <v>0</v>
      </c>
      <c r="Q119" s="119">
        <v>0</v>
      </c>
      <c r="R119" s="119">
        <v>0</v>
      </c>
      <c r="S119" s="119">
        <v>0</v>
      </c>
      <c r="T119" s="119">
        <v>0</v>
      </c>
      <c r="U119" s="119">
        <v>0</v>
      </c>
      <c r="V119" s="119">
        <v>0</v>
      </c>
      <c r="W119" s="119">
        <v>0</v>
      </c>
      <c r="X119" s="119">
        <v>0</v>
      </c>
      <c r="Y119" s="119">
        <v>0</v>
      </c>
      <c r="Z119" s="119">
        <v>0</v>
      </c>
      <c r="AA119" s="119">
        <v>0</v>
      </c>
      <c r="AB119" s="119">
        <v>0</v>
      </c>
      <c r="AC119" s="119">
        <v>0</v>
      </c>
      <c r="AD119" s="119">
        <v>0</v>
      </c>
      <c r="AE119" s="119">
        <v>0</v>
      </c>
      <c r="AF119" s="119">
        <v>0</v>
      </c>
      <c r="AG119" s="119">
        <v>0</v>
      </c>
      <c r="AH119" s="119">
        <v>0</v>
      </c>
      <c r="AI119" s="119">
        <v>0</v>
      </c>
      <c r="AJ119" s="119">
        <v>0</v>
      </c>
      <c r="AK119" s="289"/>
    </row>
    <row r="120" spans="1:37" x14ac:dyDescent="0.25">
      <c r="A120" s="124"/>
      <c r="B120" s="84">
        <v>170110</v>
      </c>
      <c r="C120" s="86" t="s">
        <v>149</v>
      </c>
      <c r="D120" s="119">
        <v>0</v>
      </c>
      <c r="E120" s="119">
        <v>0</v>
      </c>
      <c r="F120" s="119">
        <v>0</v>
      </c>
      <c r="G120" s="119">
        <v>0</v>
      </c>
      <c r="H120" s="119">
        <v>0</v>
      </c>
      <c r="I120" s="119">
        <v>0</v>
      </c>
      <c r="J120" s="119">
        <v>0</v>
      </c>
      <c r="K120" s="119">
        <v>0</v>
      </c>
      <c r="L120" s="119">
        <v>0</v>
      </c>
      <c r="M120" s="119">
        <v>0</v>
      </c>
      <c r="N120" s="119">
        <v>0</v>
      </c>
      <c r="O120" s="119">
        <v>0</v>
      </c>
      <c r="P120" s="119">
        <v>0</v>
      </c>
      <c r="Q120" s="119">
        <v>0</v>
      </c>
      <c r="R120" s="119">
        <v>0</v>
      </c>
      <c r="S120" s="119">
        <v>0</v>
      </c>
      <c r="T120" s="119">
        <v>0</v>
      </c>
      <c r="U120" s="119">
        <v>0</v>
      </c>
      <c r="V120" s="119">
        <v>0</v>
      </c>
      <c r="W120" s="119">
        <v>0</v>
      </c>
      <c r="X120" s="119">
        <v>0</v>
      </c>
      <c r="Y120" s="119">
        <v>0</v>
      </c>
      <c r="Z120" s="119">
        <v>0</v>
      </c>
      <c r="AA120" s="119">
        <v>0</v>
      </c>
      <c r="AB120" s="119">
        <v>0</v>
      </c>
      <c r="AC120" s="119">
        <v>0</v>
      </c>
      <c r="AD120" s="119">
        <v>0</v>
      </c>
      <c r="AE120" s="119">
        <v>0</v>
      </c>
      <c r="AF120" s="119">
        <v>0</v>
      </c>
      <c r="AG120" s="119">
        <v>0</v>
      </c>
      <c r="AH120" s="119">
        <v>0</v>
      </c>
      <c r="AI120" s="119">
        <v>0</v>
      </c>
      <c r="AJ120" s="119">
        <v>0</v>
      </c>
      <c r="AK120" s="289"/>
    </row>
    <row r="121" spans="1:37" x14ac:dyDescent="0.25">
      <c r="A121" s="124"/>
      <c r="B121" s="84">
        <v>170115</v>
      </c>
      <c r="C121" s="86" t="s">
        <v>150</v>
      </c>
      <c r="D121" s="119">
        <v>0</v>
      </c>
      <c r="E121" s="119">
        <v>0</v>
      </c>
      <c r="F121" s="119">
        <v>0</v>
      </c>
      <c r="G121" s="119">
        <v>0</v>
      </c>
      <c r="H121" s="119">
        <v>0</v>
      </c>
      <c r="I121" s="119">
        <v>0</v>
      </c>
      <c r="J121" s="119">
        <v>0</v>
      </c>
      <c r="K121" s="119">
        <v>0</v>
      </c>
      <c r="L121" s="119">
        <v>0</v>
      </c>
      <c r="M121" s="119">
        <v>0</v>
      </c>
      <c r="N121" s="119">
        <v>0</v>
      </c>
      <c r="O121" s="119">
        <v>0</v>
      </c>
      <c r="P121" s="119">
        <v>0</v>
      </c>
      <c r="Q121" s="119">
        <v>0</v>
      </c>
      <c r="R121" s="119">
        <v>0</v>
      </c>
      <c r="S121" s="119">
        <v>0</v>
      </c>
      <c r="T121" s="119">
        <v>0</v>
      </c>
      <c r="U121" s="119">
        <v>0</v>
      </c>
      <c r="V121" s="119">
        <v>0</v>
      </c>
      <c r="W121" s="119">
        <v>0</v>
      </c>
      <c r="X121" s="119">
        <v>0</v>
      </c>
      <c r="Y121" s="119">
        <v>0</v>
      </c>
      <c r="Z121" s="119">
        <v>0</v>
      </c>
      <c r="AA121" s="119">
        <v>0</v>
      </c>
      <c r="AB121" s="119">
        <v>0</v>
      </c>
      <c r="AC121" s="119">
        <v>0</v>
      </c>
      <c r="AD121" s="119">
        <v>0</v>
      </c>
      <c r="AE121" s="119">
        <v>0</v>
      </c>
      <c r="AF121" s="119">
        <v>0</v>
      </c>
      <c r="AG121" s="119">
        <v>0</v>
      </c>
      <c r="AH121" s="119">
        <v>0</v>
      </c>
      <c r="AI121" s="119">
        <v>0</v>
      </c>
      <c r="AJ121" s="119">
        <v>0</v>
      </c>
      <c r="AK121" s="289"/>
    </row>
    <row r="122" spans="1:37" x14ac:dyDescent="0.25">
      <c r="A122" s="124"/>
      <c r="B122" s="84">
        <v>1901</v>
      </c>
      <c r="C122" s="86" t="s">
        <v>193</v>
      </c>
      <c r="D122" s="119">
        <v>4707.5798000000004</v>
      </c>
      <c r="E122" s="119">
        <v>30731.547849999999</v>
      </c>
      <c r="F122" s="119">
        <v>392777.41485</v>
      </c>
      <c r="G122" s="119">
        <v>13609.561089999999</v>
      </c>
      <c r="H122" s="119">
        <v>441826.10358999996</v>
      </c>
      <c r="I122" s="119">
        <v>18614.555250000001</v>
      </c>
      <c r="J122" s="119">
        <v>3360.88213</v>
      </c>
      <c r="K122" s="119">
        <v>570.51599999999996</v>
      </c>
      <c r="L122" s="119">
        <v>21144.911189999999</v>
      </c>
      <c r="M122" s="119">
        <v>0</v>
      </c>
      <c r="N122" s="119">
        <v>3689.5745499999998</v>
      </c>
      <c r="O122" s="119">
        <v>433.33091999999999</v>
      </c>
      <c r="P122" s="119">
        <v>2.7177500000000001</v>
      </c>
      <c r="Q122" s="119">
        <v>0</v>
      </c>
      <c r="R122" s="119">
        <v>47816.487790000006</v>
      </c>
      <c r="S122" s="119">
        <v>0</v>
      </c>
      <c r="T122" s="119">
        <v>84.820260000000005</v>
      </c>
      <c r="U122" s="119">
        <v>0</v>
      </c>
      <c r="V122" s="119">
        <v>0</v>
      </c>
      <c r="W122" s="119">
        <v>0</v>
      </c>
      <c r="X122" s="119">
        <v>0</v>
      </c>
      <c r="Y122" s="119">
        <v>0</v>
      </c>
      <c r="Z122" s="119">
        <v>0</v>
      </c>
      <c r="AA122" s="119">
        <v>0</v>
      </c>
      <c r="AB122" s="119">
        <v>0</v>
      </c>
      <c r="AC122" s="119">
        <v>0</v>
      </c>
      <c r="AD122" s="119">
        <v>84.820260000000005</v>
      </c>
      <c r="AE122" s="119">
        <v>489727.41163999995</v>
      </c>
      <c r="AF122" s="119">
        <v>4260.0905499999999</v>
      </c>
      <c r="AG122" s="119">
        <v>21144.911189999999</v>
      </c>
      <c r="AH122" s="119">
        <v>0</v>
      </c>
      <c r="AI122" s="119">
        <v>0</v>
      </c>
      <c r="AJ122" s="119">
        <v>464322.40989999991</v>
      </c>
      <c r="AK122" s="199"/>
    </row>
    <row r="123" spans="1:37" x14ac:dyDescent="0.25">
      <c r="A123" s="124"/>
      <c r="B123" s="84">
        <v>190205</v>
      </c>
      <c r="C123" s="86" t="s">
        <v>199</v>
      </c>
      <c r="D123" s="119">
        <v>26083.22148</v>
      </c>
      <c r="E123" s="119">
        <v>474.99504999999999</v>
      </c>
      <c r="F123" s="119">
        <v>59.58231</v>
      </c>
      <c r="G123" s="119">
        <v>91.377030000000005</v>
      </c>
      <c r="H123" s="119">
        <v>26709.175870000003</v>
      </c>
      <c r="I123" s="119">
        <v>98.407960000000003</v>
      </c>
      <c r="J123" s="119">
        <v>607.66057000000001</v>
      </c>
      <c r="K123" s="119">
        <v>59.774999999999999</v>
      </c>
      <c r="L123" s="119">
        <v>53.603839999999998</v>
      </c>
      <c r="M123" s="119">
        <v>0</v>
      </c>
      <c r="N123" s="119">
        <v>59.421460000000003</v>
      </c>
      <c r="O123" s="119">
        <v>52.26782</v>
      </c>
      <c r="P123" s="119">
        <v>110.94651</v>
      </c>
      <c r="Q123" s="119">
        <v>51.87632</v>
      </c>
      <c r="R123" s="119">
        <v>1093.9594800000002</v>
      </c>
      <c r="S123" s="119">
        <v>54.817540000000001</v>
      </c>
      <c r="T123" s="119">
        <v>55</v>
      </c>
      <c r="U123" s="119">
        <v>0</v>
      </c>
      <c r="V123" s="119">
        <v>0</v>
      </c>
      <c r="W123" s="119">
        <v>60</v>
      </c>
      <c r="X123" s="119">
        <v>0</v>
      </c>
      <c r="Y123" s="119">
        <v>59.815469999999998</v>
      </c>
      <c r="Z123" s="119">
        <v>0</v>
      </c>
      <c r="AA123" s="119">
        <v>59.60472</v>
      </c>
      <c r="AB123" s="119">
        <v>0</v>
      </c>
      <c r="AC123" s="119">
        <v>0</v>
      </c>
      <c r="AD123" s="119">
        <v>289.23773</v>
      </c>
      <c r="AE123" s="119">
        <v>28092.373080000005</v>
      </c>
      <c r="AF123" s="119">
        <v>119.19646</v>
      </c>
      <c r="AG123" s="119">
        <v>53.603839999999998</v>
      </c>
      <c r="AH123" s="119">
        <v>0</v>
      </c>
      <c r="AI123" s="119">
        <v>119.42018999999999</v>
      </c>
      <c r="AJ123" s="119">
        <v>27800.152590000005</v>
      </c>
      <c r="AK123" s="199"/>
    </row>
    <row r="124" spans="1:37" x14ac:dyDescent="0.25">
      <c r="A124" s="124"/>
      <c r="B124" s="84">
        <v>190210</v>
      </c>
      <c r="C124" s="86" t="s">
        <v>200</v>
      </c>
      <c r="D124" s="119">
        <v>0</v>
      </c>
      <c r="E124" s="119">
        <v>0</v>
      </c>
      <c r="F124" s="119">
        <v>0</v>
      </c>
      <c r="G124" s="119">
        <v>181.33553000000001</v>
      </c>
      <c r="H124" s="119">
        <v>181.33553000000001</v>
      </c>
      <c r="I124" s="119">
        <v>0</v>
      </c>
      <c r="J124" s="119">
        <v>0</v>
      </c>
      <c r="K124" s="119">
        <v>0</v>
      </c>
      <c r="L124" s="119">
        <v>0</v>
      </c>
      <c r="M124" s="119">
        <v>128.12450999999999</v>
      </c>
      <c r="N124" s="119">
        <v>2951.7547599999998</v>
      </c>
      <c r="O124" s="119">
        <v>0</v>
      </c>
      <c r="P124" s="119">
        <v>0</v>
      </c>
      <c r="Q124" s="119">
        <v>0</v>
      </c>
      <c r="R124" s="119">
        <v>3079.8792699999999</v>
      </c>
      <c r="S124" s="119">
        <v>0</v>
      </c>
      <c r="T124" s="119">
        <v>0</v>
      </c>
      <c r="U124" s="119">
        <v>375.13702999999998</v>
      </c>
      <c r="V124" s="119">
        <v>58.386890000000001</v>
      </c>
      <c r="W124" s="119">
        <v>0</v>
      </c>
      <c r="X124" s="119">
        <v>163.74968000000001</v>
      </c>
      <c r="Y124" s="119">
        <v>0</v>
      </c>
      <c r="Z124" s="119">
        <v>56.865810000000003</v>
      </c>
      <c r="AA124" s="119">
        <v>0</v>
      </c>
      <c r="AB124" s="119">
        <v>62.936750000000004</v>
      </c>
      <c r="AC124" s="119">
        <v>111.34293</v>
      </c>
      <c r="AD124" s="119">
        <v>828.41908999999998</v>
      </c>
      <c r="AE124" s="119">
        <v>4089.6338899999996</v>
      </c>
      <c r="AF124" s="119">
        <v>2951.7547599999998</v>
      </c>
      <c r="AG124" s="119">
        <v>186.51139999999998</v>
      </c>
      <c r="AH124" s="119">
        <v>0</v>
      </c>
      <c r="AI124" s="119">
        <v>111.34293</v>
      </c>
      <c r="AJ124" s="119">
        <v>840.02479999999991</v>
      </c>
      <c r="AK124" s="199"/>
    </row>
    <row r="125" spans="1:37" x14ac:dyDescent="0.25">
      <c r="A125" s="124"/>
      <c r="B125" s="84">
        <v>190215</v>
      </c>
      <c r="C125" s="86" t="s">
        <v>201</v>
      </c>
      <c r="D125" s="119">
        <v>0</v>
      </c>
      <c r="E125" s="119">
        <v>0</v>
      </c>
      <c r="F125" s="119">
        <v>0</v>
      </c>
      <c r="G125" s="119">
        <v>0</v>
      </c>
      <c r="H125" s="119">
        <v>0</v>
      </c>
      <c r="I125" s="119">
        <v>0</v>
      </c>
      <c r="J125" s="119">
        <v>0</v>
      </c>
      <c r="K125" s="119">
        <v>0</v>
      </c>
      <c r="L125" s="119">
        <v>0</v>
      </c>
      <c r="M125" s="119">
        <v>0</v>
      </c>
      <c r="N125" s="119">
        <v>0</v>
      </c>
      <c r="O125" s="119">
        <v>0</v>
      </c>
      <c r="P125" s="119">
        <v>0</v>
      </c>
      <c r="Q125" s="119">
        <v>0</v>
      </c>
      <c r="R125" s="119">
        <v>0</v>
      </c>
      <c r="S125" s="119">
        <v>0</v>
      </c>
      <c r="T125" s="119">
        <v>0</v>
      </c>
      <c r="U125" s="119">
        <v>0</v>
      </c>
      <c r="V125" s="119">
        <v>0</v>
      </c>
      <c r="W125" s="119">
        <v>0</v>
      </c>
      <c r="X125" s="119">
        <v>0</v>
      </c>
      <c r="Y125" s="119">
        <v>0</v>
      </c>
      <c r="Z125" s="119">
        <v>0</v>
      </c>
      <c r="AA125" s="119">
        <v>0</v>
      </c>
      <c r="AB125" s="119">
        <v>0</v>
      </c>
      <c r="AC125" s="119">
        <v>0</v>
      </c>
      <c r="AD125" s="119">
        <v>0</v>
      </c>
      <c r="AE125" s="119">
        <v>0</v>
      </c>
      <c r="AF125" s="119">
        <v>0</v>
      </c>
      <c r="AG125" s="119">
        <v>0</v>
      </c>
      <c r="AH125" s="119">
        <v>0</v>
      </c>
      <c r="AI125" s="119">
        <v>0</v>
      </c>
      <c r="AJ125" s="119">
        <v>0</v>
      </c>
      <c r="AK125" s="199"/>
    </row>
    <row r="126" spans="1:37" x14ac:dyDescent="0.25">
      <c r="A126" s="124"/>
      <c r="B126" s="84">
        <v>190220</v>
      </c>
      <c r="C126" s="86" t="s">
        <v>202</v>
      </c>
      <c r="D126" s="119">
        <v>0</v>
      </c>
      <c r="E126" s="119">
        <v>0</v>
      </c>
      <c r="F126" s="119">
        <v>0</v>
      </c>
      <c r="G126" s="119">
        <v>0</v>
      </c>
      <c r="H126" s="119">
        <v>0</v>
      </c>
      <c r="I126" s="119">
        <v>0</v>
      </c>
      <c r="J126" s="119">
        <v>0</v>
      </c>
      <c r="K126" s="119">
        <v>0</v>
      </c>
      <c r="L126" s="119">
        <v>0</v>
      </c>
      <c r="M126" s="119">
        <v>0</v>
      </c>
      <c r="N126" s="119">
        <v>0</v>
      </c>
      <c r="O126" s="119">
        <v>0</v>
      </c>
      <c r="P126" s="119">
        <v>0</v>
      </c>
      <c r="Q126" s="119">
        <v>0</v>
      </c>
      <c r="R126" s="119">
        <v>0</v>
      </c>
      <c r="S126" s="119">
        <v>0</v>
      </c>
      <c r="T126" s="119">
        <v>0</v>
      </c>
      <c r="U126" s="119">
        <v>0</v>
      </c>
      <c r="V126" s="119">
        <v>0</v>
      </c>
      <c r="W126" s="119">
        <v>0</v>
      </c>
      <c r="X126" s="119">
        <v>0</v>
      </c>
      <c r="Y126" s="119">
        <v>0</v>
      </c>
      <c r="Z126" s="119">
        <v>0</v>
      </c>
      <c r="AA126" s="119">
        <v>0</v>
      </c>
      <c r="AB126" s="119">
        <v>0</v>
      </c>
      <c r="AC126" s="119">
        <v>0</v>
      </c>
      <c r="AD126" s="119">
        <v>0</v>
      </c>
      <c r="AE126" s="119">
        <v>0</v>
      </c>
      <c r="AF126" s="119">
        <v>0</v>
      </c>
      <c r="AG126" s="119">
        <v>0</v>
      </c>
      <c r="AH126" s="119">
        <v>0</v>
      </c>
      <c r="AI126" s="119">
        <v>0</v>
      </c>
      <c r="AJ126" s="119">
        <v>0</v>
      </c>
      <c r="AK126" s="289"/>
    </row>
    <row r="127" spans="1:37" x14ac:dyDescent="0.25">
      <c r="A127" s="124"/>
      <c r="B127" s="84">
        <v>190240</v>
      </c>
      <c r="C127" s="86" t="s">
        <v>116</v>
      </c>
      <c r="D127" s="119">
        <v>0</v>
      </c>
      <c r="E127" s="119">
        <v>0</v>
      </c>
      <c r="F127" s="119">
        <v>0</v>
      </c>
      <c r="G127" s="119">
        <v>0</v>
      </c>
      <c r="H127" s="119">
        <v>0</v>
      </c>
      <c r="I127" s="119">
        <v>0</v>
      </c>
      <c r="J127" s="119">
        <v>0</v>
      </c>
      <c r="K127" s="119">
        <v>0</v>
      </c>
      <c r="L127" s="119">
        <v>0</v>
      </c>
      <c r="M127" s="119">
        <v>0</v>
      </c>
      <c r="N127" s="119">
        <v>0</v>
      </c>
      <c r="O127" s="119">
        <v>0</v>
      </c>
      <c r="P127" s="119">
        <v>0</v>
      </c>
      <c r="Q127" s="119">
        <v>0</v>
      </c>
      <c r="R127" s="119">
        <v>0</v>
      </c>
      <c r="S127" s="119">
        <v>0</v>
      </c>
      <c r="T127" s="119">
        <v>0</v>
      </c>
      <c r="U127" s="119">
        <v>0</v>
      </c>
      <c r="V127" s="119">
        <v>0</v>
      </c>
      <c r="W127" s="119">
        <v>0</v>
      </c>
      <c r="X127" s="119">
        <v>0</v>
      </c>
      <c r="Y127" s="119">
        <v>0</v>
      </c>
      <c r="Z127" s="119">
        <v>0</v>
      </c>
      <c r="AA127" s="119">
        <v>0</v>
      </c>
      <c r="AB127" s="119">
        <v>0</v>
      </c>
      <c r="AC127" s="119">
        <v>0</v>
      </c>
      <c r="AD127" s="119">
        <v>0</v>
      </c>
      <c r="AE127" s="119">
        <v>0</v>
      </c>
      <c r="AF127" s="119">
        <v>0</v>
      </c>
      <c r="AG127" s="119">
        <v>0</v>
      </c>
      <c r="AH127" s="119">
        <v>0</v>
      </c>
      <c r="AI127" s="119">
        <v>0</v>
      </c>
      <c r="AJ127" s="119">
        <v>0</v>
      </c>
      <c r="AK127" s="289"/>
    </row>
    <row r="128" spans="1:37" x14ac:dyDescent="0.25">
      <c r="A128" s="124"/>
      <c r="B128" s="84">
        <v>190250</v>
      </c>
      <c r="C128" s="86" t="s">
        <v>147</v>
      </c>
      <c r="D128" s="119">
        <v>0</v>
      </c>
      <c r="E128" s="119">
        <v>0</v>
      </c>
      <c r="F128" s="119">
        <v>0</v>
      </c>
      <c r="G128" s="119">
        <v>0</v>
      </c>
      <c r="H128" s="119">
        <v>0</v>
      </c>
      <c r="I128" s="119">
        <v>0</v>
      </c>
      <c r="J128" s="119">
        <v>0</v>
      </c>
      <c r="K128" s="119">
        <v>0</v>
      </c>
      <c r="L128" s="119">
        <v>0</v>
      </c>
      <c r="M128" s="119">
        <v>0</v>
      </c>
      <c r="N128" s="119">
        <v>0</v>
      </c>
      <c r="O128" s="119">
        <v>0</v>
      </c>
      <c r="P128" s="119">
        <v>0</v>
      </c>
      <c r="Q128" s="119">
        <v>0</v>
      </c>
      <c r="R128" s="119">
        <v>0</v>
      </c>
      <c r="S128" s="119">
        <v>0</v>
      </c>
      <c r="T128" s="119">
        <v>0</v>
      </c>
      <c r="U128" s="119">
        <v>0</v>
      </c>
      <c r="V128" s="119">
        <v>0</v>
      </c>
      <c r="W128" s="119">
        <v>0</v>
      </c>
      <c r="X128" s="119">
        <v>0</v>
      </c>
      <c r="Y128" s="119">
        <v>0</v>
      </c>
      <c r="Z128" s="119">
        <v>0</v>
      </c>
      <c r="AA128" s="119">
        <v>0</v>
      </c>
      <c r="AB128" s="119">
        <v>0</v>
      </c>
      <c r="AC128" s="119">
        <v>0</v>
      </c>
      <c r="AD128" s="119">
        <v>0</v>
      </c>
      <c r="AE128" s="119">
        <v>0</v>
      </c>
      <c r="AF128" s="119">
        <v>0</v>
      </c>
      <c r="AG128" s="119">
        <v>0</v>
      </c>
      <c r="AH128" s="119">
        <v>0</v>
      </c>
      <c r="AI128" s="119">
        <v>0</v>
      </c>
      <c r="AJ128" s="119">
        <v>0</v>
      </c>
      <c r="AK128" s="289"/>
    </row>
    <row r="129" spans="1:37" x14ac:dyDescent="0.25">
      <c r="A129" s="124"/>
      <c r="B129" s="84">
        <v>190280</v>
      </c>
      <c r="C129" s="86" t="s">
        <v>193</v>
      </c>
      <c r="D129" s="119">
        <v>0</v>
      </c>
      <c r="E129" s="119">
        <v>0</v>
      </c>
      <c r="F129" s="119">
        <v>71987.280209999997</v>
      </c>
      <c r="G129" s="119">
        <v>0</v>
      </c>
      <c r="H129" s="119">
        <v>71987.280209999997</v>
      </c>
      <c r="I129" s="119">
        <v>0</v>
      </c>
      <c r="J129" s="119">
        <v>0</v>
      </c>
      <c r="K129" s="119">
        <v>0</v>
      </c>
      <c r="L129" s="119">
        <v>0</v>
      </c>
      <c r="M129" s="119">
        <v>0</v>
      </c>
      <c r="N129" s="119">
        <v>0</v>
      </c>
      <c r="O129" s="119">
        <v>0</v>
      </c>
      <c r="P129" s="119">
        <v>0</v>
      </c>
      <c r="Q129" s="119">
        <v>0</v>
      </c>
      <c r="R129" s="119">
        <v>0</v>
      </c>
      <c r="S129" s="119">
        <v>0</v>
      </c>
      <c r="T129" s="119">
        <v>0</v>
      </c>
      <c r="U129" s="119">
        <v>0</v>
      </c>
      <c r="V129" s="119">
        <v>0</v>
      </c>
      <c r="W129" s="119">
        <v>0</v>
      </c>
      <c r="X129" s="119">
        <v>0</v>
      </c>
      <c r="Y129" s="119">
        <v>0</v>
      </c>
      <c r="Z129" s="119">
        <v>0</v>
      </c>
      <c r="AA129" s="119">
        <v>0</v>
      </c>
      <c r="AB129" s="119">
        <v>0</v>
      </c>
      <c r="AC129" s="119">
        <v>0</v>
      </c>
      <c r="AD129" s="119">
        <v>0</v>
      </c>
      <c r="AE129" s="119">
        <v>71987.280209999997</v>
      </c>
      <c r="AF129" s="119">
        <v>0</v>
      </c>
      <c r="AG129" s="119">
        <v>0</v>
      </c>
      <c r="AH129" s="119">
        <v>0</v>
      </c>
      <c r="AI129" s="119">
        <v>0</v>
      </c>
      <c r="AJ129" s="119">
        <v>71987.280209999997</v>
      </c>
      <c r="AK129" s="199"/>
    </row>
    <row r="130" spans="1:37" x14ac:dyDescent="0.25">
      <c r="A130" s="124"/>
      <c r="B130" s="84">
        <v>190286</v>
      </c>
      <c r="C130" s="86" t="s">
        <v>211</v>
      </c>
      <c r="D130" s="119">
        <v>82180.617459999994</v>
      </c>
      <c r="E130" s="119">
        <v>88615.292579999994</v>
      </c>
      <c r="F130" s="119">
        <v>181148.96030000001</v>
      </c>
      <c r="G130" s="119">
        <v>79338.948359999995</v>
      </c>
      <c r="H130" s="119">
        <v>431283.8187</v>
      </c>
      <c r="I130" s="119">
        <v>34483.380790000003</v>
      </c>
      <c r="J130" s="119">
        <v>57144.466919999999</v>
      </c>
      <c r="K130" s="119">
        <v>11015.031000000001</v>
      </c>
      <c r="L130" s="119">
        <v>21268.357530000001</v>
      </c>
      <c r="M130" s="119">
        <v>14621.42613</v>
      </c>
      <c r="N130" s="119">
        <v>59674.908309999999</v>
      </c>
      <c r="O130" s="119">
        <v>9504.5590800000009</v>
      </c>
      <c r="P130" s="119">
        <v>14344.519990000001</v>
      </c>
      <c r="Q130" s="119">
        <v>8326.0868499999997</v>
      </c>
      <c r="R130" s="119">
        <v>230382.7366</v>
      </c>
      <c r="S130" s="119">
        <v>5327.2421800000002</v>
      </c>
      <c r="T130" s="119">
        <v>3673.8193000000001</v>
      </c>
      <c r="U130" s="119">
        <v>846.19433000000004</v>
      </c>
      <c r="V130" s="119">
        <v>579.89106000000004</v>
      </c>
      <c r="W130" s="119">
        <v>2777.72489</v>
      </c>
      <c r="X130" s="119">
        <v>690.70397000000003</v>
      </c>
      <c r="Y130" s="119">
        <v>1085.82798</v>
      </c>
      <c r="Z130" s="119">
        <v>388.56324999999998</v>
      </c>
      <c r="AA130" s="119">
        <v>705.42241000000001</v>
      </c>
      <c r="AB130" s="119">
        <v>2496.3554100000001</v>
      </c>
      <c r="AC130" s="119">
        <v>204.54760999999999</v>
      </c>
      <c r="AD130" s="119">
        <v>18776.292390000002</v>
      </c>
      <c r="AE130" s="119">
        <v>680442.84768999997</v>
      </c>
      <c r="AF130" s="119">
        <v>70689.939310000002</v>
      </c>
      <c r="AG130" s="119">
        <v>36469.674720000003</v>
      </c>
      <c r="AH130" s="119">
        <v>0</v>
      </c>
      <c r="AI130" s="119">
        <v>1995.7980000000002</v>
      </c>
      <c r="AJ130" s="119">
        <v>571287.43565999984</v>
      </c>
      <c r="AK130" s="199"/>
    </row>
    <row r="131" spans="1:37" x14ac:dyDescent="0.25">
      <c r="A131" s="124"/>
      <c r="B131" s="84">
        <v>1903</v>
      </c>
      <c r="C131" s="86" t="s">
        <v>212</v>
      </c>
      <c r="D131" s="119">
        <v>0</v>
      </c>
      <c r="E131" s="119">
        <v>0</v>
      </c>
      <c r="F131" s="119">
        <v>0</v>
      </c>
      <c r="G131" s="119">
        <v>0</v>
      </c>
      <c r="H131" s="119">
        <v>0</v>
      </c>
      <c r="I131" s="119">
        <v>0</v>
      </c>
      <c r="J131" s="119">
        <v>0</v>
      </c>
      <c r="K131" s="119">
        <v>0</v>
      </c>
      <c r="L131" s="119">
        <v>0</v>
      </c>
      <c r="M131" s="119">
        <v>0</v>
      </c>
      <c r="N131" s="119">
        <v>0</v>
      </c>
      <c r="O131" s="119">
        <v>0</v>
      </c>
      <c r="P131" s="119">
        <v>0</v>
      </c>
      <c r="Q131" s="119">
        <v>0</v>
      </c>
      <c r="R131" s="119">
        <v>0</v>
      </c>
      <c r="S131" s="119">
        <v>0</v>
      </c>
      <c r="T131" s="119">
        <v>0</v>
      </c>
      <c r="U131" s="119">
        <v>0</v>
      </c>
      <c r="V131" s="119">
        <v>0</v>
      </c>
      <c r="W131" s="119">
        <v>0</v>
      </c>
      <c r="X131" s="119">
        <v>0</v>
      </c>
      <c r="Y131" s="119">
        <v>0</v>
      </c>
      <c r="Z131" s="119">
        <v>0</v>
      </c>
      <c r="AA131" s="119">
        <v>0</v>
      </c>
      <c r="AB131" s="119">
        <v>0</v>
      </c>
      <c r="AC131" s="119">
        <v>0</v>
      </c>
      <c r="AD131" s="119">
        <v>0</v>
      </c>
      <c r="AE131" s="119">
        <v>0</v>
      </c>
      <c r="AF131" s="119">
        <v>0</v>
      </c>
      <c r="AG131" s="119">
        <v>0</v>
      </c>
      <c r="AH131" s="119">
        <v>0</v>
      </c>
      <c r="AI131" s="119">
        <v>0</v>
      </c>
      <c r="AJ131" s="119">
        <v>0</v>
      </c>
      <c r="AK131" s="289"/>
    </row>
    <row r="132" spans="1:37" s="14" customFormat="1" x14ac:dyDescent="0.25">
      <c r="A132" s="127"/>
      <c r="C132" s="25" t="s">
        <v>523</v>
      </c>
      <c r="D132" s="109">
        <v>5149273.2023</v>
      </c>
      <c r="E132" s="109">
        <v>5344012.0615999997</v>
      </c>
      <c r="F132" s="109">
        <v>11525857.660020001</v>
      </c>
      <c r="G132" s="109">
        <v>4967858.4079299998</v>
      </c>
      <c r="H132" s="109">
        <v>26987001.331849996</v>
      </c>
      <c r="I132" s="109">
        <v>1842097.01092</v>
      </c>
      <c r="J132" s="109">
        <v>3568066.8304400002</v>
      </c>
      <c r="K132" s="109">
        <v>526705.98</v>
      </c>
      <c r="L132" s="109">
        <v>2255562.3083299994</v>
      </c>
      <c r="M132" s="109">
        <v>918588.85670999973</v>
      </c>
      <c r="N132" s="109">
        <v>3655033.5105599998</v>
      </c>
      <c r="O132" s="109">
        <v>508841.90727999998</v>
      </c>
      <c r="P132" s="109">
        <v>802143.28410999989</v>
      </c>
      <c r="Q132" s="109">
        <v>748609.59609000012</v>
      </c>
      <c r="R132" s="109">
        <v>14825649.284440001</v>
      </c>
      <c r="S132" s="109">
        <v>510224.67077000008</v>
      </c>
      <c r="T132" s="109">
        <v>202577.69665000003</v>
      </c>
      <c r="U132" s="109">
        <v>44401.893509999994</v>
      </c>
      <c r="V132" s="109">
        <v>33362.640060000005</v>
      </c>
      <c r="W132" s="109">
        <v>180579.95598000003</v>
      </c>
      <c r="X132" s="109">
        <v>22315.69111</v>
      </c>
      <c r="Y132" s="109">
        <v>78004.703030000004</v>
      </c>
      <c r="Z132" s="109">
        <v>27713.161729999996</v>
      </c>
      <c r="AA132" s="109">
        <v>102500.64075000001</v>
      </c>
      <c r="AB132" s="109">
        <v>196923.13853999999</v>
      </c>
      <c r="AC132" s="109">
        <v>83511.305800000002</v>
      </c>
      <c r="AD132" s="109">
        <v>1482115.4979299998</v>
      </c>
      <c r="AE132" s="109">
        <v>43294766.114220016</v>
      </c>
      <c r="AF132" s="109">
        <v>4181739.4905599989</v>
      </c>
      <c r="AG132" s="109">
        <v>3207513.8050999995</v>
      </c>
      <c r="AH132" s="109">
        <v>0</v>
      </c>
      <c r="AI132" s="109">
        <v>264016.64958000003</v>
      </c>
      <c r="AJ132" s="109">
        <v>35641496.168980017</v>
      </c>
      <c r="AK132" s="199"/>
    </row>
    <row r="133" spans="1:37" x14ac:dyDescent="0.25">
      <c r="A133" s="124"/>
      <c r="C133" s="86"/>
    </row>
    <row r="134" spans="1:37" x14ac:dyDescent="0.25">
      <c r="A134" s="124"/>
      <c r="B134" s="84">
        <v>2101</v>
      </c>
      <c r="C134" s="86" t="s">
        <v>243</v>
      </c>
      <c r="D134" s="119">
        <v>2856498.0656900001</v>
      </c>
      <c r="E134" s="119">
        <v>2749213.2825199999</v>
      </c>
      <c r="F134" s="119">
        <v>7406447.5251099998</v>
      </c>
      <c r="G134" s="119">
        <v>2785456.64066</v>
      </c>
      <c r="H134" s="119">
        <v>15797615.513979997</v>
      </c>
      <c r="I134" s="119">
        <v>968967.64341999998</v>
      </c>
      <c r="J134" s="119">
        <v>2112057.5801499998</v>
      </c>
      <c r="K134" s="119">
        <v>570414.79099999997</v>
      </c>
      <c r="L134" s="119">
        <v>10921.00801</v>
      </c>
      <c r="M134" s="119">
        <v>340611.43137000001</v>
      </c>
      <c r="N134" s="119">
        <v>2216841.6771999998</v>
      </c>
      <c r="O134" s="119">
        <v>294425.29200000002</v>
      </c>
      <c r="P134" s="119">
        <v>440566.51282</v>
      </c>
      <c r="Q134" s="119">
        <v>77438.987210000007</v>
      </c>
      <c r="R134" s="119">
        <v>7032244.9231799999</v>
      </c>
      <c r="S134" s="119">
        <v>172140.76976</v>
      </c>
      <c r="T134" s="119">
        <v>67388.861529999995</v>
      </c>
      <c r="U134" s="119">
        <v>35160.010309999998</v>
      </c>
      <c r="V134" s="119">
        <v>10089.627130000001</v>
      </c>
      <c r="W134" s="119">
        <v>114056.17964</v>
      </c>
      <c r="X134" s="119">
        <v>2671.95642</v>
      </c>
      <c r="Y134" s="119">
        <v>6812.3116300000002</v>
      </c>
      <c r="Z134" s="119">
        <v>9453.4453099999992</v>
      </c>
      <c r="AA134" s="119">
        <v>6064.4594800000004</v>
      </c>
      <c r="AB134" s="119">
        <v>64064.660709999996</v>
      </c>
      <c r="AC134" s="119">
        <v>4592.5237500000003</v>
      </c>
      <c r="AD134" s="119">
        <v>492494.80566999997</v>
      </c>
      <c r="AE134" s="119">
        <v>23322355.242829997</v>
      </c>
      <c r="AF134" s="119">
        <v>2787256.4682</v>
      </c>
      <c r="AG134" s="119">
        <v>361622.06651000003</v>
      </c>
      <c r="AH134" s="119">
        <v>0</v>
      </c>
      <c r="AI134" s="119">
        <v>17469.294860000002</v>
      </c>
      <c r="AJ134" s="119">
        <v>20156007.413260002</v>
      </c>
    </row>
    <row r="135" spans="1:37" x14ac:dyDescent="0.25">
      <c r="A135" s="124"/>
      <c r="B135" s="84">
        <v>2102</v>
      </c>
      <c r="C135" s="86" t="s">
        <v>254</v>
      </c>
      <c r="D135" s="119">
        <v>0</v>
      </c>
      <c r="E135" s="119">
        <v>0</v>
      </c>
      <c r="F135" s="119">
        <v>0</v>
      </c>
      <c r="G135" s="119">
        <v>0</v>
      </c>
      <c r="H135" s="119">
        <v>0</v>
      </c>
      <c r="I135" s="119">
        <v>0</v>
      </c>
      <c r="J135" s="119">
        <v>0</v>
      </c>
      <c r="K135" s="119">
        <v>0</v>
      </c>
      <c r="L135" s="119">
        <v>0</v>
      </c>
      <c r="M135" s="119">
        <v>0</v>
      </c>
      <c r="N135" s="119">
        <v>0</v>
      </c>
      <c r="O135" s="119">
        <v>0</v>
      </c>
      <c r="P135" s="119">
        <v>0</v>
      </c>
      <c r="Q135" s="119">
        <v>0</v>
      </c>
      <c r="R135" s="119">
        <v>0</v>
      </c>
      <c r="S135" s="119">
        <v>0</v>
      </c>
      <c r="T135" s="119">
        <v>0</v>
      </c>
      <c r="U135" s="119">
        <v>0</v>
      </c>
      <c r="V135" s="119">
        <v>0</v>
      </c>
      <c r="W135" s="119">
        <v>0</v>
      </c>
      <c r="X135" s="119">
        <v>0</v>
      </c>
      <c r="Y135" s="119">
        <v>0</v>
      </c>
      <c r="Z135" s="119">
        <v>0</v>
      </c>
      <c r="AA135" s="119">
        <v>0</v>
      </c>
      <c r="AB135" s="119">
        <v>0</v>
      </c>
      <c r="AC135" s="119">
        <v>0</v>
      </c>
      <c r="AD135" s="119">
        <v>0</v>
      </c>
      <c r="AE135" s="119">
        <v>0</v>
      </c>
      <c r="AF135" s="119">
        <v>0</v>
      </c>
      <c r="AG135" s="119">
        <v>0</v>
      </c>
      <c r="AH135" s="119">
        <v>0</v>
      </c>
      <c r="AI135" s="119">
        <v>0</v>
      </c>
      <c r="AJ135" s="119">
        <v>0</v>
      </c>
    </row>
    <row r="136" spans="1:37" x14ac:dyDescent="0.25">
      <c r="A136" s="124"/>
      <c r="B136" s="84">
        <v>210305</v>
      </c>
      <c r="C136" s="86" t="s">
        <v>34</v>
      </c>
      <c r="D136" s="119">
        <v>334250.90005</v>
      </c>
      <c r="E136" s="119">
        <v>411789.87667000003</v>
      </c>
      <c r="F136" s="119">
        <v>578710.59288999997</v>
      </c>
      <c r="G136" s="119">
        <v>304999.29962000001</v>
      </c>
      <c r="H136" s="119">
        <v>1629750.6692299999</v>
      </c>
      <c r="I136" s="119">
        <v>194285.84969</v>
      </c>
      <c r="J136" s="119">
        <v>220372.37883</v>
      </c>
      <c r="K136" s="119">
        <v>0</v>
      </c>
      <c r="L136" s="119">
        <v>153399.3573</v>
      </c>
      <c r="M136" s="119">
        <v>86643.743520000004</v>
      </c>
      <c r="N136" s="119">
        <v>292658.69834</v>
      </c>
      <c r="O136" s="119">
        <v>30338.646680000002</v>
      </c>
      <c r="P136" s="119">
        <v>45007.006869999997</v>
      </c>
      <c r="Q136" s="119">
        <v>41496.47335</v>
      </c>
      <c r="R136" s="119">
        <v>1064202.1545800001</v>
      </c>
      <c r="S136" s="119">
        <v>26033.988369999999</v>
      </c>
      <c r="T136" s="119">
        <v>17075.89833</v>
      </c>
      <c r="U136" s="119">
        <v>863.78637000000003</v>
      </c>
      <c r="V136" s="119">
        <v>1349.3138899999999</v>
      </c>
      <c r="W136" s="119">
        <v>5160.4070899999997</v>
      </c>
      <c r="X136" s="119">
        <v>3086.9343899999999</v>
      </c>
      <c r="Y136" s="119">
        <v>5595.37943</v>
      </c>
      <c r="Z136" s="119">
        <v>758.76514999999995</v>
      </c>
      <c r="AA136" s="119">
        <v>5072.0180300000002</v>
      </c>
      <c r="AB136" s="119">
        <v>15421.92396</v>
      </c>
      <c r="AC136" s="119">
        <v>1377.46199</v>
      </c>
      <c r="AD136" s="119">
        <v>81795.876999999993</v>
      </c>
      <c r="AE136" s="119">
        <v>2775748.7008099998</v>
      </c>
      <c r="AF136" s="119">
        <v>292658.69834</v>
      </c>
      <c r="AG136" s="119">
        <v>241392.41470999998</v>
      </c>
      <c r="AH136" s="119">
        <v>0</v>
      </c>
      <c r="AI136" s="119">
        <v>12044.85945</v>
      </c>
      <c r="AJ136" s="119">
        <v>2229652.7283099997</v>
      </c>
    </row>
    <row r="137" spans="1:37" x14ac:dyDescent="0.25">
      <c r="A137" s="124"/>
      <c r="B137" s="84">
        <v>210310</v>
      </c>
      <c r="C137" s="86" t="s">
        <v>35</v>
      </c>
      <c r="D137" s="119">
        <v>541774.01508000004</v>
      </c>
      <c r="E137" s="119">
        <v>703377.15726999997</v>
      </c>
      <c r="F137" s="119">
        <v>611214.66304999997</v>
      </c>
      <c r="G137" s="119">
        <v>526137.8946</v>
      </c>
      <c r="H137" s="119">
        <v>2382503.7300000004</v>
      </c>
      <c r="I137" s="119">
        <v>277365.76250999997</v>
      </c>
      <c r="J137" s="119">
        <v>330893.25604000001</v>
      </c>
      <c r="K137" s="119">
        <v>0</v>
      </c>
      <c r="L137" s="119">
        <v>331773.17301000003</v>
      </c>
      <c r="M137" s="119">
        <v>156440.78784999999</v>
      </c>
      <c r="N137" s="119">
        <v>366425.58661</v>
      </c>
      <c r="O137" s="119">
        <v>69890.527910000004</v>
      </c>
      <c r="P137" s="119">
        <v>78062.598700000002</v>
      </c>
      <c r="Q137" s="119">
        <v>93371.172649999993</v>
      </c>
      <c r="R137" s="119">
        <v>1704222.8652799998</v>
      </c>
      <c r="S137" s="119">
        <v>31212.010010000002</v>
      </c>
      <c r="T137" s="119">
        <v>31466.181799999998</v>
      </c>
      <c r="U137" s="119">
        <v>3596.0167799999999</v>
      </c>
      <c r="V137" s="119">
        <v>3893.9649399999998</v>
      </c>
      <c r="W137" s="119">
        <v>11577.99279</v>
      </c>
      <c r="X137" s="119">
        <v>5042.5540099999998</v>
      </c>
      <c r="Y137" s="119">
        <v>12523.86391</v>
      </c>
      <c r="Z137" s="119">
        <v>2337.38103</v>
      </c>
      <c r="AA137" s="119">
        <v>7169.8639199999998</v>
      </c>
      <c r="AB137" s="119">
        <v>16103.62809</v>
      </c>
      <c r="AC137" s="119">
        <v>2857.0137500000001</v>
      </c>
      <c r="AD137" s="119">
        <v>127780.47103000002</v>
      </c>
      <c r="AE137" s="119">
        <v>4214507.0663099997</v>
      </c>
      <c r="AF137" s="119">
        <v>366425.58661</v>
      </c>
      <c r="AG137" s="119">
        <v>492107.92579999997</v>
      </c>
      <c r="AH137" s="119">
        <v>0</v>
      </c>
      <c r="AI137" s="119">
        <v>22550.741580000002</v>
      </c>
      <c r="AJ137" s="119">
        <v>3333422.81232</v>
      </c>
    </row>
    <row r="138" spans="1:37" s="14" customFormat="1" x14ac:dyDescent="0.25">
      <c r="A138" s="127"/>
      <c r="C138" s="128" t="s">
        <v>524</v>
      </c>
      <c r="D138" s="109">
        <v>3732522.9808200002</v>
      </c>
      <c r="E138" s="109">
        <v>3864380.3164599999</v>
      </c>
      <c r="F138" s="109">
        <v>8596372.7810500003</v>
      </c>
      <c r="G138" s="109">
        <v>3616593.83488</v>
      </c>
      <c r="H138" s="109">
        <v>19809869.913209997</v>
      </c>
      <c r="I138" s="109">
        <v>1440619.25562</v>
      </c>
      <c r="J138" s="109">
        <v>2663323.2150199995</v>
      </c>
      <c r="K138" s="109">
        <v>570414.79099999997</v>
      </c>
      <c r="L138" s="109">
        <v>496093.53832000005</v>
      </c>
      <c r="M138" s="109">
        <v>583695.96273999999</v>
      </c>
      <c r="N138" s="109">
        <v>2875925.96215</v>
      </c>
      <c r="O138" s="109">
        <v>394654.46659000003</v>
      </c>
      <c r="P138" s="109">
        <v>563636.11838999996</v>
      </c>
      <c r="Q138" s="109">
        <v>212306.63321</v>
      </c>
      <c r="R138" s="109">
        <v>9800669.9430400003</v>
      </c>
      <c r="S138" s="109">
        <v>229386.76814</v>
      </c>
      <c r="T138" s="109">
        <v>115930.94165999998</v>
      </c>
      <c r="U138" s="109">
        <v>39619.813459999998</v>
      </c>
      <c r="V138" s="109">
        <v>15332.90596</v>
      </c>
      <c r="W138" s="109">
        <v>130794.57952</v>
      </c>
      <c r="X138" s="109">
        <v>10801.444820000001</v>
      </c>
      <c r="Y138" s="109">
        <v>24931.554970000001</v>
      </c>
      <c r="Z138" s="109">
        <v>12549.591489999999</v>
      </c>
      <c r="AA138" s="109">
        <v>18306.34143</v>
      </c>
      <c r="AB138" s="109">
        <v>95590.212759999995</v>
      </c>
      <c r="AC138" s="109">
        <v>8826.9994900000002</v>
      </c>
      <c r="AD138" s="109">
        <v>702071.15370000002</v>
      </c>
      <c r="AE138" s="109">
        <v>30312611.009949997</v>
      </c>
      <c r="AF138" s="109">
        <v>3446340.7531500002</v>
      </c>
      <c r="AG138" s="109">
        <v>1095122.4070199998</v>
      </c>
      <c r="AH138" s="109">
        <v>0</v>
      </c>
      <c r="AI138" s="109">
        <v>52064.89589</v>
      </c>
      <c r="AJ138" s="109">
        <v>25719082.953890003</v>
      </c>
    </row>
    <row r="139" spans="1:37" s="14" customFormat="1" x14ac:dyDescent="0.25">
      <c r="A139" s="127"/>
      <c r="C139" s="25"/>
      <c r="D139" s="109"/>
      <c r="E139" s="109"/>
      <c r="F139" s="109"/>
      <c r="G139" s="109"/>
      <c r="H139" s="109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  <c r="AA139" s="109"/>
      <c r="AB139" s="109"/>
      <c r="AC139" s="109"/>
      <c r="AD139" s="109"/>
      <c r="AE139" s="109"/>
      <c r="AF139" s="109"/>
      <c r="AG139" s="109"/>
      <c r="AH139" s="109"/>
      <c r="AI139" s="109"/>
      <c r="AJ139" s="109"/>
    </row>
    <row r="140" spans="1:37" s="14" customFormat="1" x14ac:dyDescent="0.25">
      <c r="A140" s="127"/>
      <c r="C140" s="25" t="s">
        <v>525</v>
      </c>
      <c r="D140" s="109"/>
      <c r="E140" s="109"/>
      <c r="F140" s="109"/>
      <c r="G140" s="109"/>
      <c r="H140" s="109"/>
      <c r="I140" s="109"/>
      <c r="J140" s="109"/>
      <c r="K140" s="109"/>
      <c r="L140" s="109"/>
      <c r="M140" s="109"/>
      <c r="N140" s="109">
        <v>-99522.072620000006</v>
      </c>
      <c r="O140" s="109">
        <v>-6754.5047400000003</v>
      </c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  <c r="AA140" s="109"/>
      <c r="AB140" s="109"/>
      <c r="AC140" s="109"/>
      <c r="AD140" s="109"/>
      <c r="AE140" s="109"/>
      <c r="AF140" s="109"/>
      <c r="AG140" s="109"/>
      <c r="AH140" s="109"/>
      <c r="AI140" s="109"/>
      <c r="AJ140" s="109"/>
    </row>
    <row r="141" spans="1:37" x14ac:dyDescent="0.25">
      <c r="A141" s="124"/>
      <c r="B141" s="133" t="s">
        <v>526</v>
      </c>
      <c r="C141" s="86" t="s">
        <v>527</v>
      </c>
      <c r="D141" s="119">
        <v>50638.654740000013</v>
      </c>
      <c r="E141" s="119">
        <v>124012.90201000002</v>
      </c>
      <c r="F141" s="119">
        <v>196068.97798000003</v>
      </c>
      <c r="G141" s="119">
        <v>52905.006549999998</v>
      </c>
      <c r="H141" s="119">
        <v>423625.54127999995</v>
      </c>
      <c r="I141" s="119">
        <v>51644.554379999987</v>
      </c>
      <c r="J141" s="119">
        <v>27964.152559999999</v>
      </c>
      <c r="K141" s="119">
        <v>2E-3</v>
      </c>
      <c r="L141" s="119">
        <v>80134.101989999996</v>
      </c>
      <c r="M141" s="119">
        <v>13586.927279999998</v>
      </c>
      <c r="N141" s="119">
        <v>20620.49526</v>
      </c>
      <c r="O141" s="119">
        <v>6415.7144699999999</v>
      </c>
      <c r="P141" s="119">
        <v>6753.8095900000008</v>
      </c>
      <c r="Q141" s="119">
        <v>24652.736960000002</v>
      </c>
      <c r="R141" s="119">
        <v>231772.49448999998</v>
      </c>
      <c r="S141" s="119">
        <v>6831.0114400000002</v>
      </c>
      <c r="T141" s="119">
        <v>3016.3972400000002</v>
      </c>
      <c r="U141" s="119">
        <v>2012.4608699999999</v>
      </c>
      <c r="V141" s="119">
        <v>1313.4133999999992</v>
      </c>
      <c r="W141" s="119">
        <v>73.605050000000006</v>
      </c>
      <c r="X141" s="119">
        <v>901.30178999999998</v>
      </c>
      <c r="Y141" s="119">
        <v>6955.5580800000016</v>
      </c>
      <c r="Z141" s="119">
        <v>541.76121999999998</v>
      </c>
      <c r="AA141" s="119">
        <v>5278.6325899999993</v>
      </c>
      <c r="AB141" s="119">
        <v>4399.8117499999989</v>
      </c>
      <c r="AC141" s="119">
        <v>4935.4258500000005</v>
      </c>
      <c r="AD141" s="119">
        <v>36259.379280000001</v>
      </c>
      <c r="AE141" s="119">
        <v>691657.41504999995</v>
      </c>
      <c r="AF141" s="119">
        <v>20620.497259999996</v>
      </c>
      <c r="AG141" s="119">
        <v>95034.442669999989</v>
      </c>
      <c r="AH141" s="119">
        <v>0</v>
      </c>
      <c r="AI141" s="119">
        <v>17169.61652</v>
      </c>
      <c r="AJ141" s="119">
        <v>558832.85859999992</v>
      </c>
    </row>
    <row r="142" spans="1:37" x14ac:dyDescent="0.25">
      <c r="A142" s="124"/>
      <c r="B142" s="84">
        <v>1499</v>
      </c>
      <c r="C142" s="86" t="s">
        <v>1525</v>
      </c>
      <c r="D142" s="119">
        <v>-176651.11913000001</v>
      </c>
      <c r="E142" s="119">
        <v>-235544.70159000001</v>
      </c>
      <c r="F142" s="119">
        <v>-915232.68334999995</v>
      </c>
      <c r="G142" s="119">
        <v>-164089.51418999999</v>
      </c>
      <c r="H142" s="119">
        <v>-1491518.01826</v>
      </c>
      <c r="I142" s="119">
        <v>-74997.093080000006</v>
      </c>
      <c r="J142" s="119">
        <v>-94489.451289999997</v>
      </c>
      <c r="K142" s="119">
        <v>-19009.525000000001</v>
      </c>
      <c r="L142" s="119">
        <v>-228022.34421000001</v>
      </c>
      <c r="M142" s="119">
        <v>-58517.371070000001</v>
      </c>
      <c r="N142" s="119">
        <v>-120142.56788</v>
      </c>
      <c r="O142" s="119">
        <v>-35787.37053</v>
      </c>
      <c r="P142" s="119">
        <v>-15998.207979999999</v>
      </c>
      <c r="Q142" s="119">
        <v>-74955.303469999999</v>
      </c>
      <c r="R142" s="119">
        <v>-721919.23450999998</v>
      </c>
      <c r="S142" s="119">
        <v>-9885.5807499999992</v>
      </c>
      <c r="T142" s="119">
        <v>-3413.5324099999998</v>
      </c>
      <c r="U142" s="119">
        <v>-2400.0403299999998</v>
      </c>
      <c r="V142" s="119">
        <v>-2105.8453500000001</v>
      </c>
      <c r="W142" s="119">
        <v>-2706.29412</v>
      </c>
      <c r="X142" s="119">
        <v>-1663.11817</v>
      </c>
      <c r="Y142" s="119">
        <v>-6205.4083099999998</v>
      </c>
      <c r="Z142" s="119">
        <v>-1012.40084</v>
      </c>
      <c r="AA142" s="119">
        <v>-7004.8381399999998</v>
      </c>
      <c r="AB142" s="119">
        <v>-12435.502780000001</v>
      </c>
      <c r="AC142" s="119">
        <v>-6049.0168100000001</v>
      </c>
      <c r="AD142" s="119">
        <v>-54881.578010000005</v>
      </c>
      <c r="AE142" s="119">
        <v>-2268318.83078</v>
      </c>
      <c r="AF142" s="119">
        <v>-139152.09288000001</v>
      </c>
      <c r="AG142" s="119">
        <v>-288645.56063000002</v>
      </c>
      <c r="AH142" s="119">
        <v>0</v>
      </c>
      <c r="AI142" s="119">
        <v>-19259.26326</v>
      </c>
      <c r="AJ142" s="119">
        <v>-1821261.9140099997</v>
      </c>
    </row>
    <row r="143" spans="1:37" x14ac:dyDescent="0.25">
      <c r="A143" s="124"/>
      <c r="B143" s="84">
        <v>190221</v>
      </c>
      <c r="C143" s="86" t="s">
        <v>1575</v>
      </c>
      <c r="D143" s="119">
        <v>0</v>
      </c>
      <c r="E143" s="119">
        <v>0</v>
      </c>
      <c r="F143" s="119">
        <v>0</v>
      </c>
      <c r="G143" s="119">
        <v>0</v>
      </c>
      <c r="H143" s="119">
        <v>0</v>
      </c>
      <c r="I143" s="119">
        <v>2378.1858699999998</v>
      </c>
      <c r="J143" s="119">
        <v>0</v>
      </c>
      <c r="K143" s="119">
        <v>0</v>
      </c>
      <c r="L143" s="119">
        <v>0</v>
      </c>
      <c r="M143" s="119">
        <v>0</v>
      </c>
      <c r="N143" s="119">
        <v>0</v>
      </c>
      <c r="O143" s="119">
        <v>0</v>
      </c>
      <c r="P143" s="119">
        <v>0</v>
      </c>
      <c r="Q143" s="119">
        <v>0</v>
      </c>
      <c r="R143" s="119">
        <v>2378.1858699999998</v>
      </c>
      <c r="S143" s="119">
        <v>0</v>
      </c>
      <c r="T143" s="119">
        <v>0</v>
      </c>
      <c r="U143" s="119">
        <v>0</v>
      </c>
      <c r="V143" s="119">
        <v>0</v>
      </c>
      <c r="W143" s="119">
        <v>0</v>
      </c>
      <c r="X143" s="119">
        <v>0</v>
      </c>
      <c r="Y143" s="119">
        <v>0</v>
      </c>
      <c r="Z143" s="119">
        <v>0</v>
      </c>
      <c r="AA143" s="119">
        <v>0</v>
      </c>
      <c r="AB143" s="119">
        <v>0</v>
      </c>
      <c r="AC143" s="119">
        <v>0</v>
      </c>
      <c r="AD143" s="119">
        <v>0</v>
      </c>
      <c r="AE143" s="119">
        <v>2378.1858699999998</v>
      </c>
      <c r="AF143" s="119">
        <v>0</v>
      </c>
      <c r="AG143" s="119">
        <v>0</v>
      </c>
      <c r="AH143" s="119">
        <v>0</v>
      </c>
      <c r="AI143" s="119">
        <v>0</v>
      </c>
      <c r="AJ143" s="119">
        <v>2378.1858699999998</v>
      </c>
    </row>
    <row r="144" spans="1:37" x14ac:dyDescent="0.25">
      <c r="A144" s="124"/>
      <c r="B144" s="84">
        <v>190225</v>
      </c>
      <c r="C144" s="86" t="s">
        <v>1576</v>
      </c>
      <c r="D144" s="119">
        <v>0</v>
      </c>
      <c r="E144" s="119">
        <v>0</v>
      </c>
      <c r="F144" s="119">
        <v>0</v>
      </c>
      <c r="G144" s="119">
        <v>0</v>
      </c>
      <c r="H144" s="119">
        <v>0</v>
      </c>
      <c r="I144" s="119">
        <v>0</v>
      </c>
      <c r="J144" s="119">
        <v>0</v>
      </c>
      <c r="K144" s="119">
        <v>0</v>
      </c>
      <c r="L144" s="119">
        <v>0</v>
      </c>
      <c r="M144" s="119">
        <v>0</v>
      </c>
      <c r="N144" s="119">
        <v>0</v>
      </c>
      <c r="O144" s="119">
        <v>0</v>
      </c>
      <c r="P144" s="119">
        <v>0</v>
      </c>
      <c r="Q144" s="119">
        <v>0</v>
      </c>
      <c r="R144" s="119">
        <v>0</v>
      </c>
      <c r="S144" s="119">
        <v>0</v>
      </c>
      <c r="T144" s="119">
        <v>0</v>
      </c>
      <c r="U144" s="119">
        <v>0</v>
      </c>
      <c r="V144" s="119">
        <v>0</v>
      </c>
      <c r="W144" s="119">
        <v>0</v>
      </c>
      <c r="X144" s="119">
        <v>0</v>
      </c>
      <c r="Y144" s="119">
        <v>0</v>
      </c>
      <c r="Z144" s="119">
        <v>0</v>
      </c>
      <c r="AA144" s="119">
        <v>0</v>
      </c>
      <c r="AB144" s="119">
        <v>0</v>
      </c>
      <c r="AC144" s="119">
        <v>0</v>
      </c>
      <c r="AD144" s="119">
        <v>0</v>
      </c>
      <c r="AE144" s="119">
        <v>0</v>
      </c>
      <c r="AF144" s="119">
        <v>0</v>
      </c>
      <c r="AG144" s="119">
        <v>0</v>
      </c>
      <c r="AH144" s="119">
        <v>0</v>
      </c>
      <c r="AI144" s="119">
        <v>0</v>
      </c>
      <c r="AJ144" s="119">
        <v>0</v>
      </c>
    </row>
    <row r="145" spans="1:37" x14ac:dyDescent="0.25">
      <c r="A145" s="124"/>
      <c r="B145" s="84">
        <v>190226</v>
      </c>
      <c r="C145" s="86" t="s">
        <v>1577</v>
      </c>
      <c r="D145" s="119">
        <v>0</v>
      </c>
      <c r="E145" s="119">
        <v>0</v>
      </c>
      <c r="F145" s="119">
        <v>0</v>
      </c>
      <c r="G145" s="119">
        <v>0</v>
      </c>
      <c r="H145" s="119">
        <v>0</v>
      </c>
      <c r="I145" s="119">
        <v>22.09976</v>
      </c>
      <c r="J145" s="119">
        <v>0</v>
      </c>
      <c r="K145" s="119">
        <v>0</v>
      </c>
      <c r="L145" s="119">
        <v>0</v>
      </c>
      <c r="M145" s="119">
        <v>0</v>
      </c>
      <c r="N145" s="119">
        <v>0</v>
      </c>
      <c r="O145" s="119">
        <v>0</v>
      </c>
      <c r="P145" s="119">
        <v>0</v>
      </c>
      <c r="Q145" s="119">
        <v>0</v>
      </c>
      <c r="R145" s="119">
        <v>22.09976</v>
      </c>
      <c r="S145" s="119">
        <v>0</v>
      </c>
      <c r="T145" s="119">
        <v>0</v>
      </c>
      <c r="U145" s="119">
        <v>0</v>
      </c>
      <c r="V145" s="119">
        <v>0</v>
      </c>
      <c r="W145" s="119">
        <v>0</v>
      </c>
      <c r="X145" s="119">
        <v>0</v>
      </c>
      <c r="Y145" s="119">
        <v>0</v>
      </c>
      <c r="Z145" s="119">
        <v>0</v>
      </c>
      <c r="AA145" s="119">
        <v>0</v>
      </c>
      <c r="AB145" s="119">
        <v>0</v>
      </c>
      <c r="AC145" s="119">
        <v>0</v>
      </c>
      <c r="AD145" s="119">
        <v>0</v>
      </c>
      <c r="AE145" s="119">
        <v>22.09976</v>
      </c>
      <c r="AF145" s="119">
        <v>0</v>
      </c>
      <c r="AG145" s="119">
        <v>0</v>
      </c>
      <c r="AH145" s="119">
        <v>0</v>
      </c>
      <c r="AI145" s="119">
        <v>0</v>
      </c>
      <c r="AJ145" s="119">
        <v>22.09976</v>
      </c>
    </row>
    <row r="146" spans="1:37" x14ac:dyDescent="0.25">
      <c r="A146" s="124"/>
      <c r="B146" s="84">
        <v>190230</v>
      </c>
      <c r="C146" s="86" t="s">
        <v>206</v>
      </c>
      <c r="D146" s="119">
        <v>0</v>
      </c>
      <c r="E146" s="119">
        <v>0</v>
      </c>
      <c r="F146" s="119">
        <v>0</v>
      </c>
      <c r="G146" s="119">
        <v>0</v>
      </c>
      <c r="H146" s="119">
        <v>0</v>
      </c>
      <c r="I146" s="119">
        <v>1206.01017</v>
      </c>
      <c r="J146" s="119">
        <v>0</v>
      </c>
      <c r="K146" s="119">
        <v>0</v>
      </c>
      <c r="L146" s="119">
        <v>0</v>
      </c>
      <c r="M146" s="119">
        <v>0</v>
      </c>
      <c r="N146" s="119">
        <v>0</v>
      </c>
      <c r="O146" s="119">
        <v>0</v>
      </c>
      <c r="P146" s="119">
        <v>0</v>
      </c>
      <c r="Q146" s="119">
        <v>0</v>
      </c>
      <c r="R146" s="119">
        <v>1206.01017</v>
      </c>
      <c r="S146" s="119">
        <v>0</v>
      </c>
      <c r="T146" s="119">
        <v>0</v>
      </c>
      <c r="U146" s="119">
        <v>875.73875999999996</v>
      </c>
      <c r="V146" s="119">
        <v>0</v>
      </c>
      <c r="W146" s="119">
        <v>0</v>
      </c>
      <c r="X146" s="119">
        <v>0</v>
      </c>
      <c r="Y146" s="119">
        <v>0</v>
      </c>
      <c r="Z146" s="119">
        <v>0</v>
      </c>
      <c r="AA146" s="119">
        <v>0</v>
      </c>
      <c r="AB146" s="119">
        <v>0</v>
      </c>
      <c r="AC146" s="119">
        <v>0</v>
      </c>
      <c r="AD146" s="119">
        <v>875.73875999999996</v>
      </c>
      <c r="AE146" s="119">
        <v>2081.7489299999997</v>
      </c>
      <c r="AF146" s="119">
        <v>0</v>
      </c>
      <c r="AG146" s="119">
        <v>0</v>
      </c>
      <c r="AH146" s="119">
        <v>0</v>
      </c>
      <c r="AI146" s="119">
        <v>0</v>
      </c>
      <c r="AJ146" s="119">
        <v>2081.7489299999997</v>
      </c>
    </row>
    <row r="147" spans="1:37" x14ac:dyDescent="0.25">
      <c r="A147" s="124"/>
      <c r="B147" s="84">
        <v>190231</v>
      </c>
      <c r="C147" s="86" t="s">
        <v>207</v>
      </c>
      <c r="D147" s="119">
        <v>0</v>
      </c>
      <c r="E147" s="119">
        <v>0</v>
      </c>
      <c r="F147" s="119">
        <v>0</v>
      </c>
      <c r="G147" s="119">
        <v>0</v>
      </c>
      <c r="H147" s="119">
        <v>0</v>
      </c>
      <c r="I147" s="119">
        <v>0</v>
      </c>
      <c r="J147" s="119">
        <v>0</v>
      </c>
      <c r="K147" s="119">
        <v>0</v>
      </c>
      <c r="L147" s="119">
        <v>0</v>
      </c>
      <c r="M147" s="119">
        <v>0</v>
      </c>
      <c r="N147" s="119">
        <v>0</v>
      </c>
      <c r="O147" s="119">
        <v>0</v>
      </c>
      <c r="P147" s="119">
        <v>0</v>
      </c>
      <c r="Q147" s="119">
        <v>0</v>
      </c>
      <c r="R147" s="119">
        <v>0</v>
      </c>
      <c r="S147" s="119">
        <v>0</v>
      </c>
      <c r="T147" s="119">
        <v>0</v>
      </c>
      <c r="U147" s="119">
        <v>105.7</v>
      </c>
      <c r="V147" s="119">
        <v>0</v>
      </c>
      <c r="W147" s="119">
        <v>0</v>
      </c>
      <c r="X147" s="119">
        <v>0</v>
      </c>
      <c r="Y147" s="119">
        <v>0</v>
      </c>
      <c r="Z147" s="119">
        <v>0</v>
      </c>
      <c r="AA147" s="119">
        <v>0</v>
      </c>
      <c r="AB147" s="119">
        <v>0</v>
      </c>
      <c r="AC147" s="119">
        <v>0</v>
      </c>
      <c r="AD147" s="119">
        <v>105.7</v>
      </c>
      <c r="AE147" s="119">
        <v>105.7</v>
      </c>
      <c r="AF147" s="119">
        <v>0</v>
      </c>
      <c r="AG147" s="119">
        <v>0</v>
      </c>
      <c r="AH147" s="119">
        <v>0</v>
      </c>
      <c r="AI147" s="119">
        <v>0</v>
      </c>
      <c r="AJ147" s="119">
        <v>105.7</v>
      </c>
    </row>
    <row r="148" spans="1:37" x14ac:dyDescent="0.25">
      <c r="A148" s="124"/>
      <c r="B148" s="84">
        <v>190235</v>
      </c>
      <c r="C148" s="84" t="s">
        <v>208</v>
      </c>
      <c r="D148" s="119">
        <v>0</v>
      </c>
      <c r="E148" s="119">
        <v>0</v>
      </c>
    </row>
    <row r="149" spans="1:37" s="14" customFormat="1" x14ac:dyDescent="0.25">
      <c r="A149" s="127"/>
      <c r="C149" s="25" t="s">
        <v>1888</v>
      </c>
      <c r="D149" s="109">
        <v>-126012.46438999999</v>
      </c>
      <c r="E149" s="109">
        <v>-111531.79957999999</v>
      </c>
      <c r="F149" s="109">
        <v>-719163.70536999987</v>
      </c>
      <c r="G149" s="109">
        <v>-111184.50764</v>
      </c>
      <c r="H149" s="109">
        <v>-1067892.47698</v>
      </c>
      <c r="I149" s="109">
        <v>-19746.242900000016</v>
      </c>
      <c r="J149" s="109">
        <v>-66525.298729999995</v>
      </c>
      <c r="K149" s="109">
        <v>-19009.523000000001</v>
      </c>
      <c r="L149" s="109">
        <v>-147888.24222000001</v>
      </c>
      <c r="M149" s="109">
        <v>-44930.443790000005</v>
      </c>
      <c r="N149" s="311">
        <v>-99522.072620000006</v>
      </c>
      <c r="O149" s="109">
        <v>-29371.656060000001</v>
      </c>
      <c r="P149" s="109">
        <v>-9244.3983899999985</v>
      </c>
      <c r="Q149" s="109">
        <v>-50302.566509999997</v>
      </c>
      <c r="R149" s="109">
        <v>-486540.44422</v>
      </c>
      <c r="S149" s="109">
        <v>-3054.5693099999989</v>
      </c>
      <c r="T149" s="109">
        <v>-397.13516999999956</v>
      </c>
      <c r="U149" s="109">
        <v>593.85930000000008</v>
      </c>
      <c r="V149" s="109">
        <v>-792.43195000000082</v>
      </c>
      <c r="W149" s="109">
        <v>-2632.6890699999999</v>
      </c>
      <c r="X149" s="109">
        <v>-761.81637999999998</v>
      </c>
      <c r="Y149" s="109">
        <v>750.14977000000181</v>
      </c>
      <c r="Z149" s="109">
        <v>-470.63962000000004</v>
      </c>
      <c r="AA149" s="109">
        <v>-1726.2055500000006</v>
      </c>
      <c r="AB149" s="109">
        <v>-8035.6910300000018</v>
      </c>
      <c r="AC149" s="109">
        <v>-1113.5909599999995</v>
      </c>
      <c r="AD149" s="109">
        <v>-17640.759970000003</v>
      </c>
      <c r="AE149" s="109">
        <v>-1572073.6811700002</v>
      </c>
      <c r="AF149" s="109">
        <v>-118531.59562000001</v>
      </c>
      <c r="AG149" s="109">
        <v>-193611.11796000003</v>
      </c>
      <c r="AH149" s="109">
        <v>0</v>
      </c>
      <c r="AI149" s="109">
        <v>-2089.6467400000001</v>
      </c>
      <c r="AJ149" s="109">
        <v>-1257841.32085</v>
      </c>
    </row>
    <row r="150" spans="1:37" s="14" customFormat="1" x14ac:dyDescent="0.25">
      <c r="A150" s="127"/>
      <c r="B150" s="14">
        <v>3</v>
      </c>
      <c r="C150" s="25" t="s">
        <v>360</v>
      </c>
      <c r="D150" s="109">
        <v>527878.03732999996</v>
      </c>
      <c r="E150" s="109">
        <v>790393.40914999996</v>
      </c>
      <c r="F150" s="109">
        <v>1248072.39509</v>
      </c>
      <c r="G150" s="109">
        <v>445280.45551</v>
      </c>
      <c r="H150" s="109">
        <v>3011624.2970799999</v>
      </c>
      <c r="I150" s="109">
        <v>199056.98032999999</v>
      </c>
      <c r="J150" s="109">
        <v>351682.93323999998</v>
      </c>
      <c r="K150" s="109">
        <v>80794.254000000001</v>
      </c>
      <c r="L150" s="109">
        <v>440517.09714999999</v>
      </c>
      <c r="M150" s="109">
        <v>81188.17727</v>
      </c>
      <c r="N150" s="109">
        <v>379741.39387999999</v>
      </c>
      <c r="O150" s="109">
        <v>59416.467360000002</v>
      </c>
      <c r="P150" s="109">
        <v>63951.881450000001</v>
      </c>
      <c r="Q150" s="109">
        <v>150979.58699000001</v>
      </c>
      <c r="R150" s="109">
        <v>1807328.7716699999</v>
      </c>
      <c r="S150" s="109">
        <v>57632.712619999998</v>
      </c>
      <c r="T150" s="109">
        <v>23993.310020000001</v>
      </c>
      <c r="U150" s="109">
        <v>12689.092070000001</v>
      </c>
      <c r="V150" s="109">
        <v>11250.26037</v>
      </c>
      <c r="W150" s="109">
        <v>30559.164250000002</v>
      </c>
      <c r="X150" s="109">
        <v>7195.3964299999998</v>
      </c>
      <c r="Y150" s="109">
        <v>15727.867050000001</v>
      </c>
      <c r="Z150" s="109">
        <v>11411.583839999999</v>
      </c>
      <c r="AA150" s="109">
        <v>19910.98762</v>
      </c>
      <c r="AB150" s="109">
        <v>25286.065500000001</v>
      </c>
      <c r="AC150" s="109">
        <v>17568.579109999999</v>
      </c>
      <c r="AD150" s="109">
        <v>233225.01887999999</v>
      </c>
      <c r="AE150" s="109">
        <v>5052178.08763</v>
      </c>
      <c r="AF150" s="109">
        <v>460535.64788</v>
      </c>
      <c r="AG150" s="109">
        <v>532955.53478999995</v>
      </c>
      <c r="AH150" s="109">
        <v>0</v>
      </c>
      <c r="AI150" s="109">
        <v>53207.433779999999</v>
      </c>
      <c r="AJ150" s="109">
        <v>4005479.4711800008</v>
      </c>
    </row>
    <row r="151" spans="1:37" s="14" customFormat="1" x14ac:dyDescent="0.25">
      <c r="A151" s="127"/>
      <c r="B151" s="14" t="s">
        <v>5</v>
      </c>
      <c r="C151" s="25" t="s">
        <v>528</v>
      </c>
      <c r="D151" s="109">
        <v>46746.827240000013</v>
      </c>
      <c r="E151" s="109">
        <v>4729.5801099999808</v>
      </c>
      <c r="F151" s="109">
        <v>73290.394029999967</v>
      </c>
      <c r="G151" s="109">
        <v>29048.949640000006</v>
      </c>
      <c r="H151" s="109">
        <v>153815.75101999985</v>
      </c>
      <c r="I151" s="109">
        <v>7871.166349999985</v>
      </c>
      <c r="J151" s="109">
        <v>27589.492610000016</v>
      </c>
      <c r="K151" s="109">
        <v>3188.4599999999991</v>
      </c>
      <c r="L151" s="109">
        <v>28056.015109999978</v>
      </c>
      <c r="M151" s="109">
        <v>7513.328720000005</v>
      </c>
      <c r="N151" s="109">
        <v>30367.230660000001</v>
      </c>
      <c r="O151" s="109">
        <v>3232.2715800000005</v>
      </c>
      <c r="P151" s="109">
        <v>2531.7858500000002</v>
      </c>
      <c r="Q151" s="109">
        <v>3013.7256400000042</v>
      </c>
      <c r="R151" s="109">
        <v>113363.47652000003</v>
      </c>
      <c r="S151" s="109">
        <v>-439.54574000000139</v>
      </c>
      <c r="T151" s="109">
        <v>30.425140000003012</v>
      </c>
      <c r="U151" s="109">
        <v>44.57941000000028</v>
      </c>
      <c r="V151" s="109">
        <v>242.85120000000006</v>
      </c>
      <c r="W151" s="109">
        <v>770.66630000000077</v>
      </c>
      <c r="X151" s="109">
        <v>-1572.0355500000001</v>
      </c>
      <c r="Y151" s="109">
        <v>-6310.351819999998</v>
      </c>
      <c r="Z151" s="109">
        <v>203.80821999999989</v>
      </c>
      <c r="AA151" s="109">
        <v>506.5643199999995</v>
      </c>
      <c r="AB151" s="109">
        <v>1666.79738</v>
      </c>
      <c r="AC151" s="109">
        <v>830.83175999999912</v>
      </c>
      <c r="AD151" s="109">
        <v>-4025.4093799999682</v>
      </c>
      <c r="AE151" s="109">
        <v>263153.81816000026</v>
      </c>
      <c r="AF151" s="109">
        <v>33555.690659999993</v>
      </c>
      <c r="AG151" s="109">
        <v>35812.195029999944</v>
      </c>
      <c r="AH151" s="109">
        <v>0</v>
      </c>
      <c r="AI151" s="109">
        <v>-4972.9557399999976</v>
      </c>
      <c r="AJ151" s="109">
        <v>198758.88821</v>
      </c>
    </row>
    <row r="152" spans="1:37" s="14" customFormat="1" x14ac:dyDescent="0.25">
      <c r="A152" s="127"/>
      <c r="C152" s="25" t="s">
        <v>1889</v>
      </c>
      <c r="D152" s="109">
        <v>574624.86456999998</v>
      </c>
      <c r="E152" s="109">
        <v>795122.98925999994</v>
      </c>
      <c r="F152" s="109">
        <v>1321362.7891199999</v>
      </c>
      <c r="G152" s="109">
        <v>474329.40515000001</v>
      </c>
      <c r="H152" s="109">
        <v>3165440.0480999998</v>
      </c>
      <c r="I152" s="109">
        <v>206928.14667999998</v>
      </c>
      <c r="J152" s="109">
        <v>379272.42585</v>
      </c>
      <c r="K152" s="109">
        <v>83982.714000000007</v>
      </c>
      <c r="L152" s="109">
        <v>468573.11225999997</v>
      </c>
      <c r="M152" s="109">
        <v>88701.505990000005</v>
      </c>
      <c r="N152" s="311">
        <v>410108.62453999999</v>
      </c>
      <c r="O152" s="109">
        <v>62648.738940000003</v>
      </c>
      <c r="P152" s="109">
        <v>66483.667300000001</v>
      </c>
      <c r="Q152" s="109">
        <v>153993.31263</v>
      </c>
      <c r="R152" s="109">
        <v>1920692.24819</v>
      </c>
      <c r="S152" s="109">
        <v>57193.166879999997</v>
      </c>
      <c r="T152" s="109">
        <v>24023.735160000004</v>
      </c>
      <c r="U152" s="109">
        <v>12733.671480000001</v>
      </c>
      <c r="V152" s="109">
        <v>11493.111570000001</v>
      </c>
      <c r="W152" s="109">
        <v>31329.830550000002</v>
      </c>
      <c r="X152" s="109">
        <v>5623.3608800000002</v>
      </c>
      <c r="Y152" s="109">
        <v>9417.5152300000027</v>
      </c>
      <c r="Z152" s="109">
        <v>11615.392059999998</v>
      </c>
      <c r="AA152" s="109">
        <v>20417.551939999998</v>
      </c>
      <c r="AB152" s="109">
        <v>26952.862880000001</v>
      </c>
      <c r="AC152" s="109">
        <v>18399.41087</v>
      </c>
      <c r="AD152" s="109">
        <v>229199.60950000002</v>
      </c>
      <c r="AE152" s="109">
        <v>5315331.9057900002</v>
      </c>
      <c r="AF152" s="109">
        <v>494091.33854000003</v>
      </c>
      <c r="AG152" s="109">
        <v>568767.72981999989</v>
      </c>
      <c r="AH152" s="109">
        <v>0</v>
      </c>
      <c r="AI152" s="109">
        <v>48234.478040000002</v>
      </c>
      <c r="AJ152" s="109">
        <v>4204238.3593900008</v>
      </c>
    </row>
    <row r="153" spans="1:37" s="14" customFormat="1" x14ac:dyDescent="0.25">
      <c r="A153" s="127"/>
      <c r="C153" s="25"/>
      <c r="D153" s="109"/>
      <c r="E153" s="109"/>
      <c r="F153" s="109"/>
      <c r="G153" s="109"/>
      <c r="H153" s="109"/>
      <c r="I153" s="109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  <c r="AA153" s="109"/>
      <c r="AB153" s="109"/>
      <c r="AC153" s="109"/>
      <c r="AD153" s="109"/>
      <c r="AE153" s="109"/>
      <c r="AF153" s="109"/>
      <c r="AG153" s="109"/>
      <c r="AH153" s="109"/>
      <c r="AI153" s="109"/>
      <c r="AJ153" s="109"/>
    </row>
    <row r="154" spans="1:37" s="14" customFormat="1" x14ac:dyDescent="0.25">
      <c r="A154" s="127"/>
      <c r="C154" s="25" t="s">
        <v>529</v>
      </c>
      <c r="D154" s="109">
        <v>-0.21929518223040509</v>
      </c>
      <c r="E154" s="109">
        <v>-0.14026987156263676</v>
      </c>
      <c r="F154" s="109">
        <v>-0.54425908712697135</v>
      </c>
      <c r="G154" s="109">
        <v>-0.23440357361955971</v>
      </c>
      <c r="H154" s="109">
        <v>-0.33735988069683515</v>
      </c>
      <c r="I154" s="109">
        <v>-9.5425601672914084E-2</v>
      </c>
      <c r="J154" s="109">
        <v>-0.17540241313590868</v>
      </c>
      <c r="K154" s="109">
        <v>-0.22635042492196666</v>
      </c>
      <c r="L154" s="109">
        <v>-0.3156140170030507</v>
      </c>
      <c r="M154" s="109">
        <v>-0.50653529822893151</v>
      </c>
      <c r="N154" s="109">
        <v>-0.24267246935279488</v>
      </c>
      <c r="O154" s="109">
        <v>-0.46883076270904422</v>
      </c>
      <c r="P154" s="109">
        <v>-0.13904766035672642</v>
      </c>
      <c r="Q154" s="109">
        <v>-0.32665422706284697</v>
      </c>
      <c r="R154" s="109">
        <v>-0.25331514961780077</v>
      </c>
      <c r="S154" s="109">
        <v>-5.3407941483795643E-2</v>
      </c>
      <c r="T154" s="109">
        <v>-1.6530950218816828E-2</v>
      </c>
      <c r="U154" s="109">
        <v>4.6636926430271002E-2</v>
      </c>
      <c r="V154" s="109">
        <v>-6.8948425774309333E-2</v>
      </c>
      <c r="W154" s="109">
        <v>-8.403138554479031E-2</v>
      </c>
      <c r="X154" s="109">
        <v>-0.13547349996858105</v>
      </c>
      <c r="Y154" s="109">
        <v>7.9654744556224261E-2</v>
      </c>
      <c r="Z154" s="109">
        <v>-4.0518616811975272E-2</v>
      </c>
      <c r="AA154" s="109">
        <v>-8.4545177358809301E-2</v>
      </c>
      <c r="AB154" s="109">
        <v>-0.29813868255022274</v>
      </c>
      <c r="AC154" s="109">
        <v>-6.052318565349802E-2</v>
      </c>
      <c r="AD154" s="109">
        <v>-7.6966797668126044E-2</v>
      </c>
      <c r="AE154" s="109">
        <v>-0.29576209144297039</v>
      </c>
      <c r="AF154" s="109">
        <v>-0.23989814508841886</v>
      </c>
      <c r="AG154" s="109">
        <v>-0.34040454092090083</v>
      </c>
      <c r="AH154" s="109" t="e">
        <v>#DIV/0!</v>
      </c>
      <c r="AI154" s="109">
        <v>-4.3322677572401484E-2</v>
      </c>
      <c r="AJ154" s="109">
        <v>-0.29918411215688118</v>
      </c>
    </row>
    <row r="155" spans="1:37" s="14" customFormat="1" x14ac:dyDescent="0.25">
      <c r="A155" s="127"/>
      <c r="C155" s="25" t="s">
        <v>530</v>
      </c>
      <c r="D155" s="109">
        <v>-0.23871511121654038</v>
      </c>
      <c r="E155" s="109">
        <v>-0.14110922268436277</v>
      </c>
      <c r="F155" s="109">
        <v>-0.57621954319255664</v>
      </c>
      <c r="G155" s="109">
        <v>-0.24969545881517596</v>
      </c>
      <c r="H155" s="109">
        <v>-0.35459020503168454</v>
      </c>
      <c r="I155" s="109">
        <v>-9.9198947292701636E-2</v>
      </c>
      <c r="J155" s="109">
        <v>-0.18916271573690768</v>
      </c>
      <c r="K155" s="109">
        <v>-0.23528310565253813</v>
      </c>
      <c r="L155" s="109">
        <v>-0.33571510203982563</v>
      </c>
      <c r="M155" s="109">
        <v>-0.55341116528061707</v>
      </c>
      <c r="N155" s="109">
        <v>-0.26207854667392261</v>
      </c>
      <c r="O155" s="109">
        <v>-0.49433528052146386</v>
      </c>
      <c r="P155" s="109">
        <v>-0.14455240690967971</v>
      </c>
      <c r="Q155" s="109">
        <v>-0.33317461991290082</v>
      </c>
      <c r="R155" s="109">
        <v>-0.26920417128668245</v>
      </c>
      <c r="S155" s="109">
        <v>-5.3000616683449089E-2</v>
      </c>
      <c r="T155" s="109">
        <v>-1.6551912581838909E-2</v>
      </c>
      <c r="U155" s="109">
        <v>4.6800771617381769E-2</v>
      </c>
      <c r="V155" s="109">
        <v>-7.043676536705798E-2</v>
      </c>
      <c r="W155" s="109">
        <v>-8.6150558584075138E-2</v>
      </c>
      <c r="X155" s="109">
        <v>-0.10587552574917683</v>
      </c>
      <c r="Y155" s="109">
        <v>4.7695581836699322E-2</v>
      </c>
      <c r="Z155" s="109">
        <v>-4.1242269837277912E-2</v>
      </c>
      <c r="AA155" s="109">
        <v>-8.6696128938680977E-2</v>
      </c>
      <c r="AB155" s="109">
        <v>-0.31779127638501142</v>
      </c>
      <c r="AC155" s="109">
        <v>-6.3385374140253942E-2</v>
      </c>
      <c r="AD155" s="109">
        <v>-7.5638368708104196</v>
      </c>
      <c r="AE155" s="109">
        <v>-31.11675111016261</v>
      </c>
      <c r="AF155" s="109">
        <v>-25.737767785325776</v>
      </c>
      <c r="AG155" s="109">
        <v>-36.327818236522951</v>
      </c>
      <c r="AH155" s="109" t="e">
        <v>#DIV/0!</v>
      </c>
      <c r="AI155" s="109">
        <v>-3.9273586255638433</v>
      </c>
      <c r="AJ155" s="109">
        <v>-31.403015042277676</v>
      </c>
    </row>
    <row r="156" spans="1:37" x14ac:dyDescent="0.25">
      <c r="A156" s="124"/>
      <c r="C156" s="86"/>
      <c r="AH156" s="109"/>
      <c r="AI156" s="149"/>
      <c r="AJ156" s="149"/>
    </row>
    <row r="157" spans="1:37" x14ac:dyDescent="0.25">
      <c r="A157" s="124"/>
      <c r="C157" s="181"/>
      <c r="AH157" s="94"/>
      <c r="AI157" s="149"/>
      <c r="AJ157" s="149"/>
    </row>
    <row r="158" spans="1:37" x14ac:dyDescent="0.25">
      <c r="A158" s="124"/>
      <c r="C158" s="126"/>
      <c r="E158" s="117"/>
      <c r="AF158" s="121"/>
      <c r="AG158" s="121"/>
      <c r="AH158" s="121"/>
      <c r="AI158" s="121"/>
      <c r="AJ158" s="121"/>
      <c r="AK158" s="28"/>
    </row>
    <row r="159" spans="1:37" x14ac:dyDescent="0.25">
      <c r="A159" s="124"/>
      <c r="C159" s="126"/>
      <c r="E159" s="117"/>
      <c r="AF159" s="121"/>
      <c r="AG159" s="121"/>
      <c r="AH159" s="121"/>
      <c r="AI159" s="121"/>
      <c r="AJ159" s="121"/>
      <c r="AK159" s="28"/>
    </row>
    <row r="160" spans="1:37" x14ac:dyDescent="0.25">
      <c r="A160" s="124"/>
      <c r="C160" s="86"/>
      <c r="AH160" s="94"/>
      <c r="AI160" s="149"/>
      <c r="AJ160" s="149"/>
    </row>
    <row r="161" spans="1:36" x14ac:dyDescent="0.25">
      <c r="A161" s="124"/>
      <c r="C161" s="86"/>
      <c r="AH161" s="94"/>
      <c r="AI161" s="149"/>
      <c r="AJ161" s="149"/>
    </row>
    <row r="162" spans="1:36" x14ac:dyDescent="0.25">
      <c r="A162" s="124"/>
      <c r="C162" s="134"/>
      <c r="AH162" s="94"/>
      <c r="AI162" s="151"/>
      <c r="AJ162" s="151"/>
    </row>
    <row r="163" spans="1:36" x14ac:dyDescent="0.25">
      <c r="A163" s="124"/>
      <c r="C163" s="135"/>
      <c r="AH163" s="94"/>
      <c r="AI163" s="149"/>
      <c r="AJ163" s="149"/>
    </row>
    <row r="164" spans="1:36" x14ac:dyDescent="0.25">
      <c r="A164" s="124"/>
      <c r="C164" s="135"/>
      <c r="AH164" s="94"/>
      <c r="AI164" s="149"/>
      <c r="AJ164" s="149"/>
    </row>
    <row r="165" spans="1:36" x14ac:dyDescent="0.25">
      <c r="A165" s="124"/>
      <c r="C165" s="135"/>
      <c r="AH165" s="94"/>
      <c r="AI165" s="151"/>
      <c r="AJ165" s="151"/>
    </row>
    <row r="166" spans="1:36" x14ac:dyDescent="0.25">
      <c r="A166" s="124"/>
      <c r="C166" s="186"/>
      <c r="AH166" s="94"/>
      <c r="AI166" s="149"/>
      <c r="AJ166" s="149"/>
    </row>
    <row r="167" spans="1:36" x14ac:dyDescent="0.25">
      <c r="A167" s="124"/>
      <c r="C167" s="86"/>
      <c r="AH167" s="94"/>
      <c r="AI167" s="151"/>
      <c r="AJ167" s="151"/>
    </row>
  </sheetData>
  <customSheetViews>
    <customSheetView guid="{CFED1871-9B9D-472F-82C9-C68C06036B2E}" scale="75" showGridLines="0" fitToPage="1">
      <pane xSplit="3" ySplit="5" topLeftCell="D6" activePane="bottomRight" state="frozen"/>
      <selection pane="bottomRight" activeCell="F14" sqref="F13:F14"/>
      <pageMargins left="0.70866141732283472" right="0.70866141732283472" top="0.74803149606299213" bottom="0.74803149606299213" header="0.31496062992125984" footer="0.31496062992125984"/>
      <pageSetup paperSize="9" scale="12" orientation="portrait" r:id="rId1"/>
    </customSheetView>
  </customSheetViews>
  <mergeCells count="1">
    <mergeCell ref="AF4:AI4"/>
  </mergeCells>
  <conditionalFormatting sqref="AH157:AH159">
    <cfRule type="containsErrors" dxfId="13" priority="29">
      <formula>ISERROR(AH157)</formula>
    </cfRule>
  </conditionalFormatting>
  <pageMargins left="0.70866141732283472" right="0.70866141732283472" top="0.74803149606299213" bottom="0.74803149606299213" header="0.31496062992125984" footer="0.31496062992125984"/>
  <pageSetup paperSize="9" scale="12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4"/>
  <dimension ref="A2:AL1104"/>
  <sheetViews>
    <sheetView showGridLines="0" topLeftCell="V1" zoomScale="85" zoomScaleNormal="85" workbookViewId="0">
      <selection activeCell="AA8" sqref="AA8"/>
    </sheetView>
  </sheetViews>
  <sheetFormatPr defaultColWidth="11.44140625" defaultRowHeight="13.8" x14ac:dyDescent="0.25"/>
  <cols>
    <col min="1" max="1" width="7.77734375" style="313" bestFit="1" customWidth="1"/>
    <col min="2" max="2" width="70.5546875" style="79" customWidth="1"/>
    <col min="3" max="3" width="22.77734375" style="145" customWidth="1"/>
    <col min="4" max="4" width="22.77734375" style="117" customWidth="1"/>
    <col min="5" max="5" width="20.44140625" style="145" customWidth="1"/>
    <col min="6" max="13" width="22.77734375" style="145" customWidth="1"/>
    <col min="14" max="14" width="20.21875" style="145" customWidth="1"/>
    <col min="15" max="15" width="17.77734375" style="145" customWidth="1"/>
    <col min="16" max="16" width="16.21875" style="79" customWidth="1"/>
    <col min="17" max="17" width="15.77734375" style="79" customWidth="1"/>
    <col min="18" max="18" width="20.77734375" style="79" customWidth="1"/>
    <col min="19" max="19" width="14.5546875" style="79" customWidth="1"/>
    <col min="20" max="20" width="20.77734375" style="79" bestFit="1" customWidth="1"/>
    <col min="21" max="21" width="15.77734375" style="79" bestFit="1" customWidth="1"/>
    <col min="22" max="22" width="25.44140625" style="79" bestFit="1" customWidth="1"/>
    <col min="23" max="24" width="15.77734375" style="79" bestFit="1" customWidth="1"/>
    <col min="25" max="25" width="16.5546875" style="79" customWidth="1"/>
    <col min="26" max="26" width="17.21875" style="79" bestFit="1" customWidth="1"/>
    <col min="27" max="27" width="25.77734375" style="79" customWidth="1"/>
    <col min="28" max="28" width="20.77734375" style="79" bestFit="1" customWidth="1"/>
    <col min="29" max="29" width="15.77734375" style="79" bestFit="1" customWidth="1"/>
    <col min="30" max="30" width="14.77734375" style="79" customWidth="1"/>
    <col min="31" max="31" width="18.5546875" style="79" bestFit="1" customWidth="1"/>
    <col min="32" max="32" width="14" style="79" bestFit="1" customWidth="1"/>
    <col min="33" max="33" width="15.77734375" style="79" bestFit="1" customWidth="1"/>
    <col min="34" max="35" width="23.21875" style="79" customWidth="1"/>
    <col min="36" max="36" width="14" style="79" bestFit="1" customWidth="1"/>
    <col min="37" max="37" width="16.21875" style="79" bestFit="1" customWidth="1"/>
    <col min="38" max="38" width="8.21875" style="79" bestFit="1" customWidth="1"/>
    <col min="39" max="16384" width="11.44140625" style="79"/>
  </cols>
  <sheetData>
    <row r="2" spans="1:36" s="66" customFormat="1" x14ac:dyDescent="0.25">
      <c r="A2" s="312"/>
      <c r="B2" s="65"/>
      <c r="C2" s="142"/>
      <c r="D2" s="142"/>
      <c r="E2" s="142"/>
      <c r="F2" s="142"/>
      <c r="G2" s="146"/>
      <c r="H2" s="140"/>
      <c r="I2" s="142"/>
      <c r="J2" s="142"/>
      <c r="K2" s="142"/>
      <c r="L2" s="142"/>
      <c r="M2" s="142"/>
      <c r="N2" s="142"/>
      <c r="O2" s="142"/>
    </row>
    <row r="3" spans="1:36" s="66" customFormat="1" x14ac:dyDescent="0.25">
      <c r="A3" s="312"/>
      <c r="B3" s="67" t="s">
        <v>567</v>
      </c>
      <c r="C3" s="140"/>
      <c r="D3" s="140"/>
      <c r="E3" s="140"/>
      <c r="F3" s="140"/>
      <c r="G3" s="146"/>
      <c r="H3" s="142"/>
      <c r="I3" s="142"/>
      <c r="J3" s="142"/>
      <c r="K3" s="142"/>
      <c r="L3" s="142"/>
      <c r="M3" s="142"/>
      <c r="N3" s="142"/>
      <c r="O3" s="142"/>
    </row>
    <row r="4" spans="1:36" s="66" customFormat="1" x14ac:dyDescent="0.25">
      <c r="A4" s="312"/>
      <c r="B4" s="67" t="s">
        <v>1166</v>
      </c>
      <c r="C4" s="332"/>
      <c r="D4" s="140"/>
      <c r="E4" s="140"/>
      <c r="F4" s="140"/>
      <c r="G4" s="146"/>
      <c r="H4" s="140"/>
      <c r="I4" s="142"/>
      <c r="J4" s="142"/>
      <c r="K4" s="142"/>
      <c r="L4" s="142"/>
      <c r="M4" s="142"/>
      <c r="N4" s="142"/>
      <c r="O4" s="142"/>
    </row>
    <row r="5" spans="1:36" s="66" customFormat="1" x14ac:dyDescent="0.25">
      <c r="A5" s="312"/>
      <c r="B5" s="68">
        <v>44469</v>
      </c>
      <c r="C5" s="140"/>
      <c r="D5" s="140"/>
      <c r="E5" s="140"/>
      <c r="F5" s="140"/>
      <c r="G5" s="146"/>
      <c r="H5" s="142"/>
      <c r="I5" s="142"/>
      <c r="J5" s="142"/>
      <c r="K5" s="142"/>
      <c r="L5" s="142"/>
      <c r="M5" s="142"/>
      <c r="N5" s="101"/>
      <c r="O5" s="142"/>
    </row>
    <row r="6" spans="1:36" s="66" customFormat="1" x14ac:dyDescent="0.25">
      <c r="A6" s="312"/>
      <c r="B6" s="67" t="s">
        <v>566</v>
      </c>
      <c r="C6" s="140"/>
      <c r="D6" s="140"/>
      <c r="E6" s="140"/>
      <c r="F6" s="140"/>
      <c r="G6" s="146"/>
      <c r="H6" s="142"/>
      <c r="I6" s="142"/>
      <c r="J6" s="142"/>
      <c r="K6" s="142"/>
      <c r="L6" s="142"/>
      <c r="M6" s="142"/>
      <c r="N6" s="142"/>
      <c r="O6" s="142"/>
    </row>
    <row r="7" spans="1:36" s="66" customFormat="1" x14ac:dyDescent="0.25">
      <c r="A7" s="312"/>
      <c r="B7" s="65"/>
      <c r="C7" s="140"/>
      <c r="D7" s="140"/>
      <c r="E7" s="140"/>
      <c r="F7" s="140"/>
      <c r="G7" s="146"/>
      <c r="H7" s="142"/>
      <c r="I7" s="142"/>
      <c r="J7" s="142"/>
      <c r="K7" s="142"/>
      <c r="L7" s="142"/>
      <c r="M7" s="147"/>
      <c r="N7" s="142"/>
      <c r="O7" s="142"/>
    </row>
    <row r="8" spans="1:36" s="341" customFormat="1" ht="48.75" customHeight="1" x14ac:dyDescent="0.3">
      <c r="A8" s="191" t="s">
        <v>568</v>
      </c>
      <c r="B8" s="344" t="s">
        <v>569</v>
      </c>
      <c r="C8" s="345" t="s">
        <v>1139</v>
      </c>
      <c r="D8" s="322" t="s">
        <v>1140</v>
      </c>
      <c r="E8" s="322" t="s">
        <v>1141</v>
      </c>
      <c r="F8" s="322" t="s">
        <v>1142</v>
      </c>
      <c r="G8" s="346" t="s">
        <v>1143</v>
      </c>
      <c r="H8" s="322" t="s">
        <v>1144</v>
      </c>
      <c r="I8" s="322" t="s">
        <v>1145</v>
      </c>
      <c r="J8" s="338" t="s">
        <v>1150</v>
      </c>
      <c r="K8" s="339" t="s">
        <v>1213</v>
      </c>
      <c r="L8" s="339" t="s">
        <v>1147</v>
      </c>
      <c r="M8" s="338" t="s">
        <v>1148</v>
      </c>
      <c r="N8" s="322" t="s">
        <v>1151</v>
      </c>
      <c r="O8" s="322" t="s">
        <v>1149</v>
      </c>
      <c r="P8" s="322" t="s">
        <v>1146</v>
      </c>
      <c r="Q8" s="346" t="s">
        <v>1153</v>
      </c>
      <c r="R8" s="322" t="s">
        <v>1152</v>
      </c>
      <c r="S8" s="322" t="s">
        <v>1154</v>
      </c>
      <c r="T8" s="322" t="s">
        <v>1155</v>
      </c>
      <c r="U8" s="339" t="s">
        <v>1156</v>
      </c>
      <c r="V8" s="322" t="s">
        <v>1157</v>
      </c>
      <c r="W8" s="322" t="s">
        <v>1158</v>
      </c>
      <c r="X8" s="342" t="s">
        <v>1292</v>
      </c>
      <c r="Y8" s="322" t="s">
        <v>1159</v>
      </c>
      <c r="Z8" s="342" t="s">
        <v>1891</v>
      </c>
      <c r="AA8" s="322" t="s">
        <v>1887</v>
      </c>
      <c r="AB8" s="342" t="s">
        <v>1294</v>
      </c>
      <c r="AC8" s="346" t="s">
        <v>1161</v>
      </c>
      <c r="AD8" s="346" t="s">
        <v>1162</v>
      </c>
      <c r="AE8" s="338" t="s">
        <v>1163</v>
      </c>
      <c r="AF8" s="339" t="s">
        <v>1164</v>
      </c>
      <c r="AG8" s="340" t="s">
        <v>1165</v>
      </c>
      <c r="AH8" s="529" t="s">
        <v>1862</v>
      </c>
      <c r="AI8" s="537" t="s">
        <v>1230</v>
      </c>
      <c r="AJ8" s="525"/>
    </row>
    <row r="9" spans="1:36" x14ac:dyDescent="0.25">
      <c r="B9" s="69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43"/>
      <c r="Z9" s="143"/>
      <c r="AA9" s="143"/>
      <c r="AB9" s="143"/>
      <c r="AC9" s="143"/>
      <c r="AD9" s="143"/>
      <c r="AE9" s="143"/>
      <c r="AF9" s="143"/>
      <c r="AG9" s="143"/>
      <c r="AH9" s="143"/>
      <c r="AI9" s="538"/>
      <c r="AJ9" s="540"/>
    </row>
    <row r="10" spans="1:36" x14ac:dyDescent="0.25">
      <c r="B10" s="70" t="s">
        <v>570</v>
      </c>
      <c r="C10" s="143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  <c r="AA10" s="143"/>
      <c r="AB10" s="143"/>
      <c r="AC10" s="143"/>
      <c r="AD10" s="143"/>
      <c r="AE10" s="143"/>
      <c r="AF10" s="143"/>
      <c r="AG10" s="143"/>
      <c r="AH10" s="143"/>
      <c r="AI10" s="143"/>
      <c r="AJ10" s="540"/>
    </row>
    <row r="11" spans="1:36" s="84" customFormat="1" x14ac:dyDescent="0.25">
      <c r="A11" s="60" t="s">
        <v>571</v>
      </c>
      <c r="B11" s="80" t="s">
        <v>1890</v>
      </c>
      <c r="C11" s="243">
        <v>4.2486674532821533</v>
      </c>
      <c r="D11" s="243">
        <v>2.3221885405397593</v>
      </c>
      <c r="E11" s="243">
        <v>66.79569685554803</v>
      </c>
      <c r="F11" s="243">
        <v>2.9037317462191012</v>
      </c>
      <c r="G11" s="243">
        <v>4.7904272245361526</v>
      </c>
      <c r="H11" s="243">
        <v>1.908020027867378</v>
      </c>
      <c r="I11" s="243">
        <v>8.0294238704644769</v>
      </c>
      <c r="J11" s="243">
        <v>-6.1818495926132462</v>
      </c>
      <c r="K11" s="243">
        <v>-10.617873028736444</v>
      </c>
      <c r="L11" s="243">
        <v>-4.8704681770006228</v>
      </c>
      <c r="M11" s="243">
        <v>9.1872315865800864</v>
      </c>
      <c r="N11" s="243">
        <v>-23.104063564013803</v>
      </c>
      <c r="O11" s="243">
        <v>2.3452819700333931</v>
      </c>
      <c r="P11" s="243">
        <v>-13.593661726767079</v>
      </c>
      <c r="Q11" s="243">
        <v>13.847226587747489</v>
      </c>
      <c r="R11" s="243">
        <v>4.5724365591808258</v>
      </c>
      <c r="S11" s="243">
        <v>0.73228632211183464</v>
      </c>
      <c r="T11" s="243">
        <v>1.5136318030429277</v>
      </c>
      <c r="U11" s="243">
        <v>4.8859682369914648</v>
      </c>
      <c r="V11" s="243">
        <v>22.915632595895794</v>
      </c>
      <c r="W11" s="243">
        <v>0.67248813955878461</v>
      </c>
      <c r="X11" s="243">
        <v>0.99547474876652087</v>
      </c>
      <c r="Y11" s="243">
        <v>9.1307399453606433</v>
      </c>
      <c r="Z11" s="243">
        <v>2.3497059985823561</v>
      </c>
      <c r="AA11" s="243">
        <v>3.8423316278200961</v>
      </c>
      <c r="AB11" s="243">
        <v>12.639548341229098</v>
      </c>
      <c r="AC11" s="243">
        <v>2.4460709606305038</v>
      </c>
      <c r="AD11" s="243">
        <v>5.9509429426399558</v>
      </c>
      <c r="AE11" s="243">
        <v>15.91091591353613</v>
      </c>
      <c r="AF11" s="243">
        <v>-9.4809724446532115</v>
      </c>
      <c r="AG11" s="243"/>
      <c r="AH11" s="243">
        <v>2.4602606285445963</v>
      </c>
      <c r="AI11" s="243">
        <v>4.6583174341921731</v>
      </c>
      <c r="AJ11" s="541"/>
    </row>
    <row r="12" spans="1:36" x14ac:dyDescent="0.25">
      <c r="B12" s="71"/>
      <c r="C12" s="212"/>
      <c r="D12" s="212"/>
      <c r="E12" s="212"/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  <c r="R12" s="212"/>
      <c r="S12" s="212"/>
      <c r="T12" s="212"/>
      <c r="U12" s="212"/>
      <c r="V12" s="212"/>
      <c r="W12" s="212"/>
      <c r="X12" s="212"/>
      <c r="Y12" s="212"/>
      <c r="Z12" s="212"/>
      <c r="AA12" s="212"/>
      <c r="AB12" s="212"/>
      <c r="AC12" s="212"/>
      <c r="AD12" s="212"/>
      <c r="AE12" s="212"/>
      <c r="AF12" s="212"/>
      <c r="AG12" s="212"/>
      <c r="AH12" s="212"/>
      <c r="AI12" s="212"/>
      <c r="AJ12" s="541"/>
    </row>
    <row r="13" spans="1:36" x14ac:dyDescent="0.25">
      <c r="B13" s="70" t="s">
        <v>572</v>
      </c>
      <c r="C13" s="212"/>
      <c r="D13" s="212"/>
      <c r="E13" s="212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2"/>
      <c r="S13" s="212"/>
      <c r="T13" s="212"/>
      <c r="U13" s="212"/>
      <c r="V13" s="212"/>
      <c r="W13" s="212"/>
      <c r="X13" s="212"/>
      <c r="Y13" s="212"/>
      <c r="Z13" s="212"/>
      <c r="AA13" s="212"/>
      <c r="AB13" s="212"/>
      <c r="AC13" s="212"/>
      <c r="AD13" s="212"/>
      <c r="AE13" s="212"/>
      <c r="AF13" s="212"/>
      <c r="AG13" s="212"/>
      <c r="AH13" s="212"/>
      <c r="AI13" s="212"/>
      <c r="AJ13" s="541"/>
    </row>
    <row r="14" spans="1:36" x14ac:dyDescent="0.25">
      <c r="A14" s="313" t="s">
        <v>573</v>
      </c>
      <c r="B14" s="71" t="s">
        <v>574</v>
      </c>
      <c r="C14" s="212">
        <v>0.15055046875955677</v>
      </c>
      <c r="D14" s="212">
        <v>0.22424223353327369</v>
      </c>
      <c r="E14" s="212">
        <v>0.10518482988861359</v>
      </c>
      <c r="F14" s="212">
        <v>0.12717080858181548</v>
      </c>
      <c r="G14" s="212">
        <v>0.14389609865338182</v>
      </c>
      <c r="H14" s="212">
        <v>0.17772986931607893</v>
      </c>
      <c r="I14" s="212">
        <v>0.12953639051093874</v>
      </c>
      <c r="J14" s="212">
        <v>0.24480310713523321</v>
      </c>
      <c r="K14" s="212">
        <v>-7.4018278911076336E-3</v>
      </c>
      <c r="L14" s="212">
        <v>3.2515266904865947E-2</v>
      </c>
      <c r="M14" s="212">
        <v>0.13130851938929161</v>
      </c>
      <c r="N14" s="212">
        <v>0.17024319405690572</v>
      </c>
      <c r="O14" s="212">
        <v>0.13576085664115409</v>
      </c>
      <c r="P14" s="212">
        <v>3.8019902194351682E-2</v>
      </c>
      <c r="Q14" s="212">
        <v>0.11500796184010356</v>
      </c>
      <c r="R14" s="212">
        <v>7.4943042074669036E-2</v>
      </c>
      <c r="S14" s="212">
        <v>0.19748024912774981</v>
      </c>
      <c r="T14" s="212">
        <v>0.27282013045544135</v>
      </c>
      <c r="U14" s="212">
        <v>0.1404616962617338</v>
      </c>
      <c r="V14" s="212">
        <v>6.647946998619432E-2</v>
      </c>
      <c r="W14" s="212">
        <v>0.30361182969835721</v>
      </c>
      <c r="X14" s="212">
        <v>0.1507281430020854</v>
      </c>
      <c r="Y14" s="212">
        <v>0.1388145926720756</v>
      </c>
      <c r="Z14" s="212">
        <v>0.10167091787861694</v>
      </c>
      <c r="AA14" s="212">
        <v>9.7428417546890717E-2</v>
      </c>
      <c r="AB14" s="212">
        <v>3.101760195233854E-2</v>
      </c>
      <c r="AC14" s="212">
        <v>0.11348361569415447</v>
      </c>
      <c r="AD14" s="212">
        <v>0.13318903816994324</v>
      </c>
      <c r="AE14" s="212">
        <v>0.14744645202891296</v>
      </c>
      <c r="AF14" s="212">
        <v>6.1201421193618887E-3</v>
      </c>
      <c r="AG14" s="212"/>
      <c r="AH14" s="212">
        <v>9.6250919715164404E-2</v>
      </c>
      <c r="AI14" s="212">
        <v>0.14164086941975712</v>
      </c>
      <c r="AJ14" s="541"/>
    </row>
    <row r="15" spans="1:36" x14ac:dyDescent="0.25">
      <c r="A15" s="60" t="s">
        <v>575</v>
      </c>
      <c r="B15" s="71" t="s">
        <v>576</v>
      </c>
      <c r="C15" s="212">
        <v>0.8494495312404432</v>
      </c>
      <c r="D15" s="212">
        <v>0.77575776646672623</v>
      </c>
      <c r="E15" s="212">
        <v>0.89481517011138645</v>
      </c>
      <c r="F15" s="212">
        <v>0.87282919141818449</v>
      </c>
      <c r="G15" s="212">
        <v>0.85610390134661807</v>
      </c>
      <c r="H15" s="212">
        <v>0.82227013068392119</v>
      </c>
      <c r="I15" s="212">
        <v>0.87046360948906132</v>
      </c>
      <c r="J15" s="212">
        <v>0.75519689286476677</v>
      </c>
      <c r="K15" s="212">
        <v>1.0074018278911072</v>
      </c>
      <c r="L15" s="212">
        <v>0.96748473309513372</v>
      </c>
      <c r="M15" s="212">
        <v>0.86869148061070833</v>
      </c>
      <c r="N15" s="212">
        <v>0.8297568059430942</v>
      </c>
      <c r="O15" s="212">
        <v>0.86423914335884577</v>
      </c>
      <c r="P15" s="212">
        <v>0.96198009780564842</v>
      </c>
      <c r="Q15" s="212">
        <v>0.88499203815989635</v>
      </c>
      <c r="R15" s="212">
        <v>0.92505695792533105</v>
      </c>
      <c r="S15" s="212">
        <v>0.80251975087225025</v>
      </c>
      <c r="T15" s="212">
        <v>0.72717986954455849</v>
      </c>
      <c r="U15" s="212">
        <v>0.85953830373826645</v>
      </c>
      <c r="V15" s="212">
        <v>0.93352053001380586</v>
      </c>
      <c r="W15" s="212">
        <v>0.69638817030164279</v>
      </c>
      <c r="X15" s="212">
        <v>0.84927185699791485</v>
      </c>
      <c r="Y15" s="212">
        <v>0.86118540732792426</v>
      </c>
      <c r="Z15" s="212">
        <v>0.89832908212138307</v>
      </c>
      <c r="AA15" s="212">
        <v>0.90257158245310909</v>
      </c>
      <c r="AB15" s="212">
        <v>0.96898239804766151</v>
      </c>
      <c r="AC15" s="212">
        <v>0.88651638430584545</v>
      </c>
      <c r="AD15" s="212">
        <v>0.86681096183005701</v>
      </c>
      <c r="AE15" s="212">
        <v>0.85255354797108673</v>
      </c>
      <c r="AF15" s="212">
        <v>0.99387985788063782</v>
      </c>
      <c r="AG15" s="212"/>
      <c r="AH15" s="212">
        <v>0.9037490802848358</v>
      </c>
      <c r="AI15" s="212">
        <v>0.85835913058024316</v>
      </c>
      <c r="AJ15" s="541"/>
    </row>
    <row r="16" spans="1:36" x14ac:dyDescent="0.25">
      <c r="A16" s="60" t="s">
        <v>577</v>
      </c>
      <c r="B16" s="71" t="s">
        <v>578</v>
      </c>
      <c r="C16" s="212">
        <v>1.1757344953333115</v>
      </c>
      <c r="D16" s="212">
        <v>1.0966693650330057</v>
      </c>
      <c r="E16" s="212">
        <v>1.4342011923920934</v>
      </c>
      <c r="F16" s="212">
        <v>1.4682332293603408</v>
      </c>
      <c r="G16" s="212">
        <v>1.3054502496117615</v>
      </c>
      <c r="H16" s="212">
        <v>1.0238623488645158</v>
      </c>
      <c r="I16" s="212">
        <v>1.2935127942512228</v>
      </c>
      <c r="J16" s="212">
        <v>6.8854808505996656</v>
      </c>
      <c r="K16" s="212">
        <v>1.9396822486406549</v>
      </c>
      <c r="L16" s="212">
        <v>1.1635805046314225</v>
      </c>
      <c r="M16" s="212">
        <v>1.0524625019736087</v>
      </c>
      <c r="N16" s="212">
        <v>1.1178755766785651</v>
      </c>
      <c r="O16" s="212">
        <v>1.1687285736940716</v>
      </c>
      <c r="P16" s="212">
        <v>1.2720827689276171</v>
      </c>
      <c r="Q16" s="212">
        <v>1.2575567013233981</v>
      </c>
      <c r="R16" s="212">
        <v>1.0805723109907688</v>
      </c>
      <c r="S16" s="212">
        <v>1.0641970909508811</v>
      </c>
      <c r="T16" s="212">
        <v>1.1097491739486283</v>
      </c>
      <c r="U16" s="212">
        <v>1.5899310791110235</v>
      </c>
      <c r="V16" s="212">
        <v>1.144804847730448</v>
      </c>
      <c r="W16" s="212">
        <v>0.92045275785670866</v>
      </c>
      <c r="X16" s="212">
        <v>0.98199786440880454</v>
      </c>
      <c r="Y16" s="212">
        <v>1.7768972648751196</v>
      </c>
      <c r="Z16" s="212">
        <v>1.1472828284824617</v>
      </c>
      <c r="AA16" s="212">
        <v>1.0761887243234152</v>
      </c>
      <c r="AB16" s="212">
        <v>1.2940621182082033</v>
      </c>
      <c r="AC16" s="212">
        <v>1.1082032334369754</v>
      </c>
      <c r="AD16" s="212">
        <v>1.2809399784163498</v>
      </c>
      <c r="AE16" s="212">
        <v>1.1781755474996898</v>
      </c>
      <c r="AF16" s="212">
        <v>1.6254688229342533</v>
      </c>
      <c r="AG16" s="212"/>
      <c r="AH16" s="212">
        <v>1.1316081624733048</v>
      </c>
      <c r="AI16" s="212">
        <v>1.2709458711636779</v>
      </c>
      <c r="AJ16" s="541"/>
    </row>
    <row r="17" spans="1:38" x14ac:dyDescent="0.25">
      <c r="A17" s="60"/>
      <c r="B17" s="71"/>
      <c r="C17" s="143"/>
      <c r="D17" s="143"/>
      <c r="E17" s="143"/>
      <c r="F17" s="143"/>
      <c r="G17" s="143"/>
      <c r="H17" s="143"/>
      <c r="I17" s="143"/>
      <c r="J17" s="143"/>
      <c r="K17" s="143"/>
      <c r="L17" s="143"/>
      <c r="M17" s="143"/>
      <c r="N17" s="143"/>
      <c r="O17" s="143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143"/>
      <c r="AA17" s="143"/>
      <c r="AB17" s="143"/>
      <c r="AC17" s="143"/>
      <c r="AD17" s="143"/>
      <c r="AE17" s="143"/>
      <c r="AF17" s="143"/>
      <c r="AG17" s="143"/>
      <c r="AH17" s="143"/>
      <c r="AI17" s="143"/>
      <c r="AJ17" s="541"/>
    </row>
    <row r="18" spans="1:38" x14ac:dyDescent="0.25">
      <c r="A18" s="60"/>
      <c r="B18" s="70" t="s">
        <v>1204</v>
      </c>
      <c r="C18" s="143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Q18" s="143"/>
      <c r="R18" s="143"/>
      <c r="S18" s="143"/>
      <c r="T18" s="143"/>
      <c r="U18" s="143"/>
      <c r="V18" s="143"/>
      <c r="W18" s="143"/>
      <c r="X18" s="143"/>
      <c r="Y18" s="143"/>
      <c r="Z18" s="143"/>
      <c r="AA18" s="143"/>
      <c r="AB18" s="143"/>
      <c r="AC18" s="143"/>
      <c r="AD18" s="143"/>
      <c r="AE18" s="143"/>
      <c r="AF18" s="143"/>
      <c r="AG18" s="143"/>
      <c r="AH18" s="143"/>
      <c r="AI18" s="143"/>
      <c r="AJ18" s="541"/>
    </row>
    <row r="19" spans="1:38" s="202" customFormat="1" x14ac:dyDescent="0.25">
      <c r="A19" s="60" t="s">
        <v>1209</v>
      </c>
      <c r="B19" s="204" t="s">
        <v>1172</v>
      </c>
      <c r="C19" s="205">
        <v>8.9372807529938796E-3</v>
      </c>
      <c r="D19" s="205">
        <v>1.6317820099144703E-2</v>
      </c>
      <c r="E19" s="205">
        <v>1.8786821151740553E-2</v>
      </c>
      <c r="F19" s="205">
        <v>4.7296617934066212E-3</v>
      </c>
      <c r="G19" s="205">
        <v>1.2406499501320037E-2</v>
      </c>
      <c r="H19" s="205">
        <v>1.175224836347979E-2</v>
      </c>
      <c r="I19" s="205">
        <v>3.0075424923032726E-3</v>
      </c>
      <c r="J19" s="205">
        <v>1.0181980604772789E-8</v>
      </c>
      <c r="K19" s="205">
        <v>2.4515318531636188E-2</v>
      </c>
      <c r="L19" s="205">
        <v>1.4099923012571462E-2</v>
      </c>
      <c r="M19" s="205">
        <v>1.6249914671137306E-3</v>
      </c>
      <c r="N19" s="205">
        <v>3.2860430667394969E-2</v>
      </c>
      <c r="O19" s="205">
        <v>7.9514065524568175E-3</v>
      </c>
      <c r="P19" s="205">
        <v>6.9858512214153391E-4</v>
      </c>
      <c r="Q19" s="205">
        <v>4.9830623258699308E-3</v>
      </c>
      <c r="R19" s="205">
        <v>1.3225305191069672E-2</v>
      </c>
      <c r="S19" s="205">
        <v>9.3706236093939414E-3</v>
      </c>
      <c r="T19" s="205">
        <v>6.9948894312942284E-3</v>
      </c>
      <c r="U19" s="205">
        <v>1.2989594645623704E-2</v>
      </c>
      <c r="V19" s="205">
        <v>0</v>
      </c>
      <c r="W19" s="205">
        <v>7.8405065399824614E-2</v>
      </c>
      <c r="X19" s="205">
        <v>0</v>
      </c>
      <c r="Y19" s="205">
        <v>1.4631959343985311E-2</v>
      </c>
      <c r="Z19" s="205">
        <v>0</v>
      </c>
      <c r="AA19" s="205">
        <v>1.4915028456836817E-2</v>
      </c>
      <c r="AB19" s="205">
        <v>0</v>
      </c>
      <c r="AC19" s="205">
        <v>1.0831023144205983E-2</v>
      </c>
      <c r="AD19" s="205">
        <v>9.6313948750686891E-3</v>
      </c>
      <c r="AE19" s="205">
        <v>1.489160203811039E-3</v>
      </c>
      <c r="AF19" s="205">
        <v>2.0345642415411969E-2</v>
      </c>
      <c r="AG19" s="205">
        <v>0</v>
      </c>
      <c r="AH19" s="205">
        <v>0</v>
      </c>
      <c r="AI19" s="205">
        <v>1.1023766610015959E-2</v>
      </c>
      <c r="AJ19" s="541"/>
      <c r="AK19" s="205"/>
      <c r="AL19" s="205"/>
    </row>
    <row r="20" spans="1:38" s="206" customFormat="1" x14ac:dyDescent="0.25">
      <c r="A20" s="313" t="s">
        <v>1243</v>
      </c>
      <c r="B20" s="207" t="s">
        <v>1173</v>
      </c>
      <c r="C20" s="208">
        <v>1.6410769697425769E-2</v>
      </c>
      <c r="D20" s="208">
        <v>3.3122211004252548E-2</v>
      </c>
      <c r="E20" s="208">
        <v>3.4788983384280804E-2</v>
      </c>
      <c r="F20" s="208">
        <v>3.5040869894280728E-2</v>
      </c>
      <c r="G20" s="208">
        <v>3.0728536281716699E-2</v>
      </c>
      <c r="H20" s="208">
        <v>7.6977745011052714E-2</v>
      </c>
      <c r="I20" s="208">
        <v>3.2072771643889705E-2</v>
      </c>
      <c r="J20" s="208">
        <v>0</v>
      </c>
      <c r="K20" s="208">
        <v>4.1402048481797148E-2</v>
      </c>
      <c r="L20" s="208">
        <v>2.1847986657212756E-2</v>
      </c>
      <c r="M20" s="208">
        <v>4.3711261598541613E-2</v>
      </c>
      <c r="N20" s="208">
        <v>2.082269631808966E-2</v>
      </c>
      <c r="O20" s="208">
        <v>2.0883868512576897E-2</v>
      </c>
      <c r="P20" s="208">
        <v>4.1876255324140729E-2</v>
      </c>
      <c r="Q20" s="208">
        <v>4.0941470874882389E-2</v>
      </c>
      <c r="R20" s="208">
        <v>2.1248533389976586E-2</v>
      </c>
      <c r="S20" s="208">
        <v>4.2943003446791729E-2</v>
      </c>
      <c r="T20" s="208">
        <v>9.8781228110500691E-2</v>
      </c>
      <c r="U20" s="208">
        <v>7.5652794387469982E-2</v>
      </c>
      <c r="V20" s="208">
        <v>1.4918886183448523E-3</v>
      </c>
      <c r="W20" s="208">
        <v>5.8816459809054394E-2</v>
      </c>
      <c r="X20" s="208">
        <v>0.13836286848778459</v>
      </c>
      <c r="Y20" s="208">
        <v>9.0243384222751855E-2</v>
      </c>
      <c r="Z20" s="208">
        <v>0</v>
      </c>
      <c r="AA20" s="208">
        <v>2.728999918795711E-2</v>
      </c>
      <c r="AB20" s="208">
        <v>0</v>
      </c>
      <c r="AC20" s="208">
        <v>4.9001082822259769E-2</v>
      </c>
      <c r="AD20" s="208">
        <v>3.4846166270601636E-2</v>
      </c>
      <c r="AE20" s="208">
        <v>4.3711261598541613E-2</v>
      </c>
      <c r="AF20" s="208">
        <v>3.7658187990209938E-2</v>
      </c>
      <c r="AG20" s="208">
        <v>0</v>
      </c>
      <c r="AH20" s="208">
        <v>0.13651193505090531</v>
      </c>
      <c r="AI20" s="208">
        <v>3.3735403148524974E-2</v>
      </c>
      <c r="AJ20" s="541"/>
      <c r="AK20" s="208"/>
      <c r="AL20" s="208"/>
    </row>
    <row r="21" spans="1:38" s="209" customFormat="1" x14ac:dyDescent="0.25">
      <c r="A21" s="313" t="s">
        <v>1244</v>
      </c>
      <c r="B21" s="210" t="s">
        <v>1174</v>
      </c>
      <c r="C21" s="211">
        <v>2.1675967637069034E-2</v>
      </c>
      <c r="D21" s="211">
        <v>4.0115272674162768E-2</v>
      </c>
      <c r="E21" s="211">
        <v>4.4463517648811013E-2</v>
      </c>
      <c r="F21" s="211">
        <v>3.0282841994877557E-2</v>
      </c>
      <c r="G21" s="211">
        <v>3.8476698192936566E-2</v>
      </c>
      <c r="H21" s="211">
        <v>1.3102916457653473E-2</v>
      </c>
      <c r="I21" s="211">
        <v>3.9340028474552695E-2</v>
      </c>
      <c r="J21" s="211">
        <v>0</v>
      </c>
      <c r="K21" s="211">
        <v>0</v>
      </c>
      <c r="L21" s="211">
        <v>2.5145664083505471E-2</v>
      </c>
      <c r="M21" s="211">
        <v>2.5494811125322918E-2</v>
      </c>
      <c r="N21" s="211">
        <v>2.6927249230268246E-2</v>
      </c>
      <c r="O21" s="211">
        <v>1.3579657439440635E-2</v>
      </c>
      <c r="P21" s="211">
        <v>0.6378355305228387</v>
      </c>
      <c r="Q21" s="211">
        <v>2.6021866685451901E-2</v>
      </c>
      <c r="R21" s="211">
        <v>3.4123801176488992E-2</v>
      </c>
      <c r="S21" s="211">
        <v>2.9226751289880292E-6</v>
      </c>
      <c r="T21" s="211">
        <v>0</v>
      </c>
      <c r="U21" s="211">
        <v>1.1405858384135803E-2</v>
      </c>
      <c r="V21" s="211">
        <v>2.5033952297803899E-5</v>
      </c>
      <c r="W21" s="211">
        <v>1</v>
      </c>
      <c r="X21" s="211">
        <v>0</v>
      </c>
      <c r="Y21" s="211">
        <v>2.4914401870152963E-2</v>
      </c>
      <c r="Z21" s="211">
        <v>0</v>
      </c>
      <c r="AA21" s="211">
        <v>2.7953013647776848E-2</v>
      </c>
      <c r="AB21" s="211">
        <v>0</v>
      </c>
      <c r="AC21" s="211">
        <v>3.0245666761350463E-2</v>
      </c>
      <c r="AD21" s="211">
        <v>3.6179106049014094E-2</v>
      </c>
      <c r="AE21" s="211">
        <v>2.5494811125322918E-2</v>
      </c>
      <c r="AF21" s="211">
        <v>2.5131940739905476E-2</v>
      </c>
      <c r="AG21" s="211">
        <v>0</v>
      </c>
      <c r="AH21" s="211">
        <v>0</v>
      </c>
      <c r="AI21" s="211">
        <v>3.7299006281099147E-2</v>
      </c>
      <c r="AJ21" s="541"/>
      <c r="AK21" s="211"/>
      <c r="AL21" s="211"/>
    </row>
    <row r="22" spans="1:38" x14ac:dyDescent="0.25">
      <c r="A22" s="60" t="s">
        <v>1245</v>
      </c>
      <c r="B22" s="467" t="s">
        <v>1836</v>
      </c>
      <c r="C22" s="212">
        <v>8.9372807529938796E-3</v>
      </c>
      <c r="D22" s="212">
        <v>1.6317820099144703E-2</v>
      </c>
      <c r="E22" s="212">
        <v>1.8786821151740553E-2</v>
      </c>
      <c r="F22" s="212">
        <v>4.7296617934066212E-3</v>
      </c>
      <c r="G22" s="212">
        <v>1.2406499501320037E-2</v>
      </c>
      <c r="H22" s="212">
        <v>1.175224836347979E-2</v>
      </c>
      <c r="I22" s="212">
        <v>3.0075424923032726E-3</v>
      </c>
      <c r="J22" s="212">
        <v>1.0181980604772789E-8</v>
      </c>
      <c r="K22" s="212">
        <v>2.4515318531636188E-2</v>
      </c>
      <c r="L22" s="212">
        <v>1.4099923012571462E-2</v>
      </c>
      <c r="M22" s="212">
        <v>1.6249914671137306E-3</v>
      </c>
      <c r="N22" s="212">
        <v>3.2860430667394969E-2</v>
      </c>
      <c r="O22" s="212">
        <v>7.9514065524568175E-3</v>
      </c>
      <c r="P22" s="212">
        <v>6.9858512214153391E-4</v>
      </c>
      <c r="Q22" s="212">
        <v>4.9830623258699308E-3</v>
      </c>
      <c r="R22" s="212">
        <v>1.3225305191069672E-2</v>
      </c>
      <c r="S22" s="212">
        <v>9.3706236093939414E-3</v>
      </c>
      <c r="T22" s="212">
        <v>6.9948894312942284E-3</v>
      </c>
      <c r="U22" s="212">
        <v>1.2989594645623704E-2</v>
      </c>
      <c r="V22" s="212">
        <v>0</v>
      </c>
      <c r="W22" s="212">
        <v>7.8405065399824614E-2</v>
      </c>
      <c r="X22" s="212">
        <v>0</v>
      </c>
      <c r="Y22" s="212">
        <v>1.4631959343985311E-2</v>
      </c>
      <c r="Z22" s="212">
        <v>0</v>
      </c>
      <c r="AA22" s="212">
        <v>1.4915028456836817E-2</v>
      </c>
      <c r="AB22" s="212">
        <v>0</v>
      </c>
      <c r="AC22" s="212">
        <v>1.0831023144205983E-2</v>
      </c>
      <c r="AD22" s="212">
        <v>9.6313948750686891E-3</v>
      </c>
      <c r="AE22" s="212">
        <v>1.489160203811039E-3</v>
      </c>
      <c r="AF22" s="212">
        <v>2.0345642415411969E-2</v>
      </c>
      <c r="AG22" s="212">
        <v>0</v>
      </c>
      <c r="AH22" s="212">
        <v>0</v>
      </c>
      <c r="AI22" s="212">
        <v>1.1023766610015959E-2</v>
      </c>
      <c r="AJ22" s="541"/>
      <c r="AK22" s="212"/>
      <c r="AL22" s="212"/>
    </row>
    <row r="23" spans="1:38" x14ac:dyDescent="0.25">
      <c r="A23" s="60" t="s">
        <v>1246</v>
      </c>
      <c r="B23" s="71" t="s">
        <v>1837</v>
      </c>
      <c r="C23" s="212">
        <v>1.6410769697425769E-2</v>
      </c>
      <c r="D23" s="212">
        <v>3.3122211004252548E-2</v>
      </c>
      <c r="E23" s="212">
        <v>3.4788983384280804E-2</v>
      </c>
      <c r="F23" s="212">
        <v>3.5040869894280728E-2</v>
      </c>
      <c r="G23" s="212">
        <v>3.0728536281716699E-2</v>
      </c>
      <c r="H23" s="212">
        <v>7.6977745011052714E-2</v>
      </c>
      <c r="I23" s="212">
        <v>3.2072771643889705E-2</v>
      </c>
      <c r="J23" s="212">
        <v>0</v>
      </c>
      <c r="K23" s="212">
        <v>4.1402048481797148E-2</v>
      </c>
      <c r="L23" s="212">
        <v>2.1847986657212756E-2</v>
      </c>
      <c r="M23" s="212">
        <v>4.3711261598541613E-2</v>
      </c>
      <c r="N23" s="212">
        <v>2.082269631808966E-2</v>
      </c>
      <c r="O23" s="212">
        <v>2.0883868512576897E-2</v>
      </c>
      <c r="P23" s="212">
        <v>4.1876255324140729E-2</v>
      </c>
      <c r="Q23" s="212">
        <v>4.0941470874882389E-2</v>
      </c>
      <c r="R23" s="212">
        <v>2.1248533389976586E-2</v>
      </c>
      <c r="S23" s="212">
        <v>4.2943003446791729E-2</v>
      </c>
      <c r="T23" s="212">
        <v>9.8781228110500691E-2</v>
      </c>
      <c r="U23" s="212">
        <v>7.5652794387469982E-2</v>
      </c>
      <c r="V23" s="212">
        <v>1.4918886183448523E-3</v>
      </c>
      <c r="W23" s="212">
        <v>5.8816459809054394E-2</v>
      </c>
      <c r="X23" s="212">
        <v>0.13836286848778459</v>
      </c>
      <c r="Y23" s="212">
        <v>9.0243384222751855E-2</v>
      </c>
      <c r="Z23" s="212">
        <v>0</v>
      </c>
      <c r="AA23" s="212">
        <v>2.728999918795711E-2</v>
      </c>
      <c r="AB23" s="212">
        <v>0</v>
      </c>
      <c r="AC23" s="212">
        <v>4.9001082822259769E-2</v>
      </c>
      <c r="AD23" s="212">
        <v>3.4846166270601636E-2</v>
      </c>
      <c r="AE23" s="212">
        <v>4.3711261598541613E-2</v>
      </c>
      <c r="AF23" s="212">
        <v>3.7658187990209938E-2</v>
      </c>
      <c r="AG23" s="212">
        <v>0</v>
      </c>
      <c r="AH23" s="212">
        <v>0.13651193505090531</v>
      </c>
      <c r="AI23" s="212">
        <v>3.3735403148524974E-2</v>
      </c>
      <c r="AJ23" s="541"/>
      <c r="AK23" s="212"/>
      <c r="AL23" s="212"/>
    </row>
    <row r="24" spans="1:38" x14ac:dyDescent="0.25">
      <c r="A24" s="60" t="s">
        <v>1247</v>
      </c>
      <c r="B24" s="71" t="s">
        <v>1121</v>
      </c>
      <c r="C24" s="212">
        <v>2.1675967637069034E-2</v>
      </c>
      <c r="D24" s="212">
        <v>3.4047272396918994E-2</v>
      </c>
      <c r="E24" s="212">
        <v>4.4960906006942976E-2</v>
      </c>
      <c r="F24" s="212">
        <v>3.0282841994877557E-2</v>
      </c>
      <c r="G24" s="212">
        <v>3.6808416072761002E-2</v>
      </c>
      <c r="H24" s="212">
        <v>1.3102916457653473E-2</v>
      </c>
      <c r="I24" s="212">
        <v>3.9340028474552695E-2</v>
      </c>
      <c r="J24" s="212">
        <v>0</v>
      </c>
      <c r="K24" s="212">
        <v>0</v>
      </c>
      <c r="L24" s="212">
        <v>2.485964278824147E-2</v>
      </c>
      <c r="M24" s="212">
        <v>2.55874838277457E-2</v>
      </c>
      <c r="N24" s="212">
        <v>2.6927249230268246E-2</v>
      </c>
      <c r="O24" s="212">
        <v>1.3579657439440635E-2</v>
      </c>
      <c r="P24" s="212">
        <v>0.6378355305228387</v>
      </c>
      <c r="Q24" s="212">
        <v>2.5986512217627638E-2</v>
      </c>
      <c r="R24" s="212">
        <v>3.4123801176488992E-2</v>
      </c>
      <c r="S24" s="212">
        <v>2.9226751289880292E-6</v>
      </c>
      <c r="T24" s="212">
        <v>0</v>
      </c>
      <c r="U24" s="212">
        <v>1.1405858384135803E-2</v>
      </c>
      <c r="V24" s="212">
        <v>2.5033952297803899E-5</v>
      </c>
      <c r="W24" s="212">
        <v>1</v>
      </c>
      <c r="X24" s="212">
        <v>0</v>
      </c>
      <c r="Y24" s="212">
        <v>2.4914401870152963E-2</v>
      </c>
      <c r="Z24" s="212">
        <v>0</v>
      </c>
      <c r="AA24" s="212">
        <v>2.7953013647776848E-2</v>
      </c>
      <c r="AB24" s="212">
        <v>0</v>
      </c>
      <c r="AC24" s="212">
        <v>3.0245666761350463E-2</v>
      </c>
      <c r="AD24" s="212">
        <v>3.4778905370187976E-2</v>
      </c>
      <c r="AE24" s="212">
        <v>2.55874838277457E-2</v>
      </c>
      <c r="AF24" s="212">
        <v>2.4845765847188381E-2</v>
      </c>
      <c r="AG24" s="212">
        <v>0</v>
      </c>
      <c r="AH24" s="212">
        <v>0</v>
      </c>
      <c r="AI24" s="212">
        <v>3.5777102908426957E-2</v>
      </c>
      <c r="AJ24" s="541"/>
      <c r="AK24" s="212"/>
      <c r="AL24" s="212"/>
    </row>
    <row r="25" spans="1:38" x14ac:dyDescent="0.25">
      <c r="A25" s="60" t="s">
        <v>1248</v>
      </c>
      <c r="B25" s="71" t="s">
        <v>1838</v>
      </c>
      <c r="C25" s="212">
        <v>2.9476271868852232E-2</v>
      </c>
      <c r="D25" s="212">
        <v>0.23574340526529725</v>
      </c>
      <c r="E25" s="212">
        <v>3.419473709010238E-2</v>
      </c>
      <c r="F25" s="212">
        <v>6.3420948548185946E-2</v>
      </c>
      <c r="G25" s="212">
        <v>3.5193864033366253E-2</v>
      </c>
      <c r="H25" s="212">
        <v>0.14285672930487314</v>
      </c>
      <c r="I25" s="212">
        <v>0</v>
      </c>
      <c r="J25" s="212">
        <v>0</v>
      </c>
      <c r="K25" s="212">
        <v>0</v>
      </c>
      <c r="L25" s="212">
        <v>1</v>
      </c>
      <c r="M25" s="212">
        <v>3.3888893624291969E-2</v>
      </c>
      <c r="N25" s="212">
        <v>2.1216563216794604E-2</v>
      </c>
      <c r="O25" s="212">
        <v>5.2807152650193215E-2</v>
      </c>
      <c r="P25" s="212">
        <v>4.3015771266986427E-2</v>
      </c>
      <c r="Q25" s="212">
        <v>4.1152687667446945E-2</v>
      </c>
      <c r="R25" s="212">
        <v>2.4366434553437885E-2</v>
      </c>
      <c r="S25" s="212">
        <v>0.14171162945715232</v>
      </c>
      <c r="T25" s="212">
        <v>0.12841374603565237</v>
      </c>
      <c r="U25" s="212">
        <v>7.8025169666046154E-2</v>
      </c>
      <c r="V25" s="212">
        <v>1.1396876351852788E-2</v>
      </c>
      <c r="W25" s="212">
        <v>0.23292666709324852</v>
      </c>
      <c r="X25" s="212">
        <v>0.1241199492829891</v>
      </c>
      <c r="Y25" s="212">
        <v>0.20502200083544314</v>
      </c>
      <c r="Z25" s="212">
        <v>6.6044481096290755E-2</v>
      </c>
      <c r="AA25" s="212">
        <v>7.9999518476201792E-2</v>
      </c>
      <c r="AB25" s="212">
        <v>5.8440543244392879E-2</v>
      </c>
      <c r="AC25" s="212">
        <v>6.9938599953519309E-2</v>
      </c>
      <c r="AD25" s="212">
        <v>4.2001580306956693E-2</v>
      </c>
      <c r="AE25" s="212">
        <v>3.3888893624291969E-2</v>
      </c>
      <c r="AF25" s="212">
        <v>7.8034522566507725E-2</v>
      </c>
      <c r="AG25" s="212">
        <v>0</v>
      </c>
      <c r="AH25" s="212">
        <v>8.036780061796181E-2</v>
      </c>
      <c r="AI25" s="212">
        <v>3.7902808190347727E-2</v>
      </c>
      <c r="AJ25" s="541"/>
      <c r="AK25" s="212"/>
      <c r="AL25" s="212"/>
    </row>
    <row r="26" spans="1:38" x14ac:dyDescent="0.25">
      <c r="A26" s="60" t="s">
        <v>1249</v>
      </c>
      <c r="B26" s="71" t="s">
        <v>1839</v>
      </c>
      <c r="C26" s="212">
        <v>0</v>
      </c>
      <c r="D26" s="212">
        <v>9.7845501208901106E-2</v>
      </c>
      <c r="E26" s="212">
        <v>8.0903705485639918E-7</v>
      </c>
      <c r="F26" s="212">
        <v>0</v>
      </c>
      <c r="G26" s="212">
        <v>8.4592412158121424E-2</v>
      </c>
      <c r="H26" s="212">
        <v>0</v>
      </c>
      <c r="I26" s="212">
        <v>0</v>
      </c>
      <c r="J26" s="212">
        <v>0</v>
      </c>
      <c r="K26" s="212">
        <v>0</v>
      </c>
      <c r="L26" s="212">
        <v>3.388616778289872E-2</v>
      </c>
      <c r="M26" s="212">
        <v>0</v>
      </c>
      <c r="N26" s="212">
        <v>0</v>
      </c>
      <c r="O26" s="212">
        <v>0</v>
      </c>
      <c r="P26" s="212">
        <v>0</v>
      </c>
      <c r="Q26" s="212">
        <v>2.9916730369287717E-2</v>
      </c>
      <c r="R26" s="212">
        <v>0</v>
      </c>
      <c r="S26" s="212">
        <v>0</v>
      </c>
      <c r="T26" s="212">
        <v>0</v>
      </c>
      <c r="U26" s="212">
        <v>0</v>
      </c>
      <c r="V26" s="212">
        <v>0</v>
      </c>
      <c r="W26" s="212">
        <v>0</v>
      </c>
      <c r="X26" s="212">
        <v>0</v>
      </c>
      <c r="Y26" s="212">
        <v>0</v>
      </c>
      <c r="Z26" s="212">
        <v>0</v>
      </c>
      <c r="AA26" s="212">
        <v>0</v>
      </c>
      <c r="AB26" s="212">
        <v>0</v>
      </c>
      <c r="AC26" s="212">
        <v>0</v>
      </c>
      <c r="AD26" s="212">
        <v>8.1744335010949062E-2</v>
      </c>
      <c r="AE26" s="212">
        <v>0</v>
      </c>
      <c r="AF26" s="212">
        <v>3.388616778289872E-2</v>
      </c>
      <c r="AG26" s="212">
        <v>0</v>
      </c>
      <c r="AH26" s="212">
        <v>0</v>
      </c>
      <c r="AI26" s="212">
        <v>8.4592412158121424E-2</v>
      </c>
      <c r="AJ26" s="541"/>
      <c r="AK26" s="212"/>
      <c r="AL26" s="212"/>
    </row>
    <row r="27" spans="1:38" x14ac:dyDescent="0.25">
      <c r="A27" s="60" t="s">
        <v>1250</v>
      </c>
      <c r="B27" s="71" t="s">
        <v>1123</v>
      </c>
      <c r="C27" s="212">
        <v>4.6219047917277566E-2</v>
      </c>
      <c r="D27" s="212">
        <v>6.8414874297553274E-2</v>
      </c>
      <c r="E27" s="212">
        <v>1.3295900508790426E-3</v>
      </c>
      <c r="F27" s="212">
        <v>4.2206810052858451E-2</v>
      </c>
      <c r="G27" s="212">
        <v>6.4945345917482328E-2</v>
      </c>
      <c r="H27" s="212">
        <v>0</v>
      </c>
      <c r="I27" s="212">
        <v>2.1015299057731328E-2</v>
      </c>
      <c r="J27" s="212">
        <v>0</v>
      </c>
      <c r="K27" s="212">
        <v>0</v>
      </c>
      <c r="L27" s="212">
        <v>0</v>
      </c>
      <c r="M27" s="212">
        <v>0</v>
      </c>
      <c r="N27" s="212">
        <v>0</v>
      </c>
      <c r="O27" s="212">
        <v>5.3561177877536111E-3</v>
      </c>
      <c r="P27" s="212">
        <v>0</v>
      </c>
      <c r="Q27" s="212">
        <v>1.3307250764449736E-2</v>
      </c>
      <c r="R27" s="212">
        <v>0</v>
      </c>
      <c r="S27" s="212">
        <v>0</v>
      </c>
      <c r="T27" s="212">
        <v>0</v>
      </c>
      <c r="U27" s="212">
        <v>0</v>
      </c>
      <c r="V27" s="212">
        <v>0</v>
      </c>
      <c r="W27" s="212">
        <v>0</v>
      </c>
      <c r="X27" s="212">
        <v>0</v>
      </c>
      <c r="Y27" s="212">
        <v>0</v>
      </c>
      <c r="Z27" s="212">
        <v>0</v>
      </c>
      <c r="AA27" s="212">
        <v>0</v>
      </c>
      <c r="AB27" s="212">
        <v>0</v>
      </c>
      <c r="AC27" s="212">
        <v>0</v>
      </c>
      <c r="AD27" s="212">
        <v>6.3976747106853957E-2</v>
      </c>
      <c r="AE27" s="212">
        <v>0</v>
      </c>
      <c r="AF27" s="212">
        <v>0</v>
      </c>
      <c r="AG27" s="212">
        <v>0</v>
      </c>
      <c r="AH27" s="212">
        <v>0</v>
      </c>
      <c r="AI27" s="212">
        <v>6.3976747106853957E-2</v>
      </c>
      <c r="AJ27" s="541"/>
      <c r="AK27" s="212"/>
      <c r="AL27" s="212"/>
    </row>
    <row r="28" spans="1:38" x14ac:dyDescent="0.25">
      <c r="A28" s="60" t="s">
        <v>1251</v>
      </c>
      <c r="B28" s="71" t="s">
        <v>1122</v>
      </c>
      <c r="C28" s="212">
        <v>0</v>
      </c>
      <c r="D28" s="212">
        <v>0</v>
      </c>
      <c r="E28" s="212">
        <v>0</v>
      </c>
      <c r="F28" s="212">
        <v>0</v>
      </c>
      <c r="G28" s="212">
        <v>0</v>
      </c>
      <c r="H28" s="212">
        <v>0</v>
      </c>
      <c r="I28" s="212">
        <v>0</v>
      </c>
      <c r="J28" s="212">
        <v>0</v>
      </c>
      <c r="K28" s="212">
        <v>0</v>
      </c>
      <c r="L28" s="212">
        <v>0</v>
      </c>
      <c r="M28" s="212">
        <v>0</v>
      </c>
      <c r="N28" s="212">
        <v>0</v>
      </c>
      <c r="O28" s="212">
        <v>0</v>
      </c>
      <c r="P28" s="212">
        <v>0</v>
      </c>
      <c r="Q28" s="212">
        <v>0</v>
      </c>
      <c r="R28" s="212">
        <v>0</v>
      </c>
      <c r="S28" s="212">
        <v>0</v>
      </c>
      <c r="T28" s="212">
        <v>0</v>
      </c>
      <c r="U28" s="212">
        <v>0</v>
      </c>
      <c r="V28" s="212">
        <v>0</v>
      </c>
      <c r="W28" s="212">
        <v>0</v>
      </c>
      <c r="X28" s="212">
        <v>0</v>
      </c>
      <c r="Y28" s="212">
        <v>0</v>
      </c>
      <c r="Z28" s="212">
        <v>0</v>
      </c>
      <c r="AA28" s="212">
        <v>0</v>
      </c>
      <c r="AB28" s="212">
        <v>0</v>
      </c>
      <c r="AC28" s="212">
        <v>0</v>
      </c>
      <c r="AD28" s="212">
        <v>0</v>
      </c>
      <c r="AE28" s="212">
        <v>0</v>
      </c>
      <c r="AF28" s="212">
        <v>0</v>
      </c>
      <c r="AG28" s="212">
        <v>0</v>
      </c>
      <c r="AH28" s="212">
        <v>0</v>
      </c>
      <c r="AI28" s="212">
        <v>0</v>
      </c>
      <c r="AJ28" s="541"/>
      <c r="AK28" s="212"/>
      <c r="AL28" s="212"/>
    </row>
    <row r="29" spans="1:38" x14ac:dyDescent="0.25">
      <c r="A29" s="60" t="s">
        <v>579</v>
      </c>
      <c r="B29" s="71" t="s">
        <v>1221</v>
      </c>
      <c r="C29" s="212">
        <v>1.3614564386040945E-2</v>
      </c>
      <c r="D29" s="212">
        <v>3.1424931459646664E-2</v>
      </c>
      <c r="E29" s="212">
        <v>2.9600457177958714E-2</v>
      </c>
      <c r="F29" s="212">
        <v>1.5781480431585285E-2</v>
      </c>
      <c r="G29" s="212">
        <v>2.4291883638302186E-2</v>
      </c>
      <c r="H29" s="212">
        <v>4.079016245461338E-2</v>
      </c>
      <c r="I29" s="212">
        <v>1.1437321425368723E-2</v>
      </c>
      <c r="J29" s="212">
        <v>1.0181980604772789E-8</v>
      </c>
      <c r="K29" s="212">
        <v>4.0506870412308875E-2</v>
      </c>
      <c r="L29" s="212">
        <v>2.1573370982801095E-2</v>
      </c>
      <c r="M29" s="212">
        <v>8.0580533576998462E-3</v>
      </c>
      <c r="N29" s="212">
        <v>2.5194113202649495E-2</v>
      </c>
      <c r="O29" s="212">
        <v>1.2556994332623516E-2</v>
      </c>
      <c r="P29" s="212">
        <v>4.2578118361788701E-2</v>
      </c>
      <c r="Q29" s="212">
        <v>2.2309738146384109E-2</v>
      </c>
      <c r="R29" s="212">
        <v>1.6238265271063711E-2</v>
      </c>
      <c r="S29" s="212">
        <v>2.5826322075698988E-2</v>
      </c>
      <c r="T29" s="212">
        <v>5.9392299732552771E-2</v>
      </c>
      <c r="U29" s="212">
        <v>6.3614844089109376E-2</v>
      </c>
      <c r="V29" s="212">
        <v>1.1381332514168413E-3</v>
      </c>
      <c r="W29" s="212">
        <v>6.8542586280331164E-2</v>
      </c>
      <c r="X29" s="212">
        <v>0.12509291881512122</v>
      </c>
      <c r="Y29" s="212">
        <v>3.7947709919705357E-2</v>
      </c>
      <c r="Z29" s="212">
        <v>6.6044481096290755E-2</v>
      </c>
      <c r="AA29" s="212">
        <v>5.0452538779157216E-2</v>
      </c>
      <c r="AB29" s="212">
        <v>5.839304337504983E-2</v>
      </c>
      <c r="AC29" s="212">
        <v>3.7792055596344361E-2</v>
      </c>
      <c r="AD29" s="212">
        <v>2.4118532346687902E-2</v>
      </c>
      <c r="AE29" s="212">
        <v>7.4922140194699626E-3</v>
      </c>
      <c r="AF29" s="212">
        <v>3.61009678687342E-2</v>
      </c>
      <c r="AG29" s="212">
        <v>0</v>
      </c>
      <c r="AH29" s="212">
        <v>8.1566717255356164E-2</v>
      </c>
      <c r="AI29" s="212">
        <v>2.4115981682968898E-2</v>
      </c>
      <c r="AJ29" s="541"/>
      <c r="AK29" s="212"/>
      <c r="AL29" s="212"/>
    </row>
    <row r="30" spans="1:38" x14ac:dyDescent="0.25">
      <c r="A30" s="60"/>
      <c r="B30" s="70"/>
      <c r="C30" s="143"/>
      <c r="D30" s="205"/>
      <c r="E30" s="205"/>
      <c r="F30" s="205"/>
      <c r="G30" s="205"/>
      <c r="H30" s="205"/>
      <c r="I30" s="205"/>
      <c r="J30" s="205"/>
      <c r="K30" s="205"/>
      <c r="L30" s="205"/>
      <c r="M30" s="205"/>
      <c r="N30" s="205"/>
      <c r="O30" s="205"/>
      <c r="P30" s="205"/>
      <c r="Q30" s="205"/>
      <c r="R30" s="205"/>
      <c r="S30" s="205"/>
      <c r="T30" s="205"/>
      <c r="U30" s="205"/>
      <c r="V30" s="205"/>
      <c r="W30" s="205"/>
      <c r="X30" s="205"/>
      <c r="Y30" s="205"/>
      <c r="Z30" s="205"/>
      <c r="AA30" s="205"/>
      <c r="AB30" s="205"/>
      <c r="AC30" s="205"/>
      <c r="AD30" s="205"/>
      <c r="AE30" s="205"/>
      <c r="AF30" s="205"/>
      <c r="AG30" s="205"/>
      <c r="AH30" s="205"/>
      <c r="AI30" s="205"/>
      <c r="AJ30" s="541"/>
    </row>
    <row r="31" spans="1:38" s="42" customFormat="1" x14ac:dyDescent="0.25">
      <c r="A31" s="60"/>
      <c r="B31" s="70" t="s">
        <v>1205</v>
      </c>
      <c r="C31" s="236"/>
      <c r="D31" s="136"/>
      <c r="E31" s="136"/>
      <c r="F31" s="136"/>
      <c r="G31" s="136"/>
      <c r="H31" s="136"/>
      <c r="I31" s="136"/>
      <c r="J31" s="136"/>
      <c r="K31" s="136"/>
      <c r="L31" s="136"/>
      <c r="M31" s="136"/>
      <c r="N31" s="136"/>
      <c r="O31" s="136"/>
      <c r="P31" s="136"/>
      <c r="Q31" s="136"/>
      <c r="R31" s="136"/>
      <c r="S31" s="136"/>
      <c r="T31" s="136"/>
      <c r="U31" s="136"/>
      <c r="V31" s="136"/>
      <c r="W31" s="136"/>
      <c r="X31" s="136"/>
      <c r="Y31" s="136"/>
      <c r="Z31" s="136"/>
      <c r="AA31" s="136"/>
      <c r="AB31" s="136"/>
      <c r="AC31" s="136"/>
      <c r="AD31" s="136"/>
      <c r="AE31" s="136"/>
      <c r="AF31" s="136"/>
      <c r="AG31" s="136"/>
      <c r="AH31" s="136"/>
      <c r="AI31" s="136"/>
      <c r="AJ31" s="541"/>
    </row>
    <row r="32" spans="1:38" s="202" customFormat="1" x14ac:dyDescent="0.25">
      <c r="A32" s="60" t="s">
        <v>1210</v>
      </c>
      <c r="B32" s="204" t="s">
        <v>1175</v>
      </c>
      <c r="C32" s="205">
        <v>3.8357650639975134</v>
      </c>
      <c r="D32" s="205">
        <v>4.4310800588310464</v>
      </c>
      <c r="E32" s="205">
        <v>6.9768346497895939</v>
      </c>
      <c r="F32" s="205">
        <v>6.1262798080160179</v>
      </c>
      <c r="G32" s="205">
        <v>5.8064511596994066</v>
      </c>
      <c r="H32" s="205">
        <v>3.6298993955207921</v>
      </c>
      <c r="I32" s="205">
        <v>12.437881126463541</v>
      </c>
      <c r="J32" s="205">
        <v>8165207.5</v>
      </c>
      <c r="K32" s="205">
        <v>2.2152477882510229</v>
      </c>
      <c r="L32" s="205">
        <v>23.479729604865017</v>
      </c>
      <c r="M32" s="205">
        <v>20.794483955721429</v>
      </c>
      <c r="N32" s="205">
        <v>3.4041501184517164</v>
      </c>
      <c r="O32" s="205">
        <v>2.2127486987438441</v>
      </c>
      <c r="P32" s="205">
        <v>15.304347826086955</v>
      </c>
      <c r="Q32" s="205">
        <v>8.5357371009555596</v>
      </c>
      <c r="R32" s="205">
        <v>1.5422214756006147</v>
      </c>
      <c r="S32" s="205">
        <v>1.4810737788674353</v>
      </c>
      <c r="T32" s="205">
        <v>3.4721099865182157</v>
      </c>
      <c r="U32" s="205">
        <v>2.1957924239895368</v>
      </c>
      <c r="V32" s="205">
        <v>0</v>
      </c>
      <c r="W32" s="205">
        <v>0.61275701203001798</v>
      </c>
      <c r="X32" s="205">
        <v>0</v>
      </c>
      <c r="Y32" s="205">
        <v>2.9715986087052588</v>
      </c>
      <c r="Z32" s="205">
        <v>0</v>
      </c>
      <c r="AA32" s="205">
        <v>1.8142324924599806</v>
      </c>
      <c r="AB32" s="205">
        <v>0</v>
      </c>
      <c r="AC32" s="205">
        <v>1.8323254645172886</v>
      </c>
      <c r="AD32" s="205">
        <v>6.1585946989337268</v>
      </c>
      <c r="AE32" s="205">
        <v>25.461167373397757</v>
      </c>
      <c r="AF32" s="205">
        <v>7.6091622982983154</v>
      </c>
      <c r="AG32" s="205">
        <v>0</v>
      </c>
      <c r="AH32" s="205">
        <v>0</v>
      </c>
      <c r="AI32" s="205">
        <v>5.6243922090717069</v>
      </c>
      <c r="AJ32" s="541"/>
      <c r="AK32" s="238"/>
      <c r="AL32" s="238"/>
    </row>
    <row r="33" spans="1:38" s="206" customFormat="1" x14ac:dyDescent="0.25">
      <c r="A33" s="60" t="s">
        <v>1211</v>
      </c>
      <c r="B33" s="207" t="s">
        <v>1176</v>
      </c>
      <c r="C33" s="208">
        <v>2.9381561869128592</v>
      </c>
      <c r="D33" s="208">
        <v>1.2958301141676443</v>
      </c>
      <c r="E33" s="208">
        <v>1.7060139033618658</v>
      </c>
      <c r="F33" s="208">
        <v>1.9837885668974193</v>
      </c>
      <c r="G33" s="208">
        <v>1.7719654297026761</v>
      </c>
      <c r="H33" s="208">
        <v>1.0293737358981345</v>
      </c>
      <c r="I33" s="208">
        <v>1.1493786312551266</v>
      </c>
      <c r="J33" s="208">
        <v>0</v>
      </c>
      <c r="K33" s="208">
        <v>2.6526791041845779</v>
      </c>
      <c r="L33" s="208">
        <v>2.0345594944595291</v>
      </c>
      <c r="M33" s="208">
        <v>2.0151411145380624</v>
      </c>
      <c r="N33" s="208">
        <v>4.6464709558086081</v>
      </c>
      <c r="O33" s="208">
        <v>2.0576710052921312</v>
      </c>
      <c r="P33" s="208">
        <v>2.0957276350362868</v>
      </c>
      <c r="Q33" s="208">
        <v>2.0243929835492014</v>
      </c>
      <c r="R33" s="208">
        <v>1.3319606929608589</v>
      </c>
      <c r="S33" s="208">
        <v>0.88061595792762604</v>
      </c>
      <c r="T33" s="208">
        <v>0.86479373456857012</v>
      </c>
      <c r="U33" s="208">
        <v>1.0851265470289573</v>
      </c>
      <c r="V33" s="208">
        <v>26.399303370786519</v>
      </c>
      <c r="W33" s="208">
        <v>1.0278850121915772</v>
      </c>
      <c r="X33" s="208">
        <v>0.3633139530496533</v>
      </c>
      <c r="Y33" s="208">
        <v>1.1637603646311674</v>
      </c>
      <c r="Z33" s="208">
        <v>0</v>
      </c>
      <c r="AA33" s="208">
        <v>1.897356889775264</v>
      </c>
      <c r="AB33" s="208">
        <v>0</v>
      </c>
      <c r="AC33" s="208">
        <v>1.0923566051010722</v>
      </c>
      <c r="AD33" s="208">
        <v>1.8690100072360747</v>
      </c>
      <c r="AE33" s="208">
        <v>2.0151411145380624</v>
      </c>
      <c r="AF33" s="208">
        <v>2.5504375551404062</v>
      </c>
      <c r="AG33" s="208">
        <v>0</v>
      </c>
      <c r="AH33" s="208">
        <v>0.36429385823899413</v>
      </c>
      <c r="AI33" s="208">
        <v>1.6653835000510513</v>
      </c>
      <c r="AJ33" s="541"/>
      <c r="AK33" s="239"/>
      <c r="AL33" s="239"/>
    </row>
    <row r="34" spans="1:38" s="209" customFormat="1" x14ac:dyDescent="0.25">
      <c r="A34" s="313" t="s">
        <v>1252</v>
      </c>
      <c r="B34" s="292" t="s">
        <v>1177</v>
      </c>
      <c r="C34" s="211">
        <v>2.6936452849129009</v>
      </c>
      <c r="D34" s="211">
        <v>0.96461497197141988</v>
      </c>
      <c r="E34" s="211">
        <v>1.5390959682737764</v>
      </c>
      <c r="F34" s="211">
        <v>1.6659343328668057</v>
      </c>
      <c r="G34" s="211">
        <v>1.437710007205053</v>
      </c>
      <c r="H34" s="211">
        <v>2.0850036517032935</v>
      </c>
      <c r="I34" s="211">
        <v>0.77728176823807349</v>
      </c>
      <c r="J34" s="211">
        <v>0</v>
      </c>
      <c r="K34" s="211">
        <v>0</v>
      </c>
      <c r="L34" s="211">
        <v>2.183817189936661</v>
      </c>
      <c r="M34" s="211">
        <v>1.5800928183267589</v>
      </c>
      <c r="N34" s="211">
        <v>1.1356073347217799</v>
      </c>
      <c r="O34" s="211">
        <v>1.5365317531196518</v>
      </c>
      <c r="P34" s="211">
        <v>0.83677458539951266</v>
      </c>
      <c r="Q34" s="211">
        <v>1.4865452600130908</v>
      </c>
      <c r="R34" s="211">
        <v>0.51123017221298273</v>
      </c>
      <c r="S34" s="211">
        <v>3561.3120000000004</v>
      </c>
      <c r="T34" s="211">
        <v>0</v>
      </c>
      <c r="U34" s="211">
        <v>7.949440065990621</v>
      </c>
      <c r="V34" s="211">
        <v>559.32500000000005</v>
      </c>
      <c r="W34" s="211">
        <v>1</v>
      </c>
      <c r="X34" s="211">
        <v>0</v>
      </c>
      <c r="Y34" s="211">
        <v>0.76183950851604099</v>
      </c>
      <c r="Z34" s="211">
        <v>0</v>
      </c>
      <c r="AA34" s="211">
        <v>1.4104474948659933</v>
      </c>
      <c r="AB34" s="211">
        <v>0</v>
      </c>
      <c r="AC34" s="211">
        <v>0.7869085094622329</v>
      </c>
      <c r="AD34" s="211">
        <v>1.4340316696843738</v>
      </c>
      <c r="AE34" s="211">
        <v>1.5800928183267589</v>
      </c>
      <c r="AF34" s="211">
        <v>2.1864307201569164</v>
      </c>
      <c r="AG34" s="211">
        <v>0</v>
      </c>
      <c r="AH34" s="211">
        <v>0</v>
      </c>
      <c r="AI34" s="211">
        <v>1.4042754922189615</v>
      </c>
      <c r="AJ34" s="541"/>
      <c r="AK34" s="240"/>
      <c r="AL34" s="240"/>
    </row>
    <row r="35" spans="1:38" s="42" customFormat="1" x14ac:dyDescent="0.25">
      <c r="A35" s="60" t="s">
        <v>1253</v>
      </c>
      <c r="B35" s="467" t="s">
        <v>1840</v>
      </c>
      <c r="C35" s="226">
        <v>3.8357650639975134</v>
      </c>
      <c r="D35" s="226">
        <v>4.4310800588310464</v>
      </c>
      <c r="E35" s="226">
        <v>6.9768346497895939</v>
      </c>
      <c r="F35" s="226">
        <v>6.1262798080160179</v>
      </c>
      <c r="G35" s="226">
        <v>5.8064511596994066</v>
      </c>
      <c r="H35" s="226">
        <v>3.6298993955207921</v>
      </c>
      <c r="I35" s="226">
        <v>12.437881126463541</v>
      </c>
      <c r="J35" s="226">
        <v>8165207.5</v>
      </c>
      <c r="K35" s="226">
        <v>2.2152477882510229</v>
      </c>
      <c r="L35" s="226">
        <v>23.479729604865017</v>
      </c>
      <c r="M35" s="226">
        <v>20.794483955721429</v>
      </c>
      <c r="N35" s="226">
        <v>3.4041501184517164</v>
      </c>
      <c r="O35" s="226">
        <v>2.2127486987438441</v>
      </c>
      <c r="P35" s="226">
        <v>15.304347826086955</v>
      </c>
      <c r="Q35" s="226">
        <v>8.5357371009555596</v>
      </c>
      <c r="R35" s="226">
        <v>1.5422214756006147</v>
      </c>
      <c r="S35" s="226">
        <v>1.4810737788674353</v>
      </c>
      <c r="T35" s="226">
        <v>3.4721099865182157</v>
      </c>
      <c r="U35" s="226">
        <v>2.1957924239895368</v>
      </c>
      <c r="V35" s="226">
        <v>0</v>
      </c>
      <c r="W35" s="226">
        <v>0.61275701203001798</v>
      </c>
      <c r="X35" s="226">
        <v>0</v>
      </c>
      <c r="Y35" s="226">
        <v>2.9715986087052588</v>
      </c>
      <c r="Z35" s="226">
        <v>0</v>
      </c>
      <c r="AA35" s="226">
        <v>1.8142324924599806</v>
      </c>
      <c r="AB35" s="226">
        <v>0</v>
      </c>
      <c r="AC35" s="226">
        <v>1.8323254645172886</v>
      </c>
      <c r="AD35" s="226">
        <v>6.1585946989337268</v>
      </c>
      <c r="AE35" s="226">
        <v>25.461167373397757</v>
      </c>
      <c r="AF35" s="226">
        <v>7.6091622982983154</v>
      </c>
      <c r="AG35" s="226">
        <v>0</v>
      </c>
      <c r="AH35" s="226">
        <v>0</v>
      </c>
      <c r="AI35" s="226">
        <v>5.6243922090717069</v>
      </c>
      <c r="AJ35" s="541"/>
      <c r="AK35" s="241"/>
      <c r="AL35" s="241"/>
    </row>
    <row r="36" spans="1:38" s="42" customFormat="1" x14ac:dyDescent="0.25">
      <c r="A36" s="60" t="s">
        <v>1254</v>
      </c>
      <c r="B36" s="71" t="s">
        <v>1841</v>
      </c>
      <c r="C36" s="226">
        <v>2.9381561869128592</v>
      </c>
      <c r="D36" s="226">
        <v>1.2958301141676443</v>
      </c>
      <c r="E36" s="226">
        <v>1.7060139033618658</v>
      </c>
      <c r="F36" s="226">
        <v>1.9837885668974193</v>
      </c>
      <c r="G36" s="226">
        <v>1.7719654297026761</v>
      </c>
      <c r="H36" s="226">
        <v>1.0293737358981345</v>
      </c>
      <c r="I36" s="226">
        <v>1.1493786312551266</v>
      </c>
      <c r="J36" s="226">
        <v>0</v>
      </c>
      <c r="K36" s="226">
        <v>2.6526791041845779</v>
      </c>
      <c r="L36" s="226">
        <v>2.0345594944595291</v>
      </c>
      <c r="M36" s="226">
        <v>2.0151411145380624</v>
      </c>
      <c r="N36" s="226">
        <v>4.6464709558086081</v>
      </c>
      <c r="O36" s="226">
        <v>2.0576710052921312</v>
      </c>
      <c r="P36" s="226">
        <v>2.0957276350362868</v>
      </c>
      <c r="Q36" s="226">
        <v>2.0243929835492014</v>
      </c>
      <c r="R36" s="226">
        <v>1.3319606929608589</v>
      </c>
      <c r="S36" s="226">
        <v>0.88061595792762604</v>
      </c>
      <c r="T36" s="226">
        <v>0.86479373456857012</v>
      </c>
      <c r="U36" s="226">
        <v>1.0851265470289573</v>
      </c>
      <c r="V36" s="226">
        <v>26.399303370786519</v>
      </c>
      <c r="W36" s="226">
        <v>1.0278850121915772</v>
      </c>
      <c r="X36" s="226">
        <v>0.3633139530496533</v>
      </c>
      <c r="Y36" s="226">
        <v>1.1637603646311674</v>
      </c>
      <c r="Z36" s="226">
        <v>0</v>
      </c>
      <c r="AA36" s="226">
        <v>1.897356889775264</v>
      </c>
      <c r="AB36" s="226">
        <v>0</v>
      </c>
      <c r="AC36" s="226">
        <v>1.0923566051010722</v>
      </c>
      <c r="AD36" s="226">
        <v>1.8690100072360747</v>
      </c>
      <c r="AE36" s="226">
        <v>2.0151411145380624</v>
      </c>
      <c r="AF36" s="226">
        <v>2.5504375551404062</v>
      </c>
      <c r="AG36" s="226">
        <v>0</v>
      </c>
      <c r="AH36" s="226">
        <v>0.36429385823899413</v>
      </c>
      <c r="AI36" s="226">
        <v>1.6653835000510513</v>
      </c>
      <c r="AJ36" s="541"/>
      <c r="AK36" s="241"/>
      <c r="AL36" s="241"/>
    </row>
    <row r="37" spans="1:38" s="42" customFormat="1" x14ac:dyDescent="0.25">
      <c r="A37" s="60" t="s">
        <v>1255</v>
      </c>
      <c r="B37" s="71" t="s">
        <v>1124</v>
      </c>
      <c r="C37" s="226">
        <v>1.814618740861595</v>
      </c>
      <c r="D37" s="226">
        <v>0.9914979913902271</v>
      </c>
      <c r="E37" s="226">
        <v>1.5364491624169883</v>
      </c>
      <c r="F37" s="226">
        <v>1.6659343328668057</v>
      </c>
      <c r="G37" s="226">
        <v>1.4214424113714816</v>
      </c>
      <c r="H37" s="226">
        <v>2.0850036517032935</v>
      </c>
      <c r="I37" s="226">
        <v>0.77728176823807349</v>
      </c>
      <c r="J37" s="226">
        <v>0</v>
      </c>
      <c r="K37" s="226">
        <v>0</v>
      </c>
      <c r="L37" s="226">
        <v>2.24820046471641</v>
      </c>
      <c r="M37" s="226">
        <v>1.5783445787066199</v>
      </c>
      <c r="N37" s="226">
        <v>1.1356073347217799</v>
      </c>
      <c r="O37" s="226">
        <v>1.5365317531196518</v>
      </c>
      <c r="P37" s="226">
        <v>0.83677458539951266</v>
      </c>
      <c r="Q37" s="226">
        <v>1.4938386779454453</v>
      </c>
      <c r="R37" s="226">
        <v>0.51123017221298273</v>
      </c>
      <c r="S37" s="226">
        <v>3561.3120000000004</v>
      </c>
      <c r="T37" s="226">
        <v>0</v>
      </c>
      <c r="U37" s="226">
        <v>7.949440065990621</v>
      </c>
      <c r="V37" s="226">
        <v>559.32500000000005</v>
      </c>
      <c r="W37" s="226">
        <v>1</v>
      </c>
      <c r="X37" s="226">
        <v>0</v>
      </c>
      <c r="Y37" s="226">
        <v>0.76183950851604099</v>
      </c>
      <c r="Z37" s="226">
        <v>0</v>
      </c>
      <c r="AA37" s="226">
        <v>1.4104474948659933</v>
      </c>
      <c r="AB37" s="226">
        <v>0</v>
      </c>
      <c r="AC37" s="226">
        <v>0.7869085094622329</v>
      </c>
      <c r="AD37" s="226">
        <v>1.4207967417413154</v>
      </c>
      <c r="AE37" s="226">
        <v>1.5783445787066199</v>
      </c>
      <c r="AF37" s="226">
        <v>2.2509000320221393</v>
      </c>
      <c r="AG37" s="226">
        <v>0</v>
      </c>
      <c r="AH37" s="226">
        <v>0</v>
      </c>
      <c r="AI37" s="226">
        <v>1.3868437217387197</v>
      </c>
      <c r="AJ37" s="541"/>
      <c r="AK37" s="241"/>
      <c r="AL37" s="241"/>
    </row>
    <row r="38" spans="1:38" s="42" customFormat="1" x14ac:dyDescent="0.25">
      <c r="A38" s="60" t="s">
        <v>1256</v>
      </c>
      <c r="B38" s="71" t="s">
        <v>1842</v>
      </c>
      <c r="C38" s="226">
        <v>1.2859897680247085</v>
      </c>
      <c r="D38" s="226">
        <v>0.52050521299950392</v>
      </c>
      <c r="E38" s="226">
        <v>1.5900966182175755</v>
      </c>
      <c r="F38" s="226">
        <v>1.3432117486497968</v>
      </c>
      <c r="G38" s="226">
        <v>1.5037847565216531</v>
      </c>
      <c r="H38" s="226">
        <v>0.78166862195815401</v>
      </c>
      <c r="I38" s="226">
        <v>0</v>
      </c>
      <c r="J38" s="226">
        <v>0</v>
      </c>
      <c r="K38" s="226">
        <v>0</v>
      </c>
      <c r="L38" s="226">
        <v>1</v>
      </c>
      <c r="M38" s="226">
        <v>1.4336458197320852</v>
      </c>
      <c r="N38" s="226">
        <v>3.0790577474190686</v>
      </c>
      <c r="O38" s="226">
        <v>1.2014296155036386</v>
      </c>
      <c r="P38" s="226">
        <v>2.2954161452226858</v>
      </c>
      <c r="Q38" s="226">
        <v>2.2583635863628717</v>
      </c>
      <c r="R38" s="226">
        <v>1.2172755551298164</v>
      </c>
      <c r="S38" s="226">
        <v>0.52593303777799283</v>
      </c>
      <c r="T38" s="226">
        <v>1.1978063947895616</v>
      </c>
      <c r="U38" s="226">
        <v>0.97980712770679179</v>
      </c>
      <c r="V38" s="226">
        <v>4.745035447896246</v>
      </c>
      <c r="W38" s="226">
        <v>0.80113443832589903</v>
      </c>
      <c r="X38" s="226">
        <v>0.69380236071469614</v>
      </c>
      <c r="Y38" s="226">
        <v>1.1001270724943746</v>
      </c>
      <c r="Z38" s="226">
        <v>1.2440744438707887</v>
      </c>
      <c r="AA38" s="226">
        <v>1.0933262007104394</v>
      </c>
      <c r="AB38" s="226">
        <v>1.1910345669563647</v>
      </c>
      <c r="AC38" s="226">
        <v>1.0397370557351011</v>
      </c>
      <c r="AD38" s="226">
        <v>1.5062810976985008</v>
      </c>
      <c r="AE38" s="226">
        <v>1.4336458197320852</v>
      </c>
      <c r="AF38" s="226">
        <v>0.97980975276276616</v>
      </c>
      <c r="AG38" s="226">
        <v>0</v>
      </c>
      <c r="AH38" s="226">
        <v>0.98070773295815294</v>
      </c>
      <c r="AI38" s="226">
        <v>1.6257673404570461</v>
      </c>
      <c r="AJ38" s="541"/>
      <c r="AK38" s="241"/>
      <c r="AL38" s="241"/>
    </row>
    <row r="39" spans="1:38" s="42" customFormat="1" x14ac:dyDescent="0.25">
      <c r="A39" s="60" t="s">
        <v>1257</v>
      </c>
      <c r="B39" s="71" t="s">
        <v>1843</v>
      </c>
      <c r="C39" s="226">
        <v>0</v>
      </c>
      <c r="D39" s="226">
        <v>0.87561759770477887</v>
      </c>
      <c r="E39" s="226">
        <v>13150.427142857141</v>
      </c>
      <c r="F39" s="226">
        <v>0</v>
      </c>
      <c r="G39" s="226">
        <v>1.6333774349381718</v>
      </c>
      <c r="H39" s="226">
        <v>0</v>
      </c>
      <c r="I39" s="226">
        <v>0</v>
      </c>
      <c r="J39" s="226">
        <v>0</v>
      </c>
      <c r="K39" s="226">
        <v>0</v>
      </c>
      <c r="L39" s="226">
        <v>0.74042755673743088</v>
      </c>
      <c r="M39" s="226">
        <v>0</v>
      </c>
      <c r="N39" s="226">
        <v>0</v>
      </c>
      <c r="O39" s="226">
        <v>0</v>
      </c>
      <c r="P39" s="226">
        <v>0</v>
      </c>
      <c r="Q39" s="226">
        <v>0.78861355775423048</v>
      </c>
      <c r="R39" s="226">
        <v>0</v>
      </c>
      <c r="S39" s="226">
        <v>0</v>
      </c>
      <c r="T39" s="226">
        <v>0</v>
      </c>
      <c r="U39" s="226">
        <v>0</v>
      </c>
      <c r="V39" s="226">
        <v>0</v>
      </c>
      <c r="W39" s="226">
        <v>0</v>
      </c>
      <c r="X39" s="226">
        <v>0</v>
      </c>
      <c r="Y39" s="226">
        <v>0</v>
      </c>
      <c r="Z39" s="226">
        <v>0</v>
      </c>
      <c r="AA39" s="226">
        <v>0</v>
      </c>
      <c r="AB39" s="226">
        <v>0</v>
      </c>
      <c r="AC39" s="226">
        <v>0</v>
      </c>
      <c r="AD39" s="226">
        <v>1.6172728573274366</v>
      </c>
      <c r="AE39" s="226">
        <v>0</v>
      </c>
      <c r="AF39" s="226">
        <v>0.74042755673743088</v>
      </c>
      <c r="AG39" s="226">
        <v>0</v>
      </c>
      <c r="AH39" s="226">
        <v>0</v>
      </c>
      <c r="AI39" s="226">
        <v>1.6333774349381718</v>
      </c>
      <c r="AJ39" s="541"/>
      <c r="AK39" s="241"/>
      <c r="AL39" s="241"/>
    </row>
    <row r="40" spans="1:38" s="42" customFormat="1" x14ac:dyDescent="0.25">
      <c r="A40" s="60" t="s">
        <v>1258</v>
      </c>
      <c r="B40" s="71" t="s">
        <v>1125</v>
      </c>
      <c r="C40" s="226">
        <v>1.6400861997450211</v>
      </c>
      <c r="D40" s="226">
        <v>0.43758499124554195</v>
      </c>
      <c r="E40" s="226">
        <v>19.275894542247247</v>
      </c>
      <c r="F40" s="226">
        <v>0.61345010428809554</v>
      </c>
      <c r="G40" s="226">
        <v>0.46270434191366888</v>
      </c>
      <c r="H40" s="226">
        <v>0</v>
      </c>
      <c r="I40" s="226">
        <v>1.2435777033439279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2.5484268565827053</v>
      </c>
      <c r="P40" s="226">
        <v>0</v>
      </c>
      <c r="Q40" s="226">
        <v>1.5040076162279898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Z40" s="226">
        <v>0</v>
      </c>
      <c r="AA40" s="226">
        <v>0</v>
      </c>
      <c r="AB40" s="226">
        <v>0</v>
      </c>
      <c r="AC40" s="226">
        <v>0</v>
      </c>
      <c r="AD40" s="226">
        <v>0.46670287696567986</v>
      </c>
      <c r="AE40" s="226">
        <v>0</v>
      </c>
      <c r="AF40" s="226">
        <v>0</v>
      </c>
      <c r="AG40" s="226">
        <v>0</v>
      </c>
      <c r="AH40" s="226">
        <v>0</v>
      </c>
      <c r="AI40" s="226">
        <v>0.46670287696567991</v>
      </c>
      <c r="AJ40" s="541"/>
      <c r="AK40" s="241"/>
      <c r="AL40" s="241"/>
    </row>
    <row r="41" spans="1:38" s="42" customFormat="1" x14ac:dyDescent="0.25">
      <c r="A41" s="60" t="s">
        <v>1259</v>
      </c>
      <c r="B41" s="348" t="s">
        <v>1126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Z41" s="226">
        <v>0</v>
      </c>
      <c r="AA41" s="226">
        <v>0</v>
      </c>
      <c r="AB41" s="226">
        <v>0</v>
      </c>
      <c r="AC41" s="226">
        <v>0</v>
      </c>
      <c r="AD41" s="226">
        <v>0</v>
      </c>
      <c r="AE41" s="226">
        <v>0</v>
      </c>
      <c r="AF41" s="226">
        <v>0</v>
      </c>
      <c r="AG41" s="226">
        <v>0</v>
      </c>
      <c r="AH41" s="226">
        <v>0</v>
      </c>
      <c r="AI41" s="226">
        <v>0</v>
      </c>
      <c r="AJ41" s="541"/>
      <c r="AK41" s="241"/>
      <c r="AL41" s="241"/>
    </row>
    <row r="42" spans="1:38" s="42" customFormat="1" x14ac:dyDescent="0.25">
      <c r="A42" s="60"/>
      <c r="B42" s="348" t="s">
        <v>1241</v>
      </c>
      <c r="C42" s="226">
        <v>0.70878080861857562</v>
      </c>
      <c r="D42" s="226">
        <v>2.2337140015340431</v>
      </c>
      <c r="E42" s="226">
        <v>1.1109941315826612</v>
      </c>
      <c r="F42" s="226">
        <v>1.2797722609200746</v>
      </c>
      <c r="G42" s="226">
        <v>1.2754499761381508</v>
      </c>
      <c r="H42" s="226">
        <v>1.7119351986889639</v>
      </c>
      <c r="I42" s="226">
        <v>0.19568268846275999</v>
      </c>
      <c r="J42" s="226">
        <v>0</v>
      </c>
      <c r="K42" s="226">
        <v>0.78955906679173893</v>
      </c>
      <c r="L42" s="226">
        <v>2.7075899266170129</v>
      </c>
      <c r="M42" s="226">
        <v>9.4903365299691949</v>
      </c>
      <c r="N42" s="226">
        <v>1.7681127593477657</v>
      </c>
      <c r="O42" s="226">
        <v>0.6445643540797088</v>
      </c>
      <c r="P42" s="226">
        <v>0.85369273365862242</v>
      </c>
      <c r="Q42" s="226">
        <v>1.2867117309401581</v>
      </c>
      <c r="R42" s="226">
        <v>0.53548991525173273</v>
      </c>
      <c r="S42" s="226">
        <v>0.43152093968424249</v>
      </c>
      <c r="T42" s="226">
        <v>1.6804113847146498</v>
      </c>
      <c r="U42" s="226">
        <v>0.87316763279366461</v>
      </c>
      <c r="V42" s="226">
        <v>0</v>
      </c>
      <c r="W42" s="226">
        <v>0.80948176607897904</v>
      </c>
      <c r="X42" s="226">
        <v>0.58237632652937488</v>
      </c>
      <c r="Y42" s="226">
        <v>2.2267560449644828</v>
      </c>
      <c r="Z42" s="226">
        <v>0.89840405707550786</v>
      </c>
      <c r="AA42" s="226">
        <v>0.84662872433556169</v>
      </c>
      <c r="AB42" s="226">
        <v>0.84216866874191754</v>
      </c>
      <c r="AC42" s="226">
        <v>0.71059251265221746</v>
      </c>
      <c r="AD42" s="226">
        <v>1.1824529623083748</v>
      </c>
      <c r="AE42" s="226">
        <v>9.4903365299691949</v>
      </c>
      <c r="AF42" s="226">
        <v>0.84019082883165497</v>
      </c>
      <c r="AG42" s="226">
        <v>0</v>
      </c>
      <c r="AH42" s="226">
        <v>0.63962469150356738</v>
      </c>
      <c r="AI42" s="226">
        <v>1.2308081970028546</v>
      </c>
      <c r="AJ42" s="541"/>
      <c r="AK42" s="241"/>
      <c r="AL42" s="241"/>
    </row>
    <row r="43" spans="1:38" s="42" customFormat="1" x14ac:dyDescent="0.25">
      <c r="A43" s="60"/>
      <c r="B43" s="348" t="s">
        <v>1242</v>
      </c>
      <c r="C43" s="226">
        <v>3.8265164018765536</v>
      </c>
      <c r="D43" s="226">
        <v>2.2082929430062612</v>
      </c>
      <c r="E43" s="226">
        <v>1.3701837123339287</v>
      </c>
      <c r="F43" s="226">
        <v>3.1600909335515022</v>
      </c>
      <c r="G43" s="226">
        <v>1.763740704826207</v>
      </c>
      <c r="H43" s="226">
        <v>1.2955960482879993</v>
      </c>
      <c r="I43" s="226">
        <v>1.50248556388016</v>
      </c>
      <c r="J43" s="226">
        <v>0</v>
      </c>
      <c r="K43" s="226">
        <v>1.8341515899687024</v>
      </c>
      <c r="L43" s="226">
        <v>5.356271076200346</v>
      </c>
      <c r="M43" s="226">
        <v>3.6727946319314593</v>
      </c>
      <c r="N43" s="226">
        <v>2.6068970439128303</v>
      </c>
      <c r="O43" s="226">
        <v>2.6779343894379535</v>
      </c>
      <c r="P43" s="226">
        <v>1.6281369749789969</v>
      </c>
      <c r="Q43" s="226">
        <v>2.0690458243358858</v>
      </c>
      <c r="R43" s="226">
        <v>4.5615281508325767</v>
      </c>
      <c r="S43" s="226">
        <v>1.3044142647074259</v>
      </c>
      <c r="T43" s="226">
        <v>1.0186209302325582</v>
      </c>
      <c r="U43" s="226">
        <v>1.5516716062344489</v>
      </c>
      <c r="V43" s="226">
        <v>0</v>
      </c>
      <c r="W43" s="226">
        <v>0.65560605934199112</v>
      </c>
      <c r="X43" s="226">
        <v>0.76788363089756384</v>
      </c>
      <c r="Y43" s="226">
        <v>3.6960816530429992</v>
      </c>
      <c r="Z43" s="226">
        <v>0.73258523945608123</v>
      </c>
      <c r="AA43" s="226">
        <v>3.9603211445450506</v>
      </c>
      <c r="AB43" s="226">
        <v>1.6875537373763354</v>
      </c>
      <c r="AC43" s="226">
        <v>1.2548199927537469</v>
      </c>
      <c r="AD43" s="226">
        <v>1.8449224263259545</v>
      </c>
      <c r="AE43" s="226">
        <v>4.1303151864028438</v>
      </c>
      <c r="AF43" s="226">
        <v>2.284360382724107</v>
      </c>
      <c r="AG43" s="226">
        <v>0</v>
      </c>
      <c r="AH43" s="226">
        <v>0.78235036558386817</v>
      </c>
      <c r="AI43" s="226">
        <v>1.7404172344165223</v>
      </c>
      <c r="AJ43" s="541"/>
      <c r="AK43" s="241"/>
      <c r="AL43" s="241"/>
    </row>
    <row r="44" spans="1:38" s="42" customFormat="1" x14ac:dyDescent="0.25">
      <c r="A44" s="60" t="s">
        <v>1212</v>
      </c>
      <c r="B44" s="71" t="s">
        <v>580</v>
      </c>
      <c r="C44" s="226">
        <v>3.3054977252168154</v>
      </c>
      <c r="D44" s="226">
        <v>1.7283508697814143</v>
      </c>
      <c r="E44" s="226">
        <v>3.8315521327921354</v>
      </c>
      <c r="F44" s="226">
        <v>2.7772921257929917</v>
      </c>
      <c r="G44" s="226">
        <v>3.0584298309410993</v>
      </c>
      <c r="H44" s="226">
        <v>1.4360516334823115</v>
      </c>
      <c r="I44" s="226">
        <v>3.322122055802903</v>
      </c>
      <c r="J44" s="226">
        <v>9504762.5</v>
      </c>
      <c r="K44" s="226">
        <v>2.7685261871388152</v>
      </c>
      <c r="L44" s="226">
        <v>4.0384380056040374</v>
      </c>
      <c r="M44" s="226">
        <v>5.7326125975136701</v>
      </c>
      <c r="N44" s="226">
        <v>3.5725467975600109</v>
      </c>
      <c r="O44" s="226">
        <v>2.3074012833966009</v>
      </c>
      <c r="P44" s="226">
        <v>2.8412638319302976</v>
      </c>
      <c r="Q44" s="226">
        <v>2.9854944772959264</v>
      </c>
      <c r="R44" s="226">
        <v>1.3426563383610952</v>
      </c>
      <c r="S44" s="226">
        <v>1.0087568274546443</v>
      </c>
      <c r="T44" s="226">
        <v>1.1904415213390571</v>
      </c>
      <c r="U44" s="226">
        <v>1.1396312077405106</v>
      </c>
      <c r="V44" s="226">
        <v>26.30653621105542</v>
      </c>
      <c r="W44" s="226">
        <v>1.4737611440947458</v>
      </c>
      <c r="X44" s="226">
        <v>0.66883093769490098</v>
      </c>
      <c r="Y44" s="226">
        <v>1.6780614858854159</v>
      </c>
      <c r="Z44" s="226">
        <v>1.2966982805433478</v>
      </c>
      <c r="AA44" s="226">
        <v>1.4618596878196308</v>
      </c>
      <c r="AB44" s="226">
        <v>1.2256321934205534</v>
      </c>
      <c r="AC44" s="226">
        <v>1.2314312133892993</v>
      </c>
      <c r="AD44" s="226">
        <v>2.9304526333086005</v>
      </c>
      <c r="AE44" s="226">
        <v>6.6396530269431357</v>
      </c>
      <c r="AF44" s="226">
        <v>2.9244652200023373</v>
      </c>
      <c r="AG44" s="226">
        <v>0</v>
      </c>
      <c r="AH44" s="226">
        <v>0.98184025596643121</v>
      </c>
      <c r="AI44" s="226">
        <v>2.8691358033614094</v>
      </c>
      <c r="AJ44" s="541"/>
      <c r="AK44" s="241"/>
      <c r="AL44" s="241"/>
    </row>
    <row r="45" spans="1:38" s="42" customFormat="1" x14ac:dyDescent="0.25">
      <c r="A45" s="60"/>
      <c r="B45" s="80"/>
      <c r="D45" s="136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541"/>
      <c r="AK45" s="143"/>
    </row>
    <row r="46" spans="1:38" s="42" customFormat="1" x14ac:dyDescent="0.25">
      <c r="A46" s="60"/>
      <c r="B46" s="81" t="s">
        <v>581</v>
      </c>
      <c r="C46" s="136"/>
      <c r="D46" s="136"/>
      <c r="E46" s="136"/>
      <c r="F46" s="136"/>
      <c r="G46" s="136"/>
      <c r="H46" s="136"/>
      <c r="I46" s="136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541"/>
      <c r="AK46" s="201"/>
    </row>
    <row r="47" spans="1:38" s="245" customFormat="1" ht="16.2" x14ac:dyDescent="0.25">
      <c r="A47" s="314" t="s">
        <v>582</v>
      </c>
      <c r="B47" s="244" t="s">
        <v>583</v>
      </c>
      <c r="C47" s="226">
        <v>3.747043630051531E-2</v>
      </c>
      <c r="D47" s="226">
        <v>4.3414411036305299E-2</v>
      </c>
      <c r="E47" s="226">
        <v>5.0106707363694297E-2</v>
      </c>
      <c r="F47" s="226">
        <v>3.9959403737594892E-2</v>
      </c>
      <c r="G47" s="226">
        <v>4.4392792477129808E-2</v>
      </c>
      <c r="H47" s="226">
        <v>3.86819748042204E-2</v>
      </c>
      <c r="I47" s="226">
        <v>3.3451235594771735E-2</v>
      </c>
      <c r="J47" s="226">
        <v>4.3176089323792355E-2</v>
      </c>
      <c r="K47" s="226">
        <v>7.9602767878125452E-2</v>
      </c>
      <c r="L47" s="226">
        <v>4.6027718202498943E-2</v>
      </c>
      <c r="M47" s="226">
        <v>2.7787689607838128E-2</v>
      </c>
      <c r="N47" s="226">
        <v>4.1083668909725486E-2</v>
      </c>
      <c r="O47" s="226">
        <v>4.0244060941403079E-2</v>
      </c>
      <c r="P47" s="226">
        <v>8.4187741674237648E-2</v>
      </c>
      <c r="Q47" s="226">
        <v>4.3188120460219422E-2</v>
      </c>
      <c r="R47" s="226">
        <v>4.3358794509212949E-2</v>
      </c>
      <c r="S47" s="226">
        <v>3.0955741826677964E-2</v>
      </c>
      <c r="T47" s="226">
        <v>6.7680031370914079E-2</v>
      </c>
      <c r="U47" s="226">
        <v>8.2497622203386009E-2</v>
      </c>
      <c r="V47" s="226">
        <v>4.1208717311051399E-2</v>
      </c>
      <c r="W47" s="226">
        <v>0.1138569382026999</v>
      </c>
      <c r="X47" s="226">
        <v>9.2194554363407774E-2</v>
      </c>
      <c r="Y47" s="226">
        <v>0.14785457947458239</v>
      </c>
      <c r="Z47" s="226">
        <v>8.926603409832426E-2</v>
      </c>
      <c r="AA47" s="226">
        <v>5.4327072358380059E-2</v>
      </c>
      <c r="AB47" s="226">
        <v>9.2788603231652458E-2</v>
      </c>
      <c r="AC47" s="226">
        <v>5.6426127037484411E-2</v>
      </c>
      <c r="AD47" s="226">
        <v>4.4389278091353464E-2</v>
      </c>
      <c r="AE47" s="226">
        <v>2.9859377346660158E-2</v>
      </c>
      <c r="AF47" s="226">
        <v>6.9601446577937265E-2</v>
      </c>
      <c r="AG47" s="226" t="e">
        <v>#DIV/0!</v>
      </c>
      <c r="AH47" s="226">
        <v>9.1218424130649026E-2</v>
      </c>
      <c r="AI47" s="226">
        <v>4.3725412359104363E-2</v>
      </c>
      <c r="AJ47" s="541"/>
    </row>
    <row r="48" spans="1:38" s="245" customFormat="1" x14ac:dyDescent="0.25">
      <c r="A48" s="314" t="s">
        <v>584</v>
      </c>
      <c r="B48" s="244" t="s">
        <v>585</v>
      </c>
      <c r="C48" s="226">
        <v>0.74918752602708694</v>
      </c>
      <c r="D48" s="226">
        <v>1.2223843063533706</v>
      </c>
      <c r="E48" s="226">
        <v>0.97252289374712919</v>
      </c>
      <c r="F48" s="226">
        <v>0.94527225522322988</v>
      </c>
      <c r="G48" s="226">
        <v>0.96516622002663721</v>
      </c>
      <c r="H48" s="226">
        <v>0.90463944775315552</v>
      </c>
      <c r="I48" s="226">
        <v>0.73937118800468682</v>
      </c>
      <c r="J48" s="226">
        <v>1.3233724226802448</v>
      </c>
      <c r="K48" s="226">
        <v>0.93529060313641244</v>
      </c>
      <c r="L48" s="226">
        <v>0.77057690336092877</v>
      </c>
      <c r="M48" s="226">
        <v>0.63817550775338971</v>
      </c>
      <c r="N48" s="226">
        <v>0.85286590940096696</v>
      </c>
      <c r="O48" s="226">
        <v>0.88902847981986932</v>
      </c>
      <c r="P48" s="226">
        <v>0.90840334673929291</v>
      </c>
      <c r="Q48" s="226">
        <v>0.82049723656573192</v>
      </c>
      <c r="R48" s="226">
        <v>1.3562131377359359</v>
      </c>
      <c r="S48" s="226">
        <v>1.2402710076330781</v>
      </c>
      <c r="T48" s="226">
        <v>0.94850539333801565</v>
      </c>
      <c r="U48" s="226">
        <v>1.0087966288922339</v>
      </c>
      <c r="V48" s="226">
        <v>0.84719428855696988</v>
      </c>
      <c r="W48" s="226">
        <v>5.2627275208517981</v>
      </c>
      <c r="X48" s="226">
        <v>-6.5750044578914917</v>
      </c>
      <c r="Y48" s="226">
        <v>1.3006666862708576</v>
      </c>
      <c r="Z48" s="226">
        <v>1.1335447170177366</v>
      </c>
      <c r="AA48" s="226">
        <v>1.3646027414979289</v>
      </c>
      <c r="AB48" s="226">
        <v>0.93321682329672806</v>
      </c>
      <c r="AC48" s="226">
        <v>1.3341604232553674</v>
      </c>
      <c r="AD48" s="226">
        <v>0.92304437715942056</v>
      </c>
      <c r="AE48" s="226">
        <v>0.70970855982744052</v>
      </c>
      <c r="AF48" s="226">
        <v>0.89827246582225806</v>
      </c>
      <c r="AG48" s="226" t="e">
        <v>#DIV/0!</v>
      </c>
      <c r="AH48" s="226">
        <v>1.6235440748805448</v>
      </c>
      <c r="AI48" s="226">
        <v>0.94252122890875611</v>
      </c>
      <c r="AJ48" s="541"/>
    </row>
    <row r="49" spans="1:38" s="245" customFormat="1" ht="13.5" customHeight="1" x14ac:dyDescent="0.25">
      <c r="A49" s="314" t="s">
        <v>586</v>
      </c>
      <c r="B49" s="244" t="s">
        <v>587</v>
      </c>
      <c r="C49" s="226">
        <v>1.3897256717017057E-2</v>
      </c>
      <c r="D49" s="226">
        <v>1.6783537889267553E-2</v>
      </c>
      <c r="E49" s="226">
        <v>1.1703567110376215E-2</v>
      </c>
      <c r="F49" s="226">
        <v>1.1132992307837665E-2</v>
      </c>
      <c r="G49" s="226">
        <v>1.3157671081939281E-2</v>
      </c>
      <c r="H49" s="226">
        <v>1.1693742223160067E-2</v>
      </c>
      <c r="I49" s="226">
        <v>1.040768333105278E-2</v>
      </c>
      <c r="J49" s="226">
        <v>1.3121599877490436E-2</v>
      </c>
      <c r="K49" s="226">
        <v>1.6079017658628125E-2</v>
      </c>
      <c r="L49" s="226">
        <v>1.6414509712821043E-2</v>
      </c>
      <c r="M49" s="226">
        <v>9.2774775510138224E-3</v>
      </c>
      <c r="N49" s="226">
        <v>1.6747169855874836E-2</v>
      </c>
      <c r="O49" s="226">
        <v>1.6288175486167285E-2</v>
      </c>
      <c r="P49" s="226">
        <v>4.6361344580089406E-2</v>
      </c>
      <c r="Q49" s="226">
        <v>1.377765984028128E-2</v>
      </c>
      <c r="R49" s="226">
        <v>1.4206771094360311E-2</v>
      </c>
      <c r="S49" s="226">
        <v>1.1150820728595065E-2</v>
      </c>
      <c r="T49" s="226">
        <v>2.35197934326754E-2</v>
      </c>
      <c r="U49" s="226">
        <v>3.8928167622373451E-2</v>
      </c>
      <c r="V49" s="226">
        <v>1.3923233182311132E-2</v>
      </c>
      <c r="W49" s="226">
        <v>4.5975659674110436E-2</v>
      </c>
      <c r="X49" s="226">
        <v>4.9530485893194143E-2</v>
      </c>
      <c r="Y49" s="226">
        <v>5.8920274002384192E-2</v>
      </c>
      <c r="Z49" s="226">
        <v>4.359225584079153E-2</v>
      </c>
      <c r="AA49" s="226">
        <v>2.9960073553308812E-2</v>
      </c>
      <c r="AB49" s="226">
        <v>5.6237485526021744E-2</v>
      </c>
      <c r="AC49" s="226">
        <v>2.4459237984365244E-2</v>
      </c>
      <c r="AD49" s="226">
        <v>1.3739205226102594E-2</v>
      </c>
      <c r="AE49" s="226">
        <v>9.7949986212546077E-3</v>
      </c>
      <c r="AF49" s="226">
        <v>1.6455534057380865E-2</v>
      </c>
      <c r="AG49" s="226" t="e">
        <v>#DIV/0!</v>
      </c>
      <c r="AH49" s="226">
        <v>4.9185397504558352E-2</v>
      </c>
      <c r="AI49" s="226">
        <v>1.3722338489186914E-2</v>
      </c>
      <c r="AJ49" s="541"/>
    </row>
    <row r="50" spans="1:38" s="245" customFormat="1" x14ac:dyDescent="0.25">
      <c r="A50" s="314"/>
      <c r="B50" s="244"/>
      <c r="C50" s="226"/>
      <c r="D50" s="226"/>
      <c r="E50" s="226"/>
      <c r="F50" s="226"/>
      <c r="G50" s="226"/>
      <c r="H50" s="226"/>
      <c r="I50" s="226"/>
      <c r="J50" s="226"/>
      <c r="K50" s="226"/>
      <c r="L50" s="226"/>
      <c r="M50" s="226"/>
      <c r="N50" s="226"/>
      <c r="O50" s="226"/>
      <c r="P50" s="226"/>
      <c r="Q50" s="226"/>
      <c r="R50" s="226"/>
      <c r="S50" s="226"/>
      <c r="T50" s="226"/>
      <c r="U50" s="226"/>
      <c r="V50" s="226"/>
      <c r="W50" s="226"/>
      <c r="X50" s="226"/>
      <c r="Y50" s="226"/>
      <c r="Z50" s="226"/>
      <c r="AA50" s="226"/>
      <c r="AB50" s="226"/>
      <c r="AC50" s="226"/>
      <c r="AD50" s="226"/>
      <c r="AE50" s="226"/>
      <c r="AF50" s="226"/>
      <c r="AG50" s="226"/>
      <c r="AH50" s="226"/>
      <c r="AI50" s="226"/>
      <c r="AJ50" s="541"/>
    </row>
    <row r="51" spans="1:38" s="245" customFormat="1" x14ac:dyDescent="0.25">
      <c r="A51" s="314"/>
      <c r="B51" s="246" t="s">
        <v>588</v>
      </c>
      <c r="C51" s="226"/>
      <c r="D51" s="226"/>
      <c r="E51" s="226"/>
      <c r="F51" s="226"/>
      <c r="G51" s="226"/>
      <c r="H51" s="226"/>
      <c r="I51" s="226"/>
      <c r="J51" s="226"/>
      <c r="K51" s="226"/>
      <c r="L51" s="226"/>
      <c r="M51" s="226"/>
      <c r="N51" s="226"/>
      <c r="O51" s="226"/>
      <c r="P51" s="226"/>
      <c r="Q51" s="226"/>
      <c r="R51" s="226"/>
      <c r="S51" s="226"/>
      <c r="T51" s="226"/>
      <c r="U51" s="226"/>
      <c r="V51" s="226"/>
      <c r="W51" s="226"/>
      <c r="X51" s="226"/>
      <c r="Y51" s="226"/>
      <c r="Z51" s="226"/>
      <c r="AA51" s="226"/>
      <c r="AB51" s="226"/>
      <c r="AC51" s="226"/>
      <c r="AD51" s="226"/>
      <c r="AE51" s="226"/>
      <c r="AF51" s="226"/>
      <c r="AG51" s="226"/>
      <c r="AH51" s="226"/>
      <c r="AI51" s="226"/>
      <c r="AJ51" s="541"/>
    </row>
    <row r="52" spans="1:38" s="245" customFormat="1" x14ac:dyDescent="0.25">
      <c r="A52" s="314" t="s">
        <v>589</v>
      </c>
      <c r="B52" s="244" t="s">
        <v>590</v>
      </c>
      <c r="C52" s="226">
        <v>0.11782966463975959</v>
      </c>
      <c r="D52" s="226">
        <v>7.9663742277791584E-3</v>
      </c>
      <c r="E52" s="226">
        <v>7.8060055324838062E-2</v>
      </c>
      <c r="F52" s="226">
        <v>8.7217932189632183E-2</v>
      </c>
      <c r="G52" s="226">
        <v>6.7988336537560978E-2</v>
      </c>
      <c r="H52" s="226">
        <v>5.270735399652321E-2</v>
      </c>
      <c r="I52" s="226">
        <v>0.10437254282601667</v>
      </c>
      <c r="J52" s="226">
        <v>5.3361479360633353E-2</v>
      </c>
      <c r="K52" s="226">
        <v>8.444322794137836E-2</v>
      </c>
      <c r="L52" s="226">
        <v>0.12234583959283789</v>
      </c>
      <c r="M52" s="226">
        <v>0.10610073067504734</v>
      </c>
      <c r="N52" s="226">
        <v>7.2178559599847925E-2</v>
      </c>
      <c r="O52" s="226">
        <v>5.2757779681159668E-2</v>
      </c>
      <c r="P52" s="226">
        <v>2.6614672235483628E-2</v>
      </c>
      <c r="Q52" s="226">
        <v>8.3398369459199428E-2</v>
      </c>
      <c r="R52" s="226">
        <v>-1.0168894713161373E-2</v>
      </c>
      <c r="S52" s="226">
        <v>1.6842854543860652E-3</v>
      </c>
      <c r="T52" s="226">
        <v>4.6842763064082124E-3</v>
      </c>
      <c r="U52" s="226">
        <v>2.8781698320818505E-2</v>
      </c>
      <c r="V52" s="226">
        <v>3.3708196487392109E-2</v>
      </c>
      <c r="W52" s="226">
        <v>-0.29142062067502444</v>
      </c>
      <c r="X52" s="226">
        <v>-0.57344285882768098</v>
      </c>
      <c r="Y52" s="226">
        <v>2.3836671417201746E-2</v>
      </c>
      <c r="Z52" s="226">
        <v>3.3934439734681E-2</v>
      </c>
      <c r="AA52" s="226">
        <v>9.407511933820227E-2</v>
      </c>
      <c r="AB52" s="226">
        <v>6.2820099716601449E-2</v>
      </c>
      <c r="AC52" s="226">
        <v>-2.3278220665676707E-2</v>
      </c>
      <c r="AD52" s="226">
        <v>6.9349348515038128E-2</v>
      </c>
      <c r="AE52" s="226">
        <v>9.6992020255510583E-2</v>
      </c>
      <c r="AF52" s="226">
        <v>8.9063938652808788E-2</v>
      </c>
      <c r="AG52" s="226" t="e">
        <v>#DIV/0!</v>
      </c>
      <c r="AH52" s="226">
        <v>-0.12699837635723069</v>
      </c>
      <c r="AI52" s="226">
        <v>6.6090053854942182E-2</v>
      </c>
      <c r="AJ52" s="541"/>
    </row>
    <row r="53" spans="1:38" s="245" customFormat="1" x14ac:dyDescent="0.25">
      <c r="A53" s="314" t="s">
        <v>591</v>
      </c>
      <c r="B53" s="244" t="s">
        <v>592</v>
      </c>
      <c r="C53" s="226">
        <v>1.0663270954206281E-2</v>
      </c>
      <c r="D53" s="226">
        <v>9.1423797263898154E-4</v>
      </c>
      <c r="E53" s="226">
        <v>7.8024248051980997E-3</v>
      </c>
      <c r="F53" s="226">
        <v>7.0513089571946387E-3</v>
      </c>
      <c r="G53" s="226">
        <v>6.6673214419285601E-3</v>
      </c>
      <c r="H53" s="226">
        <v>4.8727322588672083E-3</v>
      </c>
      <c r="I53" s="226">
        <v>9.2040935099604194E-3</v>
      </c>
      <c r="J53" s="226">
        <v>6.7682361910241127E-3</v>
      </c>
      <c r="K53" s="226">
        <v>1.6912189295390553E-2</v>
      </c>
      <c r="L53" s="226">
        <v>1.04390415922414E-2</v>
      </c>
      <c r="M53" s="226">
        <v>1.0028292901636959E-2</v>
      </c>
      <c r="N53" s="226">
        <v>7.4322268031208312E-3</v>
      </c>
      <c r="O53" s="226">
        <v>3.7714937876555648E-3</v>
      </c>
      <c r="P53" s="226">
        <v>5.2479286260283054E-3</v>
      </c>
      <c r="Q53" s="226">
        <v>9.3140437040224577E-3</v>
      </c>
      <c r="R53" s="226">
        <v>-1.1335153067049825E-3</v>
      </c>
      <c r="S53" s="226">
        <v>1.6417003245596087E-4</v>
      </c>
      <c r="T53" s="226">
        <v>1.0632829428624038E-3</v>
      </c>
      <c r="U53" s="226">
        <v>8.3430473350126991E-3</v>
      </c>
      <c r="V53" s="226">
        <v>5.3791241321949146E-3</v>
      </c>
      <c r="W53" s="226">
        <v>-7.3392469412230238E-2</v>
      </c>
      <c r="X53" s="226">
        <v>-9.2997829543855687E-2</v>
      </c>
      <c r="Y53" s="226">
        <v>8.4548007311040264E-3</v>
      </c>
      <c r="Z53" s="226">
        <v>5.86952652124372E-3</v>
      </c>
      <c r="AA53" s="226">
        <v>1.0710940781302417E-2</v>
      </c>
      <c r="AB53" s="226">
        <v>1.275671508563557E-2</v>
      </c>
      <c r="AC53" s="226">
        <v>-3.3327534583612569E-3</v>
      </c>
      <c r="AD53" s="226">
        <v>7.2197476194728839E-3</v>
      </c>
      <c r="AE53" s="226">
        <v>9.5894025920592232E-3</v>
      </c>
      <c r="AF53" s="226">
        <v>1.4873628578734411E-2</v>
      </c>
      <c r="AG53" s="226" t="e">
        <v>#DIV/0!</v>
      </c>
      <c r="AH53" s="226">
        <v>-2.2677745705843466E-2</v>
      </c>
      <c r="AI53" s="226">
        <v>6.5547514869316384E-3</v>
      </c>
      <c r="AJ53" s="541"/>
    </row>
    <row r="54" spans="1:38" s="245" customFormat="1" x14ac:dyDescent="0.25">
      <c r="A54" s="314"/>
      <c r="B54" s="244"/>
      <c r="C54" s="226"/>
      <c r="D54" s="226"/>
      <c r="E54" s="226"/>
      <c r="F54" s="226"/>
      <c r="G54" s="226"/>
      <c r="H54" s="226"/>
      <c r="I54" s="226"/>
      <c r="J54" s="226"/>
      <c r="K54" s="226"/>
      <c r="L54" s="226"/>
      <c r="M54" s="226"/>
      <c r="N54" s="226"/>
      <c r="O54" s="226"/>
      <c r="P54" s="226"/>
      <c r="Q54" s="226"/>
      <c r="R54" s="226"/>
      <c r="S54" s="226"/>
      <c r="T54" s="226"/>
      <c r="U54" s="226"/>
      <c r="V54" s="226"/>
      <c r="W54" s="226"/>
      <c r="X54" s="226"/>
      <c r="Y54" s="226"/>
      <c r="Z54" s="226"/>
      <c r="AA54" s="226"/>
      <c r="AB54" s="226"/>
      <c r="AC54" s="226"/>
      <c r="AD54" s="226"/>
      <c r="AE54" s="226"/>
      <c r="AF54" s="226"/>
      <c r="AG54" s="226"/>
      <c r="AH54" s="226"/>
      <c r="AI54" s="226"/>
      <c r="AJ54" s="541"/>
    </row>
    <row r="55" spans="1:38" s="245" customFormat="1" x14ac:dyDescent="0.25">
      <c r="A55" s="314"/>
      <c r="B55" s="246" t="s">
        <v>593</v>
      </c>
      <c r="C55" s="226"/>
      <c r="D55" s="226"/>
      <c r="E55" s="226"/>
      <c r="F55" s="226"/>
      <c r="G55" s="226"/>
      <c r="H55" s="226"/>
      <c r="I55" s="226"/>
      <c r="J55" s="226"/>
      <c r="K55" s="226"/>
      <c r="L55" s="226"/>
      <c r="M55" s="226"/>
      <c r="N55" s="226"/>
      <c r="O55" s="226"/>
      <c r="P55" s="226"/>
      <c r="Q55" s="226"/>
      <c r="R55" s="226"/>
      <c r="S55" s="226"/>
      <c r="T55" s="226"/>
      <c r="U55" s="226"/>
      <c r="V55" s="226"/>
      <c r="W55" s="226"/>
      <c r="X55" s="226"/>
      <c r="Y55" s="226"/>
      <c r="Z55" s="226"/>
      <c r="AA55" s="226"/>
      <c r="AB55" s="226"/>
      <c r="AC55" s="226"/>
      <c r="AD55" s="226"/>
      <c r="AE55" s="226"/>
      <c r="AF55" s="226"/>
      <c r="AG55" s="226"/>
      <c r="AH55" s="226"/>
      <c r="AI55" s="226"/>
      <c r="AJ55" s="541"/>
    </row>
    <row r="56" spans="1:38" s="245" customFormat="1" x14ac:dyDescent="0.25">
      <c r="A56" s="314" t="s">
        <v>594</v>
      </c>
      <c r="B56" s="244" t="s">
        <v>595</v>
      </c>
      <c r="C56" s="226">
        <v>0.8587957177709219</v>
      </c>
      <c r="D56" s="226">
        <v>0.87574171657992206</v>
      </c>
      <c r="E56" s="226">
        <v>0.79703570892006403</v>
      </c>
      <c r="F56" s="226">
        <v>0.86319829884156429</v>
      </c>
      <c r="G56" s="226">
        <v>0.83701984823876563</v>
      </c>
      <c r="H56" s="226">
        <v>0.66038925087547218</v>
      </c>
      <c r="I56" s="226">
        <v>0.78745050641138226</v>
      </c>
      <c r="J56" s="226">
        <v>0.34435544291487352</v>
      </c>
      <c r="K56" s="226">
        <v>1.8102013713924181</v>
      </c>
      <c r="L56" s="226">
        <v>0.849809261558364</v>
      </c>
      <c r="M56" s="226">
        <v>0.75146560860381029</v>
      </c>
      <c r="N56" s="226">
        <v>0.75524674873728981</v>
      </c>
      <c r="O56" s="226">
        <v>0.71597520498406597</v>
      </c>
      <c r="P56" s="226">
        <v>1.630236631223215</v>
      </c>
      <c r="Q56" s="226">
        <v>0.85212935428195435</v>
      </c>
      <c r="R56" s="226">
        <v>1.5509964184597409</v>
      </c>
      <c r="S56" s="226">
        <v>0.66862705711876536</v>
      </c>
      <c r="T56" s="226">
        <v>0.7445078953235239</v>
      </c>
      <c r="U56" s="226">
        <v>1.1209718764144114</v>
      </c>
      <c r="V56" s="226">
        <v>0.59638270789523573</v>
      </c>
      <c r="W56" s="226">
        <v>0.67843927709925278</v>
      </c>
      <c r="X56" s="226">
        <v>1.0850967058677929</v>
      </c>
      <c r="Y56" s="226">
        <v>0.90812775492279985</v>
      </c>
      <c r="Z56" s="226">
        <v>1.9998969276183161</v>
      </c>
      <c r="AA56" s="226">
        <v>1.0812861826840854</v>
      </c>
      <c r="AB56" s="226">
        <v>5.7670981696549406</v>
      </c>
      <c r="AC56" s="226">
        <v>1.1416222807603666</v>
      </c>
      <c r="AD56" s="226">
        <v>0.8504505209617178</v>
      </c>
      <c r="AE56" s="226">
        <v>0.69386298526438128</v>
      </c>
      <c r="AF56" s="226">
        <v>1.4096256585709297</v>
      </c>
      <c r="AG56" s="226" t="e">
        <v>#DIV/0!</v>
      </c>
      <c r="AH56" s="226">
        <v>1.9408387176959616</v>
      </c>
      <c r="AI56" s="226">
        <v>0.83185616085925651</v>
      </c>
      <c r="AJ56" s="541"/>
    </row>
    <row r="57" spans="1:38" s="227" customFormat="1" x14ac:dyDescent="0.25">
      <c r="A57" s="247"/>
      <c r="B57" s="248"/>
      <c r="C57" s="212"/>
      <c r="D57" s="212"/>
      <c r="E57" s="212"/>
      <c r="F57" s="212"/>
      <c r="G57" s="212"/>
      <c r="H57" s="212"/>
      <c r="I57" s="212"/>
      <c r="J57" s="212"/>
      <c r="K57" s="212"/>
      <c r="L57" s="212"/>
      <c r="M57" s="212"/>
      <c r="N57" s="212"/>
      <c r="O57" s="212"/>
      <c r="P57" s="212"/>
      <c r="Q57" s="212"/>
      <c r="R57" s="212"/>
      <c r="S57" s="212"/>
      <c r="T57" s="212"/>
      <c r="U57" s="212"/>
      <c r="V57" s="212"/>
      <c r="W57" s="212"/>
      <c r="X57" s="212"/>
      <c r="Y57" s="212"/>
      <c r="Z57" s="212"/>
      <c r="AA57" s="212"/>
      <c r="AB57" s="212"/>
      <c r="AC57" s="212"/>
      <c r="AD57" s="212"/>
      <c r="AE57" s="212"/>
      <c r="AF57" s="212"/>
      <c r="AG57" s="212"/>
      <c r="AH57" s="212"/>
      <c r="AI57" s="212"/>
      <c r="AJ57" s="541"/>
    </row>
    <row r="58" spans="1:38" s="227" customFormat="1" x14ac:dyDescent="0.25">
      <c r="A58" s="247"/>
      <c r="B58" s="249" t="s">
        <v>596</v>
      </c>
      <c r="C58" s="212"/>
      <c r="D58" s="212"/>
      <c r="E58" s="212"/>
      <c r="F58" s="212"/>
      <c r="G58" s="212"/>
      <c r="H58" s="212"/>
      <c r="I58" s="212"/>
      <c r="J58" s="212"/>
      <c r="K58" s="212"/>
      <c r="L58" s="212"/>
      <c r="M58" s="212"/>
      <c r="N58" s="212"/>
      <c r="O58" s="212"/>
      <c r="P58" s="212"/>
      <c r="Q58" s="212"/>
      <c r="R58" s="212"/>
      <c r="S58" s="212"/>
      <c r="T58" s="212"/>
      <c r="U58" s="212"/>
      <c r="V58" s="212"/>
      <c r="W58" s="212"/>
      <c r="X58" s="212"/>
      <c r="Y58" s="212"/>
      <c r="Z58" s="212"/>
      <c r="AA58" s="212"/>
      <c r="AB58" s="212"/>
      <c r="AC58" s="212"/>
      <c r="AD58" s="212"/>
      <c r="AE58" s="212"/>
      <c r="AF58" s="212"/>
      <c r="AG58" s="212"/>
      <c r="AH58" s="212"/>
      <c r="AI58" s="212"/>
      <c r="AJ58" s="541"/>
    </row>
    <row r="59" spans="1:38" s="227" customFormat="1" x14ac:dyDescent="0.25">
      <c r="A59" s="247"/>
      <c r="B59" s="248" t="s">
        <v>597</v>
      </c>
      <c r="C59" s="212">
        <v>0.13861541868079921</v>
      </c>
      <c r="D59" s="212">
        <v>-6.8822704087295586E-2</v>
      </c>
      <c r="E59" s="212">
        <v>1.416335978412778E-2</v>
      </c>
      <c r="F59" s="212">
        <v>2.8615786190614129E-2</v>
      </c>
      <c r="G59" s="212">
        <v>1.6337815119735224E-2</v>
      </c>
      <c r="H59" s="212">
        <v>4.4106291047608992E-2</v>
      </c>
      <c r="I59" s="212">
        <v>0.13371413142038507</v>
      </c>
      <c r="J59" s="212">
        <v>-8.3179548549208893E-2</v>
      </c>
      <c r="K59" s="212">
        <v>2.7498812842207711E-2</v>
      </c>
      <c r="L59" s="212">
        <v>0.16060873921340277</v>
      </c>
      <c r="M59" s="212">
        <v>0.16668696243417191</v>
      </c>
      <c r="N59" s="212">
        <v>6.8832101881957874E-2</v>
      </c>
      <c r="O59" s="212">
        <v>7.0270132573371794E-2</v>
      </c>
      <c r="P59" s="212">
        <v>4.3050970111338564E-2</v>
      </c>
      <c r="Q59" s="212">
        <v>8.4601411428003981E-2</v>
      </c>
      <c r="R59" s="212">
        <v>-0.10216580154439381</v>
      </c>
      <c r="S59" s="212">
        <v>-6.1524459612108548E-2</v>
      </c>
      <c r="T59" s="212">
        <v>1.6187364617333097E-2</v>
      </c>
      <c r="U59" s="212">
        <v>-2.4816800454785081E-3</v>
      </c>
      <c r="V59" s="212">
        <v>4.6576796495961824E-2</v>
      </c>
      <c r="W59" s="212">
        <v>-0.3661887240395188</v>
      </c>
      <c r="X59" s="212">
        <v>-0.65495196065337757</v>
      </c>
      <c r="Y59" s="212">
        <v>-9.635989281466098E-2</v>
      </c>
      <c r="Z59" s="212">
        <v>-6.0801166197559653E-2</v>
      </c>
      <c r="AA59" s="212">
        <v>-0.12749030262693178</v>
      </c>
      <c r="AB59" s="212">
        <v>3.2699334724975319E-2</v>
      </c>
      <c r="AC59" s="212">
        <v>-9.8712873466619042E-2</v>
      </c>
      <c r="AD59" s="212">
        <v>3.5548086465075721E-2</v>
      </c>
      <c r="AE59" s="212">
        <v>0.12353197567641364</v>
      </c>
      <c r="AF59" s="212">
        <v>4.7199093807250833E-2</v>
      </c>
      <c r="AG59" s="212" t="e">
        <v>#DIV/0!</v>
      </c>
      <c r="AH59" s="212">
        <v>-0.19619318902044044</v>
      </c>
      <c r="AI59" s="212">
        <v>2.6886243172116873E-2</v>
      </c>
      <c r="AJ59" s="541"/>
    </row>
    <row r="60" spans="1:38" s="227" customFormat="1" x14ac:dyDescent="0.25">
      <c r="A60" s="247" t="s">
        <v>598</v>
      </c>
      <c r="B60" s="248" t="s">
        <v>599</v>
      </c>
      <c r="C60" s="212">
        <v>1.2544326357399743E-2</v>
      </c>
      <c r="D60" s="212">
        <v>-7.8982392312044822E-3</v>
      </c>
      <c r="E60" s="212">
        <v>1.4156862846785724E-3</v>
      </c>
      <c r="F60" s="212">
        <v>2.3135007264828279E-3</v>
      </c>
      <c r="G60" s="212">
        <v>1.6021787060769735E-3</v>
      </c>
      <c r="H60" s="212">
        <v>4.0775742075924958E-3</v>
      </c>
      <c r="I60" s="212">
        <v>1.1791581730914612E-2</v>
      </c>
      <c r="J60" s="212">
        <v>-1.0550285291736725E-2</v>
      </c>
      <c r="K60" s="212">
        <v>5.5074295419969971E-3</v>
      </c>
      <c r="L60" s="212">
        <v>1.3703786857859872E-2</v>
      </c>
      <c r="M60" s="212">
        <v>1.5754704718232017E-2</v>
      </c>
      <c r="N60" s="212">
        <v>7.087642027748484E-3</v>
      </c>
      <c r="O60" s="212">
        <v>5.0233988249669872E-3</v>
      </c>
      <c r="P60" s="212">
        <v>8.4888672092819084E-3</v>
      </c>
      <c r="Q60" s="212">
        <v>9.4484010727321731E-3</v>
      </c>
      <c r="R60" s="212">
        <v>-1.1388307494468218E-2</v>
      </c>
      <c r="S60" s="212">
        <v>-5.996888772655827E-3</v>
      </c>
      <c r="T60" s="212">
        <v>3.6743666602157016E-3</v>
      </c>
      <c r="U60" s="212">
        <v>-7.1937291048622377E-4</v>
      </c>
      <c r="V60" s="212">
        <v>7.4326839208223496E-3</v>
      </c>
      <c r="W60" s="212">
        <v>-9.2222350861519892E-2</v>
      </c>
      <c r="X60" s="212">
        <v>-0.10621653031093028</v>
      </c>
      <c r="Y60" s="212">
        <v>-3.4178584667260634E-2</v>
      </c>
      <c r="Z60" s="212">
        <v>-1.0516574321231483E-2</v>
      </c>
      <c r="AA60" s="212">
        <v>-1.4515432892710321E-2</v>
      </c>
      <c r="AB60" s="212">
        <v>6.6401692843238722E-3</v>
      </c>
      <c r="AC60" s="212">
        <v>-1.4132767068220763E-2</v>
      </c>
      <c r="AD60" s="212">
        <v>3.7008020713762508E-3</v>
      </c>
      <c r="AE60" s="212">
        <v>1.2213353682426211E-2</v>
      </c>
      <c r="AF60" s="212">
        <v>7.8822226050268319E-3</v>
      </c>
      <c r="AG60" s="212" t="e">
        <v>#DIV/0!</v>
      </c>
      <c r="AH60" s="212">
        <v>-3.5033670330626321E-2</v>
      </c>
      <c r="AI60" s="212">
        <v>2.6665531669446516E-3</v>
      </c>
      <c r="AJ60" s="541"/>
    </row>
    <row r="61" spans="1:38" s="227" customFormat="1" x14ac:dyDescent="0.25">
      <c r="A61" s="247"/>
      <c r="B61" s="248"/>
      <c r="C61" s="212"/>
      <c r="D61" s="212"/>
      <c r="E61" s="212"/>
      <c r="F61" s="212"/>
      <c r="G61" s="212"/>
      <c r="H61" s="212"/>
      <c r="I61" s="212"/>
      <c r="J61" s="212"/>
      <c r="K61" s="212"/>
      <c r="L61" s="212"/>
      <c r="M61" s="212"/>
      <c r="N61" s="212"/>
      <c r="O61" s="212"/>
      <c r="P61" s="212"/>
      <c r="Q61" s="212"/>
      <c r="R61" s="212"/>
      <c r="S61" s="212"/>
      <c r="T61" s="212"/>
      <c r="U61" s="212"/>
      <c r="V61" s="212"/>
      <c r="W61" s="212"/>
      <c r="X61" s="212"/>
      <c r="Y61" s="212"/>
      <c r="Z61" s="212"/>
      <c r="AA61" s="212"/>
      <c r="AB61" s="212"/>
      <c r="AC61" s="212"/>
      <c r="AD61" s="212"/>
      <c r="AE61" s="212"/>
      <c r="AF61" s="212"/>
      <c r="AG61" s="212"/>
      <c r="AH61" s="212"/>
      <c r="AI61" s="212"/>
      <c r="AJ61" s="541"/>
    </row>
    <row r="62" spans="1:38" s="227" customFormat="1" ht="16.2" x14ac:dyDescent="0.25">
      <c r="A62" s="247"/>
      <c r="B62" s="249" t="s">
        <v>600</v>
      </c>
      <c r="C62" s="212"/>
      <c r="D62" s="212"/>
      <c r="E62" s="212"/>
      <c r="F62" s="212"/>
      <c r="G62" s="212"/>
      <c r="H62" s="212"/>
      <c r="I62" s="212"/>
      <c r="J62" s="212"/>
      <c r="K62" s="212"/>
      <c r="L62" s="212"/>
      <c r="M62" s="212"/>
      <c r="N62" s="212"/>
      <c r="O62" s="212"/>
      <c r="P62" s="212"/>
      <c r="Q62" s="212"/>
      <c r="R62" s="212"/>
      <c r="S62" s="212"/>
      <c r="T62" s="212"/>
      <c r="U62" s="212"/>
      <c r="V62" s="212"/>
      <c r="W62" s="212"/>
      <c r="X62" s="212"/>
      <c r="Y62" s="212"/>
      <c r="Z62" s="212"/>
      <c r="AA62" s="212"/>
      <c r="AB62" s="212"/>
      <c r="AC62" s="212"/>
      <c r="AD62" s="212"/>
      <c r="AE62" s="212"/>
      <c r="AF62" s="212"/>
      <c r="AG62" s="212"/>
      <c r="AH62" s="212"/>
      <c r="AI62" s="212"/>
      <c r="AJ62" s="541"/>
    </row>
    <row r="63" spans="1:38" x14ac:dyDescent="0.25">
      <c r="A63" s="313" t="s">
        <v>1260</v>
      </c>
      <c r="B63" s="204" t="s">
        <v>1178</v>
      </c>
      <c r="C63" s="212">
        <v>7.9695307855752337E-2</v>
      </c>
      <c r="D63" s="212">
        <v>8.0197957248156662E-2</v>
      </c>
      <c r="E63" s="212">
        <v>8.1118225828597568E-2</v>
      </c>
      <c r="F63" s="212">
        <v>8.3538231674856342E-2</v>
      </c>
      <c r="G63" s="212">
        <v>8.1393066800834316E-2</v>
      </c>
      <c r="H63" s="212">
        <v>8.3034366043426677E-2</v>
      </c>
      <c r="I63" s="212">
        <v>8.1327187064205719E-2</v>
      </c>
      <c r="J63" s="212">
        <v>4.8812616574224185E-2</v>
      </c>
      <c r="K63" s="212">
        <v>2.8115291985699127E-2</v>
      </c>
      <c r="L63" s="212">
        <v>9.251627417341711E-2</v>
      </c>
      <c r="M63" s="212">
        <v>8.2173955435599425E-2</v>
      </c>
      <c r="N63" s="212">
        <v>0.10533206850047962</v>
      </c>
      <c r="O63" s="212">
        <v>9.8168880041048984E-2</v>
      </c>
      <c r="P63" s="212">
        <v>0</v>
      </c>
      <c r="Q63" s="212">
        <v>8.163733700481704E-2</v>
      </c>
      <c r="R63" s="212">
        <v>8.8699997953485793E-2</v>
      </c>
      <c r="S63" s="212">
        <v>8.6506075819341485E-2</v>
      </c>
      <c r="T63" s="212">
        <v>0.10092779694518608</v>
      </c>
      <c r="U63" s="212">
        <v>0.10275968245038586</v>
      </c>
      <c r="V63" s="212">
        <v>6.887558782911303E-2</v>
      </c>
      <c r="W63" s="212">
        <v>9.7192026106220963E-2</v>
      </c>
      <c r="X63" s="212">
        <v>0</v>
      </c>
      <c r="Y63" s="212">
        <v>9.0988040244208784E-2</v>
      </c>
      <c r="Z63" s="212">
        <v>0</v>
      </c>
      <c r="AA63" s="212">
        <v>9.7681658791123865E-2</v>
      </c>
      <c r="AB63" s="212">
        <v>0</v>
      </c>
      <c r="AC63" s="212">
        <v>8.5556870918209557E-2</v>
      </c>
      <c r="AD63" s="243">
        <v>8.1644935035661767E-2</v>
      </c>
      <c r="AE63" s="212">
        <v>7.9039321774401872E-2</v>
      </c>
      <c r="AF63" s="212">
        <v>6.1296200548888055E-2</v>
      </c>
      <c r="AG63" s="212">
        <v>0</v>
      </c>
      <c r="AH63" s="212">
        <v>0</v>
      </c>
      <c r="AI63" s="212">
        <v>8.2384733631907806E-2</v>
      </c>
      <c r="AJ63" s="541"/>
      <c r="AK63" s="205"/>
      <c r="AL63" s="205"/>
    </row>
    <row r="64" spans="1:38" x14ac:dyDescent="0.25">
      <c r="A64" s="313" t="s">
        <v>1261</v>
      </c>
      <c r="B64" s="207" t="s">
        <v>1179</v>
      </c>
      <c r="C64" s="212">
        <v>0.13965134991984365</v>
      </c>
      <c r="D64" s="212">
        <v>0.13102790374286094</v>
      </c>
      <c r="E64" s="212">
        <v>0.14998655902983452</v>
      </c>
      <c r="F64" s="212">
        <v>0.14350606380421294</v>
      </c>
      <c r="G64" s="212">
        <v>0.14146503822368134</v>
      </c>
      <c r="H64" s="212">
        <v>0.14736683551734736</v>
      </c>
      <c r="I64" s="212">
        <v>0.14119202135553116</v>
      </c>
      <c r="J64" s="212">
        <v>0</v>
      </c>
      <c r="K64" s="212">
        <v>0.12475246710213292</v>
      </c>
      <c r="L64" s="212">
        <v>0.16034040617738538</v>
      </c>
      <c r="M64" s="212">
        <v>0.15306794520492376</v>
      </c>
      <c r="N64" s="212">
        <v>0.15257447068511115</v>
      </c>
      <c r="O64" s="212">
        <v>0.14881549609644804</v>
      </c>
      <c r="P64" s="212">
        <v>0.15170858024580383</v>
      </c>
      <c r="Q64" s="212">
        <v>0.1395085743775189</v>
      </c>
      <c r="R64" s="212">
        <v>0.10454223033011417</v>
      </c>
      <c r="S64" s="212">
        <v>0.1459886600339069</v>
      </c>
      <c r="T64" s="212">
        <v>0.16533685291318376</v>
      </c>
      <c r="U64" s="212">
        <v>0.15025386063575263</v>
      </c>
      <c r="V64" s="212">
        <v>0.15098752870780763</v>
      </c>
      <c r="W64" s="212">
        <v>0.12639081203095925</v>
      </c>
      <c r="X64" s="212">
        <v>0.15069193413826343</v>
      </c>
      <c r="Y64" s="212">
        <v>0.1421517644297918</v>
      </c>
      <c r="Z64" s="212">
        <v>0</v>
      </c>
      <c r="AA64" s="212">
        <v>0.15499958654024965</v>
      </c>
      <c r="AB64" s="212">
        <v>0.10279857269457751</v>
      </c>
      <c r="AC64" s="212">
        <v>0.14706999439930243</v>
      </c>
      <c r="AD64" s="212">
        <v>0.14078165337225251</v>
      </c>
      <c r="AE64" s="212">
        <v>0.15306794520492376</v>
      </c>
      <c r="AF64" s="212">
        <v>0.13239414853807657</v>
      </c>
      <c r="AG64" s="212">
        <v>0</v>
      </c>
      <c r="AH64" s="212">
        <v>0.15055174189195725</v>
      </c>
      <c r="AI64" s="212">
        <v>0.1425442449189363</v>
      </c>
      <c r="AJ64" s="541"/>
      <c r="AK64" s="208"/>
      <c r="AL64" s="208"/>
    </row>
    <row r="65" spans="1:38" ht="16.2" x14ac:dyDescent="0.25">
      <c r="A65" s="313" t="s">
        <v>1262</v>
      </c>
      <c r="B65" s="291" t="s">
        <v>1207</v>
      </c>
      <c r="C65" s="212">
        <v>9.6776201991978728E-2</v>
      </c>
      <c r="D65" s="212">
        <v>8.3322374978432867E-2</v>
      </c>
      <c r="E65" s="212">
        <v>0.10803202472739258</v>
      </c>
      <c r="F65" s="212">
        <v>0.10880285587244304</v>
      </c>
      <c r="G65" s="212">
        <v>9.8984466855715408E-2</v>
      </c>
      <c r="H65" s="298">
        <v>0.10772338918958724</v>
      </c>
      <c r="I65" s="212">
        <v>0.10262383619742267</v>
      </c>
      <c r="J65" s="212">
        <v>0</v>
      </c>
      <c r="K65" s="212">
        <v>0</v>
      </c>
      <c r="L65" s="212">
        <v>9.5933585969085425E-2</v>
      </c>
      <c r="M65" s="212">
        <v>0.10363603095772111</v>
      </c>
      <c r="N65" s="212">
        <v>0.11030283702403543</v>
      </c>
      <c r="O65" s="212">
        <v>0.10788211823205321</v>
      </c>
      <c r="P65" s="212">
        <v>0.11027903293427119</v>
      </c>
      <c r="Q65" s="212">
        <v>0.1029181174564022</v>
      </c>
      <c r="R65" s="212">
        <v>8.4537327988346317E-2</v>
      </c>
      <c r="S65" s="212">
        <v>9.7028707322776783E-2</v>
      </c>
      <c r="T65" s="212">
        <v>8.5798175480564051E-2</v>
      </c>
      <c r="U65" s="212">
        <v>9.772340510347409E-2</v>
      </c>
      <c r="V65" s="212">
        <v>8.0809986192276501E-2</v>
      </c>
      <c r="W65" s="212">
        <v>0</v>
      </c>
      <c r="X65" s="212">
        <v>0</v>
      </c>
      <c r="Y65" s="212">
        <v>0.1062244196871345</v>
      </c>
      <c r="Z65" s="212">
        <v>0</v>
      </c>
      <c r="AA65" s="212">
        <v>0.10388639832442004</v>
      </c>
      <c r="AB65" s="212">
        <v>0</v>
      </c>
      <c r="AC65" s="212">
        <v>9.0026530698949947E-2</v>
      </c>
      <c r="AD65" s="212">
        <v>9.9570948545503413E-2</v>
      </c>
      <c r="AE65" s="212">
        <v>0.10363603095772111</v>
      </c>
      <c r="AF65" s="212">
        <v>9.5934682965091125E-2</v>
      </c>
      <c r="AG65" s="212">
        <v>0</v>
      </c>
      <c r="AH65" s="212">
        <v>0</v>
      </c>
      <c r="AI65" s="212">
        <v>9.9507797856755717E-2</v>
      </c>
      <c r="AJ65" s="541"/>
      <c r="AK65" s="211"/>
      <c r="AL65" s="211"/>
    </row>
    <row r="66" spans="1:38" x14ac:dyDescent="0.25">
      <c r="A66" s="313" t="s">
        <v>1263</v>
      </c>
      <c r="B66" s="467" t="s">
        <v>1844</v>
      </c>
      <c r="C66" s="212">
        <v>7.9695307855752337E-2</v>
      </c>
      <c r="D66" s="212">
        <v>8.0197957248156662E-2</v>
      </c>
      <c r="E66" s="212">
        <v>8.1118225828597568E-2</v>
      </c>
      <c r="F66" s="212">
        <v>8.3538231674856342E-2</v>
      </c>
      <c r="G66" s="212">
        <v>8.1393066800834316E-2</v>
      </c>
      <c r="H66" s="212">
        <v>8.3034366043426677E-2</v>
      </c>
      <c r="I66" s="212">
        <v>8.1327187064205719E-2</v>
      </c>
      <c r="J66" s="212">
        <v>4.8812616574224185E-2</v>
      </c>
      <c r="K66" s="212">
        <v>2.8115291985699127E-2</v>
      </c>
      <c r="L66" s="212">
        <v>9.251627417341711E-2</v>
      </c>
      <c r="M66" s="212">
        <v>8.2173955435599425E-2</v>
      </c>
      <c r="N66" s="212">
        <v>0.10533206850047962</v>
      </c>
      <c r="O66" s="212">
        <v>9.8168880041048984E-2</v>
      </c>
      <c r="P66" s="212">
        <v>0</v>
      </c>
      <c r="Q66" s="212">
        <v>8.163733700481704E-2</v>
      </c>
      <c r="R66" s="212">
        <v>8.8699997953485793E-2</v>
      </c>
      <c r="S66" s="212">
        <v>8.6506075819341485E-2</v>
      </c>
      <c r="T66" s="212">
        <v>0.10092779694518608</v>
      </c>
      <c r="U66" s="212">
        <v>0.10275968245038586</v>
      </c>
      <c r="V66" s="212">
        <v>6.887558782911303E-2</v>
      </c>
      <c r="W66" s="212">
        <v>9.7192026106220963E-2</v>
      </c>
      <c r="X66" s="212">
        <v>0</v>
      </c>
      <c r="Y66" s="212">
        <v>9.0988040244208784E-2</v>
      </c>
      <c r="Z66" s="212">
        <v>0</v>
      </c>
      <c r="AA66" s="212">
        <v>9.7681658791123865E-2</v>
      </c>
      <c r="AB66" s="212">
        <v>0</v>
      </c>
      <c r="AC66" s="212">
        <v>8.5556870918209557E-2</v>
      </c>
      <c r="AD66" s="212">
        <v>8.1644935035661767E-2</v>
      </c>
      <c r="AE66" s="212">
        <v>7.9039321774401872E-2</v>
      </c>
      <c r="AF66" s="212">
        <v>6.1296200548888055E-2</v>
      </c>
      <c r="AG66" s="212">
        <v>0</v>
      </c>
      <c r="AH66" s="212">
        <v>0</v>
      </c>
      <c r="AI66" s="212">
        <v>8.2384733631907806E-2</v>
      </c>
      <c r="AJ66" s="541"/>
      <c r="AK66" s="212"/>
      <c r="AL66" s="212"/>
    </row>
    <row r="67" spans="1:38" x14ac:dyDescent="0.25">
      <c r="A67" s="313" t="s">
        <v>1264</v>
      </c>
      <c r="B67" s="71" t="s">
        <v>1845</v>
      </c>
      <c r="C67" s="212">
        <v>0.13965134991984365</v>
      </c>
      <c r="D67" s="212">
        <v>0.13102790374286094</v>
      </c>
      <c r="E67" s="212">
        <v>0.14998655902983452</v>
      </c>
      <c r="F67" s="212">
        <v>0.14350606380421294</v>
      </c>
      <c r="G67" s="212">
        <v>0.14146503822368134</v>
      </c>
      <c r="H67" s="212">
        <v>0.14736683551734736</v>
      </c>
      <c r="I67" s="212">
        <v>0.14119202135553116</v>
      </c>
      <c r="J67" s="212">
        <v>0</v>
      </c>
      <c r="K67" s="212">
        <v>0.12475246710213292</v>
      </c>
      <c r="L67" s="212">
        <v>0.16034040617738538</v>
      </c>
      <c r="M67" s="212">
        <v>0.15306794520492376</v>
      </c>
      <c r="N67" s="212">
        <v>0.15257447068511115</v>
      </c>
      <c r="O67" s="212">
        <v>0.14881549609644804</v>
      </c>
      <c r="P67" s="212">
        <v>0.15170858024580383</v>
      </c>
      <c r="Q67" s="212">
        <v>0.1395085743775189</v>
      </c>
      <c r="R67" s="212">
        <v>0.10454223033011417</v>
      </c>
      <c r="S67" s="212">
        <v>0.1459886600339069</v>
      </c>
      <c r="T67" s="212">
        <v>0.16533685291318376</v>
      </c>
      <c r="U67" s="212">
        <v>0.15025386063575263</v>
      </c>
      <c r="V67" s="212">
        <v>0.15098752870780763</v>
      </c>
      <c r="W67" s="212">
        <v>0.12639081203095925</v>
      </c>
      <c r="X67" s="212">
        <v>0.15069193413826343</v>
      </c>
      <c r="Y67" s="212">
        <v>0.1421517644297918</v>
      </c>
      <c r="Z67" s="212">
        <v>0</v>
      </c>
      <c r="AA67" s="212">
        <v>0.15499958654024965</v>
      </c>
      <c r="AB67" s="212">
        <v>0.10279857269457751</v>
      </c>
      <c r="AC67" s="212">
        <v>0.14706999439930243</v>
      </c>
      <c r="AD67" s="212">
        <v>0.14078165337225251</v>
      </c>
      <c r="AE67" s="212">
        <v>0.15306794520492376</v>
      </c>
      <c r="AF67" s="212">
        <v>0.13239414853807657</v>
      </c>
      <c r="AG67" s="212">
        <v>0</v>
      </c>
      <c r="AH67" s="212">
        <v>0.15055174189195725</v>
      </c>
      <c r="AI67" s="212">
        <v>0.1425442449189363</v>
      </c>
      <c r="AJ67" s="541"/>
      <c r="AK67" s="212"/>
      <c r="AL67" s="212"/>
    </row>
    <row r="68" spans="1:38" x14ac:dyDescent="0.25">
      <c r="B68" s="71" t="s">
        <v>1032</v>
      </c>
      <c r="C68" s="212">
        <v>9.6776201991978728E-2</v>
      </c>
      <c r="D68" s="212">
        <v>8.5985256340950819E-2</v>
      </c>
      <c r="E68" s="212">
        <v>0.105046270839221</v>
      </c>
      <c r="F68" s="212">
        <v>0.10880285587244304</v>
      </c>
      <c r="G68" s="212">
        <v>9.8831692567012491E-2</v>
      </c>
      <c r="H68" s="212">
        <v>0.10772338918958724</v>
      </c>
      <c r="I68" s="212">
        <v>0.10262383619742267</v>
      </c>
      <c r="J68" s="212">
        <v>0</v>
      </c>
      <c r="K68" s="212">
        <v>0</v>
      </c>
      <c r="L68" s="212">
        <v>9.7599156199622977E-2</v>
      </c>
      <c r="M68" s="212">
        <v>0.10385472110692065</v>
      </c>
      <c r="N68" s="212">
        <v>0.11030283702403543</v>
      </c>
      <c r="O68" s="212">
        <v>0.10788211823205321</v>
      </c>
      <c r="P68" s="212">
        <v>0.11027903293427119</v>
      </c>
      <c r="Q68" s="212">
        <v>0.10344041762824976</v>
      </c>
      <c r="R68" s="212">
        <v>8.4537327988346317E-2</v>
      </c>
      <c r="S68" s="212">
        <v>9.7028707322776783E-2</v>
      </c>
      <c r="T68" s="212">
        <v>8.5798175480564051E-2</v>
      </c>
      <c r="U68" s="212">
        <v>9.772340510347409E-2</v>
      </c>
      <c r="V68" s="212">
        <v>8.0809986192276501E-2</v>
      </c>
      <c r="W68" s="212">
        <v>0</v>
      </c>
      <c r="X68" s="212">
        <v>0</v>
      </c>
      <c r="Y68" s="212">
        <v>0.1062244196871345</v>
      </c>
      <c r="Z68" s="212">
        <v>0</v>
      </c>
      <c r="AA68" s="212">
        <v>0.10388639832442004</v>
      </c>
      <c r="AB68" s="212">
        <v>0</v>
      </c>
      <c r="AC68" s="212">
        <v>9.0026530698949947E-2</v>
      </c>
      <c r="AD68" s="212">
        <v>9.9548283502398305E-2</v>
      </c>
      <c r="AE68" s="212">
        <v>0.10385472110692065</v>
      </c>
      <c r="AF68" s="212">
        <v>9.7599235096195641E-2</v>
      </c>
      <c r="AG68" s="212">
        <v>0</v>
      </c>
      <c r="AH68" s="212">
        <v>0</v>
      </c>
      <c r="AI68" s="212">
        <v>9.9383682403533152E-2</v>
      </c>
      <c r="AJ68" s="541"/>
      <c r="AK68" s="212"/>
      <c r="AL68" s="212"/>
    </row>
    <row r="69" spans="1:38" ht="16.2" x14ac:dyDescent="0.25">
      <c r="A69" s="313" t="s">
        <v>1265</v>
      </c>
      <c r="B69" s="290" t="s">
        <v>1846</v>
      </c>
      <c r="C69" s="212">
        <v>0.19345915931124374</v>
      </c>
      <c r="D69" s="212">
        <v>0.12463088081868265</v>
      </c>
      <c r="E69" s="212">
        <v>0.20624633820156796</v>
      </c>
      <c r="F69" s="212">
        <v>0.15733300206238998</v>
      </c>
      <c r="G69" s="212">
        <v>0.20307366566518698</v>
      </c>
      <c r="H69" s="212">
        <v>0.18014077455895228</v>
      </c>
      <c r="I69" s="212">
        <v>0</v>
      </c>
      <c r="J69" s="212">
        <v>0</v>
      </c>
      <c r="K69" s="212">
        <v>0</v>
      </c>
      <c r="L69" s="212">
        <v>0</v>
      </c>
      <c r="M69" s="212">
        <v>0.16024283754733717</v>
      </c>
      <c r="N69" s="212">
        <v>0.19087258069173599</v>
      </c>
      <c r="O69" s="212">
        <v>0.16494721686198113</v>
      </c>
      <c r="P69" s="212">
        <v>0.20631520686977542</v>
      </c>
      <c r="Q69" s="212">
        <v>0.20241671428783423</v>
      </c>
      <c r="R69" s="212">
        <v>0.13468034352501207</v>
      </c>
      <c r="S69" s="212">
        <v>8.8567178883442552E-2</v>
      </c>
      <c r="T69" s="212">
        <v>0.20029329915736033</v>
      </c>
      <c r="U69" s="212">
        <v>0.18406482038423483</v>
      </c>
      <c r="V69" s="212">
        <v>0.20828398222873626</v>
      </c>
      <c r="W69" s="212">
        <v>0.25520920815536391</v>
      </c>
      <c r="X69" s="212">
        <v>0.23536682107501367</v>
      </c>
      <c r="Y69" s="212">
        <v>0.2315994504289503</v>
      </c>
      <c r="Z69" s="212">
        <v>0.21558836772810142</v>
      </c>
      <c r="AA69" s="212">
        <v>0.21086989019105754</v>
      </c>
      <c r="AB69" s="212">
        <v>0.20307324265677906</v>
      </c>
      <c r="AC69" s="212">
        <v>0.19748032690483058</v>
      </c>
      <c r="AD69" s="212">
        <v>0.20197712840258317</v>
      </c>
      <c r="AE69" s="212">
        <v>0.16024283754733717</v>
      </c>
      <c r="AF69" s="212">
        <v>0.18406482038423483</v>
      </c>
      <c r="AG69" s="212">
        <v>0</v>
      </c>
      <c r="AH69" s="212">
        <v>0.21469370688987349</v>
      </c>
      <c r="AI69" s="212">
        <v>0.20056309934875377</v>
      </c>
      <c r="AJ69" s="541"/>
      <c r="AK69" s="212"/>
      <c r="AL69" s="212"/>
    </row>
    <row r="70" spans="1:38" x14ac:dyDescent="0.25">
      <c r="B70" s="71" t="s">
        <v>1847</v>
      </c>
      <c r="C70" s="212">
        <v>0</v>
      </c>
      <c r="D70" s="212">
        <v>4.8003457129340898E-2</v>
      </c>
      <c r="E70" s="212">
        <v>0.4437408677571012</v>
      </c>
      <c r="F70" s="212">
        <v>0</v>
      </c>
      <c r="G70" s="212">
        <v>0.10472004251240764</v>
      </c>
      <c r="H70" s="212">
        <v>0</v>
      </c>
      <c r="I70" s="212">
        <v>0</v>
      </c>
      <c r="J70" s="212">
        <v>0</v>
      </c>
      <c r="K70" s="212">
        <v>0</v>
      </c>
      <c r="L70" s="212">
        <v>4.9727486616448047E-2</v>
      </c>
      <c r="M70" s="212">
        <v>4.8156031926493592E-2</v>
      </c>
      <c r="N70" s="212">
        <v>0</v>
      </c>
      <c r="O70" s="212">
        <v>0</v>
      </c>
      <c r="P70" s="212">
        <v>0</v>
      </c>
      <c r="Q70" s="212">
        <v>4.9537588637837401E-2</v>
      </c>
      <c r="R70" s="212">
        <v>0</v>
      </c>
      <c r="S70" s="212">
        <v>0</v>
      </c>
      <c r="T70" s="212">
        <v>0</v>
      </c>
      <c r="U70" s="212">
        <v>0</v>
      </c>
      <c r="V70" s="212">
        <v>0</v>
      </c>
      <c r="W70" s="212">
        <v>0</v>
      </c>
      <c r="X70" s="212">
        <v>0</v>
      </c>
      <c r="Y70" s="212">
        <v>0</v>
      </c>
      <c r="Z70" s="212">
        <v>0</v>
      </c>
      <c r="AA70" s="212">
        <v>0</v>
      </c>
      <c r="AB70" s="212">
        <v>0</v>
      </c>
      <c r="AC70" s="212">
        <v>0</v>
      </c>
      <c r="AD70" s="212">
        <v>0.10054517581254432</v>
      </c>
      <c r="AE70" s="212">
        <v>4.8156031926493592E-2</v>
      </c>
      <c r="AF70" s="212">
        <v>4.9727486616448047E-2</v>
      </c>
      <c r="AG70" s="212">
        <v>0</v>
      </c>
      <c r="AH70" s="212">
        <v>0</v>
      </c>
      <c r="AI70" s="212">
        <v>0.10472004251240764</v>
      </c>
      <c r="AJ70" s="541"/>
      <c r="AK70" s="212"/>
      <c r="AL70" s="212"/>
    </row>
    <row r="71" spans="1:38" x14ac:dyDescent="0.25">
      <c r="A71" s="313" t="s">
        <v>1266</v>
      </c>
      <c r="B71" s="71" t="s">
        <v>601</v>
      </c>
      <c r="C71" s="212">
        <v>9.4175801010345728E-2</v>
      </c>
      <c r="D71" s="212">
        <v>8.6078213038460472E-2</v>
      </c>
      <c r="E71" s="212">
        <v>8.7672974306413839E-2</v>
      </c>
      <c r="F71" s="212">
        <v>8.7646106142751465E-2</v>
      </c>
      <c r="G71" s="212">
        <v>8.6213178033798285E-2</v>
      </c>
      <c r="H71" s="212">
        <v>0</v>
      </c>
      <c r="I71" s="212">
        <v>8.5393308237429591E-2</v>
      </c>
      <c r="J71" s="212">
        <v>0</v>
      </c>
      <c r="K71" s="212">
        <v>0</v>
      </c>
      <c r="L71" s="212">
        <v>0</v>
      </c>
      <c r="M71" s="212">
        <v>0</v>
      </c>
      <c r="N71" s="212">
        <v>8.9979917608502769E-2</v>
      </c>
      <c r="O71" s="212">
        <v>9.0375403727903286E-2</v>
      </c>
      <c r="P71" s="212">
        <v>0</v>
      </c>
      <c r="Q71" s="212">
        <v>8.7597972949222003E-2</v>
      </c>
      <c r="R71" s="212">
        <v>8.6864665719688525E-2</v>
      </c>
      <c r="S71" s="212">
        <v>0</v>
      </c>
      <c r="T71" s="212">
        <v>0</v>
      </c>
      <c r="U71" s="212">
        <v>0</v>
      </c>
      <c r="V71" s="212">
        <v>0</v>
      </c>
      <c r="W71" s="212">
        <v>0</v>
      </c>
      <c r="X71" s="212">
        <v>0</v>
      </c>
      <c r="Y71" s="212">
        <v>0</v>
      </c>
      <c r="Z71" s="212">
        <v>0</v>
      </c>
      <c r="AA71" s="212">
        <v>0</v>
      </c>
      <c r="AB71" s="212">
        <v>0</v>
      </c>
      <c r="AC71" s="212">
        <v>8.6864665719688525E-2</v>
      </c>
      <c r="AD71" s="212">
        <v>8.624037889536372E-2</v>
      </c>
      <c r="AE71" s="212">
        <v>0</v>
      </c>
      <c r="AF71" s="212">
        <v>0</v>
      </c>
      <c r="AG71" s="212">
        <v>0</v>
      </c>
      <c r="AH71" s="212">
        <v>0</v>
      </c>
      <c r="AI71" s="212">
        <v>8.624037889536372E-2</v>
      </c>
      <c r="AJ71" s="541"/>
      <c r="AK71" s="212"/>
      <c r="AL71" s="212"/>
    </row>
    <row r="72" spans="1:38" x14ac:dyDescent="0.25">
      <c r="A72" s="313" t="s">
        <v>1267</v>
      </c>
      <c r="B72" s="71" t="s">
        <v>1137</v>
      </c>
      <c r="C72" s="212">
        <v>0</v>
      </c>
      <c r="D72" s="212">
        <v>0</v>
      </c>
      <c r="E72" s="212">
        <v>0</v>
      </c>
      <c r="F72" s="212">
        <v>0</v>
      </c>
      <c r="G72" s="212">
        <v>0</v>
      </c>
      <c r="H72" s="212">
        <v>0</v>
      </c>
      <c r="I72" s="212">
        <v>0</v>
      </c>
      <c r="J72" s="212">
        <v>0</v>
      </c>
      <c r="K72" s="212">
        <v>0</v>
      </c>
      <c r="L72" s="212">
        <v>0</v>
      </c>
      <c r="M72" s="212">
        <v>0</v>
      </c>
      <c r="N72" s="212">
        <v>0</v>
      </c>
      <c r="O72" s="212">
        <v>0</v>
      </c>
      <c r="P72" s="212">
        <v>0</v>
      </c>
      <c r="Q72" s="212">
        <v>0</v>
      </c>
      <c r="R72" s="212">
        <v>0</v>
      </c>
      <c r="S72" s="212">
        <v>0</v>
      </c>
      <c r="T72" s="212">
        <v>0</v>
      </c>
      <c r="U72" s="212">
        <v>0</v>
      </c>
      <c r="V72" s="212">
        <v>0</v>
      </c>
      <c r="W72" s="212">
        <v>0</v>
      </c>
      <c r="X72" s="212">
        <v>0</v>
      </c>
      <c r="Y72" s="212">
        <v>0</v>
      </c>
      <c r="Z72" s="212">
        <v>0</v>
      </c>
      <c r="AA72" s="212">
        <v>0</v>
      </c>
      <c r="AB72" s="212">
        <v>0</v>
      </c>
      <c r="AC72" s="212">
        <v>0</v>
      </c>
      <c r="AD72" s="212">
        <v>0</v>
      </c>
      <c r="AE72" s="212">
        <v>0</v>
      </c>
      <c r="AF72" s="212">
        <v>0</v>
      </c>
      <c r="AG72" s="212">
        <v>0</v>
      </c>
      <c r="AH72" s="212">
        <v>0</v>
      </c>
      <c r="AI72" s="212">
        <v>0</v>
      </c>
      <c r="AJ72" s="541"/>
      <c r="AK72" s="212"/>
      <c r="AL72" s="212"/>
    </row>
    <row r="73" spans="1:38" x14ac:dyDescent="0.25">
      <c r="A73" s="313" t="s">
        <v>1268</v>
      </c>
      <c r="B73" s="71" t="s">
        <v>602</v>
      </c>
      <c r="C73" s="212">
        <v>0.10270582156904307</v>
      </c>
      <c r="D73" s="212">
        <v>0.11019236994934077</v>
      </c>
      <c r="E73" s="212">
        <v>8.3998035694895806E-2</v>
      </c>
      <c r="F73" s="212">
        <v>0.12772495277114493</v>
      </c>
      <c r="G73" s="212">
        <v>0.10217394937987659</v>
      </c>
      <c r="H73" s="212">
        <v>0.12624802214635078</v>
      </c>
      <c r="I73" s="212">
        <v>0.10224876622116061</v>
      </c>
      <c r="J73" s="212">
        <v>0</v>
      </c>
      <c r="K73" s="212">
        <v>0</v>
      </c>
      <c r="L73" s="212">
        <v>1.1372190305016331E-2</v>
      </c>
      <c r="M73" s="212">
        <v>8.9859915419848418E-2</v>
      </c>
      <c r="N73" s="212">
        <v>0.13001212780486374</v>
      </c>
      <c r="O73" s="212">
        <v>0.16616125465415293</v>
      </c>
      <c r="P73" s="212">
        <v>0.16912518560113721</v>
      </c>
      <c r="Q73" s="212">
        <v>6.9443145128281217E-2</v>
      </c>
      <c r="R73" s="212">
        <v>0.11821569716040764</v>
      </c>
      <c r="S73" s="212">
        <v>0.14596084917845481</v>
      </c>
      <c r="T73" s="212">
        <v>0.11325651712244472</v>
      </c>
      <c r="U73" s="212">
        <v>0.13445325457002641</v>
      </c>
      <c r="V73" s="212">
        <v>0</v>
      </c>
      <c r="W73" s="212">
        <v>0</v>
      </c>
      <c r="X73" s="212">
        <v>0.10866800118623357</v>
      </c>
      <c r="Y73" s="212">
        <v>0.12237423368678482</v>
      </c>
      <c r="Z73" s="212">
        <v>0.19900451957944135</v>
      </c>
      <c r="AA73" s="212">
        <v>0.170066777688065</v>
      </c>
      <c r="AB73" s="212">
        <v>0.21480931100501499</v>
      </c>
      <c r="AC73" s="212">
        <v>0.14931063386456958</v>
      </c>
      <c r="AD73" s="212">
        <v>9.8500964053557405E-2</v>
      </c>
      <c r="AE73" s="212">
        <v>8.9859915419848418E-2</v>
      </c>
      <c r="AF73" s="212">
        <v>5.9905331226607073E-3</v>
      </c>
      <c r="AG73" s="212">
        <v>0</v>
      </c>
      <c r="AH73" s="212">
        <v>0.13010602919515993</v>
      </c>
      <c r="AI73" s="212">
        <v>0.10784751153906372</v>
      </c>
      <c r="AJ73" s="541"/>
      <c r="AK73" s="212"/>
      <c r="AL73" s="212"/>
    </row>
    <row r="74" spans="1:38" x14ac:dyDescent="0.25">
      <c r="A74" s="313" t="s">
        <v>1269</v>
      </c>
      <c r="B74" s="71" t="s">
        <v>603</v>
      </c>
      <c r="C74" s="212">
        <v>0.13635071632609483</v>
      </c>
      <c r="D74" s="212">
        <v>0.12801497333811734</v>
      </c>
      <c r="E74" s="212">
        <v>0.15366821404182274</v>
      </c>
      <c r="F74" s="212">
        <v>0.15558720306401652</v>
      </c>
      <c r="G74" s="212">
        <v>0.14973967539446109</v>
      </c>
      <c r="H74" s="212">
        <v>0.1409249193886776</v>
      </c>
      <c r="I74" s="212">
        <v>2.6526435445930217E-2</v>
      </c>
      <c r="J74" s="212">
        <v>8.0549886977454521E-2</v>
      </c>
      <c r="K74" s="212">
        <v>0</v>
      </c>
      <c r="L74" s="212">
        <v>0.11316519262866727</v>
      </c>
      <c r="M74" s="212">
        <v>7.9169882661247623E-2</v>
      </c>
      <c r="N74" s="212">
        <v>0.13007384847338641</v>
      </c>
      <c r="O74" s="212">
        <v>9.5151568990411731E-2</v>
      </c>
      <c r="P74" s="212">
        <v>0.16422979835046128</v>
      </c>
      <c r="Q74" s="212">
        <v>7.3028745090126454E-2</v>
      </c>
      <c r="R74" s="212">
        <v>0.15540988127589736</v>
      </c>
      <c r="S74" s="212">
        <v>0.12499925308483298</v>
      </c>
      <c r="T74" s="212">
        <v>0.15986582504488545</v>
      </c>
      <c r="U74" s="212">
        <v>0.17386554127546067</v>
      </c>
      <c r="V74" s="212">
        <v>0</v>
      </c>
      <c r="W74" s="212">
        <v>4.2355228803171241E-4</v>
      </c>
      <c r="X74" s="212">
        <v>0.17719951683749602</v>
      </c>
      <c r="Y74" s="212">
        <v>0.10663916906846679</v>
      </c>
      <c r="Z74" s="212">
        <v>0.193026898851902</v>
      </c>
      <c r="AA74" s="212">
        <v>0.18888396601864427</v>
      </c>
      <c r="AB74" s="212">
        <v>0.23648759238913192</v>
      </c>
      <c r="AC74" s="212">
        <v>0.15286750083179948</v>
      </c>
      <c r="AD74" s="212">
        <v>0.13291706286843702</v>
      </c>
      <c r="AE74" s="212">
        <v>7.9436087853571313E-2</v>
      </c>
      <c r="AF74" s="212">
        <v>3.8287774967049833E-2</v>
      </c>
      <c r="AG74" s="212">
        <v>0</v>
      </c>
      <c r="AH74" s="212">
        <v>0.18115422996414565</v>
      </c>
      <c r="AI74" s="212">
        <v>0.14728231119926982</v>
      </c>
      <c r="AJ74" s="541"/>
    </row>
    <row r="75" spans="1:38" x14ac:dyDescent="0.25">
      <c r="B75" s="70" t="s">
        <v>604</v>
      </c>
      <c r="C75" s="212">
        <v>0.11110202423469584</v>
      </c>
      <c r="D75" s="212">
        <v>0.10912272227323831</v>
      </c>
      <c r="E75" s="212">
        <v>0.12831540938133412</v>
      </c>
      <c r="F75" s="212">
        <v>0.10528862823770155</v>
      </c>
      <c r="G75" s="212">
        <v>0.11625828079867884</v>
      </c>
      <c r="H75" s="212">
        <v>0.11917332285435694</v>
      </c>
      <c r="I75" s="212">
        <v>9.7319007089441689E-2</v>
      </c>
      <c r="J75" s="212">
        <v>6.8428263009374102E-2</v>
      </c>
      <c r="K75" s="212">
        <v>0.11893775176846494</v>
      </c>
      <c r="L75" s="212">
        <v>0.14126238597018387</v>
      </c>
      <c r="M75" s="212">
        <v>9.3376591572759085E-2</v>
      </c>
      <c r="N75" s="212">
        <v>0.14409817516388584</v>
      </c>
      <c r="O75" s="212">
        <v>0.11650117139141522</v>
      </c>
      <c r="P75" s="212">
        <v>0.18158783752118657</v>
      </c>
      <c r="Q75" s="212">
        <v>0.11233032724382416</v>
      </c>
      <c r="R75" s="212">
        <v>9.8316103434611446E-2</v>
      </c>
      <c r="S75" s="212">
        <v>0.12316206462353971</v>
      </c>
      <c r="T75" s="212">
        <v>0.14427796098516113</v>
      </c>
      <c r="U75" s="212">
        <v>0.1469379083783382</v>
      </c>
      <c r="V75" s="212">
        <v>8.157212372918464E-2</v>
      </c>
      <c r="W75" s="212">
        <v>0.17690928854267532</v>
      </c>
      <c r="X75" s="212">
        <v>0.2010257518755359</v>
      </c>
      <c r="Y75" s="212">
        <v>0.11400289905094696</v>
      </c>
      <c r="Z75" s="212">
        <v>0.21839876895568394</v>
      </c>
      <c r="AA75" s="212">
        <v>0.17312789481704455</v>
      </c>
      <c r="AB75" s="212">
        <v>0.20761002959227653</v>
      </c>
      <c r="AC75" s="212">
        <v>0.13572656459396631</v>
      </c>
      <c r="AD75" s="212">
        <v>0.11561853759668875</v>
      </c>
      <c r="AE75" s="212">
        <v>9.1432368364402813E-2</v>
      </c>
      <c r="AF75" s="212">
        <v>0.12477367098629144</v>
      </c>
      <c r="AG75" s="212">
        <v>0</v>
      </c>
      <c r="AH75" s="212">
        <v>0.20956006463032972</v>
      </c>
      <c r="AI75" s="212">
        <v>0.11649515988499426</v>
      </c>
      <c r="AJ75" s="541"/>
    </row>
    <row r="76" spans="1:38" x14ac:dyDescent="0.25">
      <c r="B76" s="70"/>
      <c r="C76" s="212"/>
      <c r="D76" s="212"/>
      <c r="E76" s="212"/>
      <c r="F76" s="212"/>
      <c r="G76" s="212" t="e">
        <v>#REF!</v>
      </c>
      <c r="H76" s="212"/>
      <c r="I76" s="212"/>
      <c r="J76" s="212"/>
      <c r="K76" s="212"/>
      <c r="L76" s="212"/>
      <c r="M76" s="212"/>
      <c r="N76" s="212"/>
      <c r="O76" s="212"/>
      <c r="P76" s="212"/>
      <c r="Q76" s="212"/>
      <c r="R76" s="212"/>
      <c r="S76" s="212"/>
      <c r="T76" s="212"/>
      <c r="U76" s="212"/>
      <c r="V76" s="212"/>
      <c r="W76" s="212"/>
      <c r="X76" s="212"/>
      <c r="Y76" s="212"/>
      <c r="Z76" s="212"/>
      <c r="AA76" s="212"/>
      <c r="AB76" s="212"/>
      <c r="AC76" s="212"/>
      <c r="AD76" s="212"/>
      <c r="AE76" s="212"/>
      <c r="AF76" s="212"/>
      <c r="AG76" s="212"/>
      <c r="AH76" s="212"/>
      <c r="AI76" s="212"/>
      <c r="AJ76" s="541"/>
    </row>
    <row r="77" spans="1:38" x14ac:dyDescent="0.25">
      <c r="B77" s="70" t="s">
        <v>605</v>
      </c>
      <c r="C77" s="143"/>
      <c r="D77" s="143"/>
      <c r="E77" s="143"/>
      <c r="F77" s="143"/>
      <c r="G77" s="143"/>
      <c r="H77" s="143"/>
      <c r="I77" s="143"/>
      <c r="J77" s="143"/>
      <c r="K77" s="143"/>
      <c r="L77" s="143"/>
      <c r="M77" s="143"/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43"/>
      <c r="AA77" s="143"/>
      <c r="AB77" s="143"/>
      <c r="AC77" s="143"/>
      <c r="AD77" s="143"/>
      <c r="AE77" s="143"/>
      <c r="AF77" s="143"/>
      <c r="AG77" s="143"/>
      <c r="AH77" s="143"/>
      <c r="AI77" s="143"/>
      <c r="AJ77" s="541"/>
    </row>
    <row r="78" spans="1:38" s="227" customFormat="1" x14ac:dyDescent="0.25">
      <c r="A78" s="247" t="s">
        <v>606</v>
      </c>
      <c r="B78" s="248" t="s">
        <v>607</v>
      </c>
      <c r="C78" s="212">
        <v>0.23554969319086394</v>
      </c>
      <c r="D78" s="212">
        <v>0.32769089980512733</v>
      </c>
      <c r="E78" s="212">
        <v>0.19091361455354902</v>
      </c>
      <c r="F78" s="212">
        <v>0.27255875083432118</v>
      </c>
      <c r="G78" s="212">
        <v>0.24091101176073679</v>
      </c>
      <c r="H78" s="212">
        <v>0.29161286376059165</v>
      </c>
      <c r="I78" s="212">
        <v>0.36002265546008833</v>
      </c>
      <c r="J78" s="212">
        <v>0.61498171775142485</v>
      </c>
      <c r="K78" s="212">
        <v>0.16981923956376516</v>
      </c>
      <c r="L78" s="212">
        <v>0.23216278504630042</v>
      </c>
      <c r="M78" s="212">
        <v>0.27698811220246972</v>
      </c>
      <c r="N78" s="212">
        <v>0.36204412397652674</v>
      </c>
      <c r="O78" s="212">
        <v>0.28601231143681821</v>
      </c>
      <c r="P78" s="212">
        <v>0.33489798545140803</v>
      </c>
      <c r="Q78" s="212">
        <v>0.31847830437618291</v>
      </c>
      <c r="R78" s="212">
        <v>0.25131359322703434</v>
      </c>
      <c r="S78" s="212">
        <v>0.241712577063182</v>
      </c>
      <c r="T78" s="212">
        <v>0.26055551575027536</v>
      </c>
      <c r="U78" s="212">
        <v>0.21008919303382986</v>
      </c>
      <c r="V78" s="212">
        <v>0.45045621803456221</v>
      </c>
      <c r="W78" s="212">
        <v>0.26128273087821968</v>
      </c>
      <c r="X78" s="212">
        <v>0.30288424324461616</v>
      </c>
      <c r="Y78" s="212">
        <v>0.81027131266405872</v>
      </c>
      <c r="Z78" s="212">
        <v>0.36035734913090167</v>
      </c>
      <c r="AA78" s="212">
        <v>0.26155994686165612</v>
      </c>
      <c r="AB78" s="212">
        <v>0.38860605394687747</v>
      </c>
      <c r="AC78" s="212">
        <v>0.30439001815379674</v>
      </c>
      <c r="AD78" s="212">
        <v>0.26746029886401967</v>
      </c>
      <c r="AE78" s="212">
        <v>0.33293050608569935</v>
      </c>
      <c r="AF78" s="212">
        <v>0.20361192883155735</v>
      </c>
      <c r="AG78" s="212" t="e">
        <v>#DIV/0!</v>
      </c>
      <c r="AH78" s="212">
        <v>0.3376252841672589</v>
      </c>
      <c r="AI78" s="212">
        <v>0.26126396614361719</v>
      </c>
      <c r="AJ78" s="541"/>
    </row>
    <row r="79" spans="1:38" s="227" customFormat="1" x14ac:dyDescent="0.25">
      <c r="A79" s="247"/>
      <c r="B79" s="248"/>
      <c r="C79" s="212"/>
      <c r="D79" s="212"/>
      <c r="E79" s="212"/>
      <c r="F79" s="212"/>
      <c r="G79" s="212"/>
      <c r="H79" s="212"/>
      <c r="I79" s="212"/>
      <c r="J79" s="212"/>
      <c r="K79" s="212"/>
      <c r="L79" s="212"/>
      <c r="M79" s="212"/>
      <c r="N79" s="212"/>
      <c r="O79" s="212"/>
      <c r="P79" s="212"/>
      <c r="Q79" s="212"/>
      <c r="R79" s="212"/>
      <c r="S79" s="212"/>
      <c r="T79" s="212"/>
      <c r="U79" s="212"/>
      <c r="V79" s="212"/>
      <c r="W79" s="212"/>
      <c r="X79" s="212"/>
      <c r="Y79" s="212"/>
      <c r="Z79" s="212"/>
      <c r="AA79" s="212"/>
      <c r="AB79" s="212"/>
      <c r="AC79" s="212"/>
      <c r="AD79" s="212"/>
      <c r="AE79" s="212"/>
      <c r="AF79" s="212"/>
      <c r="AG79" s="212"/>
      <c r="AH79" s="212"/>
      <c r="AI79" s="212"/>
      <c r="AJ79" s="541"/>
    </row>
    <row r="80" spans="1:38" s="227" customFormat="1" ht="16.2" x14ac:dyDescent="0.25">
      <c r="A80" s="247" t="s">
        <v>608</v>
      </c>
      <c r="B80" s="248" t="s">
        <v>609</v>
      </c>
      <c r="C80" s="143">
        <v>0</v>
      </c>
      <c r="D80" s="143">
        <v>0</v>
      </c>
      <c r="E80" s="143">
        <v>0</v>
      </c>
      <c r="F80" s="143">
        <v>0</v>
      </c>
      <c r="G80" s="143">
        <v>0</v>
      </c>
      <c r="H80" s="143">
        <v>0</v>
      </c>
      <c r="I80" s="143">
        <v>0</v>
      </c>
      <c r="J80" s="143">
        <v>0</v>
      </c>
      <c r="K80" s="143">
        <v>0</v>
      </c>
      <c r="L80" s="143">
        <v>0</v>
      </c>
      <c r="M80" s="143">
        <v>0</v>
      </c>
      <c r="N80" s="143">
        <v>0</v>
      </c>
      <c r="O80" s="143">
        <v>0</v>
      </c>
      <c r="P80" s="143">
        <v>0</v>
      </c>
      <c r="Q80" s="143">
        <v>0</v>
      </c>
      <c r="R80" s="143">
        <v>0</v>
      </c>
      <c r="S80" s="143">
        <v>0</v>
      </c>
      <c r="T80" s="143">
        <v>0</v>
      </c>
      <c r="U80" s="143">
        <v>0</v>
      </c>
      <c r="V80" s="143">
        <v>0</v>
      </c>
      <c r="W80" s="143">
        <v>0</v>
      </c>
      <c r="X80" s="143">
        <v>0</v>
      </c>
      <c r="Y80" s="143">
        <v>0</v>
      </c>
      <c r="Z80" s="143">
        <v>0</v>
      </c>
      <c r="AA80" s="143">
        <v>0</v>
      </c>
      <c r="AB80" s="143">
        <v>0</v>
      </c>
      <c r="AC80" s="143">
        <v>0</v>
      </c>
      <c r="AD80" s="143">
        <v>0</v>
      </c>
      <c r="AE80" s="143">
        <v>0</v>
      </c>
      <c r="AF80" s="143">
        <v>0</v>
      </c>
      <c r="AG80" s="143">
        <v>0</v>
      </c>
      <c r="AH80" s="143">
        <v>0</v>
      </c>
      <c r="AI80" s="143">
        <v>0</v>
      </c>
      <c r="AJ80" s="541"/>
    </row>
    <row r="81" spans="1:36" s="227" customFormat="1" ht="16.2" x14ac:dyDescent="0.25">
      <c r="A81" s="247" t="s">
        <v>610</v>
      </c>
      <c r="B81" s="248" t="s">
        <v>611</v>
      </c>
      <c r="C81" s="143">
        <v>0</v>
      </c>
      <c r="D81" s="143">
        <v>0</v>
      </c>
      <c r="E81" s="143">
        <v>0</v>
      </c>
      <c r="F81" s="143">
        <v>0</v>
      </c>
      <c r="G81" s="143">
        <v>0</v>
      </c>
      <c r="H81" s="143">
        <v>0</v>
      </c>
      <c r="I81" s="143">
        <v>0</v>
      </c>
      <c r="J81" s="143">
        <v>0</v>
      </c>
      <c r="K81" s="143">
        <v>0</v>
      </c>
      <c r="L81" s="143">
        <v>0</v>
      </c>
      <c r="M81" s="143">
        <v>0</v>
      </c>
      <c r="N81" s="143">
        <v>0</v>
      </c>
      <c r="O81" s="143">
        <v>0</v>
      </c>
      <c r="P81" s="143">
        <v>0</v>
      </c>
      <c r="Q81" s="143">
        <v>0</v>
      </c>
      <c r="R81" s="143">
        <v>0</v>
      </c>
      <c r="S81" s="143">
        <v>0</v>
      </c>
      <c r="T81" s="143">
        <v>0</v>
      </c>
      <c r="U81" s="143">
        <v>0</v>
      </c>
      <c r="V81" s="143">
        <v>0</v>
      </c>
      <c r="W81" s="143">
        <v>0</v>
      </c>
      <c r="X81" s="143">
        <v>0</v>
      </c>
      <c r="Y81" s="143">
        <v>0</v>
      </c>
      <c r="Z81" s="143">
        <v>0</v>
      </c>
      <c r="AA81" s="143">
        <v>0</v>
      </c>
      <c r="AB81" s="143">
        <v>0</v>
      </c>
      <c r="AC81" s="143">
        <v>0</v>
      </c>
      <c r="AD81" s="143">
        <v>0</v>
      </c>
      <c r="AE81" s="143">
        <v>0</v>
      </c>
      <c r="AF81" s="143">
        <v>0</v>
      </c>
      <c r="AG81" s="143">
        <v>0</v>
      </c>
      <c r="AH81" s="143">
        <v>0</v>
      </c>
      <c r="AI81" s="143">
        <v>0</v>
      </c>
      <c r="AJ81" s="541"/>
    </row>
    <row r="82" spans="1:36" s="227" customFormat="1" x14ac:dyDescent="0.25">
      <c r="A82" s="247"/>
      <c r="B82" s="248"/>
      <c r="C82" s="212"/>
      <c r="D82" s="212"/>
      <c r="E82" s="212"/>
      <c r="F82" s="212"/>
      <c r="G82" s="212"/>
      <c r="H82" s="212"/>
      <c r="I82" s="212"/>
      <c r="J82" s="212"/>
      <c r="K82" s="212"/>
      <c r="L82" s="212"/>
      <c r="M82" s="212"/>
      <c r="N82" s="212"/>
      <c r="O82" s="212"/>
      <c r="P82" s="212"/>
      <c r="Q82" s="212"/>
      <c r="R82" s="212"/>
      <c r="S82" s="212"/>
      <c r="T82" s="212"/>
      <c r="U82" s="212"/>
      <c r="V82" s="212"/>
      <c r="W82" s="212"/>
      <c r="X82" s="212"/>
      <c r="Y82" s="212"/>
      <c r="Z82" s="212"/>
      <c r="AA82" s="212"/>
      <c r="AB82" s="212"/>
      <c r="AC82" s="212"/>
      <c r="AD82" s="212"/>
      <c r="AE82" s="212"/>
      <c r="AF82" s="212"/>
      <c r="AG82" s="212"/>
      <c r="AH82" s="212"/>
      <c r="AI82" s="212"/>
      <c r="AJ82" s="541"/>
    </row>
    <row r="83" spans="1:36" s="227" customFormat="1" x14ac:dyDescent="0.25">
      <c r="A83" s="247"/>
      <c r="B83" s="249" t="s">
        <v>612</v>
      </c>
      <c r="C83" s="212"/>
      <c r="D83" s="212"/>
      <c r="E83" s="212"/>
      <c r="F83" s="212"/>
      <c r="G83" s="212"/>
      <c r="H83" s="212"/>
      <c r="I83" s="212"/>
      <c r="J83" s="212"/>
      <c r="K83" s="212"/>
      <c r="L83" s="212"/>
      <c r="M83" s="212"/>
      <c r="N83" s="212"/>
      <c r="O83" s="212"/>
      <c r="P83" s="212"/>
      <c r="Q83" s="212"/>
      <c r="R83" s="212"/>
      <c r="S83" s="212"/>
      <c r="T83" s="212"/>
      <c r="U83" s="212"/>
      <c r="V83" s="212"/>
      <c r="W83" s="212"/>
      <c r="X83" s="212"/>
      <c r="Y83" s="212"/>
      <c r="Z83" s="212"/>
      <c r="AA83" s="212"/>
      <c r="AB83" s="212"/>
      <c r="AC83" s="212"/>
      <c r="AD83" s="212"/>
      <c r="AE83" s="212"/>
      <c r="AF83" s="212"/>
      <c r="AG83" s="212"/>
      <c r="AH83" s="212"/>
      <c r="AI83" s="212"/>
      <c r="AJ83" s="541"/>
    </row>
    <row r="84" spans="1:36" s="227" customFormat="1" ht="16.2" x14ac:dyDescent="0.25">
      <c r="A84" s="247" t="s">
        <v>613</v>
      </c>
      <c r="B84" s="248" t="s">
        <v>614</v>
      </c>
      <c r="C84" s="212">
        <v>-0.21929518223040509</v>
      </c>
      <c r="D84" s="212">
        <v>-0.14026987156263676</v>
      </c>
      <c r="E84" s="212">
        <v>-0.54425908712697135</v>
      </c>
      <c r="F84" s="212">
        <v>-0.23440357361955971</v>
      </c>
      <c r="G84" s="212">
        <v>-0.33735988069683515</v>
      </c>
      <c r="H84" s="212">
        <v>-9.5425601672914084E-2</v>
      </c>
      <c r="I84" s="212">
        <v>-0.17540241313590868</v>
      </c>
      <c r="J84" s="212">
        <v>-0.22635042492196666</v>
      </c>
      <c r="K84" s="212">
        <v>-0.3156140170030507</v>
      </c>
      <c r="L84" s="212">
        <v>-0.50653529822893151</v>
      </c>
      <c r="M84" s="212">
        <v>-0.24267246935279488</v>
      </c>
      <c r="N84" s="212">
        <v>-0.46883076270904422</v>
      </c>
      <c r="O84" s="212">
        <v>-0.13904766035672642</v>
      </c>
      <c r="P84" s="212">
        <v>-0.32665422706284697</v>
      </c>
      <c r="Q84" s="212">
        <v>-0.25331514961780077</v>
      </c>
      <c r="R84" s="212">
        <v>-5.3407941483795643E-2</v>
      </c>
      <c r="S84" s="212">
        <v>-1.6530950218816828E-2</v>
      </c>
      <c r="T84" s="212">
        <v>4.6636926430271002E-2</v>
      </c>
      <c r="U84" s="212">
        <v>-6.8948425774309333E-2</v>
      </c>
      <c r="V84" s="212">
        <v>-8.403138554479031E-2</v>
      </c>
      <c r="W84" s="212">
        <v>-0.13547349996858105</v>
      </c>
      <c r="X84" s="212">
        <v>7.9654744556224261E-2</v>
      </c>
      <c r="Y84" s="212">
        <v>-4.0518616811975272E-2</v>
      </c>
      <c r="Z84" s="212">
        <v>-8.4545177358809301E-2</v>
      </c>
      <c r="AA84" s="212">
        <v>-0.29813868255022274</v>
      </c>
      <c r="AB84" s="212">
        <v>-6.052318565349802E-2</v>
      </c>
      <c r="AC84" s="212">
        <v>-7.6966797668126044E-2</v>
      </c>
      <c r="AD84" s="212">
        <v>-0.29576209144297039</v>
      </c>
      <c r="AE84" s="212">
        <v>-0.23989814508841886</v>
      </c>
      <c r="AF84" s="212">
        <v>-0.34040454092090083</v>
      </c>
      <c r="AG84" s="212" t="e">
        <v>#DIV/0!</v>
      </c>
      <c r="AH84" s="212">
        <v>-4.3322677572401484E-2</v>
      </c>
      <c r="AI84" s="212">
        <v>-0.29918411215688118</v>
      </c>
      <c r="AJ84" s="541"/>
    </row>
    <row r="85" spans="1:36" s="227" customFormat="1" x14ac:dyDescent="0.25">
      <c r="A85" s="247"/>
      <c r="B85" s="248" t="s">
        <v>615</v>
      </c>
      <c r="C85" s="212">
        <v>0.10123855487587047</v>
      </c>
      <c r="D85" s="212">
        <v>0.17242415918746151</v>
      </c>
      <c r="E85" s="212">
        <v>0.19138901353777241</v>
      </c>
      <c r="F85" s="212">
        <v>0.13268616230265498</v>
      </c>
      <c r="G85" s="212">
        <v>0.16193069913562511</v>
      </c>
      <c r="H85" s="212">
        <v>0.26235960197638547</v>
      </c>
      <c r="I85" s="212">
        <v>8.0875401453131948E-2</v>
      </c>
      <c r="J85" s="212">
        <v>2.4754235616805127E-8</v>
      </c>
      <c r="K85" s="212">
        <v>0.18696744862539327</v>
      </c>
      <c r="L85" s="212">
        <v>0.17847549504420596</v>
      </c>
      <c r="M85" s="212">
        <v>5.5189489420325706E-2</v>
      </c>
      <c r="N85" s="212">
        <v>0.16859513422946792</v>
      </c>
      <c r="O85" s="212">
        <v>0.10841637513699764</v>
      </c>
      <c r="P85" s="212">
        <v>0.17473204945081292</v>
      </c>
      <c r="Q85" s="212">
        <v>0.13379355043220212</v>
      </c>
      <c r="R85" s="212">
        <v>0.12775216253563879</v>
      </c>
      <c r="S85" s="212">
        <v>0.14103515426505542</v>
      </c>
      <c r="T85" s="212">
        <v>0.15888391217260667</v>
      </c>
      <c r="U85" s="212">
        <v>0.16424780220442134</v>
      </c>
      <c r="V85" s="212">
        <v>3.3664320515571691E-3</v>
      </c>
      <c r="W85" s="212">
        <v>0.15683438306400585</v>
      </c>
      <c r="X85" s="212">
        <v>0.58990785594159767</v>
      </c>
      <c r="Y85" s="212">
        <v>5.2868708538533607E-2</v>
      </c>
      <c r="Z85" s="212">
        <v>0.2713103535142472</v>
      </c>
      <c r="AA85" s="212">
        <v>0.33641581210014665</v>
      </c>
      <c r="AB85" s="212">
        <v>0.28092344970520505</v>
      </c>
      <c r="AC85" s="212">
        <v>0.19109146751931866</v>
      </c>
      <c r="AD85" s="212">
        <v>0.15321128012791621</v>
      </c>
      <c r="AE85" s="212">
        <v>4.5507303802594823E-2</v>
      </c>
      <c r="AF85" s="212">
        <v>0.18519422720488446</v>
      </c>
      <c r="AG85" s="212" t="e">
        <v>#DIV/0!</v>
      </c>
      <c r="AH85" s="212">
        <v>0.36866042724603659</v>
      </c>
      <c r="AI85" s="212">
        <v>0.15847720041940366</v>
      </c>
      <c r="AJ85" s="541"/>
    </row>
    <row r="86" spans="1:36" s="227" customFormat="1" x14ac:dyDescent="0.25">
      <c r="A86" s="247"/>
      <c r="B86" s="248"/>
      <c r="C86" s="212"/>
      <c r="D86" s="212"/>
      <c r="E86" s="212"/>
      <c r="F86" s="212"/>
      <c r="G86" s="212"/>
      <c r="H86" s="212"/>
      <c r="I86" s="212"/>
      <c r="J86" s="212"/>
      <c r="K86" s="212"/>
      <c r="L86" s="212"/>
      <c r="M86" s="212"/>
      <c r="N86" s="212"/>
      <c r="O86" s="212"/>
      <c r="P86" s="212"/>
      <c r="Q86" s="212"/>
      <c r="R86" s="212"/>
      <c r="S86" s="212"/>
      <c r="T86" s="212"/>
      <c r="U86" s="212"/>
      <c r="V86" s="212"/>
      <c r="W86" s="212"/>
      <c r="X86" s="212"/>
      <c r="Y86" s="212"/>
      <c r="Z86" s="212"/>
      <c r="AA86" s="212"/>
      <c r="AB86" s="212"/>
      <c r="AC86" s="212"/>
      <c r="AD86" s="212"/>
      <c r="AE86" s="212"/>
      <c r="AF86" s="212"/>
      <c r="AG86" s="212"/>
      <c r="AH86" s="212"/>
      <c r="AI86" s="212"/>
      <c r="AJ86" s="541"/>
    </row>
    <row r="87" spans="1:36" s="227" customFormat="1" x14ac:dyDescent="0.25">
      <c r="A87" s="247" t="s">
        <v>616</v>
      </c>
      <c r="B87" s="248" t="s">
        <v>617</v>
      </c>
      <c r="C87" s="212">
        <v>9.2279380838834607E-2</v>
      </c>
      <c r="D87" s="212">
        <v>0.10622364710412593</v>
      </c>
      <c r="E87" s="212">
        <v>9.4607508563433085E-2</v>
      </c>
      <c r="F87" s="212">
        <v>7.7595366377322769E-2</v>
      </c>
      <c r="G87" s="212">
        <v>9.362665215003825E-2</v>
      </c>
      <c r="H87" s="212">
        <v>8.7994312028465582E-2</v>
      </c>
      <c r="I87" s="212">
        <v>9.2053389734173388E-2</v>
      </c>
      <c r="J87" s="212">
        <v>0.10577341942784134</v>
      </c>
      <c r="K87" s="212">
        <v>0.19755789563230874</v>
      </c>
      <c r="L87" s="212">
        <v>9.1056278206734884E-2</v>
      </c>
      <c r="M87" s="212">
        <v>9.5822932636624072E-2</v>
      </c>
      <c r="N87" s="212">
        <v>9.9218537457276698E-2</v>
      </c>
      <c r="O87" s="212">
        <v>6.9871342895430372E-2</v>
      </c>
      <c r="P87" s="212">
        <v>0.19236314738005406</v>
      </c>
      <c r="Q87" s="212">
        <v>0.11076599747606863</v>
      </c>
      <c r="R87" s="212">
        <v>9.5650135211662768E-2</v>
      </c>
      <c r="S87" s="212">
        <v>9.0132731224496471E-2</v>
      </c>
      <c r="T87" s="212">
        <v>0.20573128517905956</v>
      </c>
      <c r="U87" s="212">
        <v>0.29355123261942373</v>
      </c>
      <c r="V87" s="212">
        <v>0.16120420029045135</v>
      </c>
      <c r="W87" s="212">
        <v>0.16389471862782815</v>
      </c>
      <c r="X87" s="212">
        <v>9.2698732228242528E-2</v>
      </c>
      <c r="Y87" s="212">
        <v>0.32901198188732655</v>
      </c>
      <c r="Z87" s="212">
        <v>0.17230052971857895</v>
      </c>
      <c r="AA87" s="212">
        <v>9.7475619152462473E-2</v>
      </c>
      <c r="AB87" s="212">
        <v>0.20144733766274406</v>
      </c>
      <c r="AC87" s="212">
        <v>0.12757827359850923</v>
      </c>
      <c r="AD87" s="212">
        <v>0.10051162802757682</v>
      </c>
      <c r="AE87" s="212">
        <v>9.7237804382998158E-2</v>
      </c>
      <c r="AF87" s="212">
        <v>0.16737965905648514</v>
      </c>
      <c r="AG87" s="212" t="e">
        <v>#DIV/0!</v>
      </c>
      <c r="AH87" s="212">
        <v>0.15587204150718661</v>
      </c>
      <c r="AI87" s="212">
        <v>9.5311702339794468E-2</v>
      </c>
      <c r="AJ87" s="541"/>
    </row>
    <row r="88" spans="1:36" s="227" customFormat="1" x14ac:dyDescent="0.25">
      <c r="A88" s="247" t="s">
        <v>618</v>
      </c>
      <c r="B88" s="248" t="s">
        <v>619</v>
      </c>
      <c r="C88" s="212">
        <v>1.1505504687595567</v>
      </c>
      <c r="D88" s="212">
        <v>1.2242422335332737</v>
      </c>
      <c r="E88" s="212">
        <v>1.1051848298886136</v>
      </c>
      <c r="F88" s="212">
        <v>1.1271708085818155</v>
      </c>
      <c r="G88" s="212">
        <v>1.1438960986533817</v>
      </c>
      <c r="H88" s="212">
        <v>1.1777298693160789</v>
      </c>
      <c r="I88" s="212">
        <v>1.1295363905109388</v>
      </c>
      <c r="J88" s="212">
        <v>1.2448031071352332</v>
      </c>
      <c r="K88" s="212">
        <v>0.99259817210889234</v>
      </c>
      <c r="L88" s="212">
        <v>1.0325152669048658</v>
      </c>
      <c r="M88" s="212">
        <v>1.1313085193892916</v>
      </c>
      <c r="N88" s="212">
        <v>1.1702431940569058</v>
      </c>
      <c r="O88" s="212">
        <v>1.1357608566411541</v>
      </c>
      <c r="P88" s="212">
        <v>1.0380199021943517</v>
      </c>
      <c r="Q88" s="212">
        <v>1.1150079618401036</v>
      </c>
      <c r="R88" s="212">
        <v>1.0749430420746691</v>
      </c>
      <c r="S88" s="212">
        <v>1.1974802491277499</v>
      </c>
      <c r="T88" s="212">
        <v>1.2728201304554414</v>
      </c>
      <c r="U88" s="212">
        <v>1.1404616962617338</v>
      </c>
      <c r="V88" s="212">
        <v>1.0664794699861944</v>
      </c>
      <c r="W88" s="212">
        <v>1.3036118296983572</v>
      </c>
      <c r="X88" s="212">
        <v>1.1507281430020855</v>
      </c>
      <c r="Y88" s="212">
        <v>1.1388145926720756</v>
      </c>
      <c r="Z88" s="212">
        <v>1.101670917878617</v>
      </c>
      <c r="AA88" s="212">
        <v>1.0974284175468907</v>
      </c>
      <c r="AB88" s="212">
        <v>1.0310176019523385</v>
      </c>
      <c r="AC88" s="212">
        <v>1.1134836156941545</v>
      </c>
      <c r="AD88" s="212">
        <v>1.1331890381699432</v>
      </c>
      <c r="AE88" s="212">
        <v>1.1474464520289129</v>
      </c>
      <c r="AF88" s="212">
        <v>1.006120142119362</v>
      </c>
      <c r="AG88" s="212">
        <v>1</v>
      </c>
      <c r="AH88" s="212">
        <v>1.0962509197151644</v>
      </c>
      <c r="AI88" s="212">
        <v>1.1416408694197571</v>
      </c>
      <c r="AJ88" s="541"/>
    </row>
    <row r="89" spans="1:36" s="227" customFormat="1" x14ac:dyDescent="0.25">
      <c r="A89" s="247" t="s">
        <v>620</v>
      </c>
      <c r="B89" s="250" t="s">
        <v>621</v>
      </c>
      <c r="C89" s="251">
        <v>8.0204548470023923E-2</v>
      </c>
      <c r="D89" s="251">
        <v>8.6766853972644692E-2</v>
      </c>
      <c r="E89" s="251">
        <v>8.5603336206639874E-2</v>
      </c>
      <c r="F89" s="251">
        <v>6.8840823224433717E-2</v>
      </c>
      <c r="G89" s="251">
        <v>8.1848912904115584E-2</v>
      </c>
      <c r="H89" s="251">
        <v>7.4715190911787674E-2</v>
      </c>
      <c r="I89" s="251">
        <v>8.1496612687736072E-2</v>
      </c>
      <c r="J89" s="251">
        <v>8.4972007879435901E-2</v>
      </c>
      <c r="K89" s="251">
        <v>0.19903108950178056</v>
      </c>
      <c r="L89" s="251">
        <v>8.8188795967822378E-2</v>
      </c>
      <c r="M89" s="251">
        <v>8.4700973248527878E-2</v>
      </c>
      <c r="N89" s="251">
        <v>8.4784545606553616E-2</v>
      </c>
      <c r="O89" s="251">
        <v>6.1519414484898345E-2</v>
      </c>
      <c r="P89" s="251">
        <v>0.18531739803196692</v>
      </c>
      <c r="Q89" s="251">
        <v>9.9340992411633466E-2</v>
      </c>
      <c r="R89" s="251">
        <v>8.898158457498867E-2</v>
      </c>
      <c r="S89" s="251">
        <v>7.5268657909096676E-2</v>
      </c>
      <c r="T89" s="251">
        <v>0.16163421700868658</v>
      </c>
      <c r="U89" s="251">
        <v>0.25739683637042932</v>
      </c>
      <c r="V89" s="251">
        <v>0.15115546508601629</v>
      </c>
      <c r="W89" s="251">
        <v>0.12572355888006306</v>
      </c>
      <c r="X89" s="251">
        <v>8.0556587402481325E-2</v>
      </c>
      <c r="Y89" s="251">
        <v>0.28890741654033786</v>
      </c>
      <c r="Z89" s="251">
        <v>0.15639927216229116</v>
      </c>
      <c r="AA89" s="251">
        <v>8.8821847141841076E-2</v>
      </c>
      <c r="AB89" s="251">
        <v>0.19538690443430129</v>
      </c>
      <c r="AC89" s="251">
        <v>0.11457579779382378</v>
      </c>
      <c r="AD89" s="251">
        <v>8.8698023579454346E-2</v>
      </c>
      <c r="AE89" s="251">
        <v>8.4742781862336525E-2</v>
      </c>
      <c r="AF89" s="251">
        <v>0.16636150301484362</v>
      </c>
      <c r="AG89" s="251" t="e">
        <v>#DIV/0!</v>
      </c>
      <c r="AH89" s="251">
        <v>0.14218646361335449</v>
      </c>
      <c r="AI89" s="539">
        <v>8.3486589253095822E-2</v>
      </c>
      <c r="AJ89" s="542"/>
    </row>
    <row r="90" spans="1:36" s="227" customFormat="1" x14ac:dyDescent="0.25">
      <c r="A90" s="247"/>
      <c r="D90" s="252"/>
      <c r="AJ90" s="212"/>
    </row>
    <row r="91" spans="1:36" s="98" customFormat="1" x14ac:dyDescent="0.25">
      <c r="A91" s="78"/>
      <c r="B91" s="99" t="s">
        <v>729</v>
      </c>
      <c r="C91" s="144"/>
      <c r="D91" s="102"/>
      <c r="E91" s="144"/>
      <c r="F91" s="144"/>
      <c r="G91" s="144"/>
      <c r="H91" s="144"/>
      <c r="I91" s="144"/>
      <c r="J91" s="144"/>
      <c r="K91" s="144"/>
      <c r="L91" s="144"/>
      <c r="M91" s="144"/>
      <c r="N91" s="144"/>
      <c r="O91" s="144"/>
    </row>
    <row r="92" spans="1:36" s="98" customFormat="1" x14ac:dyDescent="0.25">
      <c r="A92" s="78"/>
      <c r="B92" s="99" t="s">
        <v>1222</v>
      </c>
      <c r="C92" s="144"/>
      <c r="D92" s="102"/>
      <c r="E92" s="144"/>
      <c r="F92" s="144"/>
      <c r="G92" s="144"/>
      <c r="H92" s="144"/>
      <c r="I92" s="144"/>
      <c r="J92" s="144"/>
      <c r="K92" s="144"/>
      <c r="L92" s="144"/>
      <c r="M92" s="144"/>
      <c r="N92" s="144"/>
      <c r="O92" s="144"/>
    </row>
    <row r="93" spans="1:36" s="98" customFormat="1" x14ac:dyDescent="0.25">
      <c r="A93" s="78"/>
      <c r="B93" s="99" t="s">
        <v>1228</v>
      </c>
      <c r="C93" s="144"/>
      <c r="D93" s="102"/>
      <c r="E93" s="144"/>
      <c r="F93" s="144"/>
      <c r="G93" s="144"/>
      <c r="H93" s="144"/>
      <c r="I93" s="144"/>
      <c r="J93" s="144"/>
      <c r="K93" s="144"/>
      <c r="L93" s="144"/>
      <c r="M93" s="144"/>
      <c r="N93" s="144"/>
      <c r="O93" s="144"/>
    </row>
    <row r="94" spans="1:36" x14ac:dyDescent="0.25">
      <c r="B94" s="72" t="s">
        <v>1225</v>
      </c>
    </row>
    <row r="95" spans="1:36" x14ac:dyDescent="0.25">
      <c r="B95" s="72" t="s">
        <v>1226</v>
      </c>
    </row>
    <row r="96" spans="1:36" x14ac:dyDescent="0.25">
      <c r="B96" s="72" t="s">
        <v>1227</v>
      </c>
    </row>
    <row r="97" spans="1:15" x14ac:dyDescent="0.25">
      <c r="B97" s="72" t="s">
        <v>1287</v>
      </c>
    </row>
    <row r="98" spans="1:15" x14ac:dyDescent="0.25">
      <c r="B98" s="72" t="s">
        <v>1234</v>
      </c>
    </row>
    <row r="100" spans="1:15" x14ac:dyDescent="0.25">
      <c r="B100" s="73" t="s">
        <v>622</v>
      </c>
    </row>
    <row r="101" spans="1:15" x14ac:dyDescent="0.25">
      <c r="A101" s="79"/>
      <c r="B101" s="73" t="s">
        <v>623</v>
      </c>
    </row>
    <row r="102" spans="1:15" x14ac:dyDescent="0.25">
      <c r="A102" s="79"/>
      <c r="B102" s="73" t="s">
        <v>624</v>
      </c>
    </row>
    <row r="103" spans="1:15" x14ac:dyDescent="0.25">
      <c r="A103" s="79"/>
      <c r="B103" s="73" t="s">
        <v>1208</v>
      </c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</row>
    <row r="104" spans="1:15" x14ac:dyDescent="0.25">
      <c r="A104" s="79"/>
      <c r="B104" s="73" t="s">
        <v>625</v>
      </c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</row>
    <row r="105" spans="1:15" x14ac:dyDescent="0.25">
      <c r="A105" s="79"/>
      <c r="B105" s="73" t="s">
        <v>626</v>
      </c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</row>
    <row r="106" spans="1:15" x14ac:dyDescent="0.25">
      <c r="A106" s="79"/>
      <c r="B106" s="73" t="s">
        <v>627</v>
      </c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</row>
    <row r="107" spans="1:15" x14ac:dyDescent="0.25">
      <c r="A107" s="79"/>
      <c r="B107" s="79" t="s">
        <v>1206</v>
      </c>
    </row>
    <row r="854" spans="1:15" s="84" customFormat="1" x14ac:dyDescent="0.25">
      <c r="A854" s="60"/>
      <c r="C854" s="117"/>
      <c r="D854" s="117"/>
      <c r="E854" s="117"/>
      <c r="F854" s="117"/>
      <c r="G854" s="117"/>
      <c r="H854" s="117"/>
      <c r="I854" s="117"/>
      <c r="J854" s="117"/>
      <c r="K854" s="117"/>
      <c r="L854" s="117"/>
      <c r="M854" s="117"/>
      <c r="N854" s="117"/>
      <c r="O854" s="117"/>
    </row>
    <row r="1055" spans="1:15" s="84" customFormat="1" x14ac:dyDescent="0.25">
      <c r="A1055" s="60"/>
      <c r="C1055" s="117"/>
      <c r="D1055" s="117"/>
      <c r="E1055" s="117"/>
      <c r="F1055" s="117"/>
      <c r="G1055" s="117"/>
      <c r="H1055" s="117"/>
      <c r="I1055" s="117"/>
      <c r="J1055" s="117"/>
      <c r="K1055" s="117"/>
      <c r="L1055" s="117"/>
      <c r="M1055" s="117"/>
      <c r="N1055" s="117"/>
      <c r="O1055" s="117"/>
    </row>
    <row r="1104" spans="1:15" s="84" customFormat="1" x14ac:dyDescent="0.25">
      <c r="A1104" s="60"/>
      <c r="C1104" s="117"/>
      <c r="D1104" s="117"/>
      <c r="E1104" s="117"/>
      <c r="F1104" s="117"/>
      <c r="G1104" s="117"/>
      <c r="H1104" s="117"/>
      <c r="I1104" s="117"/>
      <c r="J1104" s="117"/>
      <c r="K1104" s="117"/>
      <c r="L1104" s="117"/>
      <c r="M1104" s="117"/>
      <c r="N1104" s="117"/>
      <c r="O1104" s="117"/>
    </row>
  </sheetData>
  <customSheetViews>
    <customSheetView guid="{CFED1871-9B9D-472F-82C9-C68C06036B2E}" scale="75" showGridLines="0" hiddenRows="1" hiddenColumns="1">
      <pane xSplit="3" ySplit="8" topLeftCell="D30" activePane="bottomRight" state="frozen"/>
      <selection pane="bottomRight" activeCell="F14" sqref="F13:F14"/>
      <pageMargins left="0.7" right="0.7" top="0.75" bottom="0.75" header="0.3" footer="0.3"/>
      <pageSetup paperSize="9" orientation="portrait" r:id="rId1"/>
    </customSheetView>
  </customSheetViews>
  <conditionalFormatting sqref="C2:C3 C5:C7 C9:AH10 AI9:AI41 C11:Q18 R11:AH41 D19:Q41 C80:AI81 C90:O1048576">
    <cfRule type="containsErrors" dxfId="12" priority="324">
      <formula>ISERROR(C2)</formula>
    </cfRule>
  </conditionalFormatting>
  <conditionalFormatting sqref="C19:C29">
    <cfRule type="containsErrors" dxfId="11" priority="227">
      <formula>ISERROR(C19)</formula>
    </cfRule>
  </conditionalFormatting>
  <conditionalFormatting sqref="C31:C44">
    <cfRule type="containsErrors" dxfId="10" priority="157">
      <formula>ISERROR(C31)</formula>
    </cfRule>
  </conditionalFormatting>
  <conditionalFormatting sqref="C46:C89">
    <cfRule type="containsErrors" dxfId="9" priority="10">
      <formula>ISERROR(C46)</formula>
    </cfRule>
  </conditionalFormatting>
  <conditionalFormatting sqref="D2:O7">
    <cfRule type="containsErrors" dxfId="8" priority="3">
      <formula>ISERROR(D2)</formula>
    </cfRule>
  </conditionalFormatting>
  <conditionalFormatting sqref="D42:AI89">
    <cfRule type="containsErrors" dxfId="7" priority="165">
      <formula>ISERROR(D42)</formula>
    </cfRule>
  </conditionalFormatting>
  <conditionalFormatting sqref="AK45">
    <cfRule type="containsErrors" dxfId="6" priority="321">
      <formula>ISERROR(AK45)</formula>
    </cfRule>
  </conditionalFormatting>
  <conditionalFormatting sqref="AK19:AL29">
    <cfRule type="containsErrors" dxfId="5" priority="79">
      <formula>ISERROR(AK19)</formula>
    </cfRule>
  </conditionalFormatting>
  <conditionalFormatting sqref="AK32:AL44">
    <cfRule type="containsErrors" dxfId="4" priority="34">
      <formula>ISERROR(AK32)</formula>
    </cfRule>
  </conditionalFormatting>
  <conditionalFormatting sqref="AK63:AL73">
    <cfRule type="containsErrors" dxfId="3" priority="19">
      <formula>ISERROR(AK63)</formula>
    </cfRule>
  </conditionalFormatting>
  <pageMargins left="0.7" right="0.7" top="0.75" bottom="0.75" header="0.3" footer="0.3"/>
  <pageSetup paperSize="9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5"/>
  <dimension ref="A1:CT1121"/>
  <sheetViews>
    <sheetView showGridLines="0" zoomScale="70" zoomScaleNormal="70" workbookViewId="0">
      <pane xSplit="3" ySplit="6" topLeftCell="D7" activePane="bottomRight" state="frozen"/>
      <selection activeCell="C349" sqref="C349:AV349"/>
      <selection pane="topRight" activeCell="C349" sqref="C349:AV349"/>
      <selection pane="bottomLeft" activeCell="C349" sqref="C349:AV349"/>
      <selection pane="bottomRight" activeCell="A251" sqref="A251:XFD271"/>
    </sheetView>
  </sheetViews>
  <sheetFormatPr defaultColWidth="11.44140625" defaultRowHeight="13.8" x14ac:dyDescent="0.25"/>
  <cols>
    <col min="1" max="1" width="2.77734375" style="11" customWidth="1"/>
    <col min="2" max="2" width="25.21875" style="11" customWidth="1"/>
    <col min="3" max="3" width="66.21875" style="11" customWidth="1"/>
    <col min="4" max="4" width="21.77734375" style="11" bestFit="1" customWidth="1"/>
    <col min="5" max="5" width="18.5546875" style="11" bestFit="1" customWidth="1"/>
    <col min="6" max="6" width="20.44140625" style="11" bestFit="1" customWidth="1"/>
    <col min="7" max="7" width="25" style="11" bestFit="1" customWidth="1"/>
    <col min="8" max="8" width="27.44140625" style="11" bestFit="1" customWidth="1"/>
    <col min="9" max="9" width="17.21875" style="11" bestFit="1" customWidth="1"/>
    <col min="10" max="10" width="24.21875" style="11" bestFit="1" customWidth="1"/>
    <col min="11" max="11" width="18.44140625" style="11" bestFit="1" customWidth="1"/>
    <col min="12" max="12" width="18" style="11" bestFit="1" customWidth="1"/>
    <col min="13" max="13" width="33.21875" style="11" bestFit="1" customWidth="1"/>
    <col min="14" max="14" width="27.21875" style="11" bestFit="1" customWidth="1"/>
    <col min="15" max="15" width="16" style="11" bestFit="1" customWidth="1"/>
    <col min="16" max="16" width="19" style="11" bestFit="1" customWidth="1"/>
    <col min="17" max="17" width="20.5546875" style="11" bestFit="1" customWidth="1"/>
    <col min="18" max="18" width="18.44140625" style="11" bestFit="1" customWidth="1"/>
    <col min="19" max="19" width="16.44140625" style="11" bestFit="1" customWidth="1"/>
    <col min="20" max="20" width="21" style="11" bestFit="1" customWidth="1"/>
    <col min="21" max="21" width="25.5546875" style="11" bestFit="1" customWidth="1"/>
    <col min="22" max="22" width="17.5546875" style="11" bestFit="1" customWidth="1"/>
    <col min="23" max="23" width="27.44140625" style="11" bestFit="1" customWidth="1"/>
    <col min="24" max="24" width="17.5546875" style="11" bestFit="1" customWidth="1"/>
    <col min="25" max="25" width="14.44140625" style="11" bestFit="1" customWidth="1"/>
    <col min="26" max="26" width="18.5546875" style="11" bestFit="1" customWidth="1"/>
    <col min="27" max="27" width="22.21875" style="11" bestFit="1" customWidth="1"/>
    <col min="28" max="28" width="33.5546875" style="11" bestFit="1" customWidth="1"/>
    <col min="29" max="29" width="22.21875" style="11" bestFit="1" customWidth="1"/>
    <col min="30" max="30" width="27.44140625" style="11" bestFit="1" customWidth="1"/>
    <col min="31" max="31" width="22.5546875" style="11" bestFit="1" customWidth="1"/>
    <col min="32" max="32" width="27.44140625" style="11" bestFit="1" customWidth="1"/>
    <col min="33" max="33" width="18.44140625" style="11" bestFit="1" customWidth="1"/>
    <col min="34" max="34" width="15.21875" style="11" bestFit="1" customWidth="1"/>
    <col min="35" max="36" width="27.44140625" style="11" bestFit="1" customWidth="1"/>
    <col min="37" max="16384" width="11.44140625" style="11"/>
  </cols>
  <sheetData>
    <row r="1" spans="1:98" s="2" customFormat="1" x14ac:dyDescent="0.25">
      <c r="H1" s="74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spans="1:98" s="2" customFormat="1" x14ac:dyDescent="0.25">
      <c r="B2" s="12" t="s">
        <v>728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spans="1:98" s="2" customFormat="1" x14ac:dyDescent="0.25">
      <c r="B3" s="35" t="str">
        <f>BALANCE!B3</f>
        <v>SISTEMA DE BANCOS PRIVADOS</v>
      </c>
      <c r="H3" s="76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98" s="2" customFormat="1" x14ac:dyDescent="0.25">
      <c r="B4" s="23">
        <f>BALANCE!B4</f>
        <v>44469</v>
      </c>
      <c r="C4" s="36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98" s="1" customFormat="1" ht="15" customHeight="1" x14ac:dyDescent="0.25">
      <c r="A5" s="190"/>
      <c r="B5" s="112"/>
      <c r="C5" s="58"/>
      <c r="D5" s="103"/>
      <c r="E5" s="103"/>
      <c r="F5" s="103"/>
      <c r="G5" s="103"/>
      <c r="H5" s="103"/>
      <c r="I5" s="103"/>
      <c r="J5" s="103"/>
      <c r="K5" s="102"/>
      <c r="L5" s="102"/>
      <c r="M5" s="102"/>
      <c r="N5" s="102"/>
      <c r="O5" s="103"/>
      <c r="P5" s="113"/>
      <c r="Q5" s="113"/>
      <c r="R5" s="113"/>
      <c r="S5" s="113"/>
      <c r="T5" s="113"/>
      <c r="U5" s="113"/>
      <c r="V5" s="93"/>
      <c r="W5" s="113"/>
      <c r="X5" s="113"/>
      <c r="Y5" s="93"/>
      <c r="Z5" s="113"/>
      <c r="AA5" s="93"/>
      <c r="AB5" s="113"/>
      <c r="AC5" s="93"/>
      <c r="AD5" s="113"/>
      <c r="AE5" s="113"/>
      <c r="AF5" s="568" t="s">
        <v>1229</v>
      </c>
      <c r="AG5" s="569"/>
      <c r="AH5" s="569"/>
      <c r="AI5" s="570"/>
      <c r="AJ5" s="3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</row>
    <row r="6" spans="1:98" s="341" customFormat="1" ht="48.75" customHeight="1" x14ac:dyDescent="0.3">
      <c r="A6" s="337"/>
      <c r="B6" s="343" t="s">
        <v>10</v>
      </c>
      <c r="C6" s="344"/>
      <c r="D6" s="345" t="str">
        <f>+BALANCE!D8</f>
        <v>BP GUAYAQUIL</v>
      </c>
      <c r="E6" s="322" t="str">
        <f>+BALANCE!E8</f>
        <v>BP PACIFICO</v>
      </c>
      <c r="F6" s="322" t="str">
        <f>+BALANCE!F8</f>
        <v>BP PICHINCHA</v>
      </c>
      <c r="G6" s="322" t="str">
        <f>+BALANCE!G8</f>
        <v>BP PRODUBANCO</v>
      </c>
      <c r="H6" s="346" t="str">
        <f>+BALANCE!H8</f>
        <v>BANCOS PRIVADOS GRANDES</v>
      </c>
      <c r="I6" s="322" t="str">
        <f>+BALANCE!I8</f>
        <v>BP AUSTRO</v>
      </c>
      <c r="J6" s="322" t="str">
        <f>+BALANCE!J8</f>
        <v>BP BOLIVARIANO</v>
      </c>
      <c r="K6" s="338" t="str">
        <f>+BALANCE!K8</f>
        <v>BP CITIBANK</v>
      </c>
      <c r="L6" s="339" t="str">
        <f>+BALANCE!L8</f>
        <v>BP DINERS</v>
      </c>
      <c r="M6" s="339" t="str">
        <f>+BALANCE!M8</f>
        <v>BP GENERAL RUMIÑAHUI</v>
      </c>
      <c r="N6" s="338" t="str">
        <f>+BALANCE!N8</f>
        <v>BP INTERNACIONAL</v>
      </c>
      <c r="O6" s="322" t="str">
        <f>+BALANCE!O8</f>
        <v>BP LOJA</v>
      </c>
      <c r="P6" s="322" t="str">
        <f>+BALANCE!P8</f>
        <v>BP MACHALA</v>
      </c>
      <c r="Q6" s="322" t="str">
        <f>+BALANCE!Q8</f>
        <v>BP SOLIDARIO</v>
      </c>
      <c r="R6" s="346" t="str">
        <f>+BALANCE!R8</f>
        <v>BANCOS PRIVADOS MEDIANOS</v>
      </c>
      <c r="S6" s="322" t="str">
        <f>+BALANCE!S8</f>
        <v>BP PROCREDIT</v>
      </c>
      <c r="T6" s="322" t="str">
        <f>+BALANCE!T8</f>
        <v>BP AMAZONAS</v>
      </c>
      <c r="U6" s="322" t="str">
        <f>+BALANCE!U8</f>
        <v>BP COMERCIAL DE MANABI</v>
      </c>
      <c r="V6" s="339" t="str">
        <f>+BALANCE!V8</f>
        <v>BP LITORAL</v>
      </c>
      <c r="W6" s="322" t="str">
        <f>+BALANCE!W8</f>
        <v>BP COOPNACIONAL</v>
      </c>
      <c r="X6" s="322" t="str">
        <f>+BALANCE!X8</f>
        <v>BP CAPITAL</v>
      </c>
      <c r="Y6" s="342" t="str">
        <f>+BALANCE!Y8</f>
        <v>BP FINCA S.A.</v>
      </c>
      <c r="Z6" s="322" t="str">
        <f>+BALANCE!Z8</f>
        <v>BP DELBANK</v>
      </c>
      <c r="AA6" s="342" t="str">
        <f>+BALANCE!AA8</f>
        <v>BP D-MIRO S.A.</v>
      </c>
      <c r="AB6" s="322" t="str">
        <f>+BALANCE!AB8</f>
        <v>BP BANCO  DESARROLLO DE LOS PUEBLOS  S.A., CODESARROLLO</v>
      </c>
      <c r="AC6" s="342" t="str">
        <f>+BALANCE!AC8</f>
        <v>BP VISIONFUND ECUADOR S.A.</v>
      </c>
      <c r="AD6" s="346" t="str">
        <f>+BALANCE!AD8</f>
        <v>BANCOS PRIVADOS PEQUEÑOS</v>
      </c>
      <c r="AE6" s="346" t="str">
        <f>+BALANCE!AE8</f>
        <v>TOTAL BANCOS PRIVADOS</v>
      </c>
      <c r="AF6" s="338" t="str">
        <f>+BALANCE!AF8</f>
        <v xml:space="preserve">BANCOS PRIVADOS COMERCIALES     </v>
      </c>
      <c r="AG6" s="339" t="str">
        <f>+BALANCE!AG8</f>
        <v xml:space="preserve">BANCOS PRIVADOS CONSUMO     </v>
      </c>
      <c r="AH6" s="340" t="str">
        <f>+BALANCE!AH8</f>
        <v>BANCOS PRIVADOS VIVIENDA</v>
      </c>
      <c r="AI6" s="342" t="str">
        <f>+BALANCE!AI8</f>
        <v>BANCOS PRIVADOS DE MICROCRÉDITO</v>
      </c>
      <c r="AJ6" s="336" t="str">
        <f>+BALANCE!AJ8</f>
        <v>BANCA MULTIPLE</v>
      </c>
    </row>
    <row r="7" spans="1:98" x14ac:dyDescent="0.25">
      <c r="B7" s="15"/>
      <c r="AJ7" s="380"/>
    </row>
    <row r="8" spans="1:98" s="28" customFormat="1" x14ac:dyDescent="0.25">
      <c r="B8" s="468"/>
      <c r="C8" s="469" t="s">
        <v>1844</v>
      </c>
      <c r="D8" s="470">
        <f>SUM(D9:D13)</f>
        <v>1997993.16093</v>
      </c>
      <c r="E8" s="470">
        <f t="shared" ref="E8:AI8" si="0">SUM(E9:E13)</f>
        <v>1017959.0759099999</v>
      </c>
      <c r="F8" s="470">
        <f t="shared" si="0"/>
        <v>2902316.3041099999</v>
      </c>
      <c r="G8" s="470">
        <f t="shared" si="0"/>
        <v>2335169.3640000001</v>
      </c>
      <c r="H8" s="470">
        <f t="shared" si="0"/>
        <v>8253437.9049500003</v>
      </c>
      <c r="I8" s="470">
        <f t="shared" si="0"/>
        <v>651868.76012999995</v>
      </c>
      <c r="J8" s="470">
        <f t="shared" si="0"/>
        <v>1777026.2527399999</v>
      </c>
      <c r="K8" s="470">
        <f t="shared" si="0"/>
        <v>192997.761</v>
      </c>
      <c r="L8" s="470">
        <f>SUM(L9:L13)</f>
        <v>105143.97931</v>
      </c>
      <c r="M8" s="470">
        <f t="shared" si="0"/>
        <v>62179.659509999998</v>
      </c>
      <c r="N8" s="470">
        <f t="shared" si="0"/>
        <v>2119529.31299</v>
      </c>
      <c r="O8" s="470">
        <f t="shared" si="0"/>
        <v>113142.36954</v>
      </c>
      <c r="P8" s="470">
        <f t="shared" si="0"/>
        <v>347329.97760999994</v>
      </c>
      <c r="Q8" s="470">
        <f t="shared" si="0"/>
        <v>32.900689999999997</v>
      </c>
      <c r="R8" s="470">
        <f t="shared" si="0"/>
        <v>5369250.9735199995</v>
      </c>
      <c r="S8" s="470">
        <f>SUM(S9:S13)</f>
        <v>343017.40033999999</v>
      </c>
      <c r="T8" s="470">
        <f t="shared" si="0"/>
        <v>64434.681249999994</v>
      </c>
      <c r="U8" s="470">
        <f t="shared" si="0"/>
        <v>16250.942510000001</v>
      </c>
      <c r="V8" s="470">
        <f t="shared" si="0"/>
        <v>4588.1515199999994</v>
      </c>
      <c r="W8" s="470">
        <f t="shared" si="0"/>
        <v>80105.090930000006</v>
      </c>
      <c r="X8" s="470">
        <f t="shared" si="0"/>
        <v>861.48078999999996</v>
      </c>
      <c r="Y8" s="470">
        <f t="shared" si="0"/>
        <v>0</v>
      </c>
      <c r="Z8" s="470">
        <f t="shared" si="0"/>
        <v>7417.7221600000003</v>
      </c>
      <c r="AA8" s="470">
        <f t="shared" si="0"/>
        <v>0</v>
      </c>
      <c r="AB8" s="470">
        <f t="shared" si="0"/>
        <v>15068.07107</v>
      </c>
      <c r="AC8" s="470">
        <f>SUM(AC9:AC13)</f>
        <v>0</v>
      </c>
      <c r="AD8" s="470">
        <f t="shared" si="0"/>
        <v>531743.54056999995</v>
      </c>
      <c r="AE8" s="470">
        <f t="shared" si="0"/>
        <v>14154432.41904</v>
      </c>
      <c r="AF8" s="470">
        <f t="shared" si="0"/>
        <v>2312527.0739900004</v>
      </c>
      <c r="AG8" s="470">
        <f t="shared" si="0"/>
        <v>171911.79034000001</v>
      </c>
      <c r="AH8" s="470">
        <f t="shared" si="0"/>
        <v>0</v>
      </c>
      <c r="AI8" s="470">
        <f t="shared" si="0"/>
        <v>0</v>
      </c>
      <c r="AJ8" s="471">
        <f>SUM(AJ9:AJ13)</f>
        <v>11669993.554710001</v>
      </c>
    </row>
    <row r="9" spans="1:98" x14ac:dyDescent="0.25">
      <c r="B9" s="37" t="s">
        <v>628</v>
      </c>
      <c r="C9" s="189" t="s">
        <v>1028</v>
      </c>
      <c r="D9" s="22">
        <f>BALANCE!D93+BALANCE!D123+BALANCE!D153</f>
        <v>222498.52737</v>
      </c>
      <c r="E9" s="22">
        <f>BALANCE!E93+BALANCE!E123+BALANCE!E153</f>
        <v>70113.296399999992</v>
      </c>
      <c r="F9" s="22">
        <f>BALANCE!F93+BALANCE!F123+BALANCE!F153</f>
        <v>222157.83801000001</v>
      </c>
      <c r="G9" s="22">
        <f>BALANCE!G93+BALANCE!G123+BALANCE!G153</f>
        <v>167231.91281999997</v>
      </c>
      <c r="H9" s="22">
        <f>BALANCE!H93+BALANCE!H123+BALANCE!H153</f>
        <v>682001.57460000005</v>
      </c>
      <c r="I9" s="22">
        <f>BALANCE!I93+BALANCE!I123+BALANCE!I153</f>
        <v>40476.526499999993</v>
      </c>
      <c r="J9" s="22">
        <f>BALANCE!J93+BALANCE!J123+BALANCE!J153</f>
        <v>149063.21926000001</v>
      </c>
      <c r="K9" s="22">
        <f>BALANCE!K93+BALANCE!K123+BALANCE!K153</f>
        <v>38614.61</v>
      </c>
      <c r="L9" s="22">
        <f>BALANCE!L93+BALANCE!L123+BALANCE!L153</f>
        <v>40126.539119999994</v>
      </c>
      <c r="M9" s="22">
        <f>BALANCE!M93+BALANCE!M123+BALANCE!M153</f>
        <v>9348.4798499999997</v>
      </c>
      <c r="N9" s="22">
        <f>BALANCE!N93+BALANCE!N123+BALANCE!N153</f>
        <v>133357.52174</v>
      </c>
      <c r="O9" s="22">
        <f>BALANCE!O93+BALANCE!O123+BALANCE!O153</f>
        <v>6506.5211899999995</v>
      </c>
      <c r="P9" s="22">
        <f>BALANCE!P93+BALANCE!P123+BALANCE!P153</f>
        <v>11935.963559999998</v>
      </c>
      <c r="Q9" s="22">
        <f>BALANCE!Q93+BALANCE!Q123+BALANCE!Q153</f>
        <v>0</v>
      </c>
      <c r="R9" s="22">
        <f>BALANCE!R93+BALANCE!R123+BALANCE!R153</f>
        <v>429429.3812200001</v>
      </c>
      <c r="S9" s="22">
        <f>BALANCE!S93+BALANCE!S123+BALANCE!S153</f>
        <v>10286.165799999999</v>
      </c>
      <c r="T9" s="22">
        <f>BALANCE!T93+BALANCE!T123+BALANCE!T153</f>
        <v>6838.3304000000007</v>
      </c>
      <c r="U9" s="22">
        <f>BALANCE!U93+BALANCE!U123+BALANCE!U153</f>
        <v>941.54094999999995</v>
      </c>
      <c r="V9" s="22">
        <f>BALANCE!V93+BALANCE!V123+BALANCE!V153</f>
        <v>224.20881</v>
      </c>
      <c r="W9" s="22">
        <f>BALANCE!W93+BALANCE!W123+BALANCE!W153</f>
        <v>1512.3898799999999</v>
      </c>
      <c r="X9" s="22">
        <f>BALANCE!X93+BALANCE!X123+BALANCE!X153</f>
        <v>41.779350000000001</v>
      </c>
      <c r="Y9" s="22">
        <f>BALANCE!Y93+BALANCE!Y123+BALANCE!Y153</f>
        <v>0</v>
      </c>
      <c r="Z9" s="22">
        <f>BALANCE!Z93+BALANCE!Z123+BALANCE!Z153</f>
        <v>561.74547000000007</v>
      </c>
      <c r="AA9" s="22">
        <f>BALANCE!AA93+BALANCE!AA123+BALANCE!AA153</f>
        <v>0</v>
      </c>
      <c r="AB9" s="22">
        <f>BALANCE!AB93+BALANCE!AB123+BALANCE!AB153</f>
        <v>748.09172000000001</v>
      </c>
      <c r="AC9" s="22">
        <f>BALANCE!AC93+BALANCE!AC123+BALANCE!AC153</f>
        <v>0</v>
      </c>
      <c r="AD9" s="22">
        <f>BALANCE!AD93+BALANCE!AD123+BALANCE!AD153</f>
        <v>21154.252379999998</v>
      </c>
      <c r="AE9" s="22">
        <f>BALANCE!AE93+BALANCE!AE123+BALANCE!AE153</f>
        <v>1132585.2082</v>
      </c>
      <c r="AF9" s="22">
        <f>BALANCE!AF93+BALANCE!AF123+BALANCE!AF153</f>
        <v>171972.13174000001</v>
      </c>
      <c r="AG9" s="22">
        <f>BALANCE!AG93+BALANCE!AG123+BALANCE!AG153</f>
        <v>49699.227780000001</v>
      </c>
      <c r="AH9" s="22">
        <f>BALANCE!AH93+BALANCE!AH123+BALANCE!AH153</f>
        <v>0</v>
      </c>
      <c r="AI9" s="22">
        <f>BALANCE!AI93+BALANCE!AI123+BALANCE!AI153</f>
        <v>0</v>
      </c>
      <c r="AJ9" s="382">
        <f>BALANCE!AJ93+BALANCE!AJ123+BALANCE!AJ153</f>
        <v>910913.84868000005</v>
      </c>
    </row>
    <row r="10" spans="1:98" x14ac:dyDescent="0.25">
      <c r="B10" s="37" t="s">
        <v>630</v>
      </c>
      <c r="C10" s="189" t="s">
        <v>1027</v>
      </c>
      <c r="D10" s="22">
        <f>BALANCE!D94+BALANCE!D124+BALANCE!D154</f>
        <v>266548.64358999999</v>
      </c>
      <c r="E10" s="22">
        <f>BALANCE!E94+BALANCE!E124+BALANCE!E154</f>
        <v>73129.633469999986</v>
      </c>
      <c r="F10" s="22">
        <f>BALANCE!F94+BALANCE!F124+BALANCE!F154</f>
        <v>467134.90191999997</v>
      </c>
      <c r="G10" s="22">
        <f>BALANCE!G94+BALANCE!G124+BALANCE!G154</f>
        <v>260208.34135</v>
      </c>
      <c r="H10" s="22">
        <f>BALANCE!H94+BALANCE!H124+BALANCE!H154</f>
        <v>1067021.52033</v>
      </c>
      <c r="I10" s="22">
        <f>BALANCE!I94+BALANCE!I124+BALANCE!I154</f>
        <v>53265.760630000004</v>
      </c>
      <c r="J10" s="22">
        <f>BALANCE!J94+BALANCE!J124+BALANCE!J154</f>
        <v>257008.66321999999</v>
      </c>
      <c r="K10" s="22">
        <f>BALANCE!K94+BALANCE!K124+BALANCE!K154</f>
        <v>88077.569000000003</v>
      </c>
      <c r="L10" s="22">
        <f>BALANCE!L94+BALANCE!L124+BALANCE!L154</f>
        <v>20844.418870000001</v>
      </c>
      <c r="M10" s="22">
        <f>BALANCE!M94+BALANCE!M124+BALANCE!M154</f>
        <v>9603.1871999999985</v>
      </c>
      <c r="N10" s="22">
        <f>BALANCE!N94+BALANCE!N124+BALANCE!N154</f>
        <v>273004.94426999998</v>
      </c>
      <c r="O10" s="22">
        <f>BALANCE!O94+BALANCE!O124+BALANCE!O154</f>
        <v>8081.232039999999</v>
      </c>
      <c r="P10" s="22">
        <f>BALANCE!P94+BALANCE!P124+BALANCE!P154</f>
        <v>17429.474719999998</v>
      </c>
      <c r="Q10" s="22">
        <f>BALANCE!Q94+BALANCE!Q124+BALANCE!Q154</f>
        <v>32.900689999999997</v>
      </c>
      <c r="R10" s="22">
        <f>BALANCE!R94+BALANCE!R124+BALANCE!R154</f>
        <v>727348.15064000012</v>
      </c>
      <c r="S10" s="22">
        <f>BALANCE!S94+BALANCE!S124+BALANCE!S154</f>
        <v>25099.0795</v>
      </c>
      <c r="T10" s="22">
        <f>BALANCE!T94+BALANCE!T124+BALANCE!T154</f>
        <v>8404.5303500000009</v>
      </c>
      <c r="U10" s="22">
        <f>BALANCE!U94+BALANCE!U124+BALANCE!U154</f>
        <v>710.20049000000006</v>
      </c>
      <c r="V10" s="22">
        <f>BALANCE!V94+BALANCE!V124+BALANCE!V154</f>
        <v>420.92897999999997</v>
      </c>
      <c r="W10" s="22">
        <f>BALANCE!W94+BALANCE!W124+BALANCE!W154</f>
        <v>10341.130080000001</v>
      </c>
      <c r="X10" s="22">
        <f>BALANCE!X94+BALANCE!X124+BALANCE!X154</f>
        <v>415.08476000000002</v>
      </c>
      <c r="Y10" s="22">
        <f>BALANCE!Y94+BALANCE!Y124+BALANCE!Y154</f>
        <v>0</v>
      </c>
      <c r="Z10" s="22">
        <f>BALANCE!Z94+BALANCE!Z124+BALANCE!Z154</f>
        <v>802.97530999999992</v>
      </c>
      <c r="AA10" s="22">
        <f>BALANCE!AA94+BALANCE!AA124+BALANCE!AA154</f>
        <v>0</v>
      </c>
      <c r="AB10" s="22">
        <f>BALANCE!AB94+BALANCE!AB124+BALANCE!AB154</f>
        <v>1521.0100400000001</v>
      </c>
      <c r="AC10" s="22">
        <f>BALANCE!AC94+BALANCE!AC124+BALANCE!AC154</f>
        <v>0</v>
      </c>
      <c r="AD10" s="22">
        <f>BALANCE!AD94+BALANCE!AD124+BALANCE!AD154</f>
        <v>47714.939509999989</v>
      </c>
      <c r="AE10" s="22">
        <f>BALANCE!AE94+BALANCE!AE124+BALANCE!AE154</f>
        <v>1842084.6104799998</v>
      </c>
      <c r="AF10" s="22">
        <f>BALANCE!AF94+BALANCE!AF124+BALANCE!AF154</f>
        <v>361082.51327</v>
      </c>
      <c r="AG10" s="22">
        <f>BALANCE!AG94+BALANCE!AG124+BALANCE!AG154</f>
        <v>30868.535050000002</v>
      </c>
      <c r="AH10" s="22">
        <f>BALANCE!AH94+BALANCE!AH124+BALANCE!AH154</f>
        <v>0</v>
      </c>
      <c r="AI10" s="22">
        <f>BALANCE!AI94+BALANCE!AI124+BALANCE!AI154</f>
        <v>0</v>
      </c>
      <c r="AJ10" s="382">
        <f>BALANCE!AJ94+BALANCE!AJ124+BALANCE!AJ154</f>
        <v>1450133.5621600002</v>
      </c>
    </row>
    <row r="11" spans="1:98" x14ac:dyDescent="0.25">
      <c r="B11" s="37" t="s">
        <v>632</v>
      </c>
      <c r="C11" s="189" t="s">
        <v>1029</v>
      </c>
      <c r="D11" s="22">
        <f>BALANCE!D95+BALANCE!D125+BALANCE!D155</f>
        <v>305294.42601000005</v>
      </c>
      <c r="E11" s="22">
        <f>BALANCE!E95+BALANCE!E125+BALANCE!E155</f>
        <v>106215.10494000002</v>
      </c>
      <c r="F11" s="22">
        <f>BALANCE!F95+BALANCE!F125+BALANCE!F155</f>
        <v>513874.43144999997</v>
      </c>
      <c r="G11" s="22">
        <f>BALANCE!G95+BALANCE!G125+BALANCE!G155</f>
        <v>271646.30025999999</v>
      </c>
      <c r="H11" s="22">
        <f>BALANCE!H95+BALANCE!H125+BALANCE!H155</f>
        <v>1197030.26266</v>
      </c>
      <c r="I11" s="22">
        <f>BALANCE!I95+BALANCE!I125+BALANCE!I155</f>
        <v>82475.099870000005</v>
      </c>
      <c r="J11" s="22">
        <f>BALANCE!J95+BALANCE!J125+BALANCE!J155</f>
        <v>234274.66631</v>
      </c>
      <c r="K11" s="22">
        <f>BALANCE!K95+BALANCE!K125+BALANCE!K155</f>
        <v>20666.325000000001</v>
      </c>
      <c r="L11" s="22">
        <f>BALANCE!L95+BALANCE!L125+BALANCE!L155</f>
        <v>12106.782980000002</v>
      </c>
      <c r="M11" s="22">
        <f>BALANCE!M95+BALANCE!M125+BALANCE!M155</f>
        <v>12627.508890000001</v>
      </c>
      <c r="N11" s="22">
        <f>BALANCE!N95+BALANCE!N125+BALANCE!N155</f>
        <v>353632.27553000004</v>
      </c>
      <c r="O11" s="22">
        <f>BALANCE!O95+BALANCE!O125+BALANCE!O155</f>
        <v>10407.80262</v>
      </c>
      <c r="P11" s="22">
        <f>BALANCE!P95+BALANCE!P125+BALANCE!P155</f>
        <v>24591.578249999999</v>
      </c>
      <c r="Q11" s="22">
        <f>BALANCE!Q95+BALANCE!Q125+BALANCE!Q155</f>
        <v>0</v>
      </c>
      <c r="R11" s="22">
        <f>BALANCE!R95+BALANCE!R125+BALANCE!R155</f>
        <v>750782.03945000004</v>
      </c>
      <c r="S11" s="22">
        <f>BALANCE!S95+BALANCE!S125+BALANCE!S155</f>
        <v>29666.724899999997</v>
      </c>
      <c r="T11" s="22">
        <f>BALANCE!T95+BALANCE!T125+BALANCE!T155</f>
        <v>11636.928889999999</v>
      </c>
      <c r="U11" s="22">
        <f>BALANCE!U95+BALANCE!U125+BALANCE!U155</f>
        <v>834.40091000000007</v>
      </c>
      <c r="V11" s="22">
        <f>BALANCE!V95+BALANCE!V125+BALANCE!V155</f>
        <v>557.45391000000006</v>
      </c>
      <c r="W11" s="22">
        <f>BALANCE!W95+BALANCE!W125+BALANCE!W155</f>
        <v>11978.42496</v>
      </c>
      <c r="X11" s="22">
        <f>BALANCE!X95+BALANCE!X125+BALANCE!X155</f>
        <v>288.38123999999999</v>
      </c>
      <c r="Y11" s="22">
        <f>BALANCE!Y95+BALANCE!Y125+BALANCE!Y155</f>
        <v>0</v>
      </c>
      <c r="Z11" s="22">
        <f>BALANCE!Z95+BALANCE!Z125+BALANCE!Z155</f>
        <v>958.10421000000008</v>
      </c>
      <c r="AA11" s="22">
        <f>BALANCE!AA95+BALANCE!AA125+BALANCE!AA155</f>
        <v>0</v>
      </c>
      <c r="AB11" s="22">
        <f>BALANCE!AB95+BALANCE!AB125+BALANCE!AB155</f>
        <v>2226.7946999999999</v>
      </c>
      <c r="AC11" s="22">
        <f>BALANCE!AC95+BALANCE!AC125+BALANCE!AC155</f>
        <v>0</v>
      </c>
      <c r="AD11" s="22">
        <f>BALANCE!AD95+BALANCE!AD125+BALANCE!AD155</f>
        <v>58147.213720000007</v>
      </c>
      <c r="AE11" s="22">
        <f>BALANCE!AE95+BALANCE!AE125+BALANCE!AE155</f>
        <v>2005959.5158300002</v>
      </c>
      <c r="AF11" s="22">
        <f>BALANCE!AF95+BALANCE!AF125+BALANCE!AF155</f>
        <v>374298.60053000005</v>
      </c>
      <c r="AG11" s="22">
        <f>BALANCE!AG95+BALANCE!AG125+BALANCE!AG155</f>
        <v>25291.745780000005</v>
      </c>
      <c r="AH11" s="22">
        <f>BALANCE!AH95+BALANCE!AH125+BALANCE!AH155</f>
        <v>0</v>
      </c>
      <c r="AI11" s="22">
        <f>BALANCE!AI95+BALANCE!AI125+BALANCE!AI155</f>
        <v>0</v>
      </c>
      <c r="AJ11" s="382">
        <f>BALANCE!AJ95+BALANCE!AJ125+BALANCE!AJ155</f>
        <v>1606369.16952</v>
      </c>
    </row>
    <row r="12" spans="1:98" x14ac:dyDescent="0.25">
      <c r="B12" s="37" t="s">
        <v>634</v>
      </c>
      <c r="C12" s="189" t="s">
        <v>1030</v>
      </c>
      <c r="D12" s="22">
        <f>BALANCE!D96+BALANCE!D126+BALANCE!D156</f>
        <v>231176.38352</v>
      </c>
      <c r="E12" s="22">
        <f>BALANCE!E96+BALANCE!E126+BALANCE!E156</f>
        <v>140563.98376</v>
      </c>
      <c r="F12" s="22">
        <f>BALANCE!F96+BALANCE!F126+BALANCE!F156</f>
        <v>441586.33145</v>
      </c>
      <c r="G12" s="22">
        <f>BALANCE!G96+BALANCE!G126+BALANCE!G156</f>
        <v>298498.96442999999</v>
      </c>
      <c r="H12" s="22">
        <f>BALANCE!H96+BALANCE!H126+BALANCE!H156</f>
        <v>1111825.66316</v>
      </c>
      <c r="I12" s="22">
        <f>BALANCE!I96+BALANCE!I126+BALANCE!I156</f>
        <v>107719.69892000001</v>
      </c>
      <c r="J12" s="22">
        <f>BALANCE!J96+BALANCE!J126+BALANCE!J156</f>
        <v>285202.42503000004</v>
      </c>
      <c r="K12" s="22">
        <f>BALANCE!K96+BALANCE!K126+BALANCE!K156</f>
        <v>16975.810000000001</v>
      </c>
      <c r="L12" s="22">
        <f>BALANCE!L96+BALANCE!L126+BALANCE!L156</f>
        <v>11995.569520000001</v>
      </c>
      <c r="M12" s="22">
        <f>BALANCE!M96+BALANCE!M126+BALANCE!M156</f>
        <v>11308.47162</v>
      </c>
      <c r="N12" s="22">
        <f>BALANCE!N96+BALANCE!N126+BALANCE!N156</f>
        <v>313994.57235000003</v>
      </c>
      <c r="O12" s="22">
        <f>BALANCE!O96+BALANCE!O126+BALANCE!O156</f>
        <v>15820.60758</v>
      </c>
      <c r="P12" s="22">
        <f>BALANCE!P96+BALANCE!P126+BALANCE!P156</f>
        <v>49538.394240000001</v>
      </c>
      <c r="Q12" s="22">
        <f>BALANCE!Q96+BALANCE!Q126+BALANCE!Q156</f>
        <v>0</v>
      </c>
      <c r="R12" s="22">
        <f>BALANCE!R96+BALANCE!R126+BALANCE!R156</f>
        <v>812555.54926</v>
      </c>
      <c r="S12" s="22">
        <f>BALANCE!S96+BALANCE!S126+BALANCE!S156</f>
        <v>61041.977189999998</v>
      </c>
      <c r="T12" s="22">
        <f>BALANCE!T96+BALANCE!T126+BALANCE!T156</f>
        <v>10179.31359</v>
      </c>
      <c r="U12" s="22">
        <f>BALANCE!U96+BALANCE!U126+BALANCE!U156</f>
        <v>1976.98325</v>
      </c>
      <c r="V12" s="22">
        <f>BALANCE!V96+BALANCE!V126+BALANCE!V156</f>
        <v>1102.5049000000001</v>
      </c>
      <c r="W12" s="22">
        <f>BALANCE!W96+BALANCE!W126+BALANCE!W156</f>
        <v>24259.69556</v>
      </c>
      <c r="X12" s="22">
        <f>BALANCE!X96+BALANCE!X126+BALANCE!X156</f>
        <v>4.2451999999999996</v>
      </c>
      <c r="Y12" s="22">
        <f>BALANCE!Y96+BALANCE!Y126+BALANCE!Y156</f>
        <v>0</v>
      </c>
      <c r="Z12" s="22">
        <f>BALANCE!Z96+BALANCE!Z126+BALANCE!Z156</f>
        <v>1679.6850600000002</v>
      </c>
      <c r="AA12" s="22">
        <f>BALANCE!AA96+BALANCE!AA126+BALANCE!AA156</f>
        <v>0</v>
      </c>
      <c r="AB12" s="22">
        <f>BALANCE!AB96+BALANCE!AB126+BALANCE!AB156</f>
        <v>4070.7527999999998</v>
      </c>
      <c r="AC12" s="22">
        <f>BALANCE!AC96+BALANCE!AC126+BALANCE!AC156</f>
        <v>0</v>
      </c>
      <c r="AD12" s="22">
        <f>BALANCE!AD96+BALANCE!AD126+BALANCE!AD156</f>
        <v>104315.15755</v>
      </c>
      <c r="AE12" s="22">
        <f>BALANCE!AE96+BALANCE!AE126+BALANCE!AE156</f>
        <v>2028696.3699700001</v>
      </c>
      <c r="AF12" s="22">
        <f>BALANCE!AF96+BALANCE!AF126+BALANCE!AF156</f>
        <v>330970.38235000003</v>
      </c>
      <c r="AG12" s="22">
        <f>BALANCE!AG96+BALANCE!AG126+BALANCE!AG156</f>
        <v>24406.546040000001</v>
      </c>
      <c r="AH12" s="22">
        <f>BALANCE!AH96+BALANCE!AH126+BALANCE!AH156</f>
        <v>0</v>
      </c>
      <c r="AI12" s="22">
        <f>BALANCE!AI96+BALANCE!AI126+BALANCE!AI156</f>
        <v>0</v>
      </c>
      <c r="AJ12" s="382">
        <f>BALANCE!AJ96+BALANCE!AJ126+BALANCE!AJ156</f>
        <v>1673319.4415799999</v>
      </c>
    </row>
    <row r="13" spans="1:98" x14ac:dyDescent="0.25">
      <c r="B13" s="37" t="s">
        <v>636</v>
      </c>
      <c r="C13" s="189" t="s">
        <v>1031</v>
      </c>
      <c r="D13" s="22">
        <f>BALANCE!D97+BALANCE!D127+BALANCE!D157</f>
        <v>972475.18043999991</v>
      </c>
      <c r="E13" s="22">
        <f>BALANCE!E97+BALANCE!E127+BALANCE!E157</f>
        <v>627937.05733999994</v>
      </c>
      <c r="F13" s="22">
        <f>BALANCE!F97+BALANCE!F127+BALANCE!F157</f>
        <v>1257562.80128</v>
      </c>
      <c r="G13" s="22">
        <f>BALANCE!G97+BALANCE!G127+BALANCE!G157</f>
        <v>1337583.8451400001</v>
      </c>
      <c r="H13" s="22">
        <f>BALANCE!H97+BALANCE!H127+BALANCE!H157</f>
        <v>4195558.8842000002</v>
      </c>
      <c r="I13" s="22">
        <f>BALANCE!I97+BALANCE!I127+BALANCE!I157</f>
        <v>367931.67420999997</v>
      </c>
      <c r="J13" s="22">
        <f>BALANCE!J97+BALANCE!J127+BALANCE!J157</f>
        <v>851477.27891999995</v>
      </c>
      <c r="K13" s="22">
        <f>BALANCE!K97+BALANCE!K127+BALANCE!K157</f>
        <v>28663.447</v>
      </c>
      <c r="L13" s="22">
        <f>BALANCE!L97+BALANCE!L127+BALANCE!L157</f>
        <v>20070.668819999999</v>
      </c>
      <c r="M13" s="22">
        <f>BALANCE!M97+BALANCE!M127+BALANCE!M157</f>
        <v>19292.01195</v>
      </c>
      <c r="N13" s="22">
        <f>BALANCE!N97+BALANCE!N127+BALANCE!N157</f>
        <v>1045539.9991</v>
      </c>
      <c r="O13" s="22">
        <f>BALANCE!O97+BALANCE!O127+BALANCE!O157</f>
        <v>72326.206109999999</v>
      </c>
      <c r="P13" s="22">
        <f>BALANCE!P97+BALANCE!P127+BALANCE!P157</f>
        <v>243834.56683999998</v>
      </c>
      <c r="Q13" s="22">
        <f>BALANCE!Q97+BALANCE!Q127+BALANCE!Q157</f>
        <v>0</v>
      </c>
      <c r="R13" s="22">
        <f>BALANCE!R97+BALANCE!R127+BALANCE!R157</f>
        <v>2649135.8529499993</v>
      </c>
      <c r="S13" s="22">
        <f>BALANCE!S97+BALANCE!S127+BALANCE!S157</f>
        <v>216923.45295000001</v>
      </c>
      <c r="T13" s="22">
        <f>BALANCE!T97+BALANCE!T127+BALANCE!T157</f>
        <v>27375.578019999997</v>
      </c>
      <c r="U13" s="22">
        <f>BALANCE!U97+BALANCE!U127+BALANCE!U157</f>
        <v>11787.81691</v>
      </c>
      <c r="V13" s="22">
        <f>BALANCE!V97+BALANCE!V127+BALANCE!V157</f>
        <v>2283.05492</v>
      </c>
      <c r="W13" s="22">
        <f>BALANCE!W97+BALANCE!W127+BALANCE!W157</f>
        <v>32013.45045</v>
      </c>
      <c r="X13" s="22">
        <f>BALANCE!X97+BALANCE!X127+BALANCE!X157</f>
        <v>111.99024</v>
      </c>
      <c r="Y13" s="22">
        <f>BALANCE!Y97+BALANCE!Y127+BALANCE!Y157</f>
        <v>0</v>
      </c>
      <c r="Z13" s="22">
        <f>BALANCE!Z97+BALANCE!Z127+BALANCE!Z157</f>
        <v>3415.2121099999999</v>
      </c>
      <c r="AA13" s="22">
        <f>BALANCE!AA97+BALANCE!AA127+BALANCE!AA157</f>
        <v>0</v>
      </c>
      <c r="AB13" s="22">
        <f>BALANCE!AB97+BALANCE!AB127+BALANCE!AB157</f>
        <v>6501.4218099999998</v>
      </c>
      <c r="AC13" s="22">
        <f>BALANCE!AC97+BALANCE!AC127+BALANCE!AC157</f>
        <v>0</v>
      </c>
      <c r="AD13" s="22">
        <f>BALANCE!AD97+BALANCE!AD127+BALANCE!AD157</f>
        <v>300411.97740999999</v>
      </c>
      <c r="AE13" s="22">
        <f>BALANCE!AE97+BALANCE!AE127+BALANCE!AE157</f>
        <v>7145106.7145600002</v>
      </c>
      <c r="AF13" s="22">
        <f>BALANCE!AF97+BALANCE!AF127+BALANCE!AF157</f>
        <v>1074203.4461000001</v>
      </c>
      <c r="AG13" s="22">
        <f>BALANCE!AG97+BALANCE!AG127+BALANCE!AG157</f>
        <v>41645.735689999994</v>
      </c>
      <c r="AH13" s="22">
        <f>BALANCE!AH97+BALANCE!AH127+BALANCE!AH157</f>
        <v>0</v>
      </c>
      <c r="AI13" s="22">
        <f>BALANCE!AI97+BALANCE!AI127+BALANCE!AI157</f>
        <v>0</v>
      </c>
      <c r="AJ13" s="382">
        <f>BALANCE!AJ97+BALANCE!AJ127+BALANCE!AJ157</f>
        <v>6029257.5327700013</v>
      </c>
    </row>
    <row r="14" spans="1:98" x14ac:dyDescent="0.25">
      <c r="B14" s="15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382"/>
    </row>
    <row r="15" spans="1:98" x14ac:dyDescent="0.25">
      <c r="B15" s="31"/>
      <c r="C15" s="192" t="s">
        <v>1848</v>
      </c>
      <c r="D15" s="21">
        <f>SUM(D16:D20)</f>
        <v>1432214.7640399998</v>
      </c>
      <c r="E15" s="21">
        <f t="shared" ref="E15:AI15" si="1">SUM(E16:E20)</f>
        <v>1822179.4487600001</v>
      </c>
      <c r="F15" s="21">
        <f t="shared" si="1"/>
        <v>2682147.0521799996</v>
      </c>
      <c r="G15" s="21">
        <f t="shared" si="1"/>
        <v>1048142.51187</v>
      </c>
      <c r="H15" s="21">
        <f t="shared" si="1"/>
        <v>6984683.77685</v>
      </c>
      <c r="I15" s="21">
        <f t="shared" si="1"/>
        <v>513246.15218999999</v>
      </c>
      <c r="J15" s="21">
        <f t="shared" si="1"/>
        <v>607798.10052000009</v>
      </c>
      <c r="K15" s="21">
        <f t="shared" si="1"/>
        <v>0</v>
      </c>
      <c r="L15" s="21">
        <f>SUM(L16:L20)</f>
        <v>1822302.9610199998</v>
      </c>
      <c r="M15" s="21">
        <f t="shared" si="1"/>
        <v>482320.97758999997</v>
      </c>
      <c r="N15" s="21">
        <f t="shared" si="1"/>
        <v>315627.50303999998</v>
      </c>
      <c r="O15" s="21">
        <f t="shared" si="1"/>
        <v>159034.52267000001</v>
      </c>
      <c r="P15" s="21">
        <f t="shared" si="1"/>
        <v>166194.28891999999</v>
      </c>
      <c r="Q15" s="21">
        <f t="shared" si="1"/>
        <v>256499.11863999997</v>
      </c>
      <c r="R15" s="21">
        <f t="shared" si="1"/>
        <v>4323023.6245900001</v>
      </c>
      <c r="S15" s="21">
        <f>SUM(S16:S20)</f>
        <v>4273.5233499999995</v>
      </c>
      <c r="T15" s="21">
        <f t="shared" si="1"/>
        <v>60004.899839999998</v>
      </c>
      <c r="U15" s="21">
        <f t="shared" si="1"/>
        <v>8593.58158</v>
      </c>
      <c r="V15" s="21">
        <f t="shared" si="1"/>
        <v>18020.741470000001</v>
      </c>
      <c r="W15" s="21">
        <f t="shared" si="1"/>
        <v>841.50636999999995</v>
      </c>
      <c r="X15" s="21">
        <f t="shared" si="1"/>
        <v>13386.02001</v>
      </c>
      <c r="Y15" s="21">
        <f t="shared" si="1"/>
        <v>4236.9660799999992</v>
      </c>
      <c r="Z15" s="21">
        <f t="shared" si="1"/>
        <v>3893.2855000000004</v>
      </c>
      <c r="AA15" s="21">
        <f t="shared" si="1"/>
        <v>0</v>
      </c>
      <c r="AB15" s="21">
        <f t="shared" si="1"/>
        <v>46186.724860000002</v>
      </c>
      <c r="AC15" s="21">
        <f>SUM(AC16:AC20)</f>
        <v>68.697620000000001</v>
      </c>
      <c r="AD15" s="21">
        <f t="shared" si="1"/>
        <v>159505.94667999999</v>
      </c>
      <c r="AE15" s="21">
        <f t="shared" si="1"/>
        <v>11467213.34812</v>
      </c>
      <c r="AF15" s="21">
        <f t="shared" si="1"/>
        <v>315627.50303999998</v>
      </c>
      <c r="AG15" s="21">
        <f t="shared" si="1"/>
        <v>2322644.6800800003</v>
      </c>
      <c r="AH15" s="21">
        <f t="shared" si="1"/>
        <v>0</v>
      </c>
      <c r="AI15" s="21">
        <f t="shared" si="1"/>
        <v>4305.6636999999992</v>
      </c>
      <c r="AJ15" s="381">
        <f>SUM(AJ16:AJ20)</f>
        <v>8824635.5012999997</v>
      </c>
    </row>
    <row r="16" spans="1:98" x14ac:dyDescent="0.25">
      <c r="B16" s="37" t="s">
        <v>648</v>
      </c>
      <c r="C16" s="9" t="s">
        <v>629</v>
      </c>
      <c r="D16" s="22">
        <f>BALANCE!D99+BALANCE!D129+BALANCE!D159</f>
        <v>305956.64491999999</v>
      </c>
      <c r="E16" s="22">
        <f>BALANCE!E99+BALANCE!E129+BALANCE!E159</f>
        <v>169861.35107</v>
      </c>
      <c r="F16" s="22">
        <f>BALANCE!F99+BALANCE!F129+BALANCE!F159</f>
        <v>500808.13640999998</v>
      </c>
      <c r="G16" s="22">
        <f>BALANCE!G99+BALANCE!G129+BALANCE!G159</f>
        <v>356391.61965000001</v>
      </c>
      <c r="H16" s="22">
        <f>BALANCE!H99+BALANCE!H129+BALANCE!H159</f>
        <v>1333017.75205</v>
      </c>
      <c r="I16" s="22">
        <f>BALANCE!I99+BALANCE!I129+BALANCE!I159</f>
        <v>99895.764739999999</v>
      </c>
      <c r="J16" s="22">
        <f>BALANCE!J99+BALANCE!J129+BALANCE!J159</f>
        <v>311201.06118000002</v>
      </c>
      <c r="K16" s="22">
        <f>BALANCE!K99+BALANCE!K129+BALANCE!K159</f>
        <v>0</v>
      </c>
      <c r="L16" s="22">
        <f>BALANCE!L99+BALANCE!L129+BALANCE!L159</f>
        <v>730917.64847000001</v>
      </c>
      <c r="M16" s="22">
        <f>BALANCE!M99+BALANCE!M129+BALANCE!M159</f>
        <v>53673.873670000001</v>
      </c>
      <c r="N16" s="22">
        <f>BALANCE!N99+BALANCE!N129+BALANCE!N159</f>
        <v>98111.356620000006</v>
      </c>
      <c r="O16" s="22">
        <f>BALANCE!O99+BALANCE!O129+BALANCE!O159</f>
        <v>11234.051960000001</v>
      </c>
      <c r="P16" s="22">
        <f>BALANCE!P99+BALANCE!P129+BALANCE!P159</f>
        <v>25390.88423</v>
      </c>
      <c r="Q16" s="22">
        <f>BALANCE!Q99+BALANCE!Q129+BALANCE!Q159</f>
        <v>21198.350559999999</v>
      </c>
      <c r="R16" s="22">
        <f>BALANCE!R99+BALANCE!R129+BALANCE!R159</f>
        <v>1351622.9914299999</v>
      </c>
      <c r="S16" s="22">
        <f>BALANCE!S99+BALANCE!S129+BALANCE!S159</f>
        <v>190.55333999999999</v>
      </c>
      <c r="T16" s="22">
        <f>BALANCE!T99+BALANCE!T129+BALANCE!T159</f>
        <v>8636.7835200000009</v>
      </c>
      <c r="U16" s="22">
        <f>BALANCE!U99+BALANCE!U129+BALANCE!U159</f>
        <v>1074.4959700000002</v>
      </c>
      <c r="V16" s="22">
        <f>BALANCE!V99+BALANCE!V129+BALANCE!V159</f>
        <v>635.16388999999992</v>
      </c>
      <c r="W16" s="22">
        <f>BALANCE!W99+BALANCE!W129+BALANCE!W159</f>
        <v>36.541020000000003</v>
      </c>
      <c r="X16" s="22">
        <f>BALANCE!X99+BALANCE!X129+BALANCE!X159</f>
        <v>646.56784000000005</v>
      </c>
      <c r="Y16" s="22">
        <f>BALANCE!Y99+BALANCE!Y129+BALANCE!Y159</f>
        <v>182.22743000000003</v>
      </c>
      <c r="Z16" s="22">
        <f>BALANCE!Z99+BALANCE!Z129+BALANCE!Z159</f>
        <v>195.31460000000001</v>
      </c>
      <c r="AA16" s="22">
        <f>BALANCE!AA99+BALANCE!AA129+BALANCE!AA159</f>
        <v>0</v>
      </c>
      <c r="AB16" s="22">
        <f>BALANCE!AB99+BALANCE!AB129+BALANCE!AB159</f>
        <v>1236.41328</v>
      </c>
      <c r="AC16" s="22">
        <f>BALANCE!AC99+BALANCE!AC129+BALANCE!AC159</f>
        <v>0.16053000000000001</v>
      </c>
      <c r="AD16" s="22">
        <f>BALANCE!AD99+BALANCE!AD129+BALANCE!AD159</f>
        <v>12834.221420000002</v>
      </c>
      <c r="AE16" s="22">
        <f>BALANCE!AE99+BALANCE!AE129+BALANCE!AE159</f>
        <v>2697474.9649000005</v>
      </c>
      <c r="AF16" s="22">
        <f>BALANCE!AF99+BALANCE!AF129+BALANCE!AF159</f>
        <v>98111.356620000006</v>
      </c>
      <c r="AG16" s="22">
        <f>BALANCE!AG99+BALANCE!AG129+BALANCE!AG159</f>
        <v>785226.68602999998</v>
      </c>
      <c r="AH16" s="22">
        <f>BALANCE!AH99+BALANCE!AH129+BALANCE!AH159</f>
        <v>0</v>
      </c>
      <c r="AI16" s="22">
        <f>BALANCE!AI99+BALANCE!AI129+BALANCE!AI159</f>
        <v>182.38796000000002</v>
      </c>
      <c r="AJ16" s="382">
        <f>BALANCE!AJ99+BALANCE!AJ129+BALANCE!AJ159</f>
        <v>1813954.5342899999</v>
      </c>
    </row>
    <row r="17" spans="2:36" x14ac:dyDescent="0.25">
      <c r="B17" s="37" t="s">
        <v>649</v>
      </c>
      <c r="C17" s="9" t="s">
        <v>631</v>
      </c>
      <c r="D17" s="22">
        <f>BALANCE!D100+BALANCE!D130+BALANCE!D160</f>
        <v>102974.95762999999</v>
      </c>
      <c r="E17" s="22">
        <f>BALANCE!E100+BALANCE!E130+BALANCE!E160</f>
        <v>165974.84068000002</v>
      </c>
      <c r="F17" s="22">
        <f>BALANCE!F100+BALANCE!F130+BALANCE!F160</f>
        <v>186361.26903</v>
      </c>
      <c r="G17" s="22">
        <f>BALANCE!G100+BALANCE!G130+BALANCE!G160</f>
        <v>73034.192989999996</v>
      </c>
      <c r="H17" s="22">
        <f>BALANCE!H100+BALANCE!H130+BALANCE!H160</f>
        <v>528345.26033000008</v>
      </c>
      <c r="I17" s="22">
        <f>BALANCE!I100+BALANCE!I130+BALANCE!I160</f>
        <v>31697.133470000001</v>
      </c>
      <c r="J17" s="22">
        <f>BALANCE!J100+BALANCE!J130+BALANCE!J160</f>
        <v>36568.606460000003</v>
      </c>
      <c r="K17" s="22">
        <f>BALANCE!K100+BALANCE!K130+BALANCE!K160</f>
        <v>0</v>
      </c>
      <c r="L17" s="22">
        <f>BALANCE!L100+BALANCE!L130+BALANCE!L160</f>
        <v>200668.99419999999</v>
      </c>
      <c r="M17" s="22">
        <f>BALANCE!M100+BALANCE!M130+BALANCE!M160</f>
        <v>21195.554270000001</v>
      </c>
      <c r="N17" s="22">
        <f>BALANCE!N100+BALANCE!N130+BALANCE!N160</f>
        <v>24604.742549999999</v>
      </c>
      <c r="O17" s="22">
        <f>BALANCE!O100+BALANCE!O130+BALANCE!O160</f>
        <v>8381.20118</v>
      </c>
      <c r="P17" s="22">
        <f>BALANCE!P100+BALANCE!P130+BALANCE!P160</f>
        <v>12088.535689999999</v>
      </c>
      <c r="Q17" s="22">
        <f>BALANCE!Q100+BALANCE!Q130+BALANCE!Q160</f>
        <v>34457.378969999998</v>
      </c>
      <c r="R17" s="22">
        <f>BALANCE!R100+BALANCE!R130+BALANCE!R160</f>
        <v>369662.14678999991</v>
      </c>
      <c r="S17" s="22">
        <f>BALANCE!S100+BALANCE!S130+BALANCE!S160</f>
        <v>425.76806000000005</v>
      </c>
      <c r="T17" s="22">
        <f>BALANCE!T100+BALANCE!T130+BALANCE!T160</f>
        <v>3629.4763899999998</v>
      </c>
      <c r="U17" s="22">
        <f>BALANCE!U100+BALANCE!U130+BALANCE!U160</f>
        <v>653.82930999999996</v>
      </c>
      <c r="V17" s="22">
        <f>BALANCE!V100+BALANCE!V130+BALANCE!V160</f>
        <v>1013.11122</v>
      </c>
      <c r="W17" s="22">
        <f>BALANCE!W100+BALANCE!W130+BALANCE!W160</f>
        <v>62.573700000000002</v>
      </c>
      <c r="X17" s="22">
        <f>BALANCE!X100+BALANCE!X130+BALANCE!X160</f>
        <v>970.95548000000008</v>
      </c>
      <c r="Y17" s="22">
        <f>BALANCE!Y100+BALANCE!Y130+BALANCE!Y160</f>
        <v>331.49945999999994</v>
      </c>
      <c r="Z17" s="22">
        <f>BALANCE!Z100+BALANCE!Z130+BALANCE!Z160</f>
        <v>326.52375000000001</v>
      </c>
      <c r="AA17" s="22">
        <f>BALANCE!AA100+BALANCE!AA130+BALANCE!AA160</f>
        <v>0</v>
      </c>
      <c r="AB17" s="22">
        <f>BALANCE!AB100+BALANCE!AB130+BALANCE!AB160</f>
        <v>2317.7864299999997</v>
      </c>
      <c r="AC17" s="22">
        <f>BALANCE!AC100+BALANCE!AC130+BALANCE!AC160</f>
        <v>0.32595000000000002</v>
      </c>
      <c r="AD17" s="22">
        <f>BALANCE!AD100+BALANCE!AD130+BALANCE!AD160</f>
        <v>9731.8497500000012</v>
      </c>
      <c r="AE17" s="22">
        <f>BALANCE!AE100+BALANCE!AE130+BALANCE!AE160</f>
        <v>907739.25686999981</v>
      </c>
      <c r="AF17" s="22">
        <f>BALANCE!AF100+BALANCE!AF130+BALANCE!AF160</f>
        <v>24604.742549999999</v>
      </c>
      <c r="AG17" s="22">
        <f>BALANCE!AG100+BALANCE!AG130+BALANCE!AG160</f>
        <v>222877.65969</v>
      </c>
      <c r="AH17" s="22">
        <f>BALANCE!AH100+BALANCE!AH130+BALANCE!AH160</f>
        <v>0</v>
      </c>
      <c r="AI17" s="22">
        <f>BALANCE!AI100+BALANCE!AI130+BALANCE!AI160</f>
        <v>331.82540999999992</v>
      </c>
      <c r="AJ17" s="382">
        <f>BALANCE!AJ100+BALANCE!AJ130+BALANCE!AJ160</f>
        <v>659925.02922000003</v>
      </c>
    </row>
    <row r="18" spans="2:36" x14ac:dyDescent="0.25">
      <c r="B18" s="37" t="s">
        <v>650</v>
      </c>
      <c r="C18" s="9" t="s">
        <v>633</v>
      </c>
      <c r="D18" s="22">
        <f>BALANCE!D101+BALANCE!D131+BALANCE!D161</f>
        <v>131931.22733999998</v>
      </c>
      <c r="E18" s="22">
        <f>BALANCE!E101+BALANCE!E131+BALANCE!E161</f>
        <v>189071.97430999999</v>
      </c>
      <c r="F18" s="22">
        <f>BALANCE!F101+BALANCE!F131+BALANCE!F161</f>
        <v>225585.37583</v>
      </c>
      <c r="G18" s="22">
        <f>BALANCE!G101+BALANCE!G131+BALANCE!G161</f>
        <v>88326.220809999999</v>
      </c>
      <c r="H18" s="22">
        <f>BALANCE!H101+BALANCE!H131+BALANCE!H161</f>
        <v>634914.79829000006</v>
      </c>
      <c r="I18" s="22">
        <f>BALANCE!I101+BALANCE!I131+BALANCE!I161</f>
        <v>41374.090769999995</v>
      </c>
      <c r="J18" s="22">
        <f>BALANCE!J101+BALANCE!J131+BALANCE!J161</f>
        <v>42776.858229999998</v>
      </c>
      <c r="K18" s="22">
        <f>BALANCE!K101+BALANCE!K131+BALANCE!K161</f>
        <v>0</v>
      </c>
      <c r="L18" s="22">
        <f>BALANCE!L101+BALANCE!L131+BALANCE!L161</f>
        <v>188633.91675999999</v>
      </c>
      <c r="M18" s="22">
        <f>BALANCE!M101+BALANCE!M131+BALANCE!M161</f>
        <v>29307.07547</v>
      </c>
      <c r="N18" s="22">
        <f>BALANCE!N101+BALANCE!N131+BALANCE!N161</f>
        <v>30817.51771</v>
      </c>
      <c r="O18" s="22">
        <f>BALANCE!O101+BALANCE!O131+BALANCE!O161</f>
        <v>12308.280270000001</v>
      </c>
      <c r="P18" s="22">
        <f>BALANCE!P101+BALANCE!P131+BALANCE!P161</f>
        <v>14377.02325</v>
      </c>
      <c r="Q18" s="22">
        <f>BALANCE!Q101+BALANCE!Q131+BALANCE!Q161</f>
        <v>43807.413959999998</v>
      </c>
      <c r="R18" s="22">
        <f>BALANCE!R101+BALANCE!R131+BALANCE!R161</f>
        <v>403402.17642000003</v>
      </c>
      <c r="S18" s="22">
        <f>BALANCE!S101+BALANCE!S131+BALANCE!S161</f>
        <v>567.27434999999991</v>
      </c>
      <c r="T18" s="22">
        <f>BALANCE!T101+BALANCE!T131+BALANCE!T161</f>
        <v>5021.99154</v>
      </c>
      <c r="U18" s="22">
        <f>BALANCE!U101+BALANCE!U131+BALANCE!U161</f>
        <v>800.3689599999999</v>
      </c>
      <c r="V18" s="22">
        <f>BALANCE!V101+BALANCE!V131+BALANCE!V161</f>
        <v>1572.73171</v>
      </c>
      <c r="W18" s="22">
        <f>BALANCE!W101+BALANCE!W131+BALANCE!W161</f>
        <v>95.544129999999996</v>
      </c>
      <c r="X18" s="22">
        <f>BALANCE!X101+BALANCE!X131+BALANCE!X161</f>
        <v>1262.09692</v>
      </c>
      <c r="Y18" s="22">
        <f>BALANCE!Y101+BALANCE!Y131+BALANCE!Y161</f>
        <v>746.04876999999988</v>
      </c>
      <c r="Z18" s="22">
        <f>BALANCE!Z101+BALANCE!Z131+BALANCE!Z161</f>
        <v>480.65134000000006</v>
      </c>
      <c r="AA18" s="22">
        <f>BALANCE!AA101+BALANCE!AA131+BALANCE!AA161</f>
        <v>0</v>
      </c>
      <c r="AB18" s="22">
        <f>BALANCE!AB101+BALANCE!AB131+BALANCE!AB161</f>
        <v>3579.0930199999998</v>
      </c>
      <c r="AC18" s="22">
        <f>BALANCE!AC101+BALANCE!AC131+BALANCE!AC161</f>
        <v>0.95825000000000005</v>
      </c>
      <c r="AD18" s="22">
        <f>BALANCE!AD101+BALANCE!AD131+BALANCE!AD161</f>
        <v>14126.758989999998</v>
      </c>
      <c r="AE18" s="22">
        <f>BALANCE!AE101+BALANCE!AE131+BALANCE!AE161</f>
        <v>1052443.7337</v>
      </c>
      <c r="AF18" s="22">
        <f>BALANCE!AF101+BALANCE!AF131+BALANCE!AF161</f>
        <v>30817.51771</v>
      </c>
      <c r="AG18" s="22">
        <f>BALANCE!AG101+BALANCE!AG131+BALANCE!AG161</f>
        <v>219513.72394</v>
      </c>
      <c r="AH18" s="22">
        <f>BALANCE!AH101+BALANCE!AH131+BALANCE!AH161</f>
        <v>0</v>
      </c>
      <c r="AI18" s="22">
        <f>BALANCE!AI101+BALANCE!AI131+BALANCE!AI161</f>
        <v>747.0070199999999</v>
      </c>
      <c r="AJ18" s="382">
        <f>BALANCE!AJ101+BALANCE!AJ131+BALANCE!AJ161</f>
        <v>801365.48503000021</v>
      </c>
    </row>
    <row r="19" spans="2:36" x14ac:dyDescent="0.25">
      <c r="B19" s="37" t="s">
        <v>651</v>
      </c>
      <c r="C19" s="9" t="s">
        <v>635</v>
      </c>
      <c r="D19" s="22">
        <f>BALANCE!D102+BALANCE!D132+BALANCE!D162</f>
        <v>217921.17056</v>
      </c>
      <c r="E19" s="22">
        <f>BALANCE!E102+BALANCE!E132+BALANCE!E162</f>
        <v>268228.28159000003</v>
      </c>
      <c r="F19" s="22">
        <f>BALANCE!F102+BALANCE!F132+BALANCE!F162</f>
        <v>355657.32019</v>
      </c>
      <c r="G19" s="22">
        <f>BALANCE!G102+BALANCE!G132+BALANCE!G162</f>
        <v>134185.11240000001</v>
      </c>
      <c r="H19" s="22">
        <f>BALANCE!H102+BALANCE!H132+BALANCE!H162</f>
        <v>975991.88474000001</v>
      </c>
      <c r="I19" s="22">
        <f>BALANCE!I102+BALANCE!I132+BALANCE!I162</f>
        <v>69836.54916000001</v>
      </c>
      <c r="J19" s="22">
        <f>BALANCE!J102+BALANCE!J132+BALANCE!J162</f>
        <v>61464.334020000002</v>
      </c>
      <c r="K19" s="22">
        <f>BALANCE!K102+BALANCE!K132+BALANCE!K162</f>
        <v>0</v>
      </c>
      <c r="L19" s="22">
        <f>BALANCE!L102+BALANCE!L132+BALANCE!L162</f>
        <v>209680.09059000001</v>
      </c>
      <c r="M19" s="22">
        <f>BALANCE!M102+BALANCE!M132+BALANCE!M162</f>
        <v>53102.987500000003</v>
      </c>
      <c r="N19" s="22">
        <f>BALANCE!N102+BALANCE!N132+BALANCE!N162</f>
        <v>47409.71125</v>
      </c>
      <c r="O19" s="22">
        <f>BALANCE!O102+BALANCE!O132+BALANCE!O162</f>
        <v>20910.11176</v>
      </c>
      <c r="P19" s="22">
        <f>BALANCE!P102+BALANCE!P132+BALANCE!P162</f>
        <v>23549.928160000003</v>
      </c>
      <c r="Q19" s="22">
        <f>BALANCE!Q102+BALANCE!Q132+BALANCE!Q162</f>
        <v>65799.3796</v>
      </c>
      <c r="R19" s="22">
        <f>BALANCE!R102+BALANCE!R132+BALANCE!R162</f>
        <v>551753.09204000013</v>
      </c>
      <c r="S19" s="22">
        <f>BALANCE!S102+BALANCE!S132+BALANCE!S162</f>
        <v>769.45724000000007</v>
      </c>
      <c r="T19" s="22">
        <f>BALANCE!T102+BALANCE!T132+BALANCE!T162</f>
        <v>8966.6639700000014</v>
      </c>
      <c r="U19" s="22">
        <f>BALANCE!U102+BALANCE!U132+BALANCE!U162</f>
        <v>1356.4642700000002</v>
      </c>
      <c r="V19" s="22">
        <f>BALANCE!V102+BALANCE!V132+BALANCE!V162</f>
        <v>2938.81342</v>
      </c>
      <c r="W19" s="22">
        <f>BALANCE!W102+BALANCE!W132+BALANCE!W162</f>
        <v>182.51646</v>
      </c>
      <c r="X19" s="22">
        <f>BALANCE!X102+BALANCE!X132+BALANCE!X162</f>
        <v>2075.61942</v>
      </c>
      <c r="Y19" s="22">
        <f>BALANCE!Y102+BALANCE!Y132+BALANCE!Y162</f>
        <v>945.39471999999989</v>
      </c>
      <c r="Z19" s="22">
        <f>BALANCE!Z102+BALANCE!Z132+BALANCE!Z162</f>
        <v>912.55849000000012</v>
      </c>
      <c r="AA19" s="22">
        <f>BALANCE!AA102+BALANCE!AA132+BALANCE!AA162</f>
        <v>0</v>
      </c>
      <c r="AB19" s="22">
        <f>BALANCE!AB102+BALANCE!AB132+BALANCE!AB162</f>
        <v>7045.2026700000006</v>
      </c>
      <c r="AC19" s="22">
        <f>BALANCE!AC102+BALANCE!AC132+BALANCE!AC162</f>
        <v>66.758889999999994</v>
      </c>
      <c r="AD19" s="22">
        <f>BALANCE!AD102+BALANCE!AD132+BALANCE!AD162</f>
        <v>25259.449550000001</v>
      </c>
      <c r="AE19" s="22">
        <f>BALANCE!AE102+BALANCE!AE132+BALANCE!AE162</f>
        <v>1553004.4263300002</v>
      </c>
      <c r="AF19" s="22">
        <f>BALANCE!AF102+BALANCE!AF132+BALANCE!AF162</f>
        <v>47409.71125</v>
      </c>
      <c r="AG19" s="22">
        <f>BALANCE!AG102+BALANCE!AG132+BALANCE!AG162</f>
        <v>265721.89150999999</v>
      </c>
      <c r="AH19" s="22">
        <f>BALANCE!AH102+BALANCE!AH132+BALANCE!AH162</f>
        <v>0</v>
      </c>
      <c r="AI19" s="22">
        <f>BALANCE!AI102+BALANCE!AI132+BALANCE!AI162</f>
        <v>1012.1536099999998</v>
      </c>
      <c r="AJ19" s="382">
        <f>BALANCE!AJ102+BALANCE!AJ132+BALANCE!AJ162</f>
        <v>1238860.6699600001</v>
      </c>
    </row>
    <row r="20" spans="2:36" x14ac:dyDescent="0.25">
      <c r="B20" s="37" t="s">
        <v>652</v>
      </c>
      <c r="C20" s="9" t="s">
        <v>637</v>
      </c>
      <c r="D20" s="22">
        <f>BALANCE!D103+BALANCE!D133+BALANCE!D163</f>
        <v>673430.76358999987</v>
      </c>
      <c r="E20" s="22">
        <f>BALANCE!E103+BALANCE!E133+BALANCE!E163</f>
        <v>1029043.0011100001</v>
      </c>
      <c r="F20" s="22">
        <f>BALANCE!F103+BALANCE!F133+BALANCE!F163</f>
        <v>1413734.9507199998</v>
      </c>
      <c r="G20" s="22">
        <f>BALANCE!G103+BALANCE!G133+BALANCE!G163</f>
        <v>396205.36602000002</v>
      </c>
      <c r="H20" s="22">
        <f>BALANCE!H103+BALANCE!H133+BALANCE!H163</f>
        <v>3512414.0814399994</v>
      </c>
      <c r="I20" s="22">
        <f>BALANCE!I103+BALANCE!I133+BALANCE!I163</f>
        <v>270442.61404999997</v>
      </c>
      <c r="J20" s="22">
        <f>BALANCE!J103+BALANCE!J133+BALANCE!J163</f>
        <v>155787.24063000001</v>
      </c>
      <c r="K20" s="22">
        <f>BALANCE!K103+BALANCE!K133+BALANCE!K163</f>
        <v>0</v>
      </c>
      <c r="L20" s="22">
        <f>BALANCE!L103+BALANCE!L133+BALANCE!L163</f>
        <v>492402.31099999999</v>
      </c>
      <c r="M20" s="22">
        <f>BALANCE!M103+BALANCE!M133+BALANCE!M163</f>
        <v>325041.48667999997</v>
      </c>
      <c r="N20" s="22">
        <f>BALANCE!N103+BALANCE!N133+BALANCE!N163</f>
        <v>114684.17491</v>
      </c>
      <c r="O20" s="22">
        <f>BALANCE!O103+BALANCE!O133+BALANCE!O163</f>
        <v>106200.8775</v>
      </c>
      <c r="P20" s="22">
        <f>BALANCE!P103+BALANCE!P133+BALANCE!P163</f>
        <v>90787.917589999997</v>
      </c>
      <c r="Q20" s="22">
        <f>BALANCE!Q103+BALANCE!Q133+BALANCE!Q163</f>
        <v>91236.595549999998</v>
      </c>
      <c r="R20" s="22">
        <f>BALANCE!R103+BALANCE!R133+BALANCE!R163</f>
        <v>1646583.2179100001</v>
      </c>
      <c r="S20" s="22">
        <f>BALANCE!S103+BALANCE!S133+BALANCE!S163</f>
        <v>2320.4703599999998</v>
      </c>
      <c r="T20" s="22">
        <f>BALANCE!T103+BALANCE!T133+BALANCE!T163</f>
        <v>33749.984420000001</v>
      </c>
      <c r="U20" s="22">
        <f>BALANCE!U103+BALANCE!U133+BALANCE!U163</f>
        <v>4708.4230699999998</v>
      </c>
      <c r="V20" s="22">
        <f>BALANCE!V103+BALANCE!V133+BALANCE!V163</f>
        <v>11860.92123</v>
      </c>
      <c r="W20" s="22">
        <f>BALANCE!W103+BALANCE!W133+BALANCE!W163</f>
        <v>464.33105999999998</v>
      </c>
      <c r="X20" s="22">
        <f>BALANCE!X103+BALANCE!X133+BALANCE!X163</f>
        <v>8430.7803499999991</v>
      </c>
      <c r="Y20" s="22">
        <f>BALANCE!Y103+BALANCE!Y133+BALANCE!Y163</f>
        <v>2031.7956999999999</v>
      </c>
      <c r="Z20" s="22">
        <f>BALANCE!Z103+BALANCE!Z133+BALANCE!Z163</f>
        <v>1978.2373200000002</v>
      </c>
      <c r="AA20" s="22">
        <f>BALANCE!AA103+BALANCE!AA133+BALANCE!AA163</f>
        <v>0</v>
      </c>
      <c r="AB20" s="22">
        <f>BALANCE!AB103+BALANCE!AB133+BALANCE!AB163</f>
        <v>32008.229459999999</v>
      </c>
      <c r="AC20" s="22">
        <f>BALANCE!AC103+BALANCE!AC133+BALANCE!AC163</f>
        <v>0.49399999999999999</v>
      </c>
      <c r="AD20" s="22">
        <f>BALANCE!AD103+BALANCE!AD133+BALANCE!AD163</f>
        <v>97553.666969999991</v>
      </c>
      <c r="AE20" s="22">
        <f>BALANCE!AE103+BALANCE!AE133+BALANCE!AE163</f>
        <v>5256550.9663199997</v>
      </c>
      <c r="AF20" s="22">
        <f>BALANCE!AF103+BALANCE!AF133+BALANCE!AF163</f>
        <v>114684.17491</v>
      </c>
      <c r="AG20" s="22">
        <f>BALANCE!AG103+BALANCE!AG133+BALANCE!AG163</f>
        <v>829304.71891000005</v>
      </c>
      <c r="AH20" s="22">
        <f>BALANCE!AH103+BALANCE!AH133+BALANCE!AH163</f>
        <v>0</v>
      </c>
      <c r="AI20" s="22">
        <f>BALANCE!AI103+BALANCE!AI133+BALANCE!AI163</f>
        <v>2032.2896999999998</v>
      </c>
      <c r="AJ20" s="382">
        <f>BALANCE!AJ103+BALANCE!AJ133+BALANCE!AJ163</f>
        <v>4310529.7827999992</v>
      </c>
    </row>
    <row r="21" spans="2:36" x14ac:dyDescent="0.25">
      <c r="B21" s="15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382"/>
    </row>
    <row r="22" spans="2:36" x14ac:dyDescent="0.25">
      <c r="B22" s="31"/>
      <c r="C22" s="192" t="s">
        <v>1032</v>
      </c>
      <c r="D22" s="21">
        <f>SUM(D23:D27)</f>
        <v>205513.64714999998</v>
      </c>
      <c r="E22" s="21">
        <f t="shared" ref="E22:AI22" si="2">SUM(E23:E27)</f>
        <v>486785.41158999997</v>
      </c>
      <c r="F22" s="21">
        <f t="shared" si="2"/>
        <v>715963.31752000004</v>
      </c>
      <c r="G22" s="21">
        <f t="shared" si="2"/>
        <v>246895.01514999999</v>
      </c>
      <c r="H22" s="21">
        <f t="shared" si="2"/>
        <v>1655157.3914100002</v>
      </c>
      <c r="I22" s="21">
        <f t="shared" si="2"/>
        <v>49888.807399999998</v>
      </c>
      <c r="J22" s="21">
        <f t="shared" si="2"/>
        <v>68454.046600000001</v>
      </c>
      <c r="K22" s="21">
        <f t="shared" si="2"/>
        <v>0</v>
      </c>
      <c r="L22" s="21">
        <f>SUM(L23:L27)</f>
        <v>0</v>
      </c>
      <c r="M22" s="21">
        <f t="shared" si="2"/>
        <v>92350.082270000014</v>
      </c>
      <c r="N22" s="21">
        <f t="shared" si="2"/>
        <v>110227.43989000001</v>
      </c>
      <c r="O22" s="21">
        <f t="shared" si="2"/>
        <v>34432.213349999998</v>
      </c>
      <c r="P22" s="21">
        <f t="shared" si="2"/>
        <v>18859.46056</v>
      </c>
      <c r="Q22" s="21">
        <f t="shared" si="2"/>
        <v>22.39913</v>
      </c>
      <c r="R22" s="21">
        <f t="shared" si="2"/>
        <v>374234.44920000003</v>
      </c>
      <c r="S22" s="21">
        <f>SUM(S23:S27)</f>
        <v>23952.492539999999</v>
      </c>
      <c r="T22" s="21">
        <f t="shared" si="2"/>
        <v>1710.7564699999998</v>
      </c>
      <c r="U22" s="21">
        <f t="shared" si="2"/>
        <v>22.867060000000002</v>
      </c>
      <c r="V22" s="21">
        <f t="shared" si="2"/>
        <v>43.578900000000004</v>
      </c>
      <c r="W22" s="21">
        <f t="shared" si="2"/>
        <v>159.779</v>
      </c>
      <c r="X22" s="21">
        <f t="shared" si="2"/>
        <v>0</v>
      </c>
      <c r="Y22" s="21">
        <f t="shared" si="2"/>
        <v>0</v>
      </c>
      <c r="Z22" s="21">
        <f t="shared" si="2"/>
        <v>1771.2669299999998</v>
      </c>
      <c r="AA22" s="21">
        <f t="shared" si="2"/>
        <v>0</v>
      </c>
      <c r="AB22" s="21">
        <f t="shared" si="2"/>
        <v>5970.3278399999999</v>
      </c>
      <c r="AC22" s="21">
        <f>SUM(AC23:AC27)</f>
        <v>0</v>
      </c>
      <c r="AD22" s="21">
        <f t="shared" si="2"/>
        <v>33631.068739999988</v>
      </c>
      <c r="AE22" s="21">
        <f t="shared" si="2"/>
        <v>2063022.9093500003</v>
      </c>
      <c r="AF22" s="21">
        <f t="shared" si="2"/>
        <v>110227.43989000001</v>
      </c>
      <c r="AG22" s="21">
        <f t="shared" si="2"/>
        <v>92393.661170000007</v>
      </c>
      <c r="AH22" s="21">
        <f t="shared" si="2"/>
        <v>0</v>
      </c>
      <c r="AI22" s="21">
        <f t="shared" si="2"/>
        <v>0</v>
      </c>
      <c r="AJ22" s="381">
        <f>SUM(AJ23:AJ27)</f>
        <v>1860401.8082900003</v>
      </c>
    </row>
    <row r="23" spans="2:36" x14ac:dyDescent="0.25">
      <c r="B23" s="37" t="s">
        <v>663</v>
      </c>
      <c r="C23" s="9" t="s">
        <v>629</v>
      </c>
      <c r="D23" s="22">
        <f>BALANCE!D105+BALANCE!D135+BALANCE!D165</f>
        <v>3295.82053</v>
      </c>
      <c r="E23" s="22">
        <f>BALANCE!E105+BALANCE!E135+BALANCE!E165</f>
        <v>4114.0009500000006</v>
      </c>
      <c r="F23" s="22">
        <f>BALANCE!F105+BALANCE!F135+BALANCE!F165</f>
        <v>7192.1898000000001</v>
      </c>
      <c r="G23" s="22">
        <f>BALANCE!G105+BALANCE!G135+BALANCE!G165</f>
        <v>2606.2165399999999</v>
      </c>
      <c r="H23" s="22">
        <f>BALANCE!H105+BALANCE!H135+BALANCE!H165</f>
        <v>17208.22782</v>
      </c>
      <c r="I23" s="22">
        <f>BALANCE!I105+BALANCE!I135+BALANCE!I165</f>
        <v>514.57411999999999</v>
      </c>
      <c r="J23" s="22">
        <f>BALANCE!J105+BALANCE!J135+BALANCE!J165</f>
        <v>1415.33628</v>
      </c>
      <c r="K23" s="22">
        <f>BALANCE!K105+BALANCE!K135+BALANCE!K165</f>
        <v>0</v>
      </c>
      <c r="L23" s="22">
        <f>BALANCE!L105+BALANCE!L135+BALANCE!L165</f>
        <v>0</v>
      </c>
      <c r="M23" s="22">
        <f>BALANCE!M105+BALANCE!M135+BALANCE!M165</f>
        <v>588.27464999999995</v>
      </c>
      <c r="N23" s="22">
        <f>BALANCE!N105+BALANCE!N135+BALANCE!N165</f>
        <v>1879.52757</v>
      </c>
      <c r="O23" s="22">
        <f>BALANCE!O105+BALANCE!O135+BALANCE!O165</f>
        <v>394.58591000000001</v>
      </c>
      <c r="P23" s="22">
        <f>BALANCE!P105+BALANCE!P135+BALANCE!P165</f>
        <v>287.95247000000001</v>
      </c>
      <c r="Q23" s="22">
        <f>BALANCE!Q105+BALANCE!Q135+BALANCE!Q165</f>
        <v>1.83036</v>
      </c>
      <c r="R23" s="22">
        <f>BALANCE!R105+BALANCE!R135+BALANCE!R165</f>
        <v>5082.0813600000001</v>
      </c>
      <c r="S23" s="22">
        <f>BALANCE!S105+BALANCE!S135+BALANCE!S165</f>
        <v>179.35859000000002</v>
      </c>
      <c r="T23" s="22">
        <f>BALANCE!T105+BALANCE!T135+BALANCE!T165</f>
        <v>20.109759999999998</v>
      </c>
      <c r="U23" s="22">
        <f>BALANCE!U105+BALANCE!U135+BALANCE!U165</f>
        <v>0</v>
      </c>
      <c r="V23" s="22">
        <f>BALANCE!V105+BALANCE!V135+BALANCE!V165</f>
        <v>0.78845999999999994</v>
      </c>
      <c r="W23" s="22">
        <f>BALANCE!W105+BALANCE!W135+BALANCE!W165</f>
        <v>2.7851400000000002</v>
      </c>
      <c r="X23" s="22">
        <f>BALANCE!X105+BALANCE!X135+BALANCE!X165</f>
        <v>0</v>
      </c>
      <c r="Y23" s="22">
        <f>BALANCE!Y105+BALANCE!Y135+BALANCE!Y165</f>
        <v>0</v>
      </c>
      <c r="Z23" s="22">
        <f>BALANCE!Z105+BALANCE!Z135+BALANCE!Z165</f>
        <v>64.626679999999993</v>
      </c>
      <c r="AA23" s="22">
        <f>BALANCE!AA105+BALANCE!AA135+BALANCE!AA165</f>
        <v>0</v>
      </c>
      <c r="AB23" s="22">
        <f>BALANCE!AB105+BALANCE!AB135+BALANCE!AB165</f>
        <v>85.038920000000005</v>
      </c>
      <c r="AC23" s="22">
        <f>BALANCE!AC105+BALANCE!AC135+BALANCE!AC165</f>
        <v>0</v>
      </c>
      <c r="AD23" s="22">
        <f>BALANCE!AD105+BALANCE!AD135+BALANCE!AD165</f>
        <v>352.70755000000003</v>
      </c>
      <c r="AE23" s="22">
        <f>BALANCE!AE105+BALANCE!AE135+BALANCE!AE165</f>
        <v>22643.016729999999</v>
      </c>
      <c r="AF23" s="22">
        <f>BALANCE!AF105+BALANCE!AF135+BALANCE!AF165</f>
        <v>1879.52757</v>
      </c>
      <c r="AG23" s="22">
        <f>BALANCE!AG105+BALANCE!AG135+BALANCE!AG165</f>
        <v>589.06310999999994</v>
      </c>
      <c r="AH23" s="22">
        <f>BALANCE!AH105+BALANCE!AH135+BALANCE!AH165</f>
        <v>0</v>
      </c>
      <c r="AI23" s="22">
        <f>BALANCE!AI105+BALANCE!AI135+BALANCE!AI165</f>
        <v>0</v>
      </c>
      <c r="AJ23" s="382">
        <f>BALANCE!AJ105+BALANCE!AJ135+BALANCE!AJ165</f>
        <v>20174.426050000002</v>
      </c>
    </row>
    <row r="24" spans="2:36" x14ac:dyDescent="0.25">
      <c r="B24" s="37" t="s">
        <v>664</v>
      </c>
      <c r="C24" s="9" t="s">
        <v>631</v>
      </c>
      <c r="D24" s="22">
        <f>BALANCE!D106+BALANCE!D136+BALANCE!D166</f>
        <v>5541.39185</v>
      </c>
      <c r="E24" s="22">
        <f>BALANCE!E106+BALANCE!E136+BALANCE!E166</f>
        <v>6867.4791700000005</v>
      </c>
      <c r="F24" s="22">
        <f>BALANCE!F106+BALANCE!F136+BALANCE!F166</f>
        <v>12647.774399999998</v>
      </c>
      <c r="G24" s="22">
        <f>BALANCE!G106+BALANCE!G136+BALANCE!G166</f>
        <v>4793.1986299999999</v>
      </c>
      <c r="H24" s="22">
        <f>BALANCE!H106+BALANCE!H136+BALANCE!H166</f>
        <v>29849.844050000003</v>
      </c>
      <c r="I24" s="22">
        <f>BALANCE!I106+BALANCE!I136+BALANCE!I166</f>
        <v>1125.5876700000001</v>
      </c>
      <c r="J24" s="22">
        <f>BALANCE!J106+BALANCE!J136+BALANCE!J166</f>
        <v>2663.76955</v>
      </c>
      <c r="K24" s="22">
        <f>BALANCE!K106+BALANCE!K136+BALANCE!K166</f>
        <v>0</v>
      </c>
      <c r="L24" s="22">
        <f>BALANCE!L106+BALANCE!L136+BALANCE!L166</f>
        <v>0</v>
      </c>
      <c r="M24" s="22">
        <f>BALANCE!M106+BALANCE!M136+BALANCE!M166</f>
        <v>915.28783999999996</v>
      </c>
      <c r="N24" s="22">
        <f>BALANCE!N106+BALANCE!N136+BALANCE!N166</f>
        <v>2614.1585300000002</v>
      </c>
      <c r="O24" s="22">
        <f>BALANCE!O106+BALANCE!O136+BALANCE!O166</f>
        <v>628.37390000000005</v>
      </c>
      <c r="P24" s="22">
        <f>BALANCE!P106+BALANCE!P136+BALANCE!P166</f>
        <v>428.81941999999998</v>
      </c>
      <c r="Q24" s="22">
        <f>BALANCE!Q106+BALANCE!Q136+BALANCE!Q166</f>
        <v>2.22844</v>
      </c>
      <c r="R24" s="22">
        <f>BALANCE!R106+BALANCE!R136+BALANCE!R166</f>
        <v>8378.2253500000006</v>
      </c>
      <c r="S24" s="22">
        <f>BALANCE!S106+BALANCE!S136+BALANCE!S166</f>
        <v>352.77112999999997</v>
      </c>
      <c r="T24" s="22">
        <f>BALANCE!T106+BALANCE!T136+BALANCE!T166</f>
        <v>47.774470000000001</v>
      </c>
      <c r="U24" s="22">
        <f>BALANCE!U106+BALANCE!U136+BALANCE!U166</f>
        <v>2.62147</v>
      </c>
      <c r="V24" s="22">
        <f>BALANCE!V106+BALANCE!V136+BALANCE!V166</f>
        <v>1.5186000000000002</v>
      </c>
      <c r="W24" s="22">
        <f>BALANCE!W106+BALANCE!W136+BALANCE!W166</f>
        <v>5.6252199999999997</v>
      </c>
      <c r="X24" s="22">
        <f>BALANCE!X106+BALANCE!X136+BALANCE!X166</f>
        <v>0</v>
      </c>
      <c r="Y24" s="22">
        <f>BALANCE!Y106+BALANCE!Y136+BALANCE!Y166</f>
        <v>0</v>
      </c>
      <c r="Z24" s="22">
        <f>BALANCE!Z106+BALANCE!Z136+BALANCE!Z166</f>
        <v>95.046669999999992</v>
      </c>
      <c r="AA24" s="22">
        <f>BALANCE!AA106+BALANCE!AA136+BALANCE!AA166</f>
        <v>0</v>
      </c>
      <c r="AB24" s="22">
        <f>BALANCE!AB106+BALANCE!AB136+BALANCE!AB166</f>
        <v>159.03535000000002</v>
      </c>
      <c r="AC24" s="22">
        <f>BALANCE!AC106+BALANCE!AC136+BALANCE!AC166</f>
        <v>0</v>
      </c>
      <c r="AD24" s="22">
        <f>BALANCE!AD106+BALANCE!AD136+BALANCE!AD166</f>
        <v>664.39291000000003</v>
      </c>
      <c r="AE24" s="22">
        <f>BALANCE!AE106+BALANCE!AE136+BALANCE!AE166</f>
        <v>38892.462309999995</v>
      </c>
      <c r="AF24" s="22">
        <f>BALANCE!AF106+BALANCE!AF136+BALANCE!AF166</f>
        <v>2614.1585300000002</v>
      </c>
      <c r="AG24" s="22">
        <f>BALANCE!AG106+BALANCE!AG136+BALANCE!AG166</f>
        <v>916.80643999999995</v>
      </c>
      <c r="AH24" s="22">
        <f>BALANCE!AH106+BALANCE!AH136+BALANCE!AH166</f>
        <v>0</v>
      </c>
      <c r="AI24" s="22">
        <f>BALANCE!AI106+BALANCE!AI136+BALANCE!AI166</f>
        <v>0</v>
      </c>
      <c r="AJ24" s="382">
        <f>BALANCE!AJ106+BALANCE!AJ136+BALANCE!AJ166</f>
        <v>35361.497340000002</v>
      </c>
    </row>
    <row r="25" spans="2:36" x14ac:dyDescent="0.25">
      <c r="B25" s="37" t="s">
        <v>665</v>
      </c>
      <c r="C25" s="9" t="s">
        <v>633</v>
      </c>
      <c r="D25" s="22">
        <f>BALANCE!D107+BALANCE!D137+BALANCE!D167</f>
        <v>8221.1741299999994</v>
      </c>
      <c r="E25" s="22">
        <f>BALANCE!E107+BALANCE!E137+BALANCE!E167</f>
        <v>11346.911239999999</v>
      </c>
      <c r="F25" s="22">
        <f>BALANCE!F107+BALANCE!F137+BALANCE!F167</f>
        <v>17735.107219999998</v>
      </c>
      <c r="G25" s="22">
        <f>BALANCE!G107+BALANCE!G137+BALANCE!G167</f>
        <v>6315.8045100000008</v>
      </c>
      <c r="H25" s="22">
        <f>BALANCE!H107+BALANCE!H137+BALANCE!H167</f>
        <v>43618.997100000001</v>
      </c>
      <c r="I25" s="22">
        <f>BALANCE!I107+BALANCE!I137+BALANCE!I167</f>
        <v>1726.95688</v>
      </c>
      <c r="J25" s="22">
        <f>BALANCE!J107+BALANCE!J137+BALANCE!J167</f>
        <v>3363.3397999999997</v>
      </c>
      <c r="K25" s="22">
        <f>BALANCE!K107+BALANCE!K137+BALANCE!K167</f>
        <v>0</v>
      </c>
      <c r="L25" s="22">
        <f>BALANCE!L107+BALANCE!L137+BALANCE!L167</f>
        <v>0</v>
      </c>
      <c r="M25" s="22">
        <f>BALANCE!M107+BALANCE!M137+BALANCE!M167</f>
        <v>1427.4030699999998</v>
      </c>
      <c r="N25" s="22">
        <f>BALANCE!N107+BALANCE!N137+BALANCE!N167</f>
        <v>3683.4230799999996</v>
      </c>
      <c r="O25" s="22">
        <f>BALANCE!O107+BALANCE!O137+BALANCE!O167</f>
        <v>1158.8138200000001</v>
      </c>
      <c r="P25" s="22">
        <f>BALANCE!P107+BALANCE!P137+BALANCE!P167</f>
        <v>569.42489</v>
      </c>
      <c r="Q25" s="22">
        <f>BALANCE!Q107+BALANCE!Q137+BALANCE!Q167</f>
        <v>3.4267799999999999</v>
      </c>
      <c r="R25" s="22">
        <f>BALANCE!R107+BALANCE!R137+BALANCE!R167</f>
        <v>11932.78832</v>
      </c>
      <c r="S25" s="22">
        <f>BALANCE!S107+BALANCE!S137+BALANCE!S167</f>
        <v>531.55980999999997</v>
      </c>
      <c r="T25" s="22">
        <f>BALANCE!T107+BALANCE!T137+BALANCE!T167</f>
        <v>83.838440000000006</v>
      </c>
      <c r="U25" s="22">
        <f>BALANCE!U107+BALANCE!U137+BALANCE!U167</f>
        <v>4.01952</v>
      </c>
      <c r="V25" s="22">
        <f>BALANCE!V107+BALANCE!V137+BALANCE!V167</f>
        <v>2.3866499999999999</v>
      </c>
      <c r="W25" s="22">
        <f>BALANCE!W107+BALANCE!W137+BALANCE!W167</f>
        <v>8.5769900000000003</v>
      </c>
      <c r="X25" s="22">
        <f>BALANCE!X107+BALANCE!X137+BALANCE!X167</f>
        <v>0</v>
      </c>
      <c r="Y25" s="22">
        <f>BALANCE!Y107+BALANCE!Y137+BALANCE!Y167</f>
        <v>0</v>
      </c>
      <c r="Z25" s="22">
        <f>BALANCE!Z107+BALANCE!Z137+BALANCE!Z167</f>
        <v>144.19608999999997</v>
      </c>
      <c r="AA25" s="22">
        <f>BALANCE!AA107+BALANCE!AA137+BALANCE!AA167</f>
        <v>0</v>
      </c>
      <c r="AB25" s="22">
        <f>BALANCE!AB107+BALANCE!AB137+BALANCE!AB167</f>
        <v>252.23196999999999</v>
      </c>
      <c r="AC25" s="22">
        <f>BALANCE!AC107+BALANCE!AC137+BALANCE!AC167</f>
        <v>0</v>
      </c>
      <c r="AD25" s="22">
        <f>BALANCE!AD107+BALANCE!AD137+BALANCE!AD167</f>
        <v>1026.8094699999999</v>
      </c>
      <c r="AE25" s="22">
        <f>BALANCE!AE107+BALANCE!AE137+BALANCE!AE167</f>
        <v>56578.59489</v>
      </c>
      <c r="AF25" s="22">
        <f>BALANCE!AF107+BALANCE!AF137+BALANCE!AF167</f>
        <v>3683.4230799999996</v>
      </c>
      <c r="AG25" s="22">
        <f>BALANCE!AG107+BALANCE!AG137+BALANCE!AG167</f>
        <v>1429.78972</v>
      </c>
      <c r="AH25" s="22">
        <f>BALANCE!AH107+BALANCE!AH137+BALANCE!AH167</f>
        <v>0</v>
      </c>
      <c r="AI25" s="22">
        <f>BALANCE!AI107+BALANCE!AI137+BALANCE!AI167</f>
        <v>0</v>
      </c>
      <c r="AJ25" s="382">
        <f>BALANCE!AJ107+BALANCE!AJ137+BALANCE!AJ167</f>
        <v>51465.382090000006</v>
      </c>
    </row>
    <row r="26" spans="2:36" x14ac:dyDescent="0.25">
      <c r="B26" s="37" t="s">
        <v>666</v>
      </c>
      <c r="C26" s="9" t="s">
        <v>635</v>
      </c>
      <c r="D26" s="22">
        <f>BALANCE!D108+BALANCE!D138+BALANCE!D168</f>
        <v>12438.99757</v>
      </c>
      <c r="E26" s="22">
        <f>BALANCE!E108+BALANCE!E138+BALANCE!E168</f>
        <v>24526.761279999999</v>
      </c>
      <c r="F26" s="22">
        <f>BALANCE!F108+BALANCE!F138+BALANCE!F168</f>
        <v>31627.727320000002</v>
      </c>
      <c r="G26" s="22">
        <f>BALANCE!G108+BALANCE!G138+BALANCE!G168</f>
        <v>12177.908699999998</v>
      </c>
      <c r="H26" s="22">
        <f>BALANCE!H108+BALANCE!H138+BALANCE!H168</f>
        <v>80771.394870000004</v>
      </c>
      <c r="I26" s="22">
        <f>BALANCE!I108+BALANCE!I138+BALANCE!I168</f>
        <v>3074.8685199999995</v>
      </c>
      <c r="J26" s="22">
        <f>BALANCE!J108+BALANCE!J138+BALANCE!J168</f>
        <v>5146.2996599999997</v>
      </c>
      <c r="K26" s="22">
        <f>BALANCE!K108+BALANCE!K138+BALANCE!K168</f>
        <v>0</v>
      </c>
      <c r="L26" s="22">
        <f>BALANCE!L108+BALANCE!L138+BALANCE!L168</f>
        <v>0</v>
      </c>
      <c r="M26" s="22">
        <f>BALANCE!M108+BALANCE!M138+BALANCE!M168</f>
        <v>3139.4877299999998</v>
      </c>
      <c r="N26" s="22">
        <f>BALANCE!N108+BALANCE!N138+BALANCE!N168</f>
        <v>6582.3777500000006</v>
      </c>
      <c r="O26" s="22">
        <f>BALANCE!O108+BALANCE!O138+BALANCE!O168</f>
        <v>2387.8004500000002</v>
      </c>
      <c r="P26" s="22">
        <f>BALANCE!P108+BALANCE!P138+BALANCE!P168</f>
        <v>1048.2914499999999</v>
      </c>
      <c r="Q26" s="22">
        <f>BALANCE!Q108+BALANCE!Q138+BALANCE!Q168</f>
        <v>5.0902599999999998</v>
      </c>
      <c r="R26" s="22">
        <f>BALANCE!R108+BALANCE!R138+BALANCE!R168</f>
        <v>21384.215819999998</v>
      </c>
      <c r="S26" s="22">
        <f>BALANCE!S108+BALANCE!S138+BALANCE!S168</f>
        <v>1047.6748500000001</v>
      </c>
      <c r="T26" s="22">
        <f>BALANCE!T108+BALANCE!T138+BALANCE!T168</f>
        <v>190.71804999999998</v>
      </c>
      <c r="U26" s="22">
        <f>BALANCE!U108+BALANCE!U138+BALANCE!U168</f>
        <v>8.3845600000000005</v>
      </c>
      <c r="V26" s="22">
        <f>BALANCE!V108+BALANCE!V138+BALANCE!V168</f>
        <v>5.9792000000000005</v>
      </c>
      <c r="W26" s="22">
        <f>BALANCE!W108+BALANCE!W138+BALANCE!W168</f>
        <v>17.66732</v>
      </c>
      <c r="X26" s="22">
        <f>BALANCE!X108+BALANCE!X138+BALANCE!X168</f>
        <v>0</v>
      </c>
      <c r="Y26" s="22">
        <f>BALANCE!Y108+BALANCE!Y138+BALANCE!Y168</f>
        <v>0</v>
      </c>
      <c r="Z26" s="22">
        <f>BALANCE!Z108+BALANCE!Z138+BALANCE!Z168</f>
        <v>282.94689</v>
      </c>
      <c r="AA26" s="22">
        <f>BALANCE!AA108+BALANCE!AA138+BALANCE!AA168</f>
        <v>0</v>
      </c>
      <c r="AB26" s="22">
        <f>BALANCE!AB108+BALANCE!AB138+BALANCE!AB168</f>
        <v>485.85386</v>
      </c>
      <c r="AC26" s="22">
        <f>BALANCE!AC108+BALANCE!AC138+BALANCE!AC168</f>
        <v>0</v>
      </c>
      <c r="AD26" s="22">
        <f>BALANCE!AD108+BALANCE!AD138+BALANCE!AD168</f>
        <v>2039.2247299999999</v>
      </c>
      <c r="AE26" s="22">
        <f>BALANCE!AE108+BALANCE!AE138+BALANCE!AE168</f>
        <v>104194.83542</v>
      </c>
      <c r="AF26" s="22">
        <f>BALANCE!AF108+BALANCE!AF138+BALANCE!AF168</f>
        <v>6582.3777500000006</v>
      </c>
      <c r="AG26" s="22">
        <f>BALANCE!AG108+BALANCE!AG138+BALANCE!AG168</f>
        <v>3145.4669299999996</v>
      </c>
      <c r="AH26" s="22">
        <f>BALANCE!AH108+BALANCE!AH138+BALANCE!AH168</f>
        <v>0</v>
      </c>
      <c r="AI26" s="22">
        <f>BALANCE!AI108+BALANCE!AI138+BALANCE!AI168</f>
        <v>0</v>
      </c>
      <c r="AJ26" s="382">
        <f>BALANCE!AJ108+BALANCE!AJ138+BALANCE!AJ168</f>
        <v>94466.990739999979</v>
      </c>
    </row>
    <row r="27" spans="2:36" x14ac:dyDescent="0.25">
      <c r="B27" s="37" t="s">
        <v>667</v>
      </c>
      <c r="C27" s="9" t="s">
        <v>637</v>
      </c>
      <c r="D27" s="22">
        <f>BALANCE!D109+BALANCE!D139+BALANCE!D169</f>
        <v>176016.26306999999</v>
      </c>
      <c r="E27" s="22">
        <f>BALANCE!E109+BALANCE!E139+BALANCE!E169</f>
        <v>439930.25894999999</v>
      </c>
      <c r="F27" s="22">
        <f>BALANCE!F109+BALANCE!F139+BALANCE!F169</f>
        <v>646760.51878000004</v>
      </c>
      <c r="G27" s="22">
        <f>BALANCE!G109+BALANCE!G139+BALANCE!G169</f>
        <v>221001.88676999998</v>
      </c>
      <c r="H27" s="22">
        <f>BALANCE!H109+BALANCE!H139+BALANCE!H169</f>
        <v>1483708.9275700001</v>
      </c>
      <c r="I27" s="22">
        <f>BALANCE!I109+BALANCE!I139+BALANCE!I169</f>
        <v>43446.820209999998</v>
      </c>
      <c r="J27" s="22">
        <f>BALANCE!J109+BALANCE!J139+BALANCE!J169</f>
        <v>55865.301309999995</v>
      </c>
      <c r="K27" s="22">
        <f>BALANCE!K109+BALANCE!K139+BALANCE!K169</f>
        <v>0</v>
      </c>
      <c r="L27" s="22">
        <f>BALANCE!L109+BALANCE!L139+BALANCE!L169</f>
        <v>0</v>
      </c>
      <c r="M27" s="22">
        <f>BALANCE!M109+BALANCE!M139+BALANCE!M169</f>
        <v>86279.628980000009</v>
      </c>
      <c r="N27" s="22">
        <f>BALANCE!N109+BALANCE!N139+BALANCE!N169</f>
        <v>95467.95296000001</v>
      </c>
      <c r="O27" s="22">
        <f>BALANCE!O109+BALANCE!O139+BALANCE!O169</f>
        <v>29862.63927</v>
      </c>
      <c r="P27" s="22">
        <f>BALANCE!P109+BALANCE!P139+BALANCE!P169</f>
        <v>16524.972330000001</v>
      </c>
      <c r="Q27" s="22">
        <f>BALANCE!Q109+BALANCE!Q139+BALANCE!Q169</f>
        <v>9.8232900000000001</v>
      </c>
      <c r="R27" s="22">
        <f>BALANCE!R109+BALANCE!R139+BALANCE!R169</f>
        <v>327457.13835000002</v>
      </c>
      <c r="S27" s="22">
        <f>BALANCE!S109+BALANCE!S139+BALANCE!S169</f>
        <v>21841.12816</v>
      </c>
      <c r="T27" s="22">
        <f>BALANCE!T109+BALANCE!T139+BALANCE!T169</f>
        <v>1368.31575</v>
      </c>
      <c r="U27" s="22">
        <f>BALANCE!U109+BALANCE!U139+BALANCE!U169</f>
        <v>7.8415100000000004</v>
      </c>
      <c r="V27" s="22">
        <f>BALANCE!V109+BALANCE!V139+BALANCE!V169</f>
        <v>32.905990000000003</v>
      </c>
      <c r="W27" s="22">
        <f>BALANCE!W109+BALANCE!W139+BALANCE!W169</f>
        <v>125.12433</v>
      </c>
      <c r="X27" s="22">
        <f>BALANCE!X109+BALANCE!X139+BALANCE!X169</f>
        <v>0</v>
      </c>
      <c r="Y27" s="22">
        <f>BALANCE!Y109+BALANCE!Y139+BALANCE!Y169</f>
        <v>0</v>
      </c>
      <c r="Z27" s="22">
        <f>BALANCE!Z109+BALANCE!Z139+BALANCE!Z169</f>
        <v>1184.4505999999999</v>
      </c>
      <c r="AA27" s="22">
        <f>BALANCE!AA109+BALANCE!AA139+BALANCE!AA169</f>
        <v>0</v>
      </c>
      <c r="AB27" s="22">
        <f>BALANCE!AB109+BALANCE!AB139+BALANCE!AB169</f>
        <v>4988.1677399999999</v>
      </c>
      <c r="AC27" s="22">
        <f>BALANCE!AC109+BALANCE!AC139+BALANCE!AC169</f>
        <v>0</v>
      </c>
      <c r="AD27" s="22">
        <f>BALANCE!AD109+BALANCE!AD139+BALANCE!AD169</f>
        <v>29547.934079999992</v>
      </c>
      <c r="AE27" s="22">
        <f>BALANCE!AE109+BALANCE!AE139+BALANCE!AE169</f>
        <v>1840714.0000000002</v>
      </c>
      <c r="AF27" s="22">
        <f>BALANCE!AF109+BALANCE!AF139+BALANCE!AF169</f>
        <v>95467.95296000001</v>
      </c>
      <c r="AG27" s="22">
        <f>BALANCE!AG109+BALANCE!AG139+BALANCE!AG169</f>
        <v>86312.534970000008</v>
      </c>
      <c r="AH27" s="22">
        <f>BALANCE!AH109+BALANCE!AH139+BALANCE!AH169</f>
        <v>0</v>
      </c>
      <c r="AI27" s="22">
        <f>BALANCE!AI109+BALANCE!AI139+BALANCE!AI169</f>
        <v>0</v>
      </c>
      <c r="AJ27" s="382">
        <f>BALANCE!AJ109+BALANCE!AJ139+BALANCE!AJ169</f>
        <v>1658933.5120700004</v>
      </c>
    </row>
    <row r="28" spans="2:36" x14ac:dyDescent="0.25">
      <c r="B28" s="15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382"/>
    </row>
    <row r="29" spans="2:36" x14ac:dyDescent="0.25">
      <c r="B29" s="31"/>
      <c r="C29" s="192" t="s">
        <v>1849</v>
      </c>
      <c r="D29" s="21">
        <f>SUM(D30:D34)</f>
        <v>214735.83342000001</v>
      </c>
      <c r="E29" s="21">
        <f t="shared" ref="E29:AI29" si="3">SUM(E30:E34)</f>
        <v>6649.9843799999999</v>
      </c>
      <c r="F29" s="21">
        <f t="shared" si="3"/>
        <v>1226962.1100400002</v>
      </c>
      <c r="G29" s="21">
        <f t="shared" si="3"/>
        <v>18803.209580000002</v>
      </c>
      <c r="H29" s="21">
        <f t="shared" si="3"/>
        <v>1467151.13742</v>
      </c>
      <c r="I29" s="21">
        <f t="shared" si="3"/>
        <v>5371.4395100000002</v>
      </c>
      <c r="J29" s="21">
        <f t="shared" si="3"/>
        <v>0</v>
      </c>
      <c r="K29" s="21">
        <f t="shared" si="3"/>
        <v>0</v>
      </c>
      <c r="L29" s="21">
        <f>SUM(L30:L34)</f>
        <v>0</v>
      </c>
      <c r="M29" s="21">
        <f t="shared" si="3"/>
        <v>0</v>
      </c>
      <c r="N29" s="21">
        <f t="shared" si="3"/>
        <v>2873.2643300000004</v>
      </c>
      <c r="O29" s="21">
        <f t="shared" si="3"/>
        <v>62438.381790000007</v>
      </c>
      <c r="P29" s="21">
        <f t="shared" si="3"/>
        <v>5175.9786199999999</v>
      </c>
      <c r="Q29" s="21">
        <f t="shared" si="3"/>
        <v>333485.61696999997</v>
      </c>
      <c r="R29" s="21">
        <f t="shared" si="3"/>
        <v>409344.68122000003</v>
      </c>
      <c r="S29" s="21">
        <f>SUM(S30:S34)</f>
        <v>70586.704460000008</v>
      </c>
      <c r="T29" s="21">
        <f t="shared" si="3"/>
        <v>146.47836000000001</v>
      </c>
      <c r="U29" s="21">
        <f t="shared" si="3"/>
        <v>6461.3679999999995</v>
      </c>
      <c r="V29" s="21">
        <f t="shared" si="3"/>
        <v>1366.68415</v>
      </c>
      <c r="W29" s="21">
        <f t="shared" si="3"/>
        <v>8630.4126400000005</v>
      </c>
      <c r="X29" s="21">
        <f t="shared" si="3"/>
        <v>597.76035000000002</v>
      </c>
      <c r="Y29" s="21">
        <f t="shared" si="3"/>
        <v>57443.058290000001</v>
      </c>
      <c r="Z29" s="21">
        <f t="shared" si="3"/>
        <v>82.646929999999998</v>
      </c>
      <c r="AA29" s="21">
        <f t="shared" si="3"/>
        <v>76084.929230000009</v>
      </c>
      <c r="AB29" s="21">
        <f t="shared" si="3"/>
        <v>57704.151099999995</v>
      </c>
      <c r="AC29" s="21">
        <f>SUM(AC30:AC34)</f>
        <v>79516.66128</v>
      </c>
      <c r="AD29" s="21">
        <f t="shared" si="3"/>
        <v>358620.85479000001</v>
      </c>
      <c r="AE29" s="21">
        <f t="shared" si="3"/>
        <v>2235116.67343</v>
      </c>
      <c r="AF29" s="21">
        <f t="shared" si="3"/>
        <v>2873.2643300000004</v>
      </c>
      <c r="AG29" s="21">
        <f t="shared" si="3"/>
        <v>1366.68415</v>
      </c>
      <c r="AH29" s="21">
        <f t="shared" si="3"/>
        <v>0</v>
      </c>
      <c r="AI29" s="21">
        <f t="shared" si="3"/>
        <v>213044.64879999997</v>
      </c>
      <c r="AJ29" s="381">
        <f>SUM(AJ30:AJ34)</f>
        <v>2017832.0761500001</v>
      </c>
    </row>
    <row r="30" spans="2:36" x14ac:dyDescent="0.25">
      <c r="B30" s="37" t="s">
        <v>679</v>
      </c>
      <c r="C30" s="9" t="s">
        <v>629</v>
      </c>
      <c r="D30" s="22">
        <f>BALANCE!D111+BALANCE!D141+BALANCE!D171</f>
        <v>33108.093840000001</v>
      </c>
      <c r="E30" s="22">
        <f>BALANCE!E111+BALANCE!E141+BALANCE!E171</f>
        <v>412.71283000000005</v>
      </c>
      <c r="F30" s="22">
        <f>BALANCE!F111+BALANCE!F141+BALANCE!F171</f>
        <v>61571.075559999997</v>
      </c>
      <c r="G30" s="22">
        <f>BALANCE!G111+BALANCE!G141+BALANCE!G171</f>
        <v>1934.9409900000001</v>
      </c>
      <c r="H30" s="22">
        <f>BALANCE!H111+BALANCE!H141+BALANCE!H171</f>
        <v>97026.823220000006</v>
      </c>
      <c r="I30" s="22">
        <f>BALANCE!I111+BALANCE!I141+BALANCE!I171</f>
        <v>313.31812000000002</v>
      </c>
      <c r="J30" s="22">
        <f>BALANCE!J111+BALANCE!J141+BALANCE!J171</f>
        <v>0</v>
      </c>
      <c r="K30" s="22">
        <f>BALANCE!K111+BALANCE!K141+BALANCE!K171</f>
        <v>0</v>
      </c>
      <c r="L30" s="22">
        <f>BALANCE!L111+BALANCE!L141+BALANCE!L171</f>
        <v>0</v>
      </c>
      <c r="M30" s="22">
        <f>BALANCE!M111+BALANCE!M141+BALANCE!M171</f>
        <v>0</v>
      </c>
      <c r="N30" s="22">
        <f>BALANCE!N111+BALANCE!N141+BALANCE!N171</f>
        <v>170.49349000000001</v>
      </c>
      <c r="O30" s="22">
        <f>BALANCE!O111+BALANCE!O141+BALANCE!O171</f>
        <v>2410.58743</v>
      </c>
      <c r="P30" s="22">
        <f>BALANCE!P111+BALANCE!P141+BALANCE!P171</f>
        <v>246.32234</v>
      </c>
      <c r="Q30" s="22">
        <f>BALANCE!Q111+BALANCE!Q141+BALANCE!Q171</f>
        <v>20505.913389999998</v>
      </c>
      <c r="R30" s="22">
        <f>BALANCE!R111+BALANCE!R141+BALANCE!R171</f>
        <v>23646.634770000004</v>
      </c>
      <c r="S30" s="22">
        <f>BALANCE!S111+BALANCE!S141+BALANCE!S171</f>
        <v>1666.3929500000002</v>
      </c>
      <c r="T30" s="22">
        <f>BALANCE!T111+BALANCE!T141+BALANCE!T171</f>
        <v>2.1632400000000001</v>
      </c>
      <c r="U30" s="22">
        <f>BALANCE!U111+BALANCE!U141+BALANCE!U171</f>
        <v>188.17611999999997</v>
      </c>
      <c r="V30" s="22">
        <f>BALANCE!V111+BALANCE!V141+BALANCE!V171</f>
        <v>34.148869999999995</v>
      </c>
      <c r="W30" s="22">
        <f>BALANCE!W111+BALANCE!W141+BALANCE!W171</f>
        <v>543.95074</v>
      </c>
      <c r="X30" s="22">
        <f>BALANCE!X111+BALANCE!X141+BALANCE!X171</f>
        <v>11.29495</v>
      </c>
      <c r="Y30" s="22">
        <f>BALANCE!Y111+BALANCE!Y141+BALANCE!Y171</f>
        <v>2525.60808</v>
      </c>
      <c r="Z30" s="22">
        <f>BALANCE!Z111+BALANCE!Z141+BALANCE!Z171</f>
        <v>5.8764900000000004</v>
      </c>
      <c r="AA30" s="22">
        <f>BALANCE!AA111+BALANCE!AA141+BALANCE!AA171</f>
        <v>3818.8715200000001</v>
      </c>
      <c r="AB30" s="22">
        <f>BALANCE!AB111+BALANCE!AB141+BALANCE!AB171</f>
        <v>1832.82817</v>
      </c>
      <c r="AC30" s="22">
        <f>BALANCE!AC111+BALANCE!AC141+BALANCE!AC171</f>
        <v>4642.1780199999994</v>
      </c>
      <c r="AD30" s="22">
        <f>BALANCE!AD111+BALANCE!AD141+BALANCE!AD171</f>
        <v>15271.489149999999</v>
      </c>
      <c r="AE30" s="22">
        <f>BALANCE!AE111+BALANCE!AE141+BALANCE!AE171</f>
        <v>135944.94714</v>
      </c>
      <c r="AF30" s="22">
        <f>BALANCE!AF111+BALANCE!AF141+BALANCE!AF171</f>
        <v>170.49349000000001</v>
      </c>
      <c r="AG30" s="22">
        <f>BALANCE!AG111+BALANCE!AG141+BALANCE!AG171</f>
        <v>34.148869999999995</v>
      </c>
      <c r="AH30" s="22">
        <f>BALANCE!AH111+BALANCE!AH141+BALANCE!AH171</f>
        <v>0</v>
      </c>
      <c r="AI30" s="22">
        <f>BALANCE!AI111+BALANCE!AI141+BALANCE!AI171</f>
        <v>10986.657620000002</v>
      </c>
      <c r="AJ30" s="382">
        <f>BALANCE!AJ111+BALANCE!AJ141+BALANCE!AJ171</f>
        <v>124753.64716000001</v>
      </c>
    </row>
    <row r="31" spans="2:36" x14ac:dyDescent="0.25">
      <c r="B31" s="37" t="s">
        <v>680</v>
      </c>
      <c r="C31" s="9" t="s">
        <v>631</v>
      </c>
      <c r="D31" s="22">
        <f>BALANCE!D112+BALANCE!D142+BALANCE!D172</f>
        <v>18850.04119</v>
      </c>
      <c r="E31" s="22">
        <f>BALANCE!E112+BALANCE!E142+BALANCE!E172</f>
        <v>570.43699000000004</v>
      </c>
      <c r="F31" s="22">
        <f>BALANCE!F112+BALANCE!F142+BALANCE!F172</f>
        <v>103753.61386</v>
      </c>
      <c r="G31" s="22">
        <f>BALANCE!G112+BALANCE!G142+BALANCE!G172</f>
        <v>1875.29838</v>
      </c>
      <c r="H31" s="22">
        <f>BALANCE!H112+BALANCE!H142+BALANCE!H172</f>
        <v>125049.39042</v>
      </c>
      <c r="I31" s="22">
        <f>BALANCE!I112+BALANCE!I142+BALANCE!I172</f>
        <v>237.73463999999998</v>
      </c>
      <c r="J31" s="22">
        <f>BALANCE!J112+BALANCE!J142+BALANCE!J172</f>
        <v>0</v>
      </c>
      <c r="K31" s="22">
        <f>BALANCE!K112+BALANCE!K142+BALANCE!K172</f>
        <v>0</v>
      </c>
      <c r="L31" s="22">
        <f>BALANCE!L112+BALANCE!L142+BALANCE!L172</f>
        <v>0</v>
      </c>
      <c r="M31" s="22">
        <f>BALANCE!M112+BALANCE!M142+BALANCE!M172</f>
        <v>0</v>
      </c>
      <c r="N31" s="22">
        <f>BALANCE!N112+BALANCE!N142+BALANCE!N172</f>
        <v>412.77537000000001</v>
      </c>
      <c r="O31" s="22">
        <f>BALANCE!O112+BALANCE!O142+BALANCE!O172</f>
        <v>3822.6415800000004</v>
      </c>
      <c r="P31" s="22">
        <f>BALANCE!P112+BALANCE!P142+BALANCE!P172</f>
        <v>285.15321</v>
      </c>
      <c r="Q31" s="22">
        <f>BALANCE!Q112+BALANCE!Q142+BALANCE!Q172</f>
        <v>37073.989779999996</v>
      </c>
      <c r="R31" s="22">
        <f>BALANCE!R112+BALANCE!R142+BALANCE!R172</f>
        <v>41832.294579999994</v>
      </c>
      <c r="S31" s="22">
        <f>BALANCE!S112+BALANCE!S142+BALANCE!S172</f>
        <v>3366.0080199999998</v>
      </c>
      <c r="T31" s="22">
        <f>BALANCE!T112+BALANCE!T142+BALANCE!T172</f>
        <v>106.56838</v>
      </c>
      <c r="U31" s="22">
        <f>BALANCE!U112+BALANCE!U142+BALANCE!U172</f>
        <v>260.30672000000004</v>
      </c>
      <c r="V31" s="22">
        <f>BALANCE!V112+BALANCE!V142+BALANCE!V172</f>
        <v>58.280120000000004</v>
      </c>
      <c r="W31" s="22">
        <f>BALANCE!W112+BALANCE!W142+BALANCE!W172</f>
        <v>1035.8475900000001</v>
      </c>
      <c r="X31" s="22">
        <f>BALANCE!X112+BALANCE!X142+BALANCE!X172</f>
        <v>16.741869999999999</v>
      </c>
      <c r="Y31" s="22">
        <f>BALANCE!Y112+BALANCE!Y142+BALANCE!Y172</f>
        <v>4435.39941</v>
      </c>
      <c r="Z31" s="22">
        <f>BALANCE!Z112+BALANCE!Z142+BALANCE!Z172</f>
        <v>7.8972700000000007</v>
      </c>
      <c r="AA31" s="22">
        <f>BALANCE!AA112+BALANCE!AA142+BALANCE!AA172</f>
        <v>7470.32665</v>
      </c>
      <c r="AB31" s="22">
        <f>BALANCE!AB112+BALANCE!AB142+BALANCE!AB172</f>
        <v>4070.41057</v>
      </c>
      <c r="AC31" s="22">
        <f>BALANCE!AC112+BALANCE!AC142+BALANCE!AC172</f>
        <v>10449.375749999999</v>
      </c>
      <c r="AD31" s="22">
        <f>BALANCE!AD112+BALANCE!AD142+BALANCE!AD172</f>
        <v>31277.162349999995</v>
      </c>
      <c r="AE31" s="22">
        <f>BALANCE!AE112+BALANCE!AE142+BALANCE!AE172</f>
        <v>198158.84735</v>
      </c>
      <c r="AF31" s="22">
        <f>BALANCE!AF112+BALANCE!AF142+BALANCE!AF172</f>
        <v>412.77537000000001</v>
      </c>
      <c r="AG31" s="22">
        <f>BALANCE!AG112+BALANCE!AG142+BALANCE!AG172</f>
        <v>58.280120000000004</v>
      </c>
      <c r="AH31" s="22">
        <f>BALANCE!AH112+BALANCE!AH142+BALANCE!AH172</f>
        <v>0</v>
      </c>
      <c r="AI31" s="22">
        <f>BALANCE!AI112+BALANCE!AI142+BALANCE!AI172</f>
        <v>22355.101809999996</v>
      </c>
      <c r="AJ31" s="382">
        <f>BALANCE!AJ112+BALANCE!AJ142+BALANCE!AJ172</f>
        <v>175332.69005</v>
      </c>
    </row>
    <row r="32" spans="2:36" x14ac:dyDescent="0.25">
      <c r="B32" s="37" t="s">
        <v>681</v>
      </c>
      <c r="C32" s="9" t="s">
        <v>633</v>
      </c>
      <c r="D32" s="22">
        <f>BALANCE!D113+BALANCE!D143+BALANCE!D173</f>
        <v>26217.353419999999</v>
      </c>
      <c r="E32" s="22">
        <f>BALANCE!E113+BALANCE!E143+BALANCE!E173</f>
        <v>733.89089000000001</v>
      </c>
      <c r="F32" s="22">
        <f>BALANCE!F113+BALANCE!F143+BALANCE!F173</f>
        <v>154628.66443999999</v>
      </c>
      <c r="G32" s="22">
        <f>BALANCE!G113+BALANCE!G143+BALANCE!G173</f>
        <v>1900.1212800000001</v>
      </c>
      <c r="H32" s="22">
        <f>BALANCE!H113+BALANCE!H143+BALANCE!H173</f>
        <v>183480.03002999999</v>
      </c>
      <c r="I32" s="22">
        <f>BALANCE!I113+BALANCE!I143+BALANCE!I173</f>
        <v>363.66125</v>
      </c>
      <c r="J32" s="22">
        <f>BALANCE!J113+BALANCE!J143+BALANCE!J173</f>
        <v>0</v>
      </c>
      <c r="K32" s="22">
        <f>BALANCE!K113+BALANCE!K143+BALANCE!K173</f>
        <v>0</v>
      </c>
      <c r="L32" s="22">
        <f>BALANCE!L113+BALANCE!L143+BALANCE!L173</f>
        <v>0</v>
      </c>
      <c r="M32" s="22">
        <f>BALANCE!M113+BALANCE!M143+BALANCE!M173</f>
        <v>0</v>
      </c>
      <c r="N32" s="22">
        <f>BALANCE!N113+BALANCE!N143+BALANCE!N173</f>
        <v>624.63099000000011</v>
      </c>
      <c r="O32" s="22">
        <f>BALANCE!O113+BALANCE!O143+BALANCE!O173</f>
        <v>5479.0292600000002</v>
      </c>
      <c r="P32" s="22">
        <f>BALANCE!P113+BALANCE!P143+BALANCE!P173</f>
        <v>456.34402</v>
      </c>
      <c r="Q32" s="22">
        <f>BALANCE!Q113+BALANCE!Q143+BALANCE!Q173</f>
        <v>52900.063609999997</v>
      </c>
      <c r="R32" s="22">
        <f>BALANCE!R113+BALANCE!R143+BALANCE!R173</f>
        <v>59823.72913</v>
      </c>
      <c r="S32" s="22">
        <f>BALANCE!S113+BALANCE!S143+BALANCE!S173</f>
        <v>5230.5254400000003</v>
      </c>
      <c r="T32" s="22">
        <f>BALANCE!T113+BALANCE!T143+BALANCE!T173</f>
        <v>3.4751400000000001</v>
      </c>
      <c r="U32" s="22">
        <f>BALANCE!U113+BALANCE!U143+BALANCE!U173</f>
        <v>424.36877999999996</v>
      </c>
      <c r="V32" s="22">
        <f>BALANCE!V113+BALANCE!V143+BALANCE!V173</f>
        <v>80.328529999999986</v>
      </c>
      <c r="W32" s="22">
        <f>BALANCE!W113+BALANCE!W143+BALANCE!W173</f>
        <v>1445.5282500000001</v>
      </c>
      <c r="X32" s="22">
        <f>BALANCE!X113+BALANCE!X143+BALANCE!X173</f>
        <v>29.782550000000001</v>
      </c>
      <c r="Y32" s="22">
        <f>BALANCE!Y113+BALANCE!Y143+BALANCE!Y173</f>
        <v>6651.050119999999</v>
      </c>
      <c r="Z32" s="22">
        <f>BALANCE!Z113+BALANCE!Z143+BALANCE!Z173</f>
        <v>12.44383</v>
      </c>
      <c r="AA32" s="22">
        <f>BALANCE!AA113+BALANCE!AA143+BALANCE!AA173</f>
        <v>11035.69615</v>
      </c>
      <c r="AB32" s="22">
        <f>BALANCE!AB113+BALANCE!AB143+BALANCE!AB173</f>
        <v>5017.0145400000001</v>
      </c>
      <c r="AC32" s="22">
        <f>BALANCE!AC113+BALANCE!AC143+BALANCE!AC173</f>
        <v>15122.017279999998</v>
      </c>
      <c r="AD32" s="22">
        <f>BALANCE!AD113+BALANCE!AD143+BALANCE!AD173</f>
        <v>45052.230609999991</v>
      </c>
      <c r="AE32" s="22">
        <f>BALANCE!AE113+BALANCE!AE143+BALANCE!AE173</f>
        <v>288355.98977000004</v>
      </c>
      <c r="AF32" s="22">
        <f>BALANCE!AF113+BALANCE!AF143+BALANCE!AF173</f>
        <v>624.63099000000011</v>
      </c>
      <c r="AG32" s="22">
        <f>BALANCE!AG113+BALANCE!AG143+BALANCE!AG173</f>
        <v>80.328529999999986</v>
      </c>
      <c r="AH32" s="22">
        <f>BALANCE!AH113+BALANCE!AH143+BALANCE!AH173</f>
        <v>0</v>
      </c>
      <c r="AI32" s="22">
        <f>BALANCE!AI113+BALANCE!AI143+BALANCE!AI173</f>
        <v>32808.763549999996</v>
      </c>
      <c r="AJ32" s="382">
        <f>BALANCE!AJ113+BALANCE!AJ143+BALANCE!AJ173</f>
        <v>254842.26669999998</v>
      </c>
    </row>
    <row r="33" spans="2:36" x14ac:dyDescent="0.25">
      <c r="B33" s="37" t="s">
        <v>682</v>
      </c>
      <c r="C33" s="9" t="str">
        <f>PYG!C52</f>
        <v>Servicios fiduciarios</v>
      </c>
      <c r="D33" s="22">
        <f>BALANCE!D114+BALANCE!D144+BALANCE!D174</f>
        <v>42686.13263</v>
      </c>
      <c r="E33" s="22">
        <f>BALANCE!E114+BALANCE!E144+BALANCE!E174</f>
        <v>1254.8286400000002</v>
      </c>
      <c r="F33" s="22">
        <f>BALANCE!F114+BALANCE!F144+BALANCE!F174</f>
        <v>261897.78797999999</v>
      </c>
      <c r="G33" s="22">
        <f>BALANCE!G114+BALANCE!G144+BALANCE!G174</f>
        <v>3625.4693600000001</v>
      </c>
      <c r="H33" s="22">
        <f>BALANCE!H114+BALANCE!H144+BALANCE!H174</f>
        <v>309464.21860999998</v>
      </c>
      <c r="I33" s="22">
        <f>BALANCE!I114+BALANCE!I144+BALANCE!I174</f>
        <v>648.93869000000007</v>
      </c>
      <c r="J33" s="22">
        <f>BALANCE!J114+BALANCE!J144+BALANCE!J174</f>
        <v>0</v>
      </c>
      <c r="K33" s="22">
        <f>BALANCE!K114+BALANCE!K144+BALANCE!K174</f>
        <v>0</v>
      </c>
      <c r="L33" s="22">
        <f>BALANCE!L114+BALANCE!L144+BALANCE!L174</f>
        <v>0</v>
      </c>
      <c r="M33" s="22">
        <f>BALANCE!M114+BALANCE!M144+BALANCE!M174</f>
        <v>0</v>
      </c>
      <c r="N33" s="22">
        <f>BALANCE!N114+BALANCE!N144+BALANCE!N174</f>
        <v>730.06935999999996</v>
      </c>
      <c r="O33" s="22">
        <f>BALANCE!O114+BALANCE!O144+BALANCE!O174</f>
        <v>10814.902669999999</v>
      </c>
      <c r="P33" s="22">
        <f>BALANCE!P114+BALANCE!P144+BALANCE!P174</f>
        <v>882.19821999999999</v>
      </c>
      <c r="Q33" s="22">
        <f>BALANCE!Q114+BALANCE!Q144+BALANCE!Q174</f>
        <v>85993.290389999995</v>
      </c>
      <c r="R33" s="22">
        <f>BALANCE!R114+BALANCE!R144+BALANCE!R174</f>
        <v>99069.399329999986</v>
      </c>
      <c r="S33" s="22">
        <f>BALANCE!S114+BALANCE!S144+BALANCE!S174</f>
        <v>10499.117829999999</v>
      </c>
      <c r="T33" s="22">
        <f>BALANCE!T114+BALANCE!T144+BALANCE!T174</f>
        <v>6.7920699999999998</v>
      </c>
      <c r="U33" s="22">
        <f>BALANCE!U114+BALANCE!U144+BALANCE!U174</f>
        <v>902.78372000000002</v>
      </c>
      <c r="V33" s="22">
        <f>BALANCE!V114+BALANCE!V144+BALANCE!V174</f>
        <v>154.09136000000001</v>
      </c>
      <c r="W33" s="22">
        <f>BALANCE!W114+BALANCE!W144+BALANCE!W174</f>
        <v>2424.2858799999999</v>
      </c>
      <c r="X33" s="22">
        <f>BALANCE!X114+BALANCE!X144+BALANCE!X174</f>
        <v>61.923760000000001</v>
      </c>
      <c r="Y33" s="22">
        <f>BALANCE!Y114+BALANCE!Y144+BALANCE!Y174</f>
        <v>12443.523009999999</v>
      </c>
      <c r="Z33" s="22">
        <f>BALANCE!Z114+BALANCE!Z144+BALANCE!Z174</f>
        <v>24.56757</v>
      </c>
      <c r="AA33" s="22">
        <f>BALANCE!AA114+BALANCE!AA144+BALANCE!AA174</f>
        <v>19423.11289</v>
      </c>
      <c r="AB33" s="22">
        <f>BALANCE!AB114+BALANCE!AB144+BALANCE!AB174</f>
        <v>9129.6287899999988</v>
      </c>
      <c r="AC33" s="22">
        <f>BALANCE!AC114+BALANCE!AC144+BALANCE!AC174</f>
        <v>23431.459750000002</v>
      </c>
      <c r="AD33" s="22">
        <f>BALANCE!AD114+BALANCE!AD144+BALANCE!AD174</f>
        <v>78501.286630000002</v>
      </c>
      <c r="AE33" s="22">
        <f>BALANCE!AE114+BALANCE!AE144+BALANCE!AE174</f>
        <v>487034.90456999996</v>
      </c>
      <c r="AF33" s="22">
        <f>BALANCE!AF114+BALANCE!AF144+BALANCE!AF174</f>
        <v>730.06935999999996</v>
      </c>
      <c r="AG33" s="22">
        <f>BALANCE!AG114+BALANCE!AG144+BALANCE!AG174</f>
        <v>154.09136000000001</v>
      </c>
      <c r="AH33" s="22">
        <f>BALANCE!AH114+BALANCE!AH144+BALANCE!AH174</f>
        <v>0</v>
      </c>
      <c r="AI33" s="22">
        <f>BALANCE!AI114+BALANCE!AI144+BALANCE!AI174</f>
        <v>55298.095650000003</v>
      </c>
      <c r="AJ33" s="382">
        <f>BALANCE!AJ114+BALANCE!AJ144+BALANCE!AJ174</f>
        <v>430852.64819999988</v>
      </c>
    </row>
    <row r="34" spans="2:36" x14ac:dyDescent="0.25">
      <c r="B34" s="37" t="s">
        <v>683</v>
      </c>
      <c r="C34" s="9" t="s">
        <v>637</v>
      </c>
      <c r="D34" s="22">
        <f>BALANCE!D115+BALANCE!D145+BALANCE!D175</f>
        <v>93874.212339999998</v>
      </c>
      <c r="E34" s="22">
        <f>BALANCE!E115+BALANCE!E145+BALANCE!E175</f>
        <v>3678.1150299999995</v>
      </c>
      <c r="F34" s="22">
        <f>BALANCE!F115+BALANCE!F145+BALANCE!F175</f>
        <v>645110.9682</v>
      </c>
      <c r="G34" s="22">
        <f>BALANCE!G115+BALANCE!G145+BALANCE!G175</f>
        <v>9467.379570000001</v>
      </c>
      <c r="H34" s="22">
        <f>BALANCE!H115+BALANCE!H145+BALANCE!H175</f>
        <v>752130.67513999995</v>
      </c>
      <c r="I34" s="22">
        <f>BALANCE!I115+BALANCE!I145+BALANCE!I175</f>
        <v>3807.7868100000001</v>
      </c>
      <c r="J34" s="22">
        <f>BALANCE!J115+BALANCE!J145+BALANCE!J175</f>
        <v>0</v>
      </c>
      <c r="K34" s="22">
        <f>BALANCE!K115+BALANCE!K145+BALANCE!K175</f>
        <v>0</v>
      </c>
      <c r="L34" s="22">
        <f>BALANCE!L115+BALANCE!L145+BALANCE!L175</f>
        <v>0</v>
      </c>
      <c r="M34" s="22">
        <f>BALANCE!M115+BALANCE!M145+BALANCE!M175</f>
        <v>0</v>
      </c>
      <c r="N34" s="22">
        <f>BALANCE!N115+BALANCE!N145+BALANCE!N175</f>
        <v>935.29512000000011</v>
      </c>
      <c r="O34" s="22">
        <f>BALANCE!O115+BALANCE!O145+BALANCE!O175</f>
        <v>39911.220850000005</v>
      </c>
      <c r="P34" s="22">
        <f>BALANCE!P115+BALANCE!P145+BALANCE!P175</f>
        <v>3305.96083</v>
      </c>
      <c r="Q34" s="22">
        <f>BALANCE!Q115+BALANCE!Q145+BALANCE!Q175</f>
        <v>137012.35980000001</v>
      </c>
      <c r="R34" s="22">
        <f>BALANCE!R115+BALANCE!R145+BALANCE!R175</f>
        <v>184972.62341000003</v>
      </c>
      <c r="S34" s="22">
        <f>BALANCE!S115+BALANCE!S145+BALANCE!S175</f>
        <v>49824.660220000005</v>
      </c>
      <c r="T34" s="22">
        <f>BALANCE!T115+BALANCE!T145+BALANCE!T175</f>
        <v>27.47953</v>
      </c>
      <c r="U34" s="22">
        <f>BALANCE!U115+BALANCE!U145+BALANCE!U175</f>
        <v>4685.7326599999997</v>
      </c>
      <c r="V34" s="22">
        <f>BALANCE!V115+BALANCE!V145+BALANCE!V175</f>
        <v>1039.83527</v>
      </c>
      <c r="W34" s="22">
        <f>BALANCE!W115+BALANCE!W145+BALANCE!W175</f>
        <v>3180.8001800000002</v>
      </c>
      <c r="X34" s="22">
        <f>BALANCE!X115+BALANCE!X145+BALANCE!X175</f>
        <v>478.01722000000001</v>
      </c>
      <c r="Y34" s="22">
        <f>BALANCE!Y115+BALANCE!Y145+BALANCE!Y175</f>
        <v>31387.47767</v>
      </c>
      <c r="Z34" s="22">
        <f>BALANCE!Z115+BALANCE!Z145+BALANCE!Z175</f>
        <v>31.86177</v>
      </c>
      <c r="AA34" s="22">
        <f>BALANCE!AA115+BALANCE!AA145+BALANCE!AA175</f>
        <v>34336.922020000005</v>
      </c>
      <c r="AB34" s="22">
        <f>BALANCE!AB115+BALANCE!AB145+BALANCE!AB175</f>
        <v>37654.269029999996</v>
      </c>
      <c r="AC34" s="22">
        <f>BALANCE!AC115+BALANCE!AC145+BALANCE!AC175</f>
        <v>25871.63048</v>
      </c>
      <c r="AD34" s="22">
        <f>BALANCE!AD115+BALANCE!AD145+BALANCE!AD175</f>
        <v>188518.68605000002</v>
      </c>
      <c r="AE34" s="22">
        <f>BALANCE!AE115+BALANCE!AE145+BALANCE!AE175</f>
        <v>1125621.9845999999</v>
      </c>
      <c r="AF34" s="22">
        <f>BALANCE!AF115+BALANCE!AF145+BALANCE!AF175</f>
        <v>935.29512000000011</v>
      </c>
      <c r="AG34" s="22">
        <f>BALANCE!AG115+BALANCE!AG145+BALANCE!AG175</f>
        <v>1039.83527</v>
      </c>
      <c r="AH34" s="22">
        <f>BALANCE!AH115+BALANCE!AH145+BALANCE!AH175</f>
        <v>0</v>
      </c>
      <c r="AI34" s="22">
        <f>BALANCE!AI115+BALANCE!AI145+BALANCE!AI175</f>
        <v>91596.030169999984</v>
      </c>
      <c r="AJ34" s="382">
        <f>BALANCE!AJ115+BALANCE!AJ145+BALANCE!AJ175</f>
        <v>1032050.8240400001</v>
      </c>
    </row>
    <row r="35" spans="2:36" x14ac:dyDescent="0.25">
      <c r="B35" s="15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382"/>
    </row>
    <row r="36" spans="2:36" s="475" customFormat="1" hidden="1" x14ac:dyDescent="0.25">
      <c r="B36" s="472" t="s">
        <v>1033</v>
      </c>
      <c r="C36" s="472" t="s">
        <v>1340</v>
      </c>
      <c r="D36" s="473" t="e">
        <f>SUM(D37:D41)</f>
        <v>#REF!</v>
      </c>
      <c r="E36" s="473" t="e">
        <f t="shared" ref="E36:AI36" si="4">SUM(E37:E41)</f>
        <v>#REF!</v>
      </c>
      <c r="F36" s="473" t="e">
        <f t="shared" si="4"/>
        <v>#REF!</v>
      </c>
      <c r="G36" s="473" t="e">
        <f t="shared" si="4"/>
        <v>#REF!</v>
      </c>
      <c r="H36" s="473" t="e">
        <f t="shared" si="4"/>
        <v>#REF!</v>
      </c>
      <c r="I36" s="473" t="e">
        <f t="shared" si="4"/>
        <v>#REF!</v>
      </c>
      <c r="J36" s="473" t="e">
        <f t="shared" si="4"/>
        <v>#REF!</v>
      </c>
      <c r="K36" s="473" t="e">
        <f t="shared" si="4"/>
        <v>#REF!</v>
      </c>
      <c r="L36" s="473" t="e">
        <f>SUM(L37:L41)</f>
        <v>#REF!</v>
      </c>
      <c r="M36" s="473" t="e">
        <f t="shared" si="4"/>
        <v>#REF!</v>
      </c>
      <c r="N36" s="473" t="e">
        <f t="shared" si="4"/>
        <v>#REF!</v>
      </c>
      <c r="O36" s="473" t="e">
        <f t="shared" si="4"/>
        <v>#REF!</v>
      </c>
      <c r="P36" s="473" t="e">
        <f t="shared" si="4"/>
        <v>#REF!</v>
      </c>
      <c r="Q36" s="473" t="e">
        <f t="shared" si="4"/>
        <v>#REF!</v>
      </c>
      <c r="R36" s="473" t="e">
        <f t="shared" si="4"/>
        <v>#REF!</v>
      </c>
      <c r="S36" s="473" t="e">
        <f>SUM(S37:S41)</f>
        <v>#REF!</v>
      </c>
      <c r="T36" s="473" t="e">
        <f t="shared" si="4"/>
        <v>#REF!</v>
      </c>
      <c r="U36" s="473" t="e">
        <f t="shared" si="4"/>
        <v>#REF!</v>
      </c>
      <c r="V36" s="473" t="e">
        <f t="shared" si="4"/>
        <v>#REF!</v>
      </c>
      <c r="W36" s="473" t="e">
        <f t="shared" si="4"/>
        <v>#REF!</v>
      </c>
      <c r="X36" s="473" t="e">
        <f t="shared" si="4"/>
        <v>#REF!</v>
      </c>
      <c r="Y36" s="473" t="e">
        <f t="shared" si="4"/>
        <v>#REF!</v>
      </c>
      <c r="Z36" s="473" t="e">
        <f t="shared" si="4"/>
        <v>#REF!</v>
      </c>
      <c r="AA36" s="473" t="e">
        <f t="shared" si="4"/>
        <v>#REF!</v>
      </c>
      <c r="AB36" s="473" t="e">
        <f t="shared" si="4"/>
        <v>#REF!</v>
      </c>
      <c r="AC36" s="473" t="e">
        <f>SUM(AC37:AC41)</f>
        <v>#REF!</v>
      </c>
      <c r="AD36" s="473" t="e">
        <f t="shared" si="4"/>
        <v>#REF!</v>
      </c>
      <c r="AE36" s="473" t="e">
        <f t="shared" si="4"/>
        <v>#REF!</v>
      </c>
      <c r="AF36" s="473" t="e">
        <f t="shared" si="4"/>
        <v>#REF!</v>
      </c>
      <c r="AG36" s="473" t="e">
        <f t="shared" si="4"/>
        <v>#REF!</v>
      </c>
      <c r="AH36" s="473" t="e">
        <f t="shared" si="4"/>
        <v>#REF!</v>
      </c>
      <c r="AI36" s="473" t="e">
        <f t="shared" si="4"/>
        <v>#REF!</v>
      </c>
      <c r="AJ36" s="474" t="e">
        <f>SUM(AJ37:AJ41)</f>
        <v>#REF!</v>
      </c>
    </row>
    <row r="37" spans="2:36" s="505" customFormat="1" hidden="1" x14ac:dyDescent="0.25">
      <c r="B37" s="501" t="s">
        <v>694</v>
      </c>
      <c r="C37" s="502" t="s">
        <v>629</v>
      </c>
      <c r="D37" s="503" t="e">
        <f>BALANCE!#REF!+BALANCE!#REF!+BALANCE!#REF!</f>
        <v>#REF!</v>
      </c>
      <c r="E37" s="503" t="e">
        <f>BALANCE!#REF!+BALANCE!#REF!+BALANCE!#REF!</f>
        <v>#REF!</v>
      </c>
      <c r="F37" s="503" t="e">
        <f>BALANCE!#REF!+BALANCE!#REF!+BALANCE!#REF!</f>
        <v>#REF!</v>
      </c>
      <c r="G37" s="503" t="e">
        <f>BALANCE!#REF!+BALANCE!#REF!+BALANCE!#REF!</f>
        <v>#REF!</v>
      </c>
      <c r="H37" s="503" t="e">
        <f>BALANCE!#REF!+BALANCE!#REF!+BALANCE!#REF!</f>
        <v>#REF!</v>
      </c>
      <c r="I37" s="503" t="e">
        <f>BALANCE!#REF!+BALANCE!#REF!+BALANCE!#REF!</f>
        <v>#REF!</v>
      </c>
      <c r="J37" s="503" t="e">
        <f>BALANCE!#REF!+BALANCE!#REF!+BALANCE!#REF!</f>
        <v>#REF!</v>
      </c>
      <c r="K37" s="503" t="e">
        <f>BALANCE!#REF!+BALANCE!#REF!+BALANCE!#REF!</f>
        <v>#REF!</v>
      </c>
      <c r="L37" s="503" t="e">
        <f>BALANCE!#REF!+BALANCE!#REF!+BALANCE!#REF!</f>
        <v>#REF!</v>
      </c>
      <c r="M37" s="503" t="e">
        <f>BALANCE!#REF!+BALANCE!#REF!+BALANCE!#REF!</f>
        <v>#REF!</v>
      </c>
      <c r="N37" s="503" t="e">
        <f>BALANCE!#REF!+BALANCE!#REF!+BALANCE!#REF!</f>
        <v>#REF!</v>
      </c>
      <c r="O37" s="503" t="e">
        <f>BALANCE!#REF!+BALANCE!#REF!+BALANCE!#REF!</f>
        <v>#REF!</v>
      </c>
      <c r="P37" s="503" t="e">
        <f>BALANCE!#REF!+BALANCE!#REF!+BALANCE!#REF!</f>
        <v>#REF!</v>
      </c>
      <c r="Q37" s="503" t="e">
        <f>BALANCE!#REF!+BALANCE!#REF!+BALANCE!#REF!</f>
        <v>#REF!</v>
      </c>
      <c r="R37" s="503" t="e">
        <f>BALANCE!#REF!+BALANCE!#REF!+BALANCE!#REF!</f>
        <v>#REF!</v>
      </c>
      <c r="S37" s="503" t="e">
        <f>BALANCE!#REF!+BALANCE!#REF!+BALANCE!#REF!</f>
        <v>#REF!</v>
      </c>
      <c r="T37" s="503" t="e">
        <f>BALANCE!#REF!+BALANCE!#REF!+BALANCE!#REF!</f>
        <v>#REF!</v>
      </c>
      <c r="U37" s="503" t="e">
        <f>BALANCE!#REF!+BALANCE!#REF!+BALANCE!#REF!</f>
        <v>#REF!</v>
      </c>
      <c r="V37" s="503" t="e">
        <f>BALANCE!#REF!+BALANCE!#REF!+BALANCE!#REF!</f>
        <v>#REF!</v>
      </c>
      <c r="W37" s="503" t="e">
        <f>BALANCE!#REF!+BALANCE!#REF!+BALANCE!#REF!</f>
        <v>#REF!</v>
      </c>
      <c r="X37" s="503" t="e">
        <f>BALANCE!#REF!+BALANCE!#REF!+BALANCE!#REF!</f>
        <v>#REF!</v>
      </c>
      <c r="Y37" s="503" t="e">
        <f>BALANCE!#REF!+BALANCE!#REF!+BALANCE!#REF!</f>
        <v>#REF!</v>
      </c>
      <c r="Z37" s="503" t="e">
        <f>BALANCE!#REF!+BALANCE!#REF!+BALANCE!#REF!</f>
        <v>#REF!</v>
      </c>
      <c r="AA37" s="503" t="e">
        <f>BALANCE!#REF!+BALANCE!#REF!+BALANCE!#REF!</f>
        <v>#REF!</v>
      </c>
      <c r="AB37" s="503" t="e">
        <f>BALANCE!#REF!+BALANCE!#REF!+BALANCE!#REF!</f>
        <v>#REF!</v>
      </c>
      <c r="AC37" s="503" t="e">
        <f>BALANCE!#REF!+BALANCE!#REF!+BALANCE!#REF!</f>
        <v>#REF!</v>
      </c>
      <c r="AD37" s="503" t="e">
        <f>BALANCE!#REF!+BALANCE!#REF!+BALANCE!#REF!</f>
        <v>#REF!</v>
      </c>
      <c r="AE37" s="503" t="e">
        <f>BALANCE!#REF!+BALANCE!#REF!+BALANCE!#REF!</f>
        <v>#REF!</v>
      </c>
      <c r="AF37" s="503" t="e">
        <f>BALANCE!#REF!+BALANCE!#REF!+BALANCE!#REF!</f>
        <v>#REF!</v>
      </c>
      <c r="AG37" s="503" t="e">
        <f>BALANCE!#REF!+BALANCE!#REF!+BALANCE!#REF!</f>
        <v>#REF!</v>
      </c>
      <c r="AH37" s="503" t="e">
        <f>BALANCE!#REF!+BALANCE!#REF!+BALANCE!#REF!</f>
        <v>#REF!</v>
      </c>
      <c r="AI37" s="503" t="e">
        <f>BALANCE!#REF!+BALANCE!#REF!+BALANCE!#REF!</f>
        <v>#REF!</v>
      </c>
      <c r="AJ37" s="504" t="e">
        <f>BALANCE!#REF!+BALANCE!#REF!+BALANCE!#REF!</f>
        <v>#REF!</v>
      </c>
    </row>
    <row r="38" spans="2:36" s="505" customFormat="1" hidden="1" x14ac:dyDescent="0.25">
      <c r="B38" s="501" t="s">
        <v>695</v>
      </c>
      <c r="C38" s="502" t="s">
        <v>631</v>
      </c>
      <c r="D38" s="503" t="e">
        <f>BALANCE!#REF!+BALANCE!#REF!+BALANCE!#REF!</f>
        <v>#REF!</v>
      </c>
      <c r="E38" s="503" t="e">
        <f>BALANCE!#REF!+BALANCE!#REF!+BALANCE!#REF!</f>
        <v>#REF!</v>
      </c>
      <c r="F38" s="503" t="e">
        <f>BALANCE!#REF!+BALANCE!#REF!+BALANCE!#REF!</f>
        <v>#REF!</v>
      </c>
      <c r="G38" s="503" t="e">
        <f>BALANCE!#REF!+BALANCE!#REF!+BALANCE!#REF!</f>
        <v>#REF!</v>
      </c>
      <c r="H38" s="503" t="e">
        <f>BALANCE!#REF!+BALANCE!#REF!+BALANCE!#REF!</f>
        <v>#REF!</v>
      </c>
      <c r="I38" s="503" t="e">
        <f>BALANCE!#REF!+BALANCE!#REF!+BALANCE!#REF!</f>
        <v>#REF!</v>
      </c>
      <c r="J38" s="503" t="e">
        <f>BALANCE!#REF!+BALANCE!#REF!+BALANCE!#REF!</f>
        <v>#REF!</v>
      </c>
      <c r="K38" s="503" t="e">
        <f>BALANCE!#REF!+BALANCE!#REF!+BALANCE!#REF!</f>
        <v>#REF!</v>
      </c>
      <c r="L38" s="503" t="e">
        <f>BALANCE!#REF!+BALANCE!#REF!+BALANCE!#REF!</f>
        <v>#REF!</v>
      </c>
      <c r="M38" s="503" t="e">
        <f>BALANCE!#REF!+BALANCE!#REF!+BALANCE!#REF!</f>
        <v>#REF!</v>
      </c>
      <c r="N38" s="503" t="e">
        <f>BALANCE!#REF!+BALANCE!#REF!+BALANCE!#REF!</f>
        <v>#REF!</v>
      </c>
      <c r="O38" s="503" t="e">
        <f>BALANCE!#REF!+BALANCE!#REF!+BALANCE!#REF!</f>
        <v>#REF!</v>
      </c>
      <c r="P38" s="503" t="e">
        <f>BALANCE!#REF!+BALANCE!#REF!+BALANCE!#REF!</f>
        <v>#REF!</v>
      </c>
      <c r="Q38" s="503" t="e">
        <f>BALANCE!#REF!+BALANCE!#REF!+BALANCE!#REF!</f>
        <v>#REF!</v>
      </c>
      <c r="R38" s="503" t="e">
        <f>BALANCE!#REF!+BALANCE!#REF!+BALANCE!#REF!</f>
        <v>#REF!</v>
      </c>
      <c r="S38" s="503" t="e">
        <f>BALANCE!#REF!+BALANCE!#REF!+BALANCE!#REF!</f>
        <v>#REF!</v>
      </c>
      <c r="T38" s="503" t="e">
        <f>BALANCE!#REF!+BALANCE!#REF!+BALANCE!#REF!</f>
        <v>#REF!</v>
      </c>
      <c r="U38" s="503" t="e">
        <f>BALANCE!#REF!+BALANCE!#REF!+BALANCE!#REF!</f>
        <v>#REF!</v>
      </c>
      <c r="V38" s="503" t="e">
        <f>BALANCE!#REF!+BALANCE!#REF!+BALANCE!#REF!</f>
        <v>#REF!</v>
      </c>
      <c r="W38" s="503" t="e">
        <f>BALANCE!#REF!+BALANCE!#REF!+BALANCE!#REF!</f>
        <v>#REF!</v>
      </c>
      <c r="X38" s="503" t="e">
        <f>BALANCE!#REF!+BALANCE!#REF!+BALANCE!#REF!</f>
        <v>#REF!</v>
      </c>
      <c r="Y38" s="503" t="e">
        <f>BALANCE!#REF!+BALANCE!#REF!+BALANCE!#REF!</f>
        <v>#REF!</v>
      </c>
      <c r="Z38" s="503" t="e">
        <f>BALANCE!#REF!+BALANCE!#REF!+BALANCE!#REF!</f>
        <v>#REF!</v>
      </c>
      <c r="AA38" s="503" t="e">
        <f>BALANCE!#REF!+BALANCE!#REF!+BALANCE!#REF!</f>
        <v>#REF!</v>
      </c>
      <c r="AB38" s="503" t="e">
        <f>BALANCE!#REF!+BALANCE!#REF!+BALANCE!#REF!</f>
        <v>#REF!</v>
      </c>
      <c r="AC38" s="503" t="e">
        <f>BALANCE!#REF!+BALANCE!#REF!+BALANCE!#REF!</f>
        <v>#REF!</v>
      </c>
      <c r="AD38" s="503" t="e">
        <f>BALANCE!#REF!+BALANCE!#REF!+BALANCE!#REF!</f>
        <v>#REF!</v>
      </c>
      <c r="AE38" s="503" t="e">
        <f>BALANCE!#REF!+BALANCE!#REF!+BALANCE!#REF!</f>
        <v>#REF!</v>
      </c>
      <c r="AF38" s="503" t="e">
        <f>BALANCE!#REF!+BALANCE!#REF!+BALANCE!#REF!</f>
        <v>#REF!</v>
      </c>
      <c r="AG38" s="503" t="e">
        <f>BALANCE!#REF!+BALANCE!#REF!+BALANCE!#REF!</f>
        <v>#REF!</v>
      </c>
      <c r="AH38" s="503" t="e">
        <f>BALANCE!#REF!+BALANCE!#REF!+BALANCE!#REF!</f>
        <v>#REF!</v>
      </c>
      <c r="AI38" s="503" t="e">
        <f>BALANCE!#REF!+BALANCE!#REF!+BALANCE!#REF!</f>
        <v>#REF!</v>
      </c>
      <c r="AJ38" s="504" t="e">
        <f>BALANCE!#REF!+BALANCE!#REF!+BALANCE!#REF!</f>
        <v>#REF!</v>
      </c>
    </row>
    <row r="39" spans="2:36" s="505" customFormat="1" hidden="1" x14ac:dyDescent="0.25">
      <c r="B39" s="501" t="s">
        <v>696</v>
      </c>
      <c r="C39" s="502" t="s">
        <v>633</v>
      </c>
      <c r="D39" s="503" t="e">
        <f>BALANCE!#REF!+BALANCE!#REF!+BALANCE!#REF!</f>
        <v>#REF!</v>
      </c>
      <c r="E39" s="503" t="e">
        <f>BALANCE!#REF!+BALANCE!#REF!+BALANCE!#REF!</f>
        <v>#REF!</v>
      </c>
      <c r="F39" s="503" t="e">
        <f>BALANCE!#REF!+BALANCE!#REF!+BALANCE!#REF!</f>
        <v>#REF!</v>
      </c>
      <c r="G39" s="503" t="e">
        <f>BALANCE!#REF!+BALANCE!#REF!+BALANCE!#REF!</f>
        <v>#REF!</v>
      </c>
      <c r="H39" s="503" t="e">
        <f>BALANCE!#REF!+BALANCE!#REF!+BALANCE!#REF!</f>
        <v>#REF!</v>
      </c>
      <c r="I39" s="503" t="e">
        <f>BALANCE!#REF!+BALANCE!#REF!+BALANCE!#REF!</f>
        <v>#REF!</v>
      </c>
      <c r="J39" s="503" t="e">
        <f>BALANCE!#REF!+BALANCE!#REF!+BALANCE!#REF!</f>
        <v>#REF!</v>
      </c>
      <c r="K39" s="503" t="e">
        <f>BALANCE!#REF!+BALANCE!#REF!+BALANCE!#REF!</f>
        <v>#REF!</v>
      </c>
      <c r="L39" s="503" t="e">
        <f>BALANCE!#REF!+BALANCE!#REF!+BALANCE!#REF!</f>
        <v>#REF!</v>
      </c>
      <c r="M39" s="503" t="e">
        <f>BALANCE!#REF!+BALANCE!#REF!+BALANCE!#REF!</f>
        <v>#REF!</v>
      </c>
      <c r="N39" s="503" t="e">
        <f>BALANCE!#REF!+BALANCE!#REF!+BALANCE!#REF!</f>
        <v>#REF!</v>
      </c>
      <c r="O39" s="503" t="e">
        <f>BALANCE!#REF!+BALANCE!#REF!+BALANCE!#REF!</f>
        <v>#REF!</v>
      </c>
      <c r="P39" s="503" t="e">
        <f>BALANCE!#REF!+BALANCE!#REF!+BALANCE!#REF!</f>
        <v>#REF!</v>
      </c>
      <c r="Q39" s="503" t="e">
        <f>BALANCE!#REF!+BALANCE!#REF!+BALANCE!#REF!</f>
        <v>#REF!</v>
      </c>
      <c r="R39" s="503" t="e">
        <f>BALANCE!#REF!+BALANCE!#REF!+BALANCE!#REF!</f>
        <v>#REF!</v>
      </c>
      <c r="S39" s="503" t="e">
        <f>BALANCE!#REF!+BALANCE!#REF!+BALANCE!#REF!</f>
        <v>#REF!</v>
      </c>
      <c r="T39" s="503" t="e">
        <f>BALANCE!#REF!+BALANCE!#REF!+BALANCE!#REF!</f>
        <v>#REF!</v>
      </c>
      <c r="U39" s="503" t="e">
        <f>BALANCE!#REF!+BALANCE!#REF!+BALANCE!#REF!</f>
        <v>#REF!</v>
      </c>
      <c r="V39" s="503" t="e">
        <f>BALANCE!#REF!+BALANCE!#REF!+BALANCE!#REF!</f>
        <v>#REF!</v>
      </c>
      <c r="W39" s="503" t="e">
        <f>BALANCE!#REF!+BALANCE!#REF!+BALANCE!#REF!</f>
        <v>#REF!</v>
      </c>
      <c r="X39" s="503" t="e">
        <f>BALANCE!#REF!+BALANCE!#REF!+BALANCE!#REF!</f>
        <v>#REF!</v>
      </c>
      <c r="Y39" s="503" t="e">
        <f>BALANCE!#REF!+BALANCE!#REF!+BALANCE!#REF!</f>
        <v>#REF!</v>
      </c>
      <c r="Z39" s="503" t="e">
        <f>BALANCE!#REF!+BALANCE!#REF!+BALANCE!#REF!</f>
        <v>#REF!</v>
      </c>
      <c r="AA39" s="503" t="e">
        <f>BALANCE!#REF!+BALANCE!#REF!+BALANCE!#REF!</f>
        <v>#REF!</v>
      </c>
      <c r="AB39" s="503" t="e">
        <f>BALANCE!#REF!+BALANCE!#REF!+BALANCE!#REF!</f>
        <v>#REF!</v>
      </c>
      <c r="AC39" s="503" t="e">
        <f>BALANCE!#REF!+BALANCE!#REF!+BALANCE!#REF!</f>
        <v>#REF!</v>
      </c>
      <c r="AD39" s="503" t="e">
        <f>BALANCE!#REF!+BALANCE!#REF!+BALANCE!#REF!</f>
        <v>#REF!</v>
      </c>
      <c r="AE39" s="503" t="e">
        <f>BALANCE!#REF!+BALANCE!#REF!+BALANCE!#REF!</f>
        <v>#REF!</v>
      </c>
      <c r="AF39" s="503" t="e">
        <f>BALANCE!#REF!+BALANCE!#REF!+BALANCE!#REF!</f>
        <v>#REF!</v>
      </c>
      <c r="AG39" s="503" t="e">
        <f>BALANCE!#REF!+BALANCE!#REF!+BALANCE!#REF!</f>
        <v>#REF!</v>
      </c>
      <c r="AH39" s="503" t="e">
        <f>BALANCE!#REF!+BALANCE!#REF!+BALANCE!#REF!</f>
        <v>#REF!</v>
      </c>
      <c r="AI39" s="503" t="e">
        <f>BALANCE!#REF!+BALANCE!#REF!+BALANCE!#REF!</f>
        <v>#REF!</v>
      </c>
      <c r="AJ39" s="504" t="e">
        <f>BALANCE!#REF!+BALANCE!#REF!+BALANCE!#REF!</f>
        <v>#REF!</v>
      </c>
    </row>
    <row r="40" spans="2:36" s="505" customFormat="1" hidden="1" x14ac:dyDescent="0.25">
      <c r="B40" s="501" t="s">
        <v>697</v>
      </c>
      <c r="C40" s="502" t="s">
        <v>635</v>
      </c>
      <c r="D40" s="503" t="e">
        <f>BALANCE!#REF!+BALANCE!#REF!+BALANCE!#REF!</f>
        <v>#REF!</v>
      </c>
      <c r="E40" s="503" t="e">
        <f>BALANCE!#REF!+BALANCE!#REF!+BALANCE!#REF!</f>
        <v>#REF!</v>
      </c>
      <c r="F40" s="503" t="e">
        <f>BALANCE!#REF!+BALANCE!#REF!+BALANCE!#REF!</f>
        <v>#REF!</v>
      </c>
      <c r="G40" s="503" t="e">
        <f>BALANCE!#REF!+BALANCE!#REF!+BALANCE!#REF!</f>
        <v>#REF!</v>
      </c>
      <c r="H40" s="503" t="e">
        <f>BALANCE!#REF!+BALANCE!#REF!+BALANCE!#REF!</f>
        <v>#REF!</v>
      </c>
      <c r="I40" s="503" t="e">
        <f>BALANCE!#REF!+BALANCE!#REF!+BALANCE!#REF!</f>
        <v>#REF!</v>
      </c>
      <c r="J40" s="503" t="e">
        <f>BALANCE!#REF!+BALANCE!#REF!+BALANCE!#REF!</f>
        <v>#REF!</v>
      </c>
      <c r="K40" s="503" t="e">
        <f>BALANCE!#REF!+BALANCE!#REF!+BALANCE!#REF!</f>
        <v>#REF!</v>
      </c>
      <c r="L40" s="503" t="e">
        <f>BALANCE!#REF!+BALANCE!#REF!+BALANCE!#REF!</f>
        <v>#REF!</v>
      </c>
      <c r="M40" s="503" t="e">
        <f>BALANCE!#REF!+BALANCE!#REF!+BALANCE!#REF!</f>
        <v>#REF!</v>
      </c>
      <c r="N40" s="503" t="e">
        <f>BALANCE!#REF!+BALANCE!#REF!+BALANCE!#REF!</f>
        <v>#REF!</v>
      </c>
      <c r="O40" s="503" t="e">
        <f>BALANCE!#REF!+BALANCE!#REF!+BALANCE!#REF!</f>
        <v>#REF!</v>
      </c>
      <c r="P40" s="503" t="e">
        <f>BALANCE!#REF!+BALANCE!#REF!+BALANCE!#REF!</f>
        <v>#REF!</v>
      </c>
      <c r="Q40" s="503" t="e">
        <f>BALANCE!#REF!+BALANCE!#REF!+BALANCE!#REF!</f>
        <v>#REF!</v>
      </c>
      <c r="R40" s="503" t="e">
        <f>BALANCE!#REF!+BALANCE!#REF!+BALANCE!#REF!</f>
        <v>#REF!</v>
      </c>
      <c r="S40" s="503" t="e">
        <f>BALANCE!#REF!+BALANCE!#REF!+BALANCE!#REF!</f>
        <v>#REF!</v>
      </c>
      <c r="T40" s="503" t="e">
        <f>BALANCE!#REF!+BALANCE!#REF!+BALANCE!#REF!</f>
        <v>#REF!</v>
      </c>
      <c r="U40" s="503" t="e">
        <f>BALANCE!#REF!+BALANCE!#REF!+BALANCE!#REF!</f>
        <v>#REF!</v>
      </c>
      <c r="V40" s="503" t="e">
        <f>BALANCE!#REF!+BALANCE!#REF!+BALANCE!#REF!</f>
        <v>#REF!</v>
      </c>
      <c r="W40" s="503" t="e">
        <f>BALANCE!#REF!+BALANCE!#REF!+BALANCE!#REF!</f>
        <v>#REF!</v>
      </c>
      <c r="X40" s="503" t="e">
        <f>BALANCE!#REF!+BALANCE!#REF!+BALANCE!#REF!</f>
        <v>#REF!</v>
      </c>
      <c r="Y40" s="503" t="e">
        <f>BALANCE!#REF!+BALANCE!#REF!+BALANCE!#REF!</f>
        <v>#REF!</v>
      </c>
      <c r="Z40" s="503" t="e">
        <f>BALANCE!#REF!+BALANCE!#REF!+BALANCE!#REF!</f>
        <v>#REF!</v>
      </c>
      <c r="AA40" s="503" t="e">
        <f>BALANCE!#REF!+BALANCE!#REF!+BALANCE!#REF!</f>
        <v>#REF!</v>
      </c>
      <c r="AB40" s="503" t="e">
        <f>BALANCE!#REF!+BALANCE!#REF!+BALANCE!#REF!</f>
        <v>#REF!</v>
      </c>
      <c r="AC40" s="503" t="e">
        <f>BALANCE!#REF!+BALANCE!#REF!+BALANCE!#REF!</f>
        <v>#REF!</v>
      </c>
      <c r="AD40" s="503" t="e">
        <f>BALANCE!#REF!+BALANCE!#REF!+BALANCE!#REF!</f>
        <v>#REF!</v>
      </c>
      <c r="AE40" s="503" t="e">
        <f>BALANCE!#REF!+BALANCE!#REF!+BALANCE!#REF!</f>
        <v>#REF!</v>
      </c>
      <c r="AF40" s="503" t="e">
        <f>BALANCE!#REF!+BALANCE!#REF!+BALANCE!#REF!</f>
        <v>#REF!</v>
      </c>
      <c r="AG40" s="503" t="e">
        <f>BALANCE!#REF!+BALANCE!#REF!+BALANCE!#REF!</f>
        <v>#REF!</v>
      </c>
      <c r="AH40" s="503" t="e">
        <f>BALANCE!#REF!+BALANCE!#REF!+BALANCE!#REF!</f>
        <v>#REF!</v>
      </c>
      <c r="AI40" s="503" t="e">
        <f>BALANCE!#REF!+BALANCE!#REF!+BALANCE!#REF!</f>
        <v>#REF!</v>
      </c>
      <c r="AJ40" s="504" t="e">
        <f>BALANCE!#REF!+BALANCE!#REF!+BALANCE!#REF!</f>
        <v>#REF!</v>
      </c>
    </row>
    <row r="41" spans="2:36" s="505" customFormat="1" hidden="1" x14ac:dyDescent="0.25">
      <c r="B41" s="501" t="s">
        <v>698</v>
      </c>
      <c r="C41" s="502" t="s">
        <v>637</v>
      </c>
      <c r="D41" s="503" t="e">
        <f>BALANCE!#REF!+BALANCE!#REF!+BALANCE!#REF!</f>
        <v>#REF!</v>
      </c>
      <c r="E41" s="503" t="e">
        <f>BALANCE!#REF!+BALANCE!#REF!+BALANCE!#REF!</f>
        <v>#REF!</v>
      </c>
      <c r="F41" s="503" t="e">
        <f>BALANCE!#REF!+BALANCE!#REF!+BALANCE!#REF!</f>
        <v>#REF!</v>
      </c>
      <c r="G41" s="503" t="e">
        <f>BALANCE!#REF!+BALANCE!#REF!+BALANCE!#REF!</f>
        <v>#REF!</v>
      </c>
      <c r="H41" s="503" t="e">
        <f>BALANCE!#REF!+BALANCE!#REF!+BALANCE!#REF!</f>
        <v>#REF!</v>
      </c>
      <c r="I41" s="503" t="e">
        <f>BALANCE!#REF!+BALANCE!#REF!+BALANCE!#REF!</f>
        <v>#REF!</v>
      </c>
      <c r="J41" s="503" t="e">
        <f>BALANCE!#REF!+BALANCE!#REF!+BALANCE!#REF!</f>
        <v>#REF!</v>
      </c>
      <c r="K41" s="503" t="e">
        <f>BALANCE!#REF!+BALANCE!#REF!+BALANCE!#REF!</f>
        <v>#REF!</v>
      </c>
      <c r="L41" s="503" t="e">
        <f>BALANCE!#REF!+BALANCE!#REF!+BALANCE!#REF!</f>
        <v>#REF!</v>
      </c>
      <c r="M41" s="503" t="e">
        <f>BALANCE!#REF!+BALANCE!#REF!+BALANCE!#REF!</f>
        <v>#REF!</v>
      </c>
      <c r="N41" s="503" t="e">
        <f>BALANCE!#REF!+BALANCE!#REF!+BALANCE!#REF!</f>
        <v>#REF!</v>
      </c>
      <c r="O41" s="503" t="e">
        <f>BALANCE!#REF!+BALANCE!#REF!+BALANCE!#REF!</f>
        <v>#REF!</v>
      </c>
      <c r="P41" s="503" t="e">
        <f>BALANCE!#REF!+BALANCE!#REF!+BALANCE!#REF!</f>
        <v>#REF!</v>
      </c>
      <c r="Q41" s="503" t="e">
        <f>BALANCE!#REF!+BALANCE!#REF!+BALANCE!#REF!</f>
        <v>#REF!</v>
      </c>
      <c r="R41" s="503" t="e">
        <f>BALANCE!#REF!+BALANCE!#REF!+BALANCE!#REF!</f>
        <v>#REF!</v>
      </c>
      <c r="S41" s="503" t="e">
        <f>BALANCE!#REF!+BALANCE!#REF!+BALANCE!#REF!</f>
        <v>#REF!</v>
      </c>
      <c r="T41" s="503" t="e">
        <f>BALANCE!#REF!+BALANCE!#REF!+BALANCE!#REF!</f>
        <v>#REF!</v>
      </c>
      <c r="U41" s="503" t="e">
        <f>BALANCE!#REF!+BALANCE!#REF!+BALANCE!#REF!</f>
        <v>#REF!</v>
      </c>
      <c r="V41" s="503" t="e">
        <f>BALANCE!#REF!+BALANCE!#REF!+BALANCE!#REF!</f>
        <v>#REF!</v>
      </c>
      <c r="W41" s="503" t="e">
        <f>BALANCE!#REF!+BALANCE!#REF!+BALANCE!#REF!</f>
        <v>#REF!</v>
      </c>
      <c r="X41" s="503" t="e">
        <f>BALANCE!#REF!+BALANCE!#REF!+BALANCE!#REF!</f>
        <v>#REF!</v>
      </c>
      <c r="Y41" s="503" t="e">
        <f>BALANCE!#REF!+BALANCE!#REF!+BALANCE!#REF!</f>
        <v>#REF!</v>
      </c>
      <c r="Z41" s="503" t="e">
        <f>BALANCE!#REF!+BALANCE!#REF!+BALANCE!#REF!</f>
        <v>#REF!</v>
      </c>
      <c r="AA41" s="503" t="e">
        <f>BALANCE!#REF!+BALANCE!#REF!+BALANCE!#REF!</f>
        <v>#REF!</v>
      </c>
      <c r="AB41" s="503" t="e">
        <f>BALANCE!#REF!+BALANCE!#REF!+BALANCE!#REF!</f>
        <v>#REF!</v>
      </c>
      <c r="AC41" s="503" t="e">
        <f>BALANCE!#REF!+BALANCE!#REF!+BALANCE!#REF!</f>
        <v>#REF!</v>
      </c>
      <c r="AD41" s="503" t="e">
        <f>BALANCE!#REF!+BALANCE!#REF!+BALANCE!#REF!</f>
        <v>#REF!</v>
      </c>
      <c r="AE41" s="503" t="e">
        <f>BALANCE!#REF!+BALANCE!#REF!+BALANCE!#REF!</f>
        <v>#REF!</v>
      </c>
      <c r="AF41" s="503" t="e">
        <f>BALANCE!#REF!+BALANCE!#REF!+BALANCE!#REF!</f>
        <v>#REF!</v>
      </c>
      <c r="AG41" s="503" t="e">
        <f>BALANCE!#REF!+BALANCE!#REF!+BALANCE!#REF!</f>
        <v>#REF!</v>
      </c>
      <c r="AH41" s="503" t="e">
        <f>BALANCE!#REF!+BALANCE!#REF!+BALANCE!#REF!</f>
        <v>#REF!</v>
      </c>
      <c r="AI41" s="503" t="e">
        <f>BALANCE!#REF!+BALANCE!#REF!+BALANCE!#REF!</f>
        <v>#REF!</v>
      </c>
      <c r="AJ41" s="504" t="e">
        <f>BALANCE!#REF!+BALANCE!#REF!+BALANCE!#REF!</f>
        <v>#REF!</v>
      </c>
    </row>
    <row r="42" spans="2:36" hidden="1" x14ac:dyDescent="0.25">
      <c r="B42" s="15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382"/>
    </row>
    <row r="43" spans="2:36" s="475" customFormat="1" hidden="1" x14ac:dyDescent="0.25">
      <c r="B43" s="472" t="s">
        <v>1034</v>
      </c>
      <c r="C43" s="472" t="s">
        <v>1340</v>
      </c>
      <c r="D43" s="473" t="e">
        <f>SUM(D44:D48)</f>
        <v>#REF!</v>
      </c>
      <c r="E43" s="473" t="e">
        <f t="shared" ref="E43:AI43" si="5">SUM(E44:E48)</f>
        <v>#REF!</v>
      </c>
      <c r="F43" s="473" t="e">
        <f t="shared" si="5"/>
        <v>#REF!</v>
      </c>
      <c r="G43" s="473" t="e">
        <f t="shared" si="5"/>
        <v>#REF!</v>
      </c>
      <c r="H43" s="473" t="e">
        <f t="shared" si="5"/>
        <v>#REF!</v>
      </c>
      <c r="I43" s="473" t="e">
        <f t="shared" si="5"/>
        <v>#REF!</v>
      </c>
      <c r="J43" s="473" t="e">
        <f t="shared" si="5"/>
        <v>#REF!</v>
      </c>
      <c r="K43" s="473" t="e">
        <f t="shared" si="5"/>
        <v>#REF!</v>
      </c>
      <c r="L43" s="473" t="e">
        <f>SUM(L44:L48)</f>
        <v>#REF!</v>
      </c>
      <c r="M43" s="473" t="e">
        <f t="shared" si="5"/>
        <v>#REF!</v>
      </c>
      <c r="N43" s="473" t="e">
        <f t="shared" si="5"/>
        <v>#REF!</v>
      </c>
      <c r="O43" s="473" t="e">
        <f t="shared" si="5"/>
        <v>#REF!</v>
      </c>
      <c r="P43" s="473" t="e">
        <f t="shared" si="5"/>
        <v>#REF!</v>
      </c>
      <c r="Q43" s="473" t="e">
        <f t="shared" si="5"/>
        <v>#REF!</v>
      </c>
      <c r="R43" s="473" t="e">
        <f t="shared" si="5"/>
        <v>#REF!</v>
      </c>
      <c r="S43" s="473" t="e">
        <f>SUM(S44:S48)</f>
        <v>#REF!</v>
      </c>
      <c r="T43" s="473" t="e">
        <f t="shared" si="5"/>
        <v>#REF!</v>
      </c>
      <c r="U43" s="473" t="e">
        <f t="shared" si="5"/>
        <v>#REF!</v>
      </c>
      <c r="V43" s="473" t="e">
        <f t="shared" si="5"/>
        <v>#REF!</v>
      </c>
      <c r="W43" s="473" t="e">
        <f t="shared" si="5"/>
        <v>#REF!</v>
      </c>
      <c r="X43" s="473" t="e">
        <f t="shared" si="5"/>
        <v>#REF!</v>
      </c>
      <c r="Y43" s="473" t="e">
        <f t="shared" si="5"/>
        <v>#REF!</v>
      </c>
      <c r="Z43" s="473" t="e">
        <f t="shared" si="5"/>
        <v>#REF!</v>
      </c>
      <c r="AA43" s="473" t="e">
        <f t="shared" si="5"/>
        <v>#REF!</v>
      </c>
      <c r="AB43" s="473" t="e">
        <f t="shared" si="5"/>
        <v>#REF!</v>
      </c>
      <c r="AC43" s="473" t="e">
        <f>SUM(AC44:AC48)</f>
        <v>#REF!</v>
      </c>
      <c r="AD43" s="473" t="e">
        <f t="shared" si="5"/>
        <v>#REF!</v>
      </c>
      <c r="AE43" s="473" t="e">
        <f t="shared" si="5"/>
        <v>#REF!</v>
      </c>
      <c r="AF43" s="473" t="e">
        <f t="shared" si="5"/>
        <v>#REF!</v>
      </c>
      <c r="AG43" s="473" t="e">
        <f t="shared" si="5"/>
        <v>#REF!</v>
      </c>
      <c r="AH43" s="473" t="e">
        <f t="shared" si="5"/>
        <v>#REF!</v>
      </c>
      <c r="AI43" s="473" t="e">
        <f t="shared" si="5"/>
        <v>#REF!</v>
      </c>
      <c r="AJ43" s="474" t="e">
        <f>SUM(AJ44:AJ48)</f>
        <v>#REF!</v>
      </c>
    </row>
    <row r="44" spans="2:36" s="505" customFormat="1" hidden="1" x14ac:dyDescent="0.25">
      <c r="B44" s="501" t="s">
        <v>710</v>
      </c>
      <c r="C44" s="502" t="s">
        <v>629</v>
      </c>
      <c r="D44" s="503" t="e">
        <f>BALANCE!#REF!+BALANCE!#REF!+BALANCE!#REF!</f>
        <v>#REF!</v>
      </c>
      <c r="E44" s="503" t="e">
        <f>BALANCE!#REF!+BALANCE!#REF!+BALANCE!#REF!</f>
        <v>#REF!</v>
      </c>
      <c r="F44" s="503" t="e">
        <f>BALANCE!#REF!+BALANCE!#REF!+BALANCE!#REF!</f>
        <v>#REF!</v>
      </c>
      <c r="G44" s="503" t="e">
        <f>BALANCE!#REF!+BALANCE!#REF!+BALANCE!#REF!</f>
        <v>#REF!</v>
      </c>
      <c r="H44" s="503" t="e">
        <f>BALANCE!#REF!+BALANCE!#REF!+BALANCE!#REF!</f>
        <v>#REF!</v>
      </c>
      <c r="I44" s="503" t="e">
        <f>BALANCE!#REF!+BALANCE!#REF!+BALANCE!#REF!</f>
        <v>#REF!</v>
      </c>
      <c r="J44" s="503" t="e">
        <f>BALANCE!#REF!+BALANCE!#REF!+BALANCE!#REF!</f>
        <v>#REF!</v>
      </c>
      <c r="K44" s="503" t="e">
        <f>BALANCE!#REF!+BALANCE!#REF!+BALANCE!#REF!</f>
        <v>#REF!</v>
      </c>
      <c r="L44" s="503" t="e">
        <f>BALANCE!#REF!+BALANCE!#REF!+BALANCE!#REF!</f>
        <v>#REF!</v>
      </c>
      <c r="M44" s="503" t="e">
        <f>BALANCE!#REF!+BALANCE!#REF!+BALANCE!#REF!</f>
        <v>#REF!</v>
      </c>
      <c r="N44" s="503" t="e">
        <f>BALANCE!#REF!+BALANCE!#REF!+BALANCE!#REF!</f>
        <v>#REF!</v>
      </c>
      <c r="O44" s="503" t="e">
        <f>BALANCE!#REF!+BALANCE!#REF!+BALANCE!#REF!</f>
        <v>#REF!</v>
      </c>
      <c r="P44" s="503" t="e">
        <f>BALANCE!#REF!+BALANCE!#REF!+BALANCE!#REF!</f>
        <v>#REF!</v>
      </c>
      <c r="Q44" s="503" t="e">
        <f>BALANCE!#REF!+BALANCE!#REF!+BALANCE!#REF!</f>
        <v>#REF!</v>
      </c>
      <c r="R44" s="503" t="e">
        <f>BALANCE!#REF!+BALANCE!#REF!+BALANCE!#REF!</f>
        <v>#REF!</v>
      </c>
      <c r="S44" s="503" t="e">
        <f>BALANCE!#REF!+BALANCE!#REF!+BALANCE!#REF!</f>
        <v>#REF!</v>
      </c>
      <c r="T44" s="503" t="e">
        <f>BALANCE!#REF!+BALANCE!#REF!+BALANCE!#REF!</f>
        <v>#REF!</v>
      </c>
      <c r="U44" s="503" t="e">
        <f>BALANCE!#REF!+BALANCE!#REF!+BALANCE!#REF!</f>
        <v>#REF!</v>
      </c>
      <c r="V44" s="503" t="e">
        <f>BALANCE!#REF!+BALANCE!#REF!+BALANCE!#REF!</f>
        <v>#REF!</v>
      </c>
      <c r="W44" s="503" t="e">
        <f>BALANCE!#REF!+BALANCE!#REF!+BALANCE!#REF!</f>
        <v>#REF!</v>
      </c>
      <c r="X44" s="503" t="e">
        <f>BALANCE!#REF!+BALANCE!#REF!+BALANCE!#REF!</f>
        <v>#REF!</v>
      </c>
      <c r="Y44" s="503" t="e">
        <f>BALANCE!#REF!+BALANCE!#REF!+BALANCE!#REF!</f>
        <v>#REF!</v>
      </c>
      <c r="Z44" s="503" t="e">
        <f>BALANCE!#REF!+BALANCE!#REF!+BALANCE!#REF!</f>
        <v>#REF!</v>
      </c>
      <c r="AA44" s="503" t="e">
        <f>BALANCE!#REF!+BALANCE!#REF!+BALANCE!#REF!</f>
        <v>#REF!</v>
      </c>
      <c r="AB44" s="503" t="e">
        <f>BALANCE!#REF!+BALANCE!#REF!+BALANCE!#REF!</f>
        <v>#REF!</v>
      </c>
      <c r="AC44" s="503" t="e">
        <f>BALANCE!#REF!+BALANCE!#REF!+BALANCE!#REF!</f>
        <v>#REF!</v>
      </c>
      <c r="AD44" s="503" t="e">
        <f>BALANCE!#REF!+BALANCE!#REF!+BALANCE!#REF!</f>
        <v>#REF!</v>
      </c>
      <c r="AE44" s="503" t="e">
        <f>BALANCE!#REF!+BALANCE!#REF!+BALANCE!#REF!</f>
        <v>#REF!</v>
      </c>
      <c r="AF44" s="503" t="e">
        <f>BALANCE!#REF!+BALANCE!#REF!+BALANCE!#REF!</f>
        <v>#REF!</v>
      </c>
      <c r="AG44" s="503" t="e">
        <f>BALANCE!#REF!+BALANCE!#REF!+BALANCE!#REF!</f>
        <v>#REF!</v>
      </c>
      <c r="AH44" s="503" t="e">
        <f>BALANCE!#REF!+BALANCE!#REF!+BALANCE!#REF!</f>
        <v>#REF!</v>
      </c>
      <c r="AI44" s="503" t="e">
        <f>BALANCE!#REF!+BALANCE!#REF!+BALANCE!#REF!</f>
        <v>#REF!</v>
      </c>
      <c r="AJ44" s="504" t="e">
        <f>BALANCE!#REF!+BALANCE!#REF!+BALANCE!#REF!</f>
        <v>#REF!</v>
      </c>
    </row>
    <row r="45" spans="2:36" s="505" customFormat="1" hidden="1" x14ac:dyDescent="0.25">
      <c r="B45" s="501" t="s">
        <v>711</v>
      </c>
      <c r="C45" s="502" t="s">
        <v>631</v>
      </c>
      <c r="D45" s="503" t="e">
        <f>BALANCE!#REF!+BALANCE!#REF!+BALANCE!#REF!</f>
        <v>#REF!</v>
      </c>
      <c r="E45" s="503" t="e">
        <f>BALANCE!#REF!+BALANCE!#REF!+BALANCE!#REF!</f>
        <v>#REF!</v>
      </c>
      <c r="F45" s="503" t="e">
        <f>BALANCE!#REF!+BALANCE!#REF!+BALANCE!#REF!</f>
        <v>#REF!</v>
      </c>
      <c r="G45" s="503" t="e">
        <f>BALANCE!#REF!+BALANCE!#REF!+BALANCE!#REF!</f>
        <v>#REF!</v>
      </c>
      <c r="H45" s="503" t="e">
        <f>BALANCE!#REF!+BALANCE!#REF!+BALANCE!#REF!</f>
        <v>#REF!</v>
      </c>
      <c r="I45" s="503" t="e">
        <f>BALANCE!#REF!+BALANCE!#REF!+BALANCE!#REF!</f>
        <v>#REF!</v>
      </c>
      <c r="J45" s="503" t="e">
        <f>BALANCE!#REF!+BALANCE!#REF!+BALANCE!#REF!</f>
        <v>#REF!</v>
      </c>
      <c r="K45" s="503" t="e">
        <f>BALANCE!#REF!+BALANCE!#REF!+BALANCE!#REF!</f>
        <v>#REF!</v>
      </c>
      <c r="L45" s="503" t="e">
        <f>BALANCE!#REF!+BALANCE!#REF!+BALANCE!#REF!</f>
        <v>#REF!</v>
      </c>
      <c r="M45" s="503" t="e">
        <f>BALANCE!#REF!+BALANCE!#REF!+BALANCE!#REF!</f>
        <v>#REF!</v>
      </c>
      <c r="N45" s="503" t="e">
        <f>BALANCE!#REF!+BALANCE!#REF!+BALANCE!#REF!</f>
        <v>#REF!</v>
      </c>
      <c r="O45" s="503" t="e">
        <f>BALANCE!#REF!+BALANCE!#REF!+BALANCE!#REF!</f>
        <v>#REF!</v>
      </c>
      <c r="P45" s="503" t="e">
        <f>BALANCE!#REF!+BALANCE!#REF!+BALANCE!#REF!</f>
        <v>#REF!</v>
      </c>
      <c r="Q45" s="503" t="e">
        <f>BALANCE!#REF!+BALANCE!#REF!+BALANCE!#REF!</f>
        <v>#REF!</v>
      </c>
      <c r="R45" s="503" t="e">
        <f>BALANCE!#REF!+BALANCE!#REF!+BALANCE!#REF!</f>
        <v>#REF!</v>
      </c>
      <c r="S45" s="503" t="e">
        <f>BALANCE!#REF!+BALANCE!#REF!+BALANCE!#REF!</f>
        <v>#REF!</v>
      </c>
      <c r="T45" s="503" t="e">
        <f>BALANCE!#REF!+BALANCE!#REF!+BALANCE!#REF!</f>
        <v>#REF!</v>
      </c>
      <c r="U45" s="503" t="e">
        <f>BALANCE!#REF!+BALANCE!#REF!+BALANCE!#REF!</f>
        <v>#REF!</v>
      </c>
      <c r="V45" s="503" t="e">
        <f>BALANCE!#REF!+BALANCE!#REF!+BALANCE!#REF!</f>
        <v>#REF!</v>
      </c>
      <c r="W45" s="503" t="e">
        <f>BALANCE!#REF!+BALANCE!#REF!+BALANCE!#REF!</f>
        <v>#REF!</v>
      </c>
      <c r="X45" s="503" t="e">
        <f>BALANCE!#REF!+BALANCE!#REF!+BALANCE!#REF!</f>
        <v>#REF!</v>
      </c>
      <c r="Y45" s="503" t="e">
        <f>BALANCE!#REF!+BALANCE!#REF!+BALANCE!#REF!</f>
        <v>#REF!</v>
      </c>
      <c r="Z45" s="503" t="e">
        <f>BALANCE!#REF!+BALANCE!#REF!+BALANCE!#REF!</f>
        <v>#REF!</v>
      </c>
      <c r="AA45" s="503" t="e">
        <f>BALANCE!#REF!+BALANCE!#REF!+BALANCE!#REF!</f>
        <v>#REF!</v>
      </c>
      <c r="AB45" s="503" t="e">
        <f>BALANCE!#REF!+BALANCE!#REF!+BALANCE!#REF!</f>
        <v>#REF!</v>
      </c>
      <c r="AC45" s="503" t="e">
        <f>BALANCE!#REF!+BALANCE!#REF!+BALANCE!#REF!</f>
        <v>#REF!</v>
      </c>
      <c r="AD45" s="503" t="e">
        <f>BALANCE!#REF!+BALANCE!#REF!+BALANCE!#REF!</f>
        <v>#REF!</v>
      </c>
      <c r="AE45" s="503" t="e">
        <f>BALANCE!#REF!+BALANCE!#REF!+BALANCE!#REF!</f>
        <v>#REF!</v>
      </c>
      <c r="AF45" s="503" t="e">
        <f>BALANCE!#REF!+BALANCE!#REF!+BALANCE!#REF!</f>
        <v>#REF!</v>
      </c>
      <c r="AG45" s="503" t="e">
        <f>BALANCE!#REF!+BALANCE!#REF!+BALANCE!#REF!</f>
        <v>#REF!</v>
      </c>
      <c r="AH45" s="503" t="e">
        <f>BALANCE!#REF!+BALANCE!#REF!+BALANCE!#REF!</f>
        <v>#REF!</v>
      </c>
      <c r="AI45" s="503" t="e">
        <f>BALANCE!#REF!+BALANCE!#REF!+BALANCE!#REF!</f>
        <v>#REF!</v>
      </c>
      <c r="AJ45" s="504" t="e">
        <f>BALANCE!#REF!+BALANCE!#REF!+BALANCE!#REF!</f>
        <v>#REF!</v>
      </c>
    </row>
    <row r="46" spans="2:36" s="505" customFormat="1" hidden="1" x14ac:dyDescent="0.25">
      <c r="B46" s="501" t="s">
        <v>712</v>
      </c>
      <c r="C46" s="502" t="s">
        <v>633</v>
      </c>
      <c r="D46" s="503" t="e">
        <f>BALANCE!#REF!+BALANCE!#REF!+BALANCE!#REF!</f>
        <v>#REF!</v>
      </c>
      <c r="E46" s="503" t="e">
        <f>BALANCE!#REF!+BALANCE!#REF!+BALANCE!#REF!</f>
        <v>#REF!</v>
      </c>
      <c r="F46" s="503" t="e">
        <f>BALANCE!#REF!+BALANCE!#REF!+BALANCE!#REF!</f>
        <v>#REF!</v>
      </c>
      <c r="G46" s="503" t="e">
        <f>BALANCE!#REF!+BALANCE!#REF!+BALANCE!#REF!</f>
        <v>#REF!</v>
      </c>
      <c r="H46" s="503" t="e">
        <f>BALANCE!#REF!+BALANCE!#REF!+BALANCE!#REF!</f>
        <v>#REF!</v>
      </c>
      <c r="I46" s="503" t="e">
        <f>BALANCE!#REF!+BALANCE!#REF!+BALANCE!#REF!</f>
        <v>#REF!</v>
      </c>
      <c r="J46" s="503" t="e">
        <f>BALANCE!#REF!+BALANCE!#REF!+BALANCE!#REF!</f>
        <v>#REF!</v>
      </c>
      <c r="K46" s="503" t="e">
        <f>BALANCE!#REF!+BALANCE!#REF!+BALANCE!#REF!</f>
        <v>#REF!</v>
      </c>
      <c r="L46" s="503" t="e">
        <f>BALANCE!#REF!+BALANCE!#REF!+BALANCE!#REF!</f>
        <v>#REF!</v>
      </c>
      <c r="M46" s="503" t="e">
        <f>BALANCE!#REF!+BALANCE!#REF!+BALANCE!#REF!</f>
        <v>#REF!</v>
      </c>
      <c r="N46" s="503" t="e">
        <f>BALANCE!#REF!+BALANCE!#REF!+BALANCE!#REF!</f>
        <v>#REF!</v>
      </c>
      <c r="O46" s="503" t="e">
        <f>BALANCE!#REF!+BALANCE!#REF!+BALANCE!#REF!</f>
        <v>#REF!</v>
      </c>
      <c r="P46" s="503" t="e">
        <f>BALANCE!#REF!+BALANCE!#REF!+BALANCE!#REF!</f>
        <v>#REF!</v>
      </c>
      <c r="Q46" s="503" t="e">
        <f>BALANCE!#REF!+BALANCE!#REF!+BALANCE!#REF!</f>
        <v>#REF!</v>
      </c>
      <c r="R46" s="503" t="e">
        <f>BALANCE!#REF!+BALANCE!#REF!+BALANCE!#REF!</f>
        <v>#REF!</v>
      </c>
      <c r="S46" s="503" t="e">
        <f>BALANCE!#REF!+BALANCE!#REF!+BALANCE!#REF!</f>
        <v>#REF!</v>
      </c>
      <c r="T46" s="503" t="e">
        <f>BALANCE!#REF!+BALANCE!#REF!+BALANCE!#REF!</f>
        <v>#REF!</v>
      </c>
      <c r="U46" s="503" t="e">
        <f>BALANCE!#REF!+BALANCE!#REF!+BALANCE!#REF!</f>
        <v>#REF!</v>
      </c>
      <c r="V46" s="503" t="e">
        <f>BALANCE!#REF!+BALANCE!#REF!+BALANCE!#REF!</f>
        <v>#REF!</v>
      </c>
      <c r="W46" s="503" t="e">
        <f>BALANCE!#REF!+BALANCE!#REF!+BALANCE!#REF!</f>
        <v>#REF!</v>
      </c>
      <c r="X46" s="503" t="e">
        <f>BALANCE!#REF!+BALANCE!#REF!+BALANCE!#REF!</f>
        <v>#REF!</v>
      </c>
      <c r="Y46" s="503" t="e">
        <f>BALANCE!#REF!+BALANCE!#REF!+BALANCE!#REF!</f>
        <v>#REF!</v>
      </c>
      <c r="Z46" s="503" t="e">
        <f>BALANCE!#REF!+BALANCE!#REF!+BALANCE!#REF!</f>
        <v>#REF!</v>
      </c>
      <c r="AA46" s="503" t="e">
        <f>BALANCE!#REF!+BALANCE!#REF!+BALANCE!#REF!</f>
        <v>#REF!</v>
      </c>
      <c r="AB46" s="503" t="e">
        <f>BALANCE!#REF!+BALANCE!#REF!+BALANCE!#REF!</f>
        <v>#REF!</v>
      </c>
      <c r="AC46" s="503" t="e">
        <f>BALANCE!#REF!+BALANCE!#REF!+BALANCE!#REF!</f>
        <v>#REF!</v>
      </c>
      <c r="AD46" s="503" t="e">
        <f>BALANCE!#REF!+BALANCE!#REF!+BALANCE!#REF!</f>
        <v>#REF!</v>
      </c>
      <c r="AE46" s="503" t="e">
        <f>BALANCE!#REF!+BALANCE!#REF!+BALANCE!#REF!</f>
        <v>#REF!</v>
      </c>
      <c r="AF46" s="503" t="e">
        <f>BALANCE!#REF!+BALANCE!#REF!+BALANCE!#REF!</f>
        <v>#REF!</v>
      </c>
      <c r="AG46" s="503" t="e">
        <f>BALANCE!#REF!+BALANCE!#REF!+BALANCE!#REF!</f>
        <v>#REF!</v>
      </c>
      <c r="AH46" s="503" t="e">
        <f>BALANCE!#REF!+BALANCE!#REF!+BALANCE!#REF!</f>
        <v>#REF!</v>
      </c>
      <c r="AI46" s="503" t="e">
        <f>BALANCE!#REF!+BALANCE!#REF!+BALANCE!#REF!</f>
        <v>#REF!</v>
      </c>
      <c r="AJ46" s="504" t="e">
        <f>BALANCE!#REF!+BALANCE!#REF!+BALANCE!#REF!</f>
        <v>#REF!</v>
      </c>
    </row>
    <row r="47" spans="2:36" s="505" customFormat="1" hidden="1" x14ac:dyDescent="0.25">
      <c r="B47" s="501" t="s">
        <v>713</v>
      </c>
      <c r="C47" s="502" t="s">
        <v>635</v>
      </c>
      <c r="D47" s="503" t="e">
        <f>BALANCE!#REF!+BALANCE!#REF!+BALANCE!#REF!</f>
        <v>#REF!</v>
      </c>
      <c r="E47" s="503" t="e">
        <f>BALANCE!#REF!+BALANCE!#REF!+BALANCE!#REF!</f>
        <v>#REF!</v>
      </c>
      <c r="F47" s="503" t="e">
        <f>BALANCE!#REF!+BALANCE!#REF!+BALANCE!#REF!</f>
        <v>#REF!</v>
      </c>
      <c r="G47" s="503" t="e">
        <f>BALANCE!#REF!+BALANCE!#REF!+BALANCE!#REF!</f>
        <v>#REF!</v>
      </c>
      <c r="H47" s="503" t="e">
        <f>BALANCE!#REF!+BALANCE!#REF!+BALANCE!#REF!</f>
        <v>#REF!</v>
      </c>
      <c r="I47" s="503" t="e">
        <f>BALANCE!#REF!+BALANCE!#REF!+BALANCE!#REF!</f>
        <v>#REF!</v>
      </c>
      <c r="J47" s="503" t="e">
        <f>BALANCE!#REF!+BALANCE!#REF!+BALANCE!#REF!</f>
        <v>#REF!</v>
      </c>
      <c r="K47" s="503" t="e">
        <f>BALANCE!#REF!+BALANCE!#REF!+BALANCE!#REF!</f>
        <v>#REF!</v>
      </c>
      <c r="L47" s="503" t="e">
        <f>BALANCE!#REF!+BALANCE!#REF!+BALANCE!#REF!</f>
        <v>#REF!</v>
      </c>
      <c r="M47" s="503" t="e">
        <f>BALANCE!#REF!+BALANCE!#REF!+BALANCE!#REF!</f>
        <v>#REF!</v>
      </c>
      <c r="N47" s="503" t="e">
        <f>BALANCE!#REF!+BALANCE!#REF!+BALANCE!#REF!</f>
        <v>#REF!</v>
      </c>
      <c r="O47" s="503" t="e">
        <f>BALANCE!#REF!+BALANCE!#REF!+BALANCE!#REF!</f>
        <v>#REF!</v>
      </c>
      <c r="P47" s="503" t="e">
        <f>BALANCE!#REF!+BALANCE!#REF!+BALANCE!#REF!</f>
        <v>#REF!</v>
      </c>
      <c r="Q47" s="503" t="e">
        <f>BALANCE!#REF!+BALANCE!#REF!+BALANCE!#REF!</f>
        <v>#REF!</v>
      </c>
      <c r="R47" s="503" t="e">
        <f>BALANCE!#REF!+BALANCE!#REF!+BALANCE!#REF!</f>
        <v>#REF!</v>
      </c>
      <c r="S47" s="503" t="e">
        <f>BALANCE!#REF!+BALANCE!#REF!+BALANCE!#REF!</f>
        <v>#REF!</v>
      </c>
      <c r="T47" s="503" t="e">
        <f>BALANCE!#REF!+BALANCE!#REF!+BALANCE!#REF!</f>
        <v>#REF!</v>
      </c>
      <c r="U47" s="503" t="e">
        <f>BALANCE!#REF!+BALANCE!#REF!+BALANCE!#REF!</f>
        <v>#REF!</v>
      </c>
      <c r="V47" s="503" t="e">
        <f>BALANCE!#REF!+BALANCE!#REF!+BALANCE!#REF!</f>
        <v>#REF!</v>
      </c>
      <c r="W47" s="503" t="e">
        <f>BALANCE!#REF!+BALANCE!#REF!+BALANCE!#REF!</f>
        <v>#REF!</v>
      </c>
      <c r="X47" s="503" t="e">
        <f>BALANCE!#REF!+BALANCE!#REF!+BALANCE!#REF!</f>
        <v>#REF!</v>
      </c>
      <c r="Y47" s="503" t="e">
        <f>BALANCE!#REF!+BALANCE!#REF!+BALANCE!#REF!</f>
        <v>#REF!</v>
      </c>
      <c r="Z47" s="503" t="e">
        <f>BALANCE!#REF!+BALANCE!#REF!+BALANCE!#REF!</f>
        <v>#REF!</v>
      </c>
      <c r="AA47" s="503" t="e">
        <f>BALANCE!#REF!+BALANCE!#REF!+BALANCE!#REF!</f>
        <v>#REF!</v>
      </c>
      <c r="AB47" s="503" t="e">
        <f>BALANCE!#REF!+BALANCE!#REF!+BALANCE!#REF!</f>
        <v>#REF!</v>
      </c>
      <c r="AC47" s="503" t="e">
        <f>BALANCE!#REF!+BALANCE!#REF!+BALANCE!#REF!</f>
        <v>#REF!</v>
      </c>
      <c r="AD47" s="503" t="e">
        <f>BALANCE!#REF!+BALANCE!#REF!+BALANCE!#REF!</f>
        <v>#REF!</v>
      </c>
      <c r="AE47" s="503" t="e">
        <f>BALANCE!#REF!+BALANCE!#REF!+BALANCE!#REF!</f>
        <v>#REF!</v>
      </c>
      <c r="AF47" s="503" t="e">
        <f>BALANCE!#REF!+BALANCE!#REF!+BALANCE!#REF!</f>
        <v>#REF!</v>
      </c>
      <c r="AG47" s="503" t="e">
        <f>BALANCE!#REF!+BALANCE!#REF!+BALANCE!#REF!</f>
        <v>#REF!</v>
      </c>
      <c r="AH47" s="503" t="e">
        <f>BALANCE!#REF!+BALANCE!#REF!+BALANCE!#REF!</f>
        <v>#REF!</v>
      </c>
      <c r="AI47" s="503" t="e">
        <f>BALANCE!#REF!+BALANCE!#REF!+BALANCE!#REF!</f>
        <v>#REF!</v>
      </c>
      <c r="AJ47" s="504" t="e">
        <f>BALANCE!#REF!+BALANCE!#REF!+BALANCE!#REF!</f>
        <v>#REF!</v>
      </c>
    </row>
    <row r="48" spans="2:36" s="505" customFormat="1" hidden="1" x14ac:dyDescent="0.25">
      <c r="B48" s="501" t="s">
        <v>714</v>
      </c>
      <c r="C48" s="502" t="s">
        <v>637</v>
      </c>
      <c r="D48" s="503" t="e">
        <f>BALANCE!#REF!+BALANCE!#REF!+BALANCE!#REF!</f>
        <v>#REF!</v>
      </c>
      <c r="E48" s="503" t="e">
        <f>BALANCE!#REF!+BALANCE!#REF!+BALANCE!#REF!</f>
        <v>#REF!</v>
      </c>
      <c r="F48" s="503" t="e">
        <f>BALANCE!#REF!+BALANCE!#REF!+BALANCE!#REF!</f>
        <v>#REF!</v>
      </c>
      <c r="G48" s="503" t="e">
        <f>BALANCE!#REF!+BALANCE!#REF!+BALANCE!#REF!</f>
        <v>#REF!</v>
      </c>
      <c r="H48" s="503" t="e">
        <f>BALANCE!#REF!+BALANCE!#REF!+BALANCE!#REF!</f>
        <v>#REF!</v>
      </c>
      <c r="I48" s="503" t="e">
        <f>BALANCE!#REF!+BALANCE!#REF!+BALANCE!#REF!</f>
        <v>#REF!</v>
      </c>
      <c r="J48" s="503" t="e">
        <f>BALANCE!#REF!+BALANCE!#REF!+BALANCE!#REF!</f>
        <v>#REF!</v>
      </c>
      <c r="K48" s="503" t="e">
        <f>BALANCE!#REF!+BALANCE!#REF!+BALANCE!#REF!</f>
        <v>#REF!</v>
      </c>
      <c r="L48" s="503" t="e">
        <f>BALANCE!#REF!+BALANCE!#REF!+BALANCE!#REF!</f>
        <v>#REF!</v>
      </c>
      <c r="M48" s="503" t="e">
        <f>BALANCE!#REF!+BALANCE!#REF!+BALANCE!#REF!</f>
        <v>#REF!</v>
      </c>
      <c r="N48" s="503" t="e">
        <f>BALANCE!#REF!+BALANCE!#REF!+BALANCE!#REF!</f>
        <v>#REF!</v>
      </c>
      <c r="O48" s="503" t="e">
        <f>BALANCE!#REF!+BALANCE!#REF!+BALANCE!#REF!</f>
        <v>#REF!</v>
      </c>
      <c r="P48" s="503" t="e">
        <f>BALANCE!#REF!+BALANCE!#REF!+BALANCE!#REF!</f>
        <v>#REF!</v>
      </c>
      <c r="Q48" s="503" t="e">
        <f>BALANCE!#REF!+BALANCE!#REF!+BALANCE!#REF!</f>
        <v>#REF!</v>
      </c>
      <c r="R48" s="503" t="e">
        <f>BALANCE!#REF!+BALANCE!#REF!+BALANCE!#REF!</f>
        <v>#REF!</v>
      </c>
      <c r="S48" s="503" t="e">
        <f>BALANCE!#REF!+BALANCE!#REF!+BALANCE!#REF!</f>
        <v>#REF!</v>
      </c>
      <c r="T48" s="503" t="e">
        <f>BALANCE!#REF!+BALANCE!#REF!+BALANCE!#REF!</f>
        <v>#REF!</v>
      </c>
      <c r="U48" s="503" t="e">
        <f>BALANCE!#REF!+BALANCE!#REF!+BALANCE!#REF!</f>
        <v>#REF!</v>
      </c>
      <c r="V48" s="503" t="e">
        <f>BALANCE!#REF!+BALANCE!#REF!+BALANCE!#REF!</f>
        <v>#REF!</v>
      </c>
      <c r="W48" s="503" t="e">
        <f>BALANCE!#REF!+BALANCE!#REF!+BALANCE!#REF!</f>
        <v>#REF!</v>
      </c>
      <c r="X48" s="503" t="e">
        <f>BALANCE!#REF!+BALANCE!#REF!+BALANCE!#REF!</f>
        <v>#REF!</v>
      </c>
      <c r="Y48" s="503" t="e">
        <f>BALANCE!#REF!+BALANCE!#REF!+BALANCE!#REF!</f>
        <v>#REF!</v>
      </c>
      <c r="Z48" s="503" t="e">
        <f>BALANCE!#REF!+BALANCE!#REF!+BALANCE!#REF!</f>
        <v>#REF!</v>
      </c>
      <c r="AA48" s="503" t="e">
        <f>BALANCE!#REF!+BALANCE!#REF!+BALANCE!#REF!</f>
        <v>#REF!</v>
      </c>
      <c r="AB48" s="503" t="e">
        <f>BALANCE!#REF!+BALANCE!#REF!+BALANCE!#REF!</f>
        <v>#REF!</v>
      </c>
      <c r="AC48" s="503" t="e">
        <f>BALANCE!#REF!+BALANCE!#REF!+BALANCE!#REF!</f>
        <v>#REF!</v>
      </c>
      <c r="AD48" s="503" t="e">
        <f>BALANCE!#REF!+BALANCE!#REF!+BALANCE!#REF!</f>
        <v>#REF!</v>
      </c>
      <c r="AE48" s="503" t="e">
        <f>BALANCE!#REF!+BALANCE!#REF!+BALANCE!#REF!</f>
        <v>#REF!</v>
      </c>
      <c r="AF48" s="503" t="e">
        <f>BALANCE!#REF!+BALANCE!#REF!+BALANCE!#REF!</f>
        <v>#REF!</v>
      </c>
      <c r="AG48" s="503" t="e">
        <f>BALANCE!#REF!+BALANCE!#REF!+BALANCE!#REF!</f>
        <v>#REF!</v>
      </c>
      <c r="AH48" s="503" t="e">
        <f>BALANCE!#REF!+BALANCE!#REF!+BALANCE!#REF!</f>
        <v>#REF!</v>
      </c>
      <c r="AI48" s="503" t="e">
        <f>BALANCE!#REF!+BALANCE!#REF!+BALANCE!#REF!</f>
        <v>#REF!</v>
      </c>
      <c r="AJ48" s="504" t="e">
        <f>BALANCE!#REF!+BALANCE!#REF!+BALANCE!#REF!</f>
        <v>#REF!</v>
      </c>
    </row>
    <row r="49" spans="2:36" hidden="1" x14ac:dyDescent="0.25">
      <c r="B49" s="15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382"/>
    </row>
    <row r="50" spans="2:36" s="475" customFormat="1" hidden="1" x14ac:dyDescent="0.25">
      <c r="B50" s="472" t="s">
        <v>1035</v>
      </c>
      <c r="C50" s="472" t="s">
        <v>1340</v>
      </c>
      <c r="D50" s="473" t="e">
        <f>SUM(D51:D55)</f>
        <v>#REF!</v>
      </c>
      <c r="E50" s="473" t="e">
        <f t="shared" ref="E50:AI50" si="6">SUM(E51:E55)</f>
        <v>#REF!</v>
      </c>
      <c r="F50" s="473" t="e">
        <f t="shared" si="6"/>
        <v>#REF!</v>
      </c>
      <c r="G50" s="473" t="e">
        <f t="shared" si="6"/>
        <v>#REF!</v>
      </c>
      <c r="H50" s="473" t="e">
        <f t="shared" si="6"/>
        <v>#REF!</v>
      </c>
      <c r="I50" s="473" t="e">
        <f t="shared" si="6"/>
        <v>#REF!</v>
      </c>
      <c r="J50" s="473" t="e">
        <f t="shared" si="6"/>
        <v>#REF!</v>
      </c>
      <c r="K50" s="473" t="e">
        <f t="shared" si="6"/>
        <v>#REF!</v>
      </c>
      <c r="L50" s="473" t="e">
        <f>SUM(L51:L55)</f>
        <v>#REF!</v>
      </c>
      <c r="M50" s="473" t="e">
        <f t="shared" si="6"/>
        <v>#REF!</v>
      </c>
      <c r="N50" s="473" t="e">
        <f t="shared" si="6"/>
        <v>#REF!</v>
      </c>
      <c r="O50" s="473" t="e">
        <f t="shared" si="6"/>
        <v>#REF!</v>
      </c>
      <c r="P50" s="473" t="e">
        <f t="shared" si="6"/>
        <v>#REF!</v>
      </c>
      <c r="Q50" s="473" t="e">
        <f t="shared" si="6"/>
        <v>#REF!</v>
      </c>
      <c r="R50" s="473" t="e">
        <f t="shared" si="6"/>
        <v>#REF!</v>
      </c>
      <c r="S50" s="473" t="e">
        <f>SUM(S51:S55)</f>
        <v>#REF!</v>
      </c>
      <c r="T50" s="473" t="e">
        <f t="shared" si="6"/>
        <v>#REF!</v>
      </c>
      <c r="U50" s="473" t="e">
        <f t="shared" si="6"/>
        <v>#REF!</v>
      </c>
      <c r="V50" s="473" t="e">
        <f t="shared" si="6"/>
        <v>#REF!</v>
      </c>
      <c r="W50" s="473" t="e">
        <f t="shared" si="6"/>
        <v>#REF!</v>
      </c>
      <c r="X50" s="473" t="e">
        <f t="shared" si="6"/>
        <v>#REF!</v>
      </c>
      <c r="Y50" s="473" t="e">
        <f t="shared" si="6"/>
        <v>#REF!</v>
      </c>
      <c r="Z50" s="473" t="e">
        <f t="shared" si="6"/>
        <v>#REF!</v>
      </c>
      <c r="AA50" s="473" t="e">
        <f t="shared" si="6"/>
        <v>#REF!</v>
      </c>
      <c r="AB50" s="473" t="e">
        <f t="shared" si="6"/>
        <v>#REF!</v>
      </c>
      <c r="AC50" s="473" t="e">
        <f>SUM(AC51:AC55)</f>
        <v>#REF!</v>
      </c>
      <c r="AD50" s="473" t="e">
        <f t="shared" si="6"/>
        <v>#REF!</v>
      </c>
      <c r="AE50" s="473" t="e">
        <f t="shared" si="6"/>
        <v>#REF!</v>
      </c>
      <c r="AF50" s="473" t="e">
        <f t="shared" si="6"/>
        <v>#REF!</v>
      </c>
      <c r="AG50" s="473" t="e">
        <f t="shared" si="6"/>
        <v>#REF!</v>
      </c>
      <c r="AH50" s="473" t="e">
        <f t="shared" si="6"/>
        <v>#REF!</v>
      </c>
      <c r="AI50" s="473" t="e">
        <f t="shared" si="6"/>
        <v>#REF!</v>
      </c>
      <c r="AJ50" s="474" t="e">
        <f>SUM(AJ51:AJ55)</f>
        <v>#REF!</v>
      </c>
    </row>
    <row r="51" spans="2:36" s="505" customFormat="1" hidden="1" x14ac:dyDescent="0.25">
      <c r="B51" s="501" t="s">
        <v>1054</v>
      </c>
      <c r="C51" s="502" t="s">
        <v>629</v>
      </c>
      <c r="D51" s="503" t="e">
        <f>BALANCE!#REF!+BALANCE!#REF!+BALANCE!#REF!</f>
        <v>#REF!</v>
      </c>
      <c r="E51" s="503" t="e">
        <f>BALANCE!#REF!+BALANCE!#REF!+BALANCE!#REF!</f>
        <v>#REF!</v>
      </c>
      <c r="F51" s="503" t="e">
        <f>BALANCE!#REF!+BALANCE!#REF!+BALANCE!#REF!</f>
        <v>#REF!</v>
      </c>
      <c r="G51" s="503" t="e">
        <f>BALANCE!#REF!+BALANCE!#REF!+BALANCE!#REF!</f>
        <v>#REF!</v>
      </c>
      <c r="H51" s="503" t="e">
        <f>BALANCE!#REF!+BALANCE!#REF!+BALANCE!#REF!</f>
        <v>#REF!</v>
      </c>
      <c r="I51" s="503" t="e">
        <f>BALANCE!#REF!+BALANCE!#REF!+BALANCE!#REF!</f>
        <v>#REF!</v>
      </c>
      <c r="J51" s="503" t="e">
        <f>BALANCE!#REF!+BALANCE!#REF!+BALANCE!#REF!</f>
        <v>#REF!</v>
      </c>
      <c r="K51" s="503" t="e">
        <f>BALANCE!#REF!+BALANCE!#REF!+BALANCE!#REF!</f>
        <v>#REF!</v>
      </c>
      <c r="L51" s="503" t="e">
        <f>BALANCE!#REF!+BALANCE!#REF!+BALANCE!#REF!</f>
        <v>#REF!</v>
      </c>
      <c r="M51" s="503" t="e">
        <f>BALANCE!#REF!+BALANCE!#REF!+BALANCE!#REF!</f>
        <v>#REF!</v>
      </c>
      <c r="N51" s="503" t="e">
        <f>BALANCE!#REF!+BALANCE!#REF!+BALANCE!#REF!</f>
        <v>#REF!</v>
      </c>
      <c r="O51" s="503" t="e">
        <f>BALANCE!#REF!+BALANCE!#REF!+BALANCE!#REF!</f>
        <v>#REF!</v>
      </c>
      <c r="P51" s="503" t="e">
        <f>BALANCE!#REF!+BALANCE!#REF!+BALANCE!#REF!</f>
        <v>#REF!</v>
      </c>
      <c r="Q51" s="503" t="e">
        <f>BALANCE!#REF!+BALANCE!#REF!+BALANCE!#REF!</f>
        <v>#REF!</v>
      </c>
      <c r="R51" s="503" t="e">
        <f>BALANCE!#REF!+BALANCE!#REF!+BALANCE!#REF!</f>
        <v>#REF!</v>
      </c>
      <c r="S51" s="503" t="e">
        <f>BALANCE!#REF!+BALANCE!#REF!+BALANCE!#REF!</f>
        <v>#REF!</v>
      </c>
      <c r="T51" s="503" t="e">
        <f>BALANCE!#REF!+BALANCE!#REF!+BALANCE!#REF!</f>
        <v>#REF!</v>
      </c>
      <c r="U51" s="503" t="e">
        <f>BALANCE!#REF!+BALANCE!#REF!+BALANCE!#REF!</f>
        <v>#REF!</v>
      </c>
      <c r="V51" s="503" t="e">
        <f>BALANCE!#REF!+BALANCE!#REF!+BALANCE!#REF!</f>
        <v>#REF!</v>
      </c>
      <c r="W51" s="503" t="e">
        <f>BALANCE!#REF!+BALANCE!#REF!+BALANCE!#REF!</f>
        <v>#REF!</v>
      </c>
      <c r="X51" s="503" t="e">
        <f>BALANCE!#REF!+BALANCE!#REF!+BALANCE!#REF!</f>
        <v>#REF!</v>
      </c>
      <c r="Y51" s="503" t="e">
        <f>BALANCE!#REF!+BALANCE!#REF!+BALANCE!#REF!</f>
        <v>#REF!</v>
      </c>
      <c r="Z51" s="503" t="e">
        <f>BALANCE!#REF!+BALANCE!#REF!+BALANCE!#REF!</f>
        <v>#REF!</v>
      </c>
      <c r="AA51" s="503" t="e">
        <f>BALANCE!#REF!+BALANCE!#REF!+BALANCE!#REF!</f>
        <v>#REF!</v>
      </c>
      <c r="AB51" s="503" t="e">
        <f>BALANCE!#REF!+BALANCE!#REF!+BALANCE!#REF!</f>
        <v>#REF!</v>
      </c>
      <c r="AC51" s="503" t="e">
        <f>BALANCE!#REF!+BALANCE!#REF!+BALANCE!#REF!</f>
        <v>#REF!</v>
      </c>
      <c r="AD51" s="503" t="e">
        <f>BALANCE!#REF!+BALANCE!#REF!+BALANCE!#REF!</f>
        <v>#REF!</v>
      </c>
      <c r="AE51" s="503" t="e">
        <f>BALANCE!#REF!+BALANCE!#REF!+BALANCE!#REF!</f>
        <v>#REF!</v>
      </c>
      <c r="AF51" s="503" t="e">
        <f>BALANCE!#REF!+BALANCE!#REF!+BALANCE!#REF!</f>
        <v>#REF!</v>
      </c>
      <c r="AG51" s="503" t="e">
        <f>BALANCE!#REF!+BALANCE!#REF!+BALANCE!#REF!</f>
        <v>#REF!</v>
      </c>
      <c r="AH51" s="503" t="e">
        <f>BALANCE!#REF!+BALANCE!#REF!+BALANCE!#REF!</f>
        <v>#REF!</v>
      </c>
      <c r="AI51" s="503" t="e">
        <f>BALANCE!#REF!+BALANCE!#REF!+BALANCE!#REF!</f>
        <v>#REF!</v>
      </c>
      <c r="AJ51" s="504" t="e">
        <f>BALANCE!#REF!+BALANCE!#REF!+BALANCE!#REF!</f>
        <v>#REF!</v>
      </c>
    </row>
    <row r="52" spans="2:36" s="505" customFormat="1" hidden="1" x14ac:dyDescent="0.25">
      <c r="B52" s="501" t="s">
        <v>1055</v>
      </c>
      <c r="C52" s="502" t="s">
        <v>631</v>
      </c>
      <c r="D52" s="503" t="e">
        <f>BALANCE!#REF!+BALANCE!#REF!+BALANCE!#REF!</f>
        <v>#REF!</v>
      </c>
      <c r="E52" s="503" t="e">
        <f>BALANCE!#REF!+BALANCE!#REF!+BALANCE!#REF!</f>
        <v>#REF!</v>
      </c>
      <c r="F52" s="503" t="e">
        <f>BALANCE!#REF!+BALANCE!#REF!+BALANCE!#REF!</f>
        <v>#REF!</v>
      </c>
      <c r="G52" s="503" t="e">
        <f>BALANCE!#REF!+BALANCE!#REF!+BALANCE!#REF!</f>
        <v>#REF!</v>
      </c>
      <c r="H52" s="503" t="e">
        <f>BALANCE!#REF!+BALANCE!#REF!+BALANCE!#REF!</f>
        <v>#REF!</v>
      </c>
      <c r="I52" s="503" t="e">
        <f>BALANCE!#REF!+BALANCE!#REF!+BALANCE!#REF!</f>
        <v>#REF!</v>
      </c>
      <c r="J52" s="503" t="e">
        <f>BALANCE!#REF!+BALANCE!#REF!+BALANCE!#REF!</f>
        <v>#REF!</v>
      </c>
      <c r="K52" s="503" t="e">
        <f>BALANCE!#REF!+BALANCE!#REF!+BALANCE!#REF!</f>
        <v>#REF!</v>
      </c>
      <c r="L52" s="503" t="e">
        <f>BALANCE!#REF!+BALANCE!#REF!+BALANCE!#REF!</f>
        <v>#REF!</v>
      </c>
      <c r="M52" s="503" t="e">
        <f>BALANCE!#REF!+BALANCE!#REF!+BALANCE!#REF!</f>
        <v>#REF!</v>
      </c>
      <c r="N52" s="503" t="e">
        <f>BALANCE!#REF!+BALANCE!#REF!+BALANCE!#REF!</f>
        <v>#REF!</v>
      </c>
      <c r="O52" s="503" t="e">
        <f>BALANCE!#REF!+BALANCE!#REF!+BALANCE!#REF!</f>
        <v>#REF!</v>
      </c>
      <c r="P52" s="503" t="e">
        <f>BALANCE!#REF!+BALANCE!#REF!+BALANCE!#REF!</f>
        <v>#REF!</v>
      </c>
      <c r="Q52" s="503" t="e">
        <f>BALANCE!#REF!+BALANCE!#REF!+BALANCE!#REF!</f>
        <v>#REF!</v>
      </c>
      <c r="R52" s="503" t="e">
        <f>BALANCE!#REF!+BALANCE!#REF!+BALANCE!#REF!</f>
        <v>#REF!</v>
      </c>
      <c r="S52" s="503" t="e">
        <f>BALANCE!#REF!+BALANCE!#REF!+BALANCE!#REF!</f>
        <v>#REF!</v>
      </c>
      <c r="T52" s="503" t="e">
        <f>BALANCE!#REF!+BALANCE!#REF!+BALANCE!#REF!</f>
        <v>#REF!</v>
      </c>
      <c r="U52" s="503" t="e">
        <f>BALANCE!#REF!+BALANCE!#REF!+BALANCE!#REF!</f>
        <v>#REF!</v>
      </c>
      <c r="V52" s="503" t="e">
        <f>BALANCE!#REF!+BALANCE!#REF!+BALANCE!#REF!</f>
        <v>#REF!</v>
      </c>
      <c r="W52" s="503" t="e">
        <f>BALANCE!#REF!+BALANCE!#REF!+BALANCE!#REF!</f>
        <v>#REF!</v>
      </c>
      <c r="X52" s="503" t="e">
        <f>BALANCE!#REF!+BALANCE!#REF!+BALANCE!#REF!</f>
        <v>#REF!</v>
      </c>
      <c r="Y52" s="503" t="e">
        <f>BALANCE!#REF!+BALANCE!#REF!+BALANCE!#REF!</f>
        <v>#REF!</v>
      </c>
      <c r="Z52" s="503" t="e">
        <f>BALANCE!#REF!+BALANCE!#REF!+BALANCE!#REF!</f>
        <v>#REF!</v>
      </c>
      <c r="AA52" s="503" t="e">
        <f>BALANCE!#REF!+BALANCE!#REF!+BALANCE!#REF!</f>
        <v>#REF!</v>
      </c>
      <c r="AB52" s="503" t="e">
        <f>BALANCE!#REF!+BALANCE!#REF!+BALANCE!#REF!</f>
        <v>#REF!</v>
      </c>
      <c r="AC52" s="503" t="e">
        <f>BALANCE!#REF!+BALANCE!#REF!+BALANCE!#REF!</f>
        <v>#REF!</v>
      </c>
      <c r="AD52" s="503" t="e">
        <f>BALANCE!#REF!+BALANCE!#REF!+BALANCE!#REF!</f>
        <v>#REF!</v>
      </c>
      <c r="AE52" s="503" t="e">
        <f>BALANCE!#REF!+BALANCE!#REF!+BALANCE!#REF!</f>
        <v>#REF!</v>
      </c>
      <c r="AF52" s="503" t="e">
        <f>BALANCE!#REF!+BALANCE!#REF!+BALANCE!#REF!</f>
        <v>#REF!</v>
      </c>
      <c r="AG52" s="503" t="e">
        <f>BALANCE!#REF!+BALANCE!#REF!+BALANCE!#REF!</f>
        <v>#REF!</v>
      </c>
      <c r="AH52" s="503" t="e">
        <f>BALANCE!#REF!+BALANCE!#REF!+BALANCE!#REF!</f>
        <v>#REF!</v>
      </c>
      <c r="AI52" s="503" t="e">
        <f>BALANCE!#REF!+BALANCE!#REF!+BALANCE!#REF!</f>
        <v>#REF!</v>
      </c>
      <c r="AJ52" s="504" t="e">
        <f>BALANCE!#REF!+BALANCE!#REF!+BALANCE!#REF!</f>
        <v>#REF!</v>
      </c>
    </row>
    <row r="53" spans="2:36" s="505" customFormat="1" hidden="1" x14ac:dyDescent="0.25">
      <c r="B53" s="501" t="s">
        <v>1056</v>
      </c>
      <c r="C53" s="502" t="s">
        <v>633</v>
      </c>
      <c r="D53" s="503" t="e">
        <f>BALANCE!#REF!+BALANCE!#REF!+BALANCE!#REF!</f>
        <v>#REF!</v>
      </c>
      <c r="E53" s="503" t="e">
        <f>BALANCE!#REF!+BALANCE!#REF!+BALANCE!#REF!</f>
        <v>#REF!</v>
      </c>
      <c r="F53" s="503" t="e">
        <f>BALANCE!#REF!+BALANCE!#REF!+BALANCE!#REF!</f>
        <v>#REF!</v>
      </c>
      <c r="G53" s="503" t="e">
        <f>BALANCE!#REF!+BALANCE!#REF!+BALANCE!#REF!</f>
        <v>#REF!</v>
      </c>
      <c r="H53" s="503" t="e">
        <f>BALANCE!#REF!+BALANCE!#REF!+BALANCE!#REF!</f>
        <v>#REF!</v>
      </c>
      <c r="I53" s="503" t="e">
        <f>BALANCE!#REF!+BALANCE!#REF!+BALANCE!#REF!</f>
        <v>#REF!</v>
      </c>
      <c r="J53" s="503" t="e">
        <f>BALANCE!#REF!+BALANCE!#REF!+BALANCE!#REF!</f>
        <v>#REF!</v>
      </c>
      <c r="K53" s="503" t="e">
        <f>BALANCE!#REF!+BALANCE!#REF!+BALANCE!#REF!</f>
        <v>#REF!</v>
      </c>
      <c r="L53" s="503" t="e">
        <f>BALANCE!#REF!+BALANCE!#REF!+BALANCE!#REF!</f>
        <v>#REF!</v>
      </c>
      <c r="M53" s="503" t="e">
        <f>BALANCE!#REF!+BALANCE!#REF!+BALANCE!#REF!</f>
        <v>#REF!</v>
      </c>
      <c r="N53" s="503" t="e">
        <f>BALANCE!#REF!+BALANCE!#REF!+BALANCE!#REF!</f>
        <v>#REF!</v>
      </c>
      <c r="O53" s="503" t="e">
        <f>BALANCE!#REF!+BALANCE!#REF!+BALANCE!#REF!</f>
        <v>#REF!</v>
      </c>
      <c r="P53" s="503" t="e">
        <f>BALANCE!#REF!+BALANCE!#REF!+BALANCE!#REF!</f>
        <v>#REF!</v>
      </c>
      <c r="Q53" s="503" t="e">
        <f>BALANCE!#REF!+BALANCE!#REF!+BALANCE!#REF!</f>
        <v>#REF!</v>
      </c>
      <c r="R53" s="503" t="e">
        <f>BALANCE!#REF!+BALANCE!#REF!+BALANCE!#REF!</f>
        <v>#REF!</v>
      </c>
      <c r="S53" s="503" t="e">
        <f>BALANCE!#REF!+BALANCE!#REF!+BALANCE!#REF!</f>
        <v>#REF!</v>
      </c>
      <c r="T53" s="503" t="e">
        <f>BALANCE!#REF!+BALANCE!#REF!+BALANCE!#REF!</f>
        <v>#REF!</v>
      </c>
      <c r="U53" s="503" t="e">
        <f>BALANCE!#REF!+BALANCE!#REF!+BALANCE!#REF!</f>
        <v>#REF!</v>
      </c>
      <c r="V53" s="503" t="e">
        <f>BALANCE!#REF!+BALANCE!#REF!+BALANCE!#REF!</f>
        <v>#REF!</v>
      </c>
      <c r="W53" s="503" t="e">
        <f>BALANCE!#REF!+BALANCE!#REF!+BALANCE!#REF!</f>
        <v>#REF!</v>
      </c>
      <c r="X53" s="503" t="e">
        <f>BALANCE!#REF!+BALANCE!#REF!+BALANCE!#REF!</f>
        <v>#REF!</v>
      </c>
      <c r="Y53" s="503" t="e">
        <f>BALANCE!#REF!+BALANCE!#REF!+BALANCE!#REF!</f>
        <v>#REF!</v>
      </c>
      <c r="Z53" s="503" t="e">
        <f>BALANCE!#REF!+BALANCE!#REF!+BALANCE!#REF!</f>
        <v>#REF!</v>
      </c>
      <c r="AA53" s="503" t="e">
        <f>BALANCE!#REF!+BALANCE!#REF!+BALANCE!#REF!</f>
        <v>#REF!</v>
      </c>
      <c r="AB53" s="503" t="e">
        <f>BALANCE!#REF!+BALANCE!#REF!+BALANCE!#REF!</f>
        <v>#REF!</v>
      </c>
      <c r="AC53" s="503" t="e">
        <f>BALANCE!#REF!+BALANCE!#REF!+BALANCE!#REF!</f>
        <v>#REF!</v>
      </c>
      <c r="AD53" s="503" t="e">
        <f>BALANCE!#REF!+BALANCE!#REF!+BALANCE!#REF!</f>
        <v>#REF!</v>
      </c>
      <c r="AE53" s="503" t="e">
        <f>BALANCE!#REF!+BALANCE!#REF!+BALANCE!#REF!</f>
        <v>#REF!</v>
      </c>
      <c r="AF53" s="503" t="e">
        <f>BALANCE!#REF!+BALANCE!#REF!+BALANCE!#REF!</f>
        <v>#REF!</v>
      </c>
      <c r="AG53" s="503" t="e">
        <f>BALANCE!#REF!+BALANCE!#REF!+BALANCE!#REF!</f>
        <v>#REF!</v>
      </c>
      <c r="AH53" s="503" t="e">
        <f>BALANCE!#REF!+BALANCE!#REF!+BALANCE!#REF!</f>
        <v>#REF!</v>
      </c>
      <c r="AI53" s="503" t="e">
        <f>BALANCE!#REF!+BALANCE!#REF!+BALANCE!#REF!</f>
        <v>#REF!</v>
      </c>
      <c r="AJ53" s="504" t="e">
        <f>BALANCE!#REF!+BALANCE!#REF!+BALANCE!#REF!</f>
        <v>#REF!</v>
      </c>
    </row>
    <row r="54" spans="2:36" s="505" customFormat="1" hidden="1" x14ac:dyDescent="0.25">
      <c r="B54" s="501" t="s">
        <v>1057</v>
      </c>
      <c r="C54" s="502" t="s">
        <v>635</v>
      </c>
      <c r="D54" s="503" t="e">
        <f>BALANCE!#REF!+BALANCE!#REF!+BALANCE!#REF!</f>
        <v>#REF!</v>
      </c>
      <c r="E54" s="503" t="e">
        <f>BALANCE!#REF!+BALANCE!#REF!+BALANCE!#REF!</f>
        <v>#REF!</v>
      </c>
      <c r="F54" s="503" t="e">
        <f>BALANCE!#REF!+BALANCE!#REF!+BALANCE!#REF!</f>
        <v>#REF!</v>
      </c>
      <c r="G54" s="503" t="e">
        <f>BALANCE!#REF!+BALANCE!#REF!+BALANCE!#REF!</f>
        <v>#REF!</v>
      </c>
      <c r="H54" s="503" t="e">
        <f>BALANCE!#REF!+BALANCE!#REF!+BALANCE!#REF!</f>
        <v>#REF!</v>
      </c>
      <c r="I54" s="503" t="e">
        <f>BALANCE!#REF!+BALANCE!#REF!+BALANCE!#REF!</f>
        <v>#REF!</v>
      </c>
      <c r="J54" s="503" t="e">
        <f>BALANCE!#REF!+BALANCE!#REF!+BALANCE!#REF!</f>
        <v>#REF!</v>
      </c>
      <c r="K54" s="503" t="e">
        <f>BALANCE!#REF!+BALANCE!#REF!+BALANCE!#REF!</f>
        <v>#REF!</v>
      </c>
      <c r="L54" s="503" t="e">
        <f>BALANCE!#REF!+BALANCE!#REF!+BALANCE!#REF!</f>
        <v>#REF!</v>
      </c>
      <c r="M54" s="503" t="e">
        <f>BALANCE!#REF!+BALANCE!#REF!+BALANCE!#REF!</f>
        <v>#REF!</v>
      </c>
      <c r="N54" s="503" t="e">
        <f>BALANCE!#REF!+BALANCE!#REF!+BALANCE!#REF!</f>
        <v>#REF!</v>
      </c>
      <c r="O54" s="503" t="e">
        <f>BALANCE!#REF!+BALANCE!#REF!+BALANCE!#REF!</f>
        <v>#REF!</v>
      </c>
      <c r="P54" s="503" t="e">
        <f>BALANCE!#REF!+BALANCE!#REF!+BALANCE!#REF!</f>
        <v>#REF!</v>
      </c>
      <c r="Q54" s="503" t="e">
        <f>BALANCE!#REF!+BALANCE!#REF!+BALANCE!#REF!</f>
        <v>#REF!</v>
      </c>
      <c r="R54" s="503" t="e">
        <f>BALANCE!#REF!+BALANCE!#REF!+BALANCE!#REF!</f>
        <v>#REF!</v>
      </c>
      <c r="S54" s="503" t="e">
        <f>BALANCE!#REF!+BALANCE!#REF!+BALANCE!#REF!</f>
        <v>#REF!</v>
      </c>
      <c r="T54" s="503" t="e">
        <f>BALANCE!#REF!+BALANCE!#REF!+BALANCE!#REF!</f>
        <v>#REF!</v>
      </c>
      <c r="U54" s="503" t="e">
        <f>BALANCE!#REF!+BALANCE!#REF!+BALANCE!#REF!</f>
        <v>#REF!</v>
      </c>
      <c r="V54" s="503" t="e">
        <f>BALANCE!#REF!+BALANCE!#REF!+BALANCE!#REF!</f>
        <v>#REF!</v>
      </c>
      <c r="W54" s="503" t="e">
        <f>BALANCE!#REF!+BALANCE!#REF!+BALANCE!#REF!</f>
        <v>#REF!</v>
      </c>
      <c r="X54" s="503" t="e">
        <f>BALANCE!#REF!+BALANCE!#REF!+BALANCE!#REF!</f>
        <v>#REF!</v>
      </c>
      <c r="Y54" s="503" t="e">
        <f>BALANCE!#REF!+BALANCE!#REF!+BALANCE!#REF!</f>
        <v>#REF!</v>
      </c>
      <c r="Z54" s="503" t="e">
        <f>BALANCE!#REF!+BALANCE!#REF!+BALANCE!#REF!</f>
        <v>#REF!</v>
      </c>
      <c r="AA54" s="503" t="e">
        <f>BALANCE!#REF!+BALANCE!#REF!+BALANCE!#REF!</f>
        <v>#REF!</v>
      </c>
      <c r="AB54" s="503" t="e">
        <f>BALANCE!#REF!+BALANCE!#REF!+BALANCE!#REF!</f>
        <v>#REF!</v>
      </c>
      <c r="AC54" s="503" t="e">
        <f>BALANCE!#REF!+BALANCE!#REF!+BALANCE!#REF!</f>
        <v>#REF!</v>
      </c>
      <c r="AD54" s="503" t="e">
        <f>BALANCE!#REF!+BALANCE!#REF!+BALANCE!#REF!</f>
        <v>#REF!</v>
      </c>
      <c r="AE54" s="503" t="e">
        <f>BALANCE!#REF!+BALANCE!#REF!+BALANCE!#REF!</f>
        <v>#REF!</v>
      </c>
      <c r="AF54" s="503" t="e">
        <f>BALANCE!#REF!+BALANCE!#REF!+BALANCE!#REF!</f>
        <v>#REF!</v>
      </c>
      <c r="AG54" s="503" t="e">
        <f>BALANCE!#REF!+BALANCE!#REF!+BALANCE!#REF!</f>
        <v>#REF!</v>
      </c>
      <c r="AH54" s="503" t="e">
        <f>BALANCE!#REF!+BALANCE!#REF!+BALANCE!#REF!</f>
        <v>#REF!</v>
      </c>
      <c r="AI54" s="503" t="e">
        <f>BALANCE!#REF!+BALANCE!#REF!+BALANCE!#REF!</f>
        <v>#REF!</v>
      </c>
      <c r="AJ54" s="504" t="e">
        <f>BALANCE!#REF!+BALANCE!#REF!+BALANCE!#REF!</f>
        <v>#REF!</v>
      </c>
    </row>
    <row r="55" spans="2:36" s="505" customFormat="1" hidden="1" x14ac:dyDescent="0.25">
      <c r="B55" s="501" t="s">
        <v>1058</v>
      </c>
      <c r="C55" s="502" t="s">
        <v>637</v>
      </c>
      <c r="D55" s="503" t="e">
        <f>BALANCE!#REF!+BALANCE!#REF!+BALANCE!#REF!</f>
        <v>#REF!</v>
      </c>
      <c r="E55" s="503" t="e">
        <f>BALANCE!#REF!+BALANCE!#REF!+BALANCE!#REF!</f>
        <v>#REF!</v>
      </c>
      <c r="F55" s="503" t="e">
        <f>BALANCE!#REF!+BALANCE!#REF!+BALANCE!#REF!</f>
        <v>#REF!</v>
      </c>
      <c r="G55" s="503" t="e">
        <f>BALANCE!#REF!+BALANCE!#REF!+BALANCE!#REF!</f>
        <v>#REF!</v>
      </c>
      <c r="H55" s="503" t="e">
        <f>BALANCE!#REF!+BALANCE!#REF!+BALANCE!#REF!</f>
        <v>#REF!</v>
      </c>
      <c r="I55" s="503" t="e">
        <f>BALANCE!#REF!+BALANCE!#REF!+BALANCE!#REF!</f>
        <v>#REF!</v>
      </c>
      <c r="J55" s="503" t="e">
        <f>BALANCE!#REF!+BALANCE!#REF!+BALANCE!#REF!</f>
        <v>#REF!</v>
      </c>
      <c r="K55" s="503" t="e">
        <f>BALANCE!#REF!+BALANCE!#REF!+BALANCE!#REF!</f>
        <v>#REF!</v>
      </c>
      <c r="L55" s="503" t="e">
        <f>BALANCE!#REF!+BALANCE!#REF!+BALANCE!#REF!</f>
        <v>#REF!</v>
      </c>
      <c r="M55" s="503" t="e">
        <f>BALANCE!#REF!+BALANCE!#REF!+BALANCE!#REF!</f>
        <v>#REF!</v>
      </c>
      <c r="N55" s="503" t="e">
        <f>BALANCE!#REF!+BALANCE!#REF!+BALANCE!#REF!</f>
        <v>#REF!</v>
      </c>
      <c r="O55" s="503" t="e">
        <f>BALANCE!#REF!+BALANCE!#REF!+BALANCE!#REF!</f>
        <v>#REF!</v>
      </c>
      <c r="P55" s="503" t="e">
        <f>BALANCE!#REF!+BALANCE!#REF!+BALANCE!#REF!</f>
        <v>#REF!</v>
      </c>
      <c r="Q55" s="503" t="e">
        <f>BALANCE!#REF!+BALANCE!#REF!+BALANCE!#REF!</f>
        <v>#REF!</v>
      </c>
      <c r="R55" s="503" t="e">
        <f>BALANCE!#REF!+BALANCE!#REF!+BALANCE!#REF!</f>
        <v>#REF!</v>
      </c>
      <c r="S55" s="503" t="e">
        <f>BALANCE!#REF!+BALANCE!#REF!+BALANCE!#REF!</f>
        <v>#REF!</v>
      </c>
      <c r="T55" s="503" t="e">
        <f>BALANCE!#REF!+BALANCE!#REF!+BALANCE!#REF!</f>
        <v>#REF!</v>
      </c>
      <c r="U55" s="503" t="e">
        <f>BALANCE!#REF!+BALANCE!#REF!+BALANCE!#REF!</f>
        <v>#REF!</v>
      </c>
      <c r="V55" s="503" t="e">
        <f>BALANCE!#REF!+BALANCE!#REF!+BALANCE!#REF!</f>
        <v>#REF!</v>
      </c>
      <c r="W55" s="503" t="e">
        <f>BALANCE!#REF!+BALANCE!#REF!+BALANCE!#REF!</f>
        <v>#REF!</v>
      </c>
      <c r="X55" s="503" t="e">
        <f>BALANCE!#REF!+BALANCE!#REF!+BALANCE!#REF!</f>
        <v>#REF!</v>
      </c>
      <c r="Y55" s="503" t="e">
        <f>BALANCE!#REF!+BALANCE!#REF!+BALANCE!#REF!</f>
        <v>#REF!</v>
      </c>
      <c r="Z55" s="503" t="e">
        <f>BALANCE!#REF!+BALANCE!#REF!+BALANCE!#REF!</f>
        <v>#REF!</v>
      </c>
      <c r="AA55" s="503" t="e">
        <f>BALANCE!#REF!+BALANCE!#REF!+BALANCE!#REF!</f>
        <v>#REF!</v>
      </c>
      <c r="AB55" s="503" t="e">
        <f>BALANCE!#REF!+BALANCE!#REF!+BALANCE!#REF!</f>
        <v>#REF!</v>
      </c>
      <c r="AC55" s="503" t="e">
        <f>BALANCE!#REF!+BALANCE!#REF!+BALANCE!#REF!</f>
        <v>#REF!</v>
      </c>
      <c r="AD55" s="503" t="e">
        <f>BALANCE!#REF!+BALANCE!#REF!+BALANCE!#REF!</f>
        <v>#REF!</v>
      </c>
      <c r="AE55" s="503" t="e">
        <f>BALANCE!#REF!+BALANCE!#REF!+BALANCE!#REF!</f>
        <v>#REF!</v>
      </c>
      <c r="AF55" s="503" t="e">
        <f>BALANCE!#REF!+BALANCE!#REF!+BALANCE!#REF!</f>
        <v>#REF!</v>
      </c>
      <c r="AG55" s="503" t="e">
        <f>BALANCE!#REF!+BALANCE!#REF!+BALANCE!#REF!</f>
        <v>#REF!</v>
      </c>
      <c r="AH55" s="503" t="e">
        <f>BALANCE!#REF!+BALANCE!#REF!+BALANCE!#REF!</f>
        <v>#REF!</v>
      </c>
      <c r="AI55" s="503" t="e">
        <f>BALANCE!#REF!+BALANCE!#REF!+BALANCE!#REF!</f>
        <v>#REF!</v>
      </c>
      <c r="AJ55" s="504" t="e">
        <f>BALANCE!#REF!+BALANCE!#REF!+BALANCE!#REF!</f>
        <v>#REF!</v>
      </c>
    </row>
    <row r="56" spans="2:36" hidden="1" x14ac:dyDescent="0.25">
      <c r="B56" s="15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382"/>
    </row>
    <row r="57" spans="2:36" x14ac:dyDescent="0.25">
      <c r="B57" s="31"/>
      <c r="C57" s="6" t="s">
        <v>1847</v>
      </c>
      <c r="D57" s="21">
        <f>SUM(D58:D62)</f>
        <v>0</v>
      </c>
      <c r="E57" s="21">
        <f t="shared" ref="E57:AI57" si="7">SUM(E58:E62)</f>
        <v>49821.94584</v>
      </c>
      <c r="F57" s="21">
        <f t="shared" si="7"/>
        <v>8652.2543000000005</v>
      </c>
      <c r="G57" s="21">
        <f t="shared" si="7"/>
        <v>0</v>
      </c>
      <c r="H57" s="21">
        <f t="shared" si="7"/>
        <v>58474.200139999994</v>
      </c>
      <c r="I57" s="21">
        <f t="shared" si="7"/>
        <v>0</v>
      </c>
      <c r="J57" s="21">
        <f t="shared" si="7"/>
        <v>0</v>
      </c>
      <c r="K57" s="21">
        <f t="shared" si="7"/>
        <v>0</v>
      </c>
      <c r="L57" s="21">
        <f>SUM(L58:L62)</f>
        <v>0</v>
      </c>
      <c r="M57" s="21">
        <f t="shared" si="7"/>
        <v>2994.0590699999998</v>
      </c>
      <c r="N57" s="21">
        <f t="shared" si="7"/>
        <v>411.19412</v>
      </c>
      <c r="O57" s="21">
        <f t="shared" si="7"/>
        <v>0</v>
      </c>
      <c r="P57" s="21">
        <f t="shared" si="7"/>
        <v>0</v>
      </c>
      <c r="Q57" s="21">
        <f t="shared" si="7"/>
        <v>0</v>
      </c>
      <c r="R57" s="21">
        <f t="shared" si="7"/>
        <v>3405.2531899999999</v>
      </c>
      <c r="S57" s="21">
        <f>SUM(S58:S62)</f>
        <v>0</v>
      </c>
      <c r="T57" s="21">
        <f t="shared" si="7"/>
        <v>0</v>
      </c>
      <c r="U57" s="21">
        <f t="shared" si="7"/>
        <v>0</v>
      </c>
      <c r="V57" s="21">
        <f t="shared" si="7"/>
        <v>0</v>
      </c>
      <c r="W57" s="21">
        <f t="shared" si="7"/>
        <v>0</v>
      </c>
      <c r="X57" s="21">
        <f t="shared" si="7"/>
        <v>0</v>
      </c>
      <c r="Y57" s="21">
        <f t="shared" si="7"/>
        <v>0</v>
      </c>
      <c r="Z57" s="21">
        <f t="shared" si="7"/>
        <v>0</v>
      </c>
      <c r="AA57" s="21">
        <f t="shared" si="7"/>
        <v>0</v>
      </c>
      <c r="AB57" s="21">
        <f t="shared" si="7"/>
        <v>0</v>
      </c>
      <c r="AC57" s="21">
        <f>SUM(AC58:AC62)</f>
        <v>0</v>
      </c>
      <c r="AD57" s="21">
        <f t="shared" si="7"/>
        <v>0</v>
      </c>
      <c r="AE57" s="21">
        <f t="shared" si="7"/>
        <v>61879.453329999997</v>
      </c>
      <c r="AF57" s="21">
        <f t="shared" si="7"/>
        <v>411.19412</v>
      </c>
      <c r="AG57" s="21">
        <f t="shared" si="7"/>
        <v>2994.0590699999998</v>
      </c>
      <c r="AH57" s="21">
        <f t="shared" si="7"/>
        <v>0</v>
      </c>
      <c r="AI57" s="21">
        <f t="shared" si="7"/>
        <v>0</v>
      </c>
      <c r="AJ57" s="381">
        <f>SUM(AJ58:AJ62)</f>
        <v>58474.200139999994</v>
      </c>
    </row>
    <row r="58" spans="2:36" x14ac:dyDescent="0.25">
      <c r="B58" s="37" t="s">
        <v>1059</v>
      </c>
      <c r="C58" s="9" t="s">
        <v>629</v>
      </c>
      <c r="D58" s="22">
        <f>BALANCE!D117+BALANCE!D147+BALANCE!D177</f>
        <v>0</v>
      </c>
      <c r="E58" s="22">
        <f>BALANCE!E117+BALANCE!E147+BALANCE!E177</f>
        <v>111.49897</v>
      </c>
      <c r="F58" s="22">
        <f>BALANCE!F117+BALANCE!F147+BALANCE!F177</f>
        <v>102.68365</v>
      </c>
      <c r="G58" s="22">
        <f>BALANCE!G117+BALANCE!G147+BALANCE!G177</f>
        <v>0</v>
      </c>
      <c r="H58" s="22">
        <f>BALANCE!H117+BALANCE!H147+BALANCE!H177</f>
        <v>214.18261999999999</v>
      </c>
      <c r="I58" s="22">
        <f>BALANCE!I117+BALANCE!I147+BALANCE!I177</f>
        <v>0</v>
      </c>
      <c r="J58" s="22">
        <f>BALANCE!J117+BALANCE!J147+BALANCE!J177</f>
        <v>0</v>
      </c>
      <c r="K58" s="22">
        <f>BALANCE!K117+BALANCE!K147+BALANCE!K177</f>
        <v>0</v>
      </c>
      <c r="L58" s="22">
        <f>BALANCE!L117+BALANCE!L147+BALANCE!L177</f>
        <v>0</v>
      </c>
      <c r="M58" s="22">
        <f>BALANCE!M117+BALANCE!M147+BALANCE!M177</f>
        <v>13.528639999999999</v>
      </c>
      <c r="N58" s="22">
        <f>BALANCE!N117+BALANCE!N147+BALANCE!N177</f>
        <v>1.9174100000000001</v>
      </c>
      <c r="O58" s="22">
        <f>BALANCE!O117+BALANCE!O147+BALANCE!O177</f>
        <v>0</v>
      </c>
      <c r="P58" s="22">
        <f>BALANCE!P117+BALANCE!P147+BALANCE!P177</f>
        <v>0</v>
      </c>
      <c r="Q58" s="22">
        <f>BALANCE!Q117+BALANCE!Q147+BALANCE!Q177</f>
        <v>0</v>
      </c>
      <c r="R58" s="22">
        <f>BALANCE!R117+BALANCE!R147+BALANCE!R177</f>
        <v>15.44605</v>
      </c>
      <c r="S58" s="22">
        <f>BALANCE!S117+BALANCE!S147+BALANCE!S177</f>
        <v>0</v>
      </c>
      <c r="T58" s="22">
        <f>BALANCE!T117+BALANCE!T147+BALANCE!T177</f>
        <v>0</v>
      </c>
      <c r="U58" s="22">
        <f>BALANCE!U117+BALANCE!U147+BALANCE!U177</f>
        <v>0</v>
      </c>
      <c r="V58" s="22">
        <f>BALANCE!V117+BALANCE!V147+BALANCE!V177</f>
        <v>0</v>
      </c>
      <c r="W58" s="22">
        <f>BALANCE!W117+BALANCE!W147+BALANCE!W177</f>
        <v>0</v>
      </c>
      <c r="X58" s="22">
        <f>BALANCE!X117+BALANCE!X147+BALANCE!X177</f>
        <v>0</v>
      </c>
      <c r="Y58" s="22">
        <f>BALANCE!Y117+BALANCE!Y147+BALANCE!Y177</f>
        <v>0</v>
      </c>
      <c r="Z58" s="22">
        <f>BALANCE!Z117+BALANCE!Z147+BALANCE!Z177</f>
        <v>0</v>
      </c>
      <c r="AA58" s="22">
        <f>BALANCE!AA117+BALANCE!AA147+BALANCE!AA177</f>
        <v>0</v>
      </c>
      <c r="AB58" s="22">
        <f>BALANCE!AB117+BALANCE!AB147+BALANCE!AB177</f>
        <v>0</v>
      </c>
      <c r="AC58" s="22">
        <f>BALANCE!AC117+BALANCE!AC147+BALANCE!AC177</f>
        <v>0</v>
      </c>
      <c r="AD58" s="22">
        <f>BALANCE!AD117+BALANCE!AD147+BALANCE!AD177</f>
        <v>0</v>
      </c>
      <c r="AE58" s="22">
        <f>BALANCE!AE117+BALANCE!AE147+BALANCE!AE177</f>
        <v>229.62867</v>
      </c>
      <c r="AF58" s="22">
        <f>BALANCE!AF117+BALANCE!AF147+BALANCE!AF177</f>
        <v>1.9174100000000001</v>
      </c>
      <c r="AG58" s="22">
        <f>BALANCE!AG117+BALANCE!AG147+BALANCE!AG177</f>
        <v>13.528639999999999</v>
      </c>
      <c r="AH58" s="22">
        <f>BALANCE!AH117+BALANCE!AH147+BALANCE!AH177</f>
        <v>0</v>
      </c>
      <c r="AI58" s="22">
        <f>BALANCE!AI117+BALANCE!AI147+BALANCE!AI177</f>
        <v>0</v>
      </c>
      <c r="AJ58" s="382">
        <f>BALANCE!AJ117+BALANCE!AJ147+BALANCE!AJ177</f>
        <v>214.18261999999999</v>
      </c>
    </row>
    <row r="59" spans="2:36" x14ac:dyDescent="0.25">
      <c r="B59" s="37" t="s">
        <v>1060</v>
      </c>
      <c r="C59" s="9" t="s">
        <v>631</v>
      </c>
      <c r="D59" s="22">
        <f>BALANCE!D118+BALANCE!D148+BALANCE!D178</f>
        <v>0</v>
      </c>
      <c r="E59" s="22">
        <f>BALANCE!E118+BALANCE!E148+BALANCE!E178</f>
        <v>202.37221000000002</v>
      </c>
      <c r="F59" s="22">
        <f>BALANCE!F118+BALANCE!F148+BALANCE!F178</f>
        <v>33.752110000000002</v>
      </c>
      <c r="G59" s="22">
        <f>BALANCE!G118+BALANCE!G148+BALANCE!G178</f>
        <v>0</v>
      </c>
      <c r="H59" s="22">
        <f>BALANCE!H118+BALANCE!H148+BALANCE!H178</f>
        <v>236.12432000000004</v>
      </c>
      <c r="I59" s="22">
        <f>BALANCE!I118+BALANCE!I148+BALANCE!I178</f>
        <v>0</v>
      </c>
      <c r="J59" s="22">
        <f>BALANCE!J118+BALANCE!J148+BALANCE!J178</f>
        <v>0</v>
      </c>
      <c r="K59" s="22">
        <f>BALANCE!K118+BALANCE!K148+BALANCE!K178</f>
        <v>0</v>
      </c>
      <c r="L59" s="22">
        <f>BALANCE!L118+BALANCE!L148+BALANCE!L178</f>
        <v>0</v>
      </c>
      <c r="M59" s="22">
        <f>BALANCE!M118+BALANCE!M148+BALANCE!M178</f>
        <v>22.346060000000001</v>
      </c>
      <c r="N59" s="22">
        <f>BALANCE!N118+BALANCE!N148+BALANCE!N178</f>
        <v>3.36978</v>
      </c>
      <c r="O59" s="22">
        <f>BALANCE!O118+BALANCE!O148+BALANCE!O178</f>
        <v>0</v>
      </c>
      <c r="P59" s="22">
        <f>BALANCE!P118+BALANCE!P148+BALANCE!P178</f>
        <v>0</v>
      </c>
      <c r="Q59" s="22">
        <f>BALANCE!Q118+BALANCE!Q148+BALANCE!Q178</f>
        <v>0</v>
      </c>
      <c r="R59" s="22">
        <f>BALANCE!R118+BALANCE!R148+BALANCE!R178</f>
        <v>25.71584</v>
      </c>
      <c r="S59" s="22">
        <f>BALANCE!S118+BALANCE!S148+BALANCE!S178</f>
        <v>0</v>
      </c>
      <c r="T59" s="22">
        <f>BALANCE!T118+BALANCE!T148+BALANCE!T178</f>
        <v>0</v>
      </c>
      <c r="U59" s="22">
        <f>BALANCE!U118+BALANCE!U148+BALANCE!U178</f>
        <v>0</v>
      </c>
      <c r="V59" s="22">
        <f>BALANCE!V118+BALANCE!V148+BALANCE!V178</f>
        <v>0</v>
      </c>
      <c r="W59" s="22">
        <f>BALANCE!W118+BALANCE!W148+BALANCE!W178</f>
        <v>0</v>
      </c>
      <c r="X59" s="22">
        <f>BALANCE!X118+BALANCE!X148+BALANCE!X178</f>
        <v>0</v>
      </c>
      <c r="Y59" s="22">
        <f>BALANCE!Y118+BALANCE!Y148+BALANCE!Y178</f>
        <v>0</v>
      </c>
      <c r="Z59" s="22">
        <f>BALANCE!Z118+BALANCE!Z148+BALANCE!Z178</f>
        <v>0</v>
      </c>
      <c r="AA59" s="22">
        <f>BALANCE!AA118+BALANCE!AA148+BALANCE!AA178</f>
        <v>0</v>
      </c>
      <c r="AB59" s="22">
        <f>BALANCE!AB118+BALANCE!AB148+BALANCE!AB178</f>
        <v>0</v>
      </c>
      <c r="AC59" s="22">
        <f>BALANCE!AC118+BALANCE!AC148+BALANCE!AC178</f>
        <v>0</v>
      </c>
      <c r="AD59" s="22">
        <f>BALANCE!AD118+BALANCE!AD148+BALANCE!AD178</f>
        <v>0</v>
      </c>
      <c r="AE59" s="22">
        <f>BALANCE!AE118+BALANCE!AE148+BALANCE!AE178</f>
        <v>261.84016000000003</v>
      </c>
      <c r="AF59" s="22">
        <f>BALANCE!AF118+BALANCE!AF148+BALANCE!AF178</f>
        <v>3.36978</v>
      </c>
      <c r="AG59" s="22">
        <f>BALANCE!AG118+BALANCE!AG148+BALANCE!AG178</f>
        <v>22.346060000000001</v>
      </c>
      <c r="AH59" s="22">
        <f>BALANCE!AH118+BALANCE!AH148+BALANCE!AH178</f>
        <v>0</v>
      </c>
      <c r="AI59" s="22">
        <f>BALANCE!AI118+BALANCE!AI148+BALANCE!AI178</f>
        <v>0</v>
      </c>
      <c r="AJ59" s="382">
        <f>BALANCE!AJ118+BALANCE!AJ148+BALANCE!AJ178</f>
        <v>236.12432000000004</v>
      </c>
    </row>
    <row r="60" spans="2:36" x14ac:dyDescent="0.25">
      <c r="B60" s="37" t="s">
        <v>1061</v>
      </c>
      <c r="C60" s="9" t="s">
        <v>633</v>
      </c>
      <c r="D60" s="22">
        <f>BALANCE!D119+BALANCE!D149+BALANCE!D179</f>
        <v>0</v>
      </c>
      <c r="E60" s="22">
        <f>BALANCE!E119+BALANCE!E149+BALANCE!E179</f>
        <v>310.66238000000004</v>
      </c>
      <c r="F60" s="22">
        <f>BALANCE!F119+BALANCE!F149+BALANCE!F179</f>
        <v>59.626240000000003</v>
      </c>
      <c r="G60" s="22">
        <f>BALANCE!G119+BALANCE!G149+BALANCE!G179</f>
        <v>0</v>
      </c>
      <c r="H60" s="22">
        <f>BALANCE!H119+BALANCE!H149+BALANCE!H179</f>
        <v>370.28862000000004</v>
      </c>
      <c r="I60" s="22">
        <f>BALANCE!I119+BALANCE!I149+BALANCE!I179</f>
        <v>0</v>
      </c>
      <c r="J60" s="22">
        <f>BALANCE!J119+BALANCE!J149+BALANCE!J179</f>
        <v>0</v>
      </c>
      <c r="K60" s="22">
        <f>BALANCE!K119+BALANCE!K149+BALANCE!K179</f>
        <v>0</v>
      </c>
      <c r="L60" s="22">
        <f>BALANCE!L119+BALANCE!L149+BALANCE!L179</f>
        <v>0</v>
      </c>
      <c r="M60" s="22">
        <f>BALANCE!M119+BALANCE!M149+BALANCE!M179</f>
        <v>34.159590000000001</v>
      </c>
      <c r="N60" s="22">
        <f>BALANCE!N119+BALANCE!N149+BALANCE!N179</f>
        <v>5.1050000000000004</v>
      </c>
      <c r="O60" s="22">
        <f>BALANCE!O119+BALANCE!O149+BALANCE!O179</f>
        <v>0</v>
      </c>
      <c r="P60" s="22">
        <f>BALANCE!P119+BALANCE!P149+BALANCE!P179</f>
        <v>0</v>
      </c>
      <c r="Q60" s="22">
        <f>BALANCE!Q119+BALANCE!Q149+BALANCE!Q179</f>
        <v>0</v>
      </c>
      <c r="R60" s="22">
        <f>BALANCE!R119+BALANCE!R149+BALANCE!R179</f>
        <v>39.264589999999998</v>
      </c>
      <c r="S60" s="22">
        <f>BALANCE!S119+BALANCE!S149+BALANCE!S179</f>
        <v>0</v>
      </c>
      <c r="T60" s="22">
        <f>BALANCE!T119+BALANCE!T149+BALANCE!T179</f>
        <v>0</v>
      </c>
      <c r="U60" s="22">
        <f>BALANCE!U119+BALANCE!U149+BALANCE!U179</f>
        <v>0</v>
      </c>
      <c r="V60" s="22">
        <f>BALANCE!V119+BALANCE!V149+BALANCE!V179</f>
        <v>0</v>
      </c>
      <c r="W60" s="22">
        <f>BALANCE!W119+BALANCE!W149+BALANCE!W179</f>
        <v>0</v>
      </c>
      <c r="X60" s="22">
        <f>BALANCE!X119+BALANCE!X149+BALANCE!X179</f>
        <v>0</v>
      </c>
      <c r="Y60" s="22">
        <f>BALANCE!Y119+BALANCE!Y149+BALANCE!Y179</f>
        <v>0</v>
      </c>
      <c r="Z60" s="22">
        <f>BALANCE!Z119+BALANCE!Z149+BALANCE!Z179</f>
        <v>0</v>
      </c>
      <c r="AA60" s="22">
        <f>BALANCE!AA119+BALANCE!AA149+BALANCE!AA179</f>
        <v>0</v>
      </c>
      <c r="AB60" s="22">
        <f>BALANCE!AB119+BALANCE!AB149+BALANCE!AB179</f>
        <v>0</v>
      </c>
      <c r="AC60" s="22">
        <f>BALANCE!AC119+BALANCE!AC149+BALANCE!AC179</f>
        <v>0</v>
      </c>
      <c r="AD60" s="22">
        <f>BALANCE!AD119+BALANCE!AD149+BALANCE!AD179</f>
        <v>0</v>
      </c>
      <c r="AE60" s="22">
        <f>BALANCE!AE119+BALANCE!AE149+BALANCE!AE179</f>
        <v>409.55321000000004</v>
      </c>
      <c r="AF60" s="22">
        <f>BALANCE!AF119+BALANCE!AF149+BALANCE!AF179</f>
        <v>5.1050000000000004</v>
      </c>
      <c r="AG60" s="22">
        <f>BALANCE!AG119+BALANCE!AG149+BALANCE!AG179</f>
        <v>34.159590000000001</v>
      </c>
      <c r="AH60" s="22">
        <f>BALANCE!AH119+BALANCE!AH149+BALANCE!AH179</f>
        <v>0</v>
      </c>
      <c r="AI60" s="22">
        <f>BALANCE!AI119+BALANCE!AI149+BALANCE!AI179</f>
        <v>0</v>
      </c>
      <c r="AJ60" s="382">
        <f>BALANCE!AJ119+BALANCE!AJ149+BALANCE!AJ179</f>
        <v>370.28862000000004</v>
      </c>
    </row>
    <row r="61" spans="2:36" x14ac:dyDescent="0.25">
      <c r="B61" s="37" t="s">
        <v>1062</v>
      </c>
      <c r="C61" s="9" t="s">
        <v>635</v>
      </c>
      <c r="D61" s="22">
        <f>BALANCE!D120+BALANCE!D150+BALANCE!D180</f>
        <v>0</v>
      </c>
      <c r="E61" s="22">
        <f>BALANCE!E120+BALANCE!E150+BALANCE!E180</f>
        <v>633.70488</v>
      </c>
      <c r="F61" s="22">
        <f>BALANCE!F120+BALANCE!F150+BALANCE!F180</f>
        <v>116.38987</v>
      </c>
      <c r="G61" s="22">
        <f>BALANCE!G120+BALANCE!G150+BALANCE!G180</f>
        <v>0</v>
      </c>
      <c r="H61" s="22">
        <f>BALANCE!H120+BALANCE!H150+BALANCE!H180</f>
        <v>750.09474999999998</v>
      </c>
      <c r="I61" s="22">
        <f>BALANCE!I120+BALANCE!I150+BALANCE!I180</f>
        <v>0</v>
      </c>
      <c r="J61" s="22">
        <f>BALANCE!J120+BALANCE!J150+BALANCE!J180</f>
        <v>0</v>
      </c>
      <c r="K61" s="22">
        <f>BALANCE!K120+BALANCE!K150+BALANCE!K180</f>
        <v>0</v>
      </c>
      <c r="L61" s="22">
        <f>BALANCE!L120+BALANCE!L150+BALANCE!L180</f>
        <v>0</v>
      </c>
      <c r="M61" s="22">
        <f>BALANCE!M120+BALANCE!M150+BALANCE!M180</f>
        <v>68.648030000000006</v>
      </c>
      <c r="N61" s="22">
        <f>BALANCE!N120+BALANCE!N150+BALANCE!N180</f>
        <v>10.393969999999999</v>
      </c>
      <c r="O61" s="22">
        <f>BALANCE!O120+BALANCE!O150+BALANCE!O180</f>
        <v>0</v>
      </c>
      <c r="P61" s="22">
        <f>BALANCE!P120+BALANCE!P150+BALANCE!P180</f>
        <v>0</v>
      </c>
      <c r="Q61" s="22">
        <f>BALANCE!Q120+BALANCE!Q150+BALANCE!Q180</f>
        <v>0</v>
      </c>
      <c r="R61" s="22">
        <f>BALANCE!R120+BALANCE!R150+BALANCE!R180</f>
        <v>79.042000000000002</v>
      </c>
      <c r="S61" s="22">
        <f>BALANCE!S120+BALANCE!S150+BALANCE!S180</f>
        <v>0</v>
      </c>
      <c r="T61" s="22">
        <f>BALANCE!T120+BALANCE!T150+BALANCE!T180</f>
        <v>0</v>
      </c>
      <c r="U61" s="22">
        <f>BALANCE!U120+BALANCE!U150+BALANCE!U180</f>
        <v>0</v>
      </c>
      <c r="V61" s="22">
        <f>BALANCE!V120+BALANCE!V150+BALANCE!V180</f>
        <v>0</v>
      </c>
      <c r="W61" s="22">
        <f>BALANCE!W120+BALANCE!W150+BALANCE!W180</f>
        <v>0</v>
      </c>
      <c r="X61" s="22">
        <f>BALANCE!X120+BALANCE!X150+BALANCE!X180</f>
        <v>0</v>
      </c>
      <c r="Y61" s="22">
        <f>BALANCE!Y120+BALANCE!Y150+BALANCE!Y180</f>
        <v>0</v>
      </c>
      <c r="Z61" s="22">
        <f>BALANCE!Z120+BALANCE!Z150+BALANCE!Z180</f>
        <v>0</v>
      </c>
      <c r="AA61" s="22">
        <f>BALANCE!AA120+BALANCE!AA150+BALANCE!AA180</f>
        <v>0</v>
      </c>
      <c r="AB61" s="22">
        <f>BALANCE!AB120+BALANCE!AB150+BALANCE!AB180</f>
        <v>0</v>
      </c>
      <c r="AC61" s="22">
        <f>BALANCE!AC120+BALANCE!AC150+BALANCE!AC180</f>
        <v>0</v>
      </c>
      <c r="AD61" s="22">
        <f>BALANCE!AD120+BALANCE!AD150+BALANCE!AD180</f>
        <v>0</v>
      </c>
      <c r="AE61" s="22">
        <f>BALANCE!AE120+BALANCE!AE150+BALANCE!AE180</f>
        <v>829.13675000000001</v>
      </c>
      <c r="AF61" s="22">
        <f>BALANCE!AF120+BALANCE!AF150+BALANCE!AF180</f>
        <v>10.393969999999999</v>
      </c>
      <c r="AG61" s="22">
        <f>BALANCE!AG120+BALANCE!AG150+BALANCE!AG180</f>
        <v>68.648030000000006</v>
      </c>
      <c r="AH61" s="22">
        <f>BALANCE!AH120+BALANCE!AH150+BALANCE!AH180</f>
        <v>0</v>
      </c>
      <c r="AI61" s="22">
        <f>BALANCE!AI120+BALANCE!AI150+BALANCE!AI180</f>
        <v>0</v>
      </c>
      <c r="AJ61" s="382">
        <f>BALANCE!AJ120+BALANCE!AJ150+BALANCE!AJ180</f>
        <v>750.09474999999998</v>
      </c>
    </row>
    <row r="62" spans="2:36" x14ac:dyDescent="0.25">
      <c r="B62" s="37" t="s">
        <v>1063</v>
      </c>
      <c r="C62" s="9" t="s">
        <v>637</v>
      </c>
      <c r="D62" s="22">
        <f>BALANCE!D121+BALANCE!D151+BALANCE!D181</f>
        <v>0</v>
      </c>
      <c r="E62" s="22">
        <f>BALANCE!E121+BALANCE!E151+BALANCE!E181</f>
        <v>48563.707399999999</v>
      </c>
      <c r="F62" s="22">
        <f>BALANCE!F121+BALANCE!F151+BALANCE!F181</f>
        <v>8339.8024299999997</v>
      </c>
      <c r="G62" s="22">
        <f>BALANCE!G121+BALANCE!G151+BALANCE!G181</f>
        <v>0</v>
      </c>
      <c r="H62" s="22">
        <f>BALANCE!H121+BALANCE!H151+BALANCE!H181</f>
        <v>56903.509829999995</v>
      </c>
      <c r="I62" s="22">
        <f>BALANCE!I121+BALANCE!I151+BALANCE!I181</f>
        <v>0</v>
      </c>
      <c r="J62" s="22">
        <f>BALANCE!J121+BALANCE!J151+BALANCE!J181</f>
        <v>0</v>
      </c>
      <c r="K62" s="22">
        <f>BALANCE!K121+BALANCE!K151+BALANCE!K181</f>
        <v>0</v>
      </c>
      <c r="L62" s="22">
        <f>BALANCE!L121+BALANCE!L151+BALANCE!L181</f>
        <v>0</v>
      </c>
      <c r="M62" s="22">
        <f>BALANCE!M121+BALANCE!M151+BALANCE!M181</f>
        <v>2855.3767499999999</v>
      </c>
      <c r="N62" s="22">
        <f>BALANCE!N121+BALANCE!N151+BALANCE!N181</f>
        <v>390.40796</v>
      </c>
      <c r="O62" s="22">
        <f>BALANCE!O121+BALANCE!O151+BALANCE!O181</f>
        <v>0</v>
      </c>
      <c r="P62" s="22">
        <f>BALANCE!P121+BALANCE!P151+BALANCE!P181</f>
        <v>0</v>
      </c>
      <c r="Q62" s="22">
        <f>BALANCE!Q121+BALANCE!Q151+BALANCE!Q181</f>
        <v>0</v>
      </c>
      <c r="R62" s="22">
        <f>BALANCE!R121+BALANCE!R151+BALANCE!R181</f>
        <v>3245.7847099999999</v>
      </c>
      <c r="S62" s="22">
        <f>BALANCE!S121+BALANCE!S151+BALANCE!S181</f>
        <v>0</v>
      </c>
      <c r="T62" s="22">
        <f>BALANCE!T121+BALANCE!T151+BALANCE!T181</f>
        <v>0</v>
      </c>
      <c r="U62" s="22">
        <f>BALANCE!U121+BALANCE!U151+BALANCE!U181</f>
        <v>0</v>
      </c>
      <c r="V62" s="22">
        <f>BALANCE!V121+BALANCE!V151+BALANCE!V181</f>
        <v>0</v>
      </c>
      <c r="W62" s="22">
        <f>BALANCE!W121+BALANCE!W151+BALANCE!W181</f>
        <v>0</v>
      </c>
      <c r="X62" s="22">
        <f>BALANCE!X121+BALANCE!X151+BALANCE!X181</f>
        <v>0</v>
      </c>
      <c r="Y62" s="22">
        <f>BALANCE!Y121+BALANCE!Y151+BALANCE!Y181</f>
        <v>0</v>
      </c>
      <c r="Z62" s="22">
        <f>BALANCE!Z121+BALANCE!Z151+BALANCE!Z181</f>
        <v>0</v>
      </c>
      <c r="AA62" s="22">
        <f>BALANCE!AA121+BALANCE!AA151+BALANCE!AA181</f>
        <v>0</v>
      </c>
      <c r="AB62" s="22">
        <f>BALANCE!AB121+BALANCE!AB151+BALANCE!AB181</f>
        <v>0</v>
      </c>
      <c r="AC62" s="22">
        <f>BALANCE!AC121+BALANCE!AC151+BALANCE!AC181</f>
        <v>0</v>
      </c>
      <c r="AD62" s="22">
        <f>BALANCE!AD121+BALANCE!AD151+BALANCE!AD181</f>
        <v>0</v>
      </c>
      <c r="AE62" s="22">
        <f>BALANCE!AE121+BALANCE!AE151+BALANCE!AE181</f>
        <v>60149.294539999995</v>
      </c>
      <c r="AF62" s="22">
        <f>BALANCE!AF121+BALANCE!AF151+BALANCE!AF181</f>
        <v>390.40796</v>
      </c>
      <c r="AG62" s="22">
        <f>BALANCE!AG121+BALANCE!AG151+BALANCE!AG181</f>
        <v>2855.3767499999999</v>
      </c>
      <c r="AH62" s="22">
        <f>BALANCE!AH121+BALANCE!AH151+BALANCE!AH181</f>
        <v>0</v>
      </c>
      <c r="AI62" s="22">
        <f>BALANCE!AI121+BALANCE!AI151+BALANCE!AI181</f>
        <v>0</v>
      </c>
      <c r="AJ62" s="382">
        <f>BALANCE!AJ121+BALANCE!AJ151+BALANCE!AJ181</f>
        <v>56903.509829999995</v>
      </c>
    </row>
    <row r="63" spans="2:36" x14ac:dyDescent="0.25">
      <c r="B63" s="37"/>
      <c r="C63" s="9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382"/>
    </row>
    <row r="64" spans="2:36" x14ac:dyDescent="0.25">
      <c r="B64" s="31"/>
      <c r="C64" s="192" t="s">
        <v>1044</v>
      </c>
      <c r="D64" s="21">
        <f>SUM(D65:D69)</f>
        <v>2487.54333</v>
      </c>
      <c r="E64" s="21">
        <f t="shared" ref="E64:AI64" si="8">SUM(E65:E69)</f>
        <v>316961.66824999999</v>
      </c>
      <c r="F64" s="21">
        <f t="shared" si="8"/>
        <v>17373.632890000001</v>
      </c>
      <c r="G64" s="21">
        <f t="shared" si="8"/>
        <v>782.37284999999997</v>
      </c>
      <c r="H64" s="21">
        <f t="shared" si="8"/>
        <v>337605.21731999994</v>
      </c>
      <c r="I64" s="21">
        <f t="shared" si="8"/>
        <v>0</v>
      </c>
      <c r="J64" s="21">
        <f t="shared" si="8"/>
        <v>3388.2442099999998</v>
      </c>
      <c r="K64" s="21">
        <f t="shared" si="8"/>
        <v>0</v>
      </c>
      <c r="L64" s="21">
        <f>SUM(L65:L69)</f>
        <v>0</v>
      </c>
      <c r="M64" s="21">
        <f t="shared" si="8"/>
        <v>0</v>
      </c>
      <c r="N64" s="21">
        <f t="shared" si="8"/>
        <v>0</v>
      </c>
      <c r="O64" s="21">
        <f t="shared" si="8"/>
        <v>272.06273999999996</v>
      </c>
      <c r="P64" s="21">
        <f t="shared" si="8"/>
        <v>2892.7622900000001</v>
      </c>
      <c r="Q64" s="21">
        <f t="shared" si="8"/>
        <v>0</v>
      </c>
      <c r="R64" s="21">
        <f t="shared" si="8"/>
        <v>6553.0692399999998</v>
      </c>
      <c r="S64" s="21">
        <f>SUM(S65:S69)</f>
        <v>203.91564</v>
      </c>
      <c r="T64" s="21">
        <f t="shared" si="8"/>
        <v>0</v>
      </c>
      <c r="U64" s="21">
        <f t="shared" si="8"/>
        <v>0</v>
      </c>
      <c r="V64" s="21">
        <f t="shared" si="8"/>
        <v>0</v>
      </c>
      <c r="W64" s="21">
        <f t="shared" si="8"/>
        <v>0</v>
      </c>
      <c r="X64" s="21">
        <f t="shared" si="8"/>
        <v>0</v>
      </c>
      <c r="Y64" s="21">
        <f t="shared" si="8"/>
        <v>0</v>
      </c>
      <c r="Z64" s="21">
        <f t="shared" si="8"/>
        <v>0</v>
      </c>
      <c r="AA64" s="21">
        <f t="shared" si="8"/>
        <v>0</v>
      </c>
      <c r="AB64" s="21">
        <f t="shared" si="8"/>
        <v>0</v>
      </c>
      <c r="AC64" s="21">
        <f>SUM(AC65:AC69)</f>
        <v>0</v>
      </c>
      <c r="AD64" s="21">
        <f t="shared" si="8"/>
        <v>203.91564</v>
      </c>
      <c r="AE64" s="21">
        <f t="shared" si="8"/>
        <v>344362.2022</v>
      </c>
      <c r="AF64" s="21">
        <f t="shared" si="8"/>
        <v>0</v>
      </c>
      <c r="AG64" s="21">
        <f t="shared" si="8"/>
        <v>0</v>
      </c>
      <c r="AH64" s="21">
        <f t="shared" si="8"/>
        <v>0</v>
      </c>
      <c r="AI64" s="21">
        <f t="shared" si="8"/>
        <v>0</v>
      </c>
      <c r="AJ64" s="381">
        <f>SUM(AJ65:AJ69)</f>
        <v>344362.20219999994</v>
      </c>
    </row>
    <row r="65" spans="2:36" x14ac:dyDescent="0.25">
      <c r="B65" s="38" t="s">
        <v>1084</v>
      </c>
      <c r="C65" s="9" t="s">
        <v>629</v>
      </c>
      <c r="D65" s="22">
        <f>BALANCE!D369+BALANCE!D381+BALANCE!D393</f>
        <v>117.53758000000001</v>
      </c>
      <c r="E65" s="22">
        <f>BALANCE!E369+BALANCE!E381+BALANCE!E393</f>
        <v>3466.4618300000002</v>
      </c>
      <c r="F65" s="22">
        <f>BALANCE!F369+BALANCE!F381+BALANCE!F393</f>
        <v>89.775390000000002</v>
      </c>
      <c r="G65" s="22">
        <f>BALANCE!G369+BALANCE!G381+BALANCE!G393</f>
        <v>92.807029999999997</v>
      </c>
      <c r="H65" s="22">
        <f>BALANCE!H369+BALANCE!H381+BALANCE!H393</f>
        <v>3766.5818300000001</v>
      </c>
      <c r="I65" s="22">
        <f>BALANCE!I369+BALANCE!I381+BALANCE!I393</f>
        <v>0</v>
      </c>
      <c r="J65" s="22">
        <f>BALANCE!J369+BALANCE!J381+BALANCE!J393</f>
        <v>123.14529</v>
      </c>
      <c r="K65" s="22">
        <f>BALANCE!K369+BALANCE!K381+BALANCE!K393</f>
        <v>0</v>
      </c>
      <c r="L65" s="22">
        <f>BALANCE!L369+BALANCE!L381+BALANCE!L393</f>
        <v>0</v>
      </c>
      <c r="M65" s="22">
        <f>BALANCE!M369+BALANCE!M381+BALANCE!M393</f>
        <v>0</v>
      </c>
      <c r="N65" s="22">
        <f>BALANCE!N369+BALANCE!N381+BALANCE!N393</f>
        <v>0</v>
      </c>
      <c r="O65" s="22">
        <f>BALANCE!O369+BALANCE!O381+BALANCE!O393</f>
        <v>5.2785200000000003</v>
      </c>
      <c r="P65" s="22">
        <f>BALANCE!P369+BALANCE!P381+BALANCE!P393</f>
        <v>80.686030000000002</v>
      </c>
      <c r="Q65" s="22">
        <f>BALANCE!Q369+BALANCE!Q381+BALANCE!Q393</f>
        <v>0</v>
      </c>
      <c r="R65" s="22">
        <f>BALANCE!R369+BALANCE!R381+BALANCE!R393</f>
        <v>209.10984000000002</v>
      </c>
      <c r="S65" s="22">
        <f>BALANCE!S369+BALANCE!S381+BALANCE!S393</f>
        <v>5.8381400000000001</v>
      </c>
      <c r="T65" s="22">
        <f>BALANCE!T369+BALANCE!T381+BALANCE!T393</f>
        <v>0</v>
      </c>
      <c r="U65" s="22">
        <f>BALANCE!U369+BALANCE!U381+BALANCE!U393</f>
        <v>0</v>
      </c>
      <c r="V65" s="22">
        <f>BALANCE!V369+BALANCE!V381+BALANCE!V393</f>
        <v>0</v>
      </c>
      <c r="W65" s="22">
        <f>BALANCE!W369+BALANCE!W381+BALANCE!W393</f>
        <v>0</v>
      </c>
      <c r="X65" s="22">
        <f>BALANCE!X369+BALANCE!X381+BALANCE!X393</f>
        <v>0</v>
      </c>
      <c r="Y65" s="22">
        <f>BALANCE!Y369+BALANCE!Y381+BALANCE!Y393</f>
        <v>0</v>
      </c>
      <c r="Z65" s="22">
        <f>BALANCE!Z369+BALANCE!Z381+BALANCE!Z393</f>
        <v>0</v>
      </c>
      <c r="AA65" s="22">
        <f>BALANCE!AA369+BALANCE!AA381+BALANCE!AA393</f>
        <v>0</v>
      </c>
      <c r="AB65" s="22">
        <f>BALANCE!AB369+BALANCE!AB381+BALANCE!AB393</f>
        <v>0</v>
      </c>
      <c r="AC65" s="22">
        <f>BALANCE!AC369+BALANCE!AC381+BALANCE!AC393</f>
        <v>0</v>
      </c>
      <c r="AD65" s="22">
        <f>BALANCE!AD369+BALANCE!AD381+BALANCE!AD393</f>
        <v>5.8381400000000001</v>
      </c>
      <c r="AE65" s="22">
        <f>BALANCE!AE369+BALANCE!AE381+BALANCE!AE393</f>
        <v>3981.52981</v>
      </c>
      <c r="AF65" s="22">
        <f>BALANCE!AF369+BALANCE!AF381+BALANCE!AF393</f>
        <v>0</v>
      </c>
      <c r="AG65" s="22">
        <f>BALANCE!AG369+BALANCE!AG381+BALANCE!AG393</f>
        <v>0</v>
      </c>
      <c r="AH65" s="22">
        <f>BALANCE!AH369+BALANCE!AH381+BALANCE!AH393</f>
        <v>0</v>
      </c>
      <c r="AI65" s="22">
        <f>BALANCE!AI369+BALANCE!AI381+BALANCE!AI393</f>
        <v>0</v>
      </c>
      <c r="AJ65" s="382">
        <f>BALANCE!AJ369+BALANCE!AJ381+BALANCE!AJ393</f>
        <v>3981.52981</v>
      </c>
    </row>
    <row r="66" spans="2:36" x14ac:dyDescent="0.25">
      <c r="B66" s="38" t="s">
        <v>1085</v>
      </c>
      <c r="C66" s="9" t="s">
        <v>631</v>
      </c>
      <c r="D66" s="22">
        <f>BALANCE!D370+BALANCE!D382+BALANCE!D394</f>
        <v>236.81719000000001</v>
      </c>
      <c r="E66" s="22">
        <f>BALANCE!E370+BALANCE!E382+BALANCE!E394</f>
        <v>5632.8367499999995</v>
      </c>
      <c r="F66" s="22">
        <f>BALANCE!F370+BALANCE!F382+BALANCE!F394</f>
        <v>196.93380999999999</v>
      </c>
      <c r="G66" s="22">
        <f>BALANCE!G370+BALANCE!G382+BALANCE!G394</f>
        <v>185.40663000000001</v>
      </c>
      <c r="H66" s="22">
        <f>BALANCE!H370+BALANCE!H382+BALANCE!H394</f>
        <v>6251.9943800000001</v>
      </c>
      <c r="I66" s="22">
        <f>BALANCE!I370+BALANCE!I382+BALANCE!I394</f>
        <v>0</v>
      </c>
      <c r="J66" s="22">
        <f>BALANCE!J370+BALANCE!J382+BALANCE!J394</f>
        <v>229.98293000000001</v>
      </c>
      <c r="K66" s="22">
        <f>BALANCE!K370+BALANCE!K382+BALANCE!K394</f>
        <v>0</v>
      </c>
      <c r="L66" s="22">
        <f>BALANCE!L370+BALANCE!L382+BALANCE!L394</f>
        <v>0</v>
      </c>
      <c r="M66" s="22">
        <f>BALANCE!M370+BALANCE!M382+BALANCE!M394</f>
        <v>0</v>
      </c>
      <c r="N66" s="22">
        <f>BALANCE!N370+BALANCE!N382+BALANCE!N394</f>
        <v>0</v>
      </c>
      <c r="O66" s="22">
        <f>BALANCE!O370+BALANCE!O382+BALANCE!O394</f>
        <v>11.808729999999999</v>
      </c>
      <c r="P66" s="22">
        <f>BALANCE!P370+BALANCE!P382+BALANCE!P394</f>
        <v>145.43205</v>
      </c>
      <c r="Q66" s="22">
        <f>BALANCE!Q370+BALANCE!Q382+BALANCE!Q394</f>
        <v>0</v>
      </c>
      <c r="R66" s="22">
        <f>BALANCE!R370+BALANCE!R382+BALANCE!R394</f>
        <v>387.22370999999998</v>
      </c>
      <c r="S66" s="22">
        <f>BALANCE!S370+BALANCE!S382+BALANCE!S394</f>
        <v>11.82761</v>
      </c>
      <c r="T66" s="22">
        <f>BALANCE!T370+BALANCE!T382+BALANCE!T394</f>
        <v>0</v>
      </c>
      <c r="U66" s="22">
        <f>BALANCE!U370+BALANCE!U382+BALANCE!U394</f>
        <v>0</v>
      </c>
      <c r="V66" s="22">
        <f>BALANCE!V370+BALANCE!V382+BALANCE!V394</f>
        <v>0</v>
      </c>
      <c r="W66" s="22">
        <f>BALANCE!W370+BALANCE!W382+BALANCE!W394</f>
        <v>0</v>
      </c>
      <c r="X66" s="22">
        <f>BALANCE!X370+BALANCE!X382+BALANCE!X394</f>
        <v>0</v>
      </c>
      <c r="Y66" s="22">
        <f>BALANCE!Y370+BALANCE!Y382+BALANCE!Y394</f>
        <v>0</v>
      </c>
      <c r="Z66" s="22">
        <f>BALANCE!Z370+BALANCE!Z382+BALANCE!Z394</f>
        <v>0</v>
      </c>
      <c r="AA66" s="22">
        <f>BALANCE!AA370+BALANCE!AA382+BALANCE!AA394</f>
        <v>0</v>
      </c>
      <c r="AB66" s="22">
        <f>BALANCE!AB370+BALANCE!AB382+BALANCE!AB394</f>
        <v>0</v>
      </c>
      <c r="AC66" s="22">
        <f>BALANCE!AC370+BALANCE!AC382+BALANCE!AC394</f>
        <v>0</v>
      </c>
      <c r="AD66" s="22">
        <f>BALANCE!AD370+BALANCE!AD382+BALANCE!AD394</f>
        <v>11.82761</v>
      </c>
      <c r="AE66" s="22">
        <f>BALANCE!AE370+BALANCE!AE382+BALANCE!AE394</f>
        <v>6651.0457000000006</v>
      </c>
      <c r="AF66" s="22">
        <f>BALANCE!AF370+BALANCE!AF382+BALANCE!AF394</f>
        <v>0</v>
      </c>
      <c r="AG66" s="22">
        <f>BALANCE!AG370+BALANCE!AG382+BALANCE!AG394</f>
        <v>0</v>
      </c>
      <c r="AH66" s="22">
        <f>BALANCE!AH370+BALANCE!AH382+BALANCE!AH394</f>
        <v>0</v>
      </c>
      <c r="AI66" s="22">
        <f>BALANCE!AI370+BALANCE!AI382+BALANCE!AI394</f>
        <v>0</v>
      </c>
      <c r="AJ66" s="382">
        <f>BALANCE!AJ370+BALANCE!AJ382+BALANCE!AJ394</f>
        <v>6651.0457000000015</v>
      </c>
    </row>
    <row r="67" spans="2:36" x14ac:dyDescent="0.25">
      <c r="B67" s="38" t="s">
        <v>1086</v>
      </c>
      <c r="C67" s="9" t="s">
        <v>633</v>
      </c>
      <c r="D67" s="22">
        <f>BALANCE!D371+BALANCE!D383+BALANCE!D395</f>
        <v>398.54737999999998</v>
      </c>
      <c r="E67" s="22">
        <f>BALANCE!E371+BALANCE!E383+BALANCE!E395</f>
        <v>8726.4682300000004</v>
      </c>
      <c r="F67" s="22">
        <f>BALANCE!F371+BALANCE!F383+BALANCE!F395</f>
        <v>361.89022999999997</v>
      </c>
      <c r="G67" s="22">
        <f>BALANCE!G371+BALANCE!G383+BALANCE!G395</f>
        <v>247.45680999999999</v>
      </c>
      <c r="H67" s="22">
        <f>BALANCE!H371+BALANCE!H383+BALANCE!H395</f>
        <v>9734.3626500000009</v>
      </c>
      <c r="I67" s="22">
        <f>BALANCE!I371+BALANCE!I383+BALANCE!I395</f>
        <v>0</v>
      </c>
      <c r="J67" s="22">
        <f>BALANCE!J371+BALANCE!J383+BALANCE!J395</f>
        <v>359.33728000000002</v>
      </c>
      <c r="K67" s="22">
        <f>BALANCE!K371+BALANCE!K383+BALANCE!K395</f>
        <v>0</v>
      </c>
      <c r="L67" s="22">
        <f>BALANCE!L371+BALANCE!L383+BALANCE!L395</f>
        <v>0</v>
      </c>
      <c r="M67" s="22">
        <f>BALANCE!M371+BALANCE!M383+BALANCE!M395</f>
        <v>0</v>
      </c>
      <c r="N67" s="22">
        <f>BALANCE!N371+BALANCE!N383+BALANCE!N395</f>
        <v>0</v>
      </c>
      <c r="O67" s="22">
        <f>BALANCE!O371+BALANCE!O383+BALANCE!O395</f>
        <v>19.54571</v>
      </c>
      <c r="P67" s="22">
        <f>BALANCE!P371+BALANCE!P383+BALANCE!P395</f>
        <v>230.17155</v>
      </c>
      <c r="Q67" s="22">
        <f>BALANCE!Q371+BALANCE!Q383+BALANCE!Q395</f>
        <v>0</v>
      </c>
      <c r="R67" s="22">
        <f>BALANCE!R371+BALANCE!R383+BALANCE!R395</f>
        <v>609.05454000000009</v>
      </c>
      <c r="S67" s="22">
        <f>BALANCE!S371+BALANCE!S383+BALANCE!S395</f>
        <v>17.883710000000001</v>
      </c>
      <c r="T67" s="22">
        <f>BALANCE!T371+BALANCE!T383+BALANCE!T395</f>
        <v>0</v>
      </c>
      <c r="U67" s="22">
        <f>BALANCE!U371+BALANCE!U383+BALANCE!U395</f>
        <v>0</v>
      </c>
      <c r="V67" s="22">
        <f>BALANCE!V371+BALANCE!V383+BALANCE!V395</f>
        <v>0</v>
      </c>
      <c r="W67" s="22">
        <f>BALANCE!W371+BALANCE!W383+BALANCE!W395</f>
        <v>0</v>
      </c>
      <c r="X67" s="22">
        <f>BALANCE!X371+BALANCE!X383+BALANCE!X395</f>
        <v>0</v>
      </c>
      <c r="Y67" s="22">
        <f>BALANCE!Y371+BALANCE!Y383+BALANCE!Y395</f>
        <v>0</v>
      </c>
      <c r="Z67" s="22">
        <f>BALANCE!Z371+BALANCE!Z383+BALANCE!Z395</f>
        <v>0</v>
      </c>
      <c r="AA67" s="22">
        <f>BALANCE!AA371+BALANCE!AA383+BALANCE!AA395</f>
        <v>0</v>
      </c>
      <c r="AB67" s="22">
        <f>BALANCE!AB371+BALANCE!AB383+BALANCE!AB395</f>
        <v>0</v>
      </c>
      <c r="AC67" s="22">
        <f>BALANCE!AC371+BALANCE!AC383+BALANCE!AC395</f>
        <v>0</v>
      </c>
      <c r="AD67" s="22">
        <f>BALANCE!AD371+BALANCE!AD383+BALANCE!AD395</f>
        <v>17.883710000000001</v>
      </c>
      <c r="AE67" s="22">
        <f>BALANCE!AE371+BALANCE!AE383+BALANCE!AE395</f>
        <v>10361.3009</v>
      </c>
      <c r="AF67" s="22">
        <f>BALANCE!AF371+BALANCE!AF383+BALANCE!AF395</f>
        <v>0</v>
      </c>
      <c r="AG67" s="22">
        <f>BALANCE!AG371+BALANCE!AG383+BALANCE!AG395</f>
        <v>0</v>
      </c>
      <c r="AH67" s="22">
        <f>BALANCE!AH371+BALANCE!AH383+BALANCE!AH395</f>
        <v>0</v>
      </c>
      <c r="AI67" s="22">
        <f>BALANCE!AI371+BALANCE!AI383+BALANCE!AI395</f>
        <v>0</v>
      </c>
      <c r="AJ67" s="382">
        <f>BALANCE!AJ371+BALANCE!AJ383+BALANCE!AJ395</f>
        <v>10361.300899999998</v>
      </c>
    </row>
    <row r="68" spans="2:36" x14ac:dyDescent="0.25">
      <c r="B68" s="38" t="s">
        <v>1087</v>
      </c>
      <c r="C68" s="9" t="s">
        <v>635</v>
      </c>
      <c r="D68" s="22">
        <f>BALANCE!D372+BALANCE!D384+BALANCE!D396</f>
        <v>838.56470000000002</v>
      </c>
      <c r="E68" s="22">
        <f>BALANCE!E372+BALANCE!E384+BALANCE!E396</f>
        <v>18274.294959999999</v>
      </c>
      <c r="F68" s="22">
        <f>BALANCE!F372+BALANCE!F384+BALANCE!F396</f>
        <v>924.04358999999999</v>
      </c>
      <c r="G68" s="22">
        <f>BALANCE!G372+BALANCE!G384+BALANCE!G396</f>
        <v>42.594740000000002</v>
      </c>
      <c r="H68" s="22">
        <f>BALANCE!H372+BALANCE!H384+BALANCE!H396</f>
        <v>20079.49799</v>
      </c>
      <c r="I68" s="22">
        <f>BALANCE!I372+BALANCE!I384+BALANCE!I396</f>
        <v>0</v>
      </c>
      <c r="J68" s="22">
        <f>BALANCE!J372+BALANCE!J384+BALANCE!J396</f>
        <v>691.00829999999996</v>
      </c>
      <c r="K68" s="22">
        <f>BALANCE!K372+BALANCE!K384+BALANCE!K396</f>
        <v>0</v>
      </c>
      <c r="L68" s="22">
        <f>BALANCE!L372+BALANCE!L384+BALANCE!L396</f>
        <v>0</v>
      </c>
      <c r="M68" s="22">
        <f>BALANCE!M372+BALANCE!M384+BALANCE!M396</f>
        <v>0</v>
      </c>
      <c r="N68" s="22">
        <f>BALANCE!N372+BALANCE!N384+BALANCE!N396</f>
        <v>0</v>
      </c>
      <c r="O68" s="22">
        <f>BALANCE!O372+BALANCE!O384+BALANCE!O396</f>
        <v>43.68797</v>
      </c>
      <c r="P68" s="22">
        <f>BALANCE!P372+BALANCE!P384+BALANCE!P396</f>
        <v>466.33005000000003</v>
      </c>
      <c r="Q68" s="22">
        <f>BALANCE!Q372+BALANCE!Q384+BALANCE!Q396</f>
        <v>0</v>
      </c>
      <c r="R68" s="22">
        <f>BALANCE!R372+BALANCE!R384+BALANCE!R396</f>
        <v>1201.0263199999999</v>
      </c>
      <c r="S68" s="22">
        <f>BALANCE!S372+BALANCE!S384+BALANCE!S396</f>
        <v>36.515709999999999</v>
      </c>
      <c r="T68" s="22">
        <f>BALANCE!T372+BALANCE!T384+BALANCE!T396</f>
        <v>0</v>
      </c>
      <c r="U68" s="22">
        <f>BALANCE!U372+BALANCE!U384+BALANCE!U396</f>
        <v>0</v>
      </c>
      <c r="V68" s="22">
        <f>BALANCE!V372+BALANCE!V384+BALANCE!V396</f>
        <v>0</v>
      </c>
      <c r="W68" s="22">
        <f>BALANCE!W372+BALANCE!W384+BALANCE!W396</f>
        <v>0</v>
      </c>
      <c r="X68" s="22">
        <f>BALANCE!X372+BALANCE!X384+BALANCE!X396</f>
        <v>0</v>
      </c>
      <c r="Y68" s="22">
        <f>BALANCE!Y372+BALANCE!Y384+BALANCE!Y396</f>
        <v>0</v>
      </c>
      <c r="Z68" s="22">
        <f>BALANCE!Z372+BALANCE!Z384+BALANCE!Z396</f>
        <v>0</v>
      </c>
      <c r="AA68" s="22">
        <f>BALANCE!AA372+BALANCE!AA384+BALANCE!AA396</f>
        <v>0</v>
      </c>
      <c r="AB68" s="22">
        <f>BALANCE!AB372+BALANCE!AB384+BALANCE!AB396</f>
        <v>0</v>
      </c>
      <c r="AC68" s="22">
        <f>BALANCE!AC372+BALANCE!AC384+BALANCE!AC396</f>
        <v>0</v>
      </c>
      <c r="AD68" s="22">
        <f>BALANCE!AD372+BALANCE!AD384+BALANCE!AD396</f>
        <v>36.515709999999999</v>
      </c>
      <c r="AE68" s="22">
        <f>BALANCE!AE372+BALANCE!AE384+BALANCE!AE396</f>
        <v>21317.04002</v>
      </c>
      <c r="AF68" s="22">
        <f>BALANCE!AF372+BALANCE!AF384+BALANCE!AF396</f>
        <v>0</v>
      </c>
      <c r="AG68" s="22">
        <f>BALANCE!AG372+BALANCE!AG384+BALANCE!AG396</f>
        <v>0</v>
      </c>
      <c r="AH68" s="22">
        <f>BALANCE!AH372+BALANCE!AH384+BALANCE!AH396</f>
        <v>0</v>
      </c>
      <c r="AI68" s="22">
        <f>BALANCE!AI372+BALANCE!AI384+BALANCE!AI396</f>
        <v>0</v>
      </c>
      <c r="AJ68" s="382">
        <f>BALANCE!AJ372+BALANCE!AJ384+BALANCE!AJ396</f>
        <v>21317.04002</v>
      </c>
    </row>
    <row r="69" spans="2:36" x14ac:dyDescent="0.25">
      <c r="B69" s="38" t="s">
        <v>1088</v>
      </c>
      <c r="C69" s="9" t="s">
        <v>637</v>
      </c>
      <c r="D69" s="22">
        <f>BALANCE!D373+BALANCE!D385+BALANCE!D397</f>
        <v>896.07647999999995</v>
      </c>
      <c r="E69" s="22">
        <f>BALANCE!E373+BALANCE!E385+BALANCE!E397</f>
        <v>280861.60647999996</v>
      </c>
      <c r="F69" s="22">
        <f>BALANCE!F373+BALANCE!F385+BALANCE!F397</f>
        <v>15800.989869999999</v>
      </c>
      <c r="G69" s="22">
        <f>BALANCE!G373+BALANCE!G385+BALANCE!G397</f>
        <v>214.10764</v>
      </c>
      <c r="H69" s="22">
        <f>BALANCE!H373+BALANCE!H385+BALANCE!H397</f>
        <v>297772.78046999994</v>
      </c>
      <c r="I69" s="22">
        <f>BALANCE!I373+BALANCE!I385+BALANCE!I397</f>
        <v>0</v>
      </c>
      <c r="J69" s="22">
        <f>BALANCE!J373+BALANCE!J385+BALANCE!J397</f>
        <v>1984.7704100000001</v>
      </c>
      <c r="K69" s="22">
        <f>BALANCE!K373+BALANCE!K385+BALANCE!K397</f>
        <v>0</v>
      </c>
      <c r="L69" s="22">
        <f>BALANCE!L373+BALANCE!L385+BALANCE!L397</f>
        <v>0</v>
      </c>
      <c r="M69" s="22">
        <f>BALANCE!M373+BALANCE!M385+BALANCE!M397</f>
        <v>0</v>
      </c>
      <c r="N69" s="22">
        <f>BALANCE!N373+BALANCE!N385+BALANCE!N397</f>
        <v>0</v>
      </c>
      <c r="O69" s="22">
        <f>BALANCE!O373+BALANCE!O385+BALANCE!O397</f>
        <v>191.74180999999999</v>
      </c>
      <c r="P69" s="22">
        <f>BALANCE!P373+BALANCE!P385+BALANCE!P397</f>
        <v>1970.1426100000001</v>
      </c>
      <c r="Q69" s="22">
        <f>BALANCE!Q373+BALANCE!Q385+BALANCE!Q397</f>
        <v>0</v>
      </c>
      <c r="R69" s="22">
        <f>BALANCE!R373+BALANCE!R385+BALANCE!R397</f>
        <v>4146.6548299999995</v>
      </c>
      <c r="S69" s="22">
        <f>BALANCE!S373+BALANCE!S385+BALANCE!S397</f>
        <v>131.85047</v>
      </c>
      <c r="T69" s="22">
        <f>BALANCE!T373+BALANCE!T385+BALANCE!T397</f>
        <v>0</v>
      </c>
      <c r="U69" s="22">
        <f>BALANCE!U373+BALANCE!U385+BALANCE!U397</f>
        <v>0</v>
      </c>
      <c r="V69" s="22">
        <f>BALANCE!V373+BALANCE!V385+BALANCE!V397</f>
        <v>0</v>
      </c>
      <c r="W69" s="22">
        <f>BALANCE!W373+BALANCE!W385+BALANCE!W397</f>
        <v>0</v>
      </c>
      <c r="X69" s="22">
        <f>BALANCE!X373+BALANCE!X385+BALANCE!X397</f>
        <v>0</v>
      </c>
      <c r="Y69" s="22">
        <f>BALANCE!Y373+BALANCE!Y385+BALANCE!Y397</f>
        <v>0</v>
      </c>
      <c r="Z69" s="22">
        <f>BALANCE!Z373+BALANCE!Z385+BALANCE!Z397</f>
        <v>0</v>
      </c>
      <c r="AA69" s="22">
        <f>BALANCE!AA373+BALANCE!AA385+BALANCE!AA397</f>
        <v>0</v>
      </c>
      <c r="AB69" s="22">
        <f>BALANCE!AB373+BALANCE!AB385+BALANCE!AB397</f>
        <v>0</v>
      </c>
      <c r="AC69" s="22">
        <f>BALANCE!AC373+BALANCE!AC385+BALANCE!AC397</f>
        <v>0</v>
      </c>
      <c r="AD69" s="22">
        <f>BALANCE!AD373+BALANCE!AD385+BALANCE!AD397</f>
        <v>131.85047</v>
      </c>
      <c r="AE69" s="22">
        <f>BALANCE!AE373+BALANCE!AE385+BALANCE!AE397</f>
        <v>302051.28577000002</v>
      </c>
      <c r="AF69" s="22">
        <f>BALANCE!AF373+BALANCE!AF385+BALANCE!AF397</f>
        <v>0</v>
      </c>
      <c r="AG69" s="22">
        <f>BALANCE!AG373+BALANCE!AG385+BALANCE!AG397</f>
        <v>0</v>
      </c>
      <c r="AH69" s="22">
        <f>BALANCE!AH373+BALANCE!AH385+BALANCE!AH397</f>
        <v>0</v>
      </c>
      <c r="AI69" s="22">
        <f>BALANCE!AI373+BALANCE!AI385+BALANCE!AI397</f>
        <v>0</v>
      </c>
      <c r="AJ69" s="382">
        <f>BALANCE!AJ373+BALANCE!AJ385+BALANCE!AJ397</f>
        <v>302051.28576999996</v>
      </c>
    </row>
    <row r="70" spans="2:36" x14ac:dyDescent="0.25">
      <c r="B70" s="15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382"/>
    </row>
    <row r="71" spans="2:36" x14ac:dyDescent="0.25">
      <c r="B71" s="31"/>
      <c r="C71" s="192" t="s">
        <v>1045</v>
      </c>
      <c r="D71" s="21">
        <f>SUM(D72:D76)</f>
        <v>0</v>
      </c>
      <c r="E71" s="21">
        <f t="shared" ref="E71:AI71" si="9">SUM(E72:E76)</f>
        <v>0</v>
      </c>
      <c r="F71" s="21">
        <f t="shared" si="9"/>
        <v>0</v>
      </c>
      <c r="G71" s="21">
        <f t="shared" si="9"/>
        <v>0</v>
      </c>
      <c r="H71" s="21">
        <f t="shared" si="9"/>
        <v>0</v>
      </c>
      <c r="I71" s="21">
        <f t="shared" si="9"/>
        <v>0</v>
      </c>
      <c r="J71" s="21">
        <f t="shared" si="9"/>
        <v>0</v>
      </c>
      <c r="K71" s="21">
        <f t="shared" si="9"/>
        <v>0</v>
      </c>
      <c r="L71" s="21">
        <f>SUM(L72:L76)</f>
        <v>0</v>
      </c>
      <c r="M71" s="21">
        <f t="shared" si="9"/>
        <v>0</v>
      </c>
      <c r="N71" s="21">
        <f t="shared" si="9"/>
        <v>0</v>
      </c>
      <c r="O71" s="21">
        <f t="shared" si="9"/>
        <v>0</v>
      </c>
      <c r="P71" s="21">
        <f t="shared" si="9"/>
        <v>0</v>
      </c>
      <c r="Q71" s="21">
        <f t="shared" si="9"/>
        <v>0</v>
      </c>
      <c r="R71" s="21">
        <f t="shared" si="9"/>
        <v>0</v>
      </c>
      <c r="S71" s="21">
        <f>SUM(S72:S76)</f>
        <v>0</v>
      </c>
      <c r="T71" s="21">
        <f t="shared" si="9"/>
        <v>0</v>
      </c>
      <c r="U71" s="21">
        <f t="shared" si="9"/>
        <v>0</v>
      </c>
      <c r="V71" s="21">
        <f t="shared" si="9"/>
        <v>0</v>
      </c>
      <c r="W71" s="21">
        <f t="shared" si="9"/>
        <v>0</v>
      </c>
      <c r="X71" s="21">
        <f t="shared" si="9"/>
        <v>0</v>
      </c>
      <c r="Y71" s="21">
        <f t="shared" si="9"/>
        <v>0</v>
      </c>
      <c r="Z71" s="21">
        <f t="shared" si="9"/>
        <v>0</v>
      </c>
      <c r="AA71" s="21">
        <f t="shared" si="9"/>
        <v>0</v>
      </c>
      <c r="AB71" s="21">
        <f t="shared" si="9"/>
        <v>0</v>
      </c>
      <c r="AC71" s="21">
        <f>SUM(AC72:AC76)</f>
        <v>0</v>
      </c>
      <c r="AD71" s="21">
        <f t="shared" si="9"/>
        <v>0</v>
      </c>
      <c r="AE71" s="21">
        <f t="shared" si="9"/>
        <v>0</v>
      </c>
      <c r="AF71" s="21">
        <f t="shared" si="9"/>
        <v>0</v>
      </c>
      <c r="AG71" s="21">
        <f t="shared" si="9"/>
        <v>0</v>
      </c>
      <c r="AH71" s="21">
        <f t="shared" si="9"/>
        <v>0</v>
      </c>
      <c r="AI71" s="21">
        <f t="shared" si="9"/>
        <v>0</v>
      </c>
      <c r="AJ71" s="381">
        <f>SUM(AJ72:AJ76)</f>
        <v>0</v>
      </c>
    </row>
    <row r="72" spans="2:36" x14ac:dyDescent="0.25">
      <c r="B72" s="38" t="s">
        <v>1089</v>
      </c>
      <c r="C72" s="9" t="s">
        <v>629</v>
      </c>
      <c r="D72" s="22">
        <f>BALANCE!D375+BALANCE!D387+BALANCE!D399</f>
        <v>0</v>
      </c>
      <c r="E72" s="22">
        <f>BALANCE!E375+BALANCE!E387+BALANCE!E399</f>
        <v>0</v>
      </c>
      <c r="F72" s="22">
        <f>BALANCE!F375+BALANCE!F387+BALANCE!F399</f>
        <v>0</v>
      </c>
      <c r="G72" s="22">
        <f>BALANCE!G375+BALANCE!G387+BALANCE!G399</f>
        <v>0</v>
      </c>
      <c r="H72" s="22">
        <f>BALANCE!H375+BALANCE!H387+BALANCE!H399</f>
        <v>0</v>
      </c>
      <c r="I72" s="22">
        <f>BALANCE!I375+BALANCE!I387+BALANCE!I399</f>
        <v>0</v>
      </c>
      <c r="J72" s="22">
        <f>BALANCE!J375+BALANCE!J387+BALANCE!J399</f>
        <v>0</v>
      </c>
      <c r="K72" s="22">
        <f>BALANCE!K375+BALANCE!K387+BALANCE!K399</f>
        <v>0</v>
      </c>
      <c r="L72" s="22">
        <f>BALANCE!L375+BALANCE!L387+BALANCE!L399</f>
        <v>0</v>
      </c>
      <c r="M72" s="22">
        <f>BALANCE!M375+BALANCE!M387+BALANCE!M399</f>
        <v>0</v>
      </c>
      <c r="N72" s="22">
        <f>BALANCE!N375+BALANCE!N387+BALANCE!N399</f>
        <v>0</v>
      </c>
      <c r="O72" s="22">
        <f>BALANCE!O375+BALANCE!O387+BALANCE!O399</f>
        <v>0</v>
      </c>
      <c r="P72" s="22">
        <f>BALANCE!P375+BALANCE!P387+BALANCE!P399</f>
        <v>0</v>
      </c>
      <c r="Q72" s="22">
        <f>BALANCE!Q375+BALANCE!Q387+BALANCE!Q399</f>
        <v>0</v>
      </c>
      <c r="R72" s="22">
        <f>BALANCE!R375+BALANCE!R387+BALANCE!R399</f>
        <v>0</v>
      </c>
      <c r="S72" s="22">
        <f>BALANCE!S375+BALANCE!S387+BALANCE!S399</f>
        <v>0</v>
      </c>
      <c r="T72" s="22">
        <f>BALANCE!T375+BALANCE!T387+BALANCE!T399</f>
        <v>0</v>
      </c>
      <c r="U72" s="22">
        <f>BALANCE!U375+BALANCE!U387+BALANCE!U399</f>
        <v>0</v>
      </c>
      <c r="V72" s="22">
        <f>BALANCE!V375+BALANCE!V387+BALANCE!V399</f>
        <v>0</v>
      </c>
      <c r="W72" s="22">
        <f>BALANCE!W375+BALANCE!W387+BALANCE!W399</f>
        <v>0</v>
      </c>
      <c r="X72" s="22">
        <f>BALANCE!X375+BALANCE!X387+BALANCE!X399</f>
        <v>0</v>
      </c>
      <c r="Y72" s="22">
        <f>BALANCE!Y375+BALANCE!Y387+BALANCE!Y399</f>
        <v>0</v>
      </c>
      <c r="Z72" s="22">
        <f>BALANCE!Z375+BALANCE!Z387+BALANCE!Z399</f>
        <v>0</v>
      </c>
      <c r="AA72" s="22">
        <f>BALANCE!AA375+BALANCE!AA387+BALANCE!AA399</f>
        <v>0</v>
      </c>
      <c r="AB72" s="22">
        <f>BALANCE!AB375+BALANCE!AB387+BALANCE!AB399</f>
        <v>0</v>
      </c>
      <c r="AC72" s="22">
        <f>BALANCE!AC375+BALANCE!AC387+BALANCE!AC399</f>
        <v>0</v>
      </c>
      <c r="AD72" s="22">
        <f>BALANCE!AD375+BALANCE!AD387+BALANCE!AD399</f>
        <v>0</v>
      </c>
      <c r="AE72" s="22">
        <f>BALANCE!AE375+BALANCE!AE387+BALANCE!AE399</f>
        <v>0</v>
      </c>
      <c r="AF72" s="22">
        <f>BALANCE!AF375+BALANCE!AF387+BALANCE!AF399</f>
        <v>0</v>
      </c>
      <c r="AG72" s="22">
        <f>BALANCE!AG375+BALANCE!AG387+BALANCE!AG399</f>
        <v>0</v>
      </c>
      <c r="AH72" s="22">
        <f>BALANCE!AH375+BALANCE!AH387+BALANCE!AH399</f>
        <v>0</v>
      </c>
      <c r="AI72" s="22">
        <f>BALANCE!AI375+BALANCE!AI387+BALANCE!AI399</f>
        <v>0</v>
      </c>
      <c r="AJ72" s="382">
        <f>BALANCE!AJ375+BALANCE!AJ387+BALANCE!AJ399</f>
        <v>0</v>
      </c>
    </row>
    <row r="73" spans="2:36" x14ac:dyDescent="0.25">
      <c r="B73" s="38" t="s">
        <v>1090</v>
      </c>
      <c r="C73" s="9" t="s">
        <v>631</v>
      </c>
      <c r="D73" s="22">
        <f>BALANCE!D376+BALANCE!D388+BALANCE!D400</f>
        <v>0</v>
      </c>
      <c r="E73" s="22">
        <f>BALANCE!E376+BALANCE!E388+BALANCE!E400</f>
        <v>0</v>
      </c>
      <c r="F73" s="22">
        <f>BALANCE!F376+BALANCE!F388+BALANCE!F400</f>
        <v>0</v>
      </c>
      <c r="G73" s="22">
        <f>BALANCE!G376+BALANCE!G388+BALANCE!G400</f>
        <v>0</v>
      </c>
      <c r="H73" s="22">
        <f>BALANCE!H376+BALANCE!H388+BALANCE!H400</f>
        <v>0</v>
      </c>
      <c r="I73" s="22">
        <f>BALANCE!I376+BALANCE!I388+BALANCE!I400</f>
        <v>0</v>
      </c>
      <c r="J73" s="22">
        <f>BALANCE!J376+BALANCE!J388+BALANCE!J400</f>
        <v>0</v>
      </c>
      <c r="K73" s="22">
        <f>BALANCE!K376+BALANCE!K388+BALANCE!K400</f>
        <v>0</v>
      </c>
      <c r="L73" s="22">
        <f>BALANCE!L376+BALANCE!L388+BALANCE!L400</f>
        <v>0</v>
      </c>
      <c r="M73" s="22">
        <f>BALANCE!M376+BALANCE!M388+BALANCE!M400</f>
        <v>0</v>
      </c>
      <c r="N73" s="22">
        <f>BALANCE!N376+BALANCE!N388+BALANCE!N400</f>
        <v>0</v>
      </c>
      <c r="O73" s="22">
        <f>BALANCE!O376+BALANCE!O388+BALANCE!O400</f>
        <v>0</v>
      </c>
      <c r="P73" s="22">
        <f>BALANCE!P376+BALANCE!P388+BALANCE!P400</f>
        <v>0</v>
      </c>
      <c r="Q73" s="22">
        <f>BALANCE!Q376+BALANCE!Q388+BALANCE!Q400</f>
        <v>0</v>
      </c>
      <c r="R73" s="22">
        <f>BALANCE!R376+BALANCE!R388+BALANCE!R400</f>
        <v>0</v>
      </c>
      <c r="S73" s="22">
        <f>BALANCE!S376+BALANCE!S388+BALANCE!S400</f>
        <v>0</v>
      </c>
      <c r="T73" s="22">
        <f>BALANCE!T376+BALANCE!T388+BALANCE!T400</f>
        <v>0</v>
      </c>
      <c r="U73" s="22">
        <f>BALANCE!U376+BALANCE!U388+BALANCE!U400</f>
        <v>0</v>
      </c>
      <c r="V73" s="22">
        <f>BALANCE!V376+BALANCE!V388+BALANCE!V400</f>
        <v>0</v>
      </c>
      <c r="W73" s="22">
        <f>BALANCE!W376+BALANCE!W388+BALANCE!W400</f>
        <v>0</v>
      </c>
      <c r="X73" s="22">
        <f>BALANCE!X376+BALANCE!X388+BALANCE!X400</f>
        <v>0</v>
      </c>
      <c r="Y73" s="22">
        <f>BALANCE!Y376+BALANCE!Y388+BALANCE!Y400</f>
        <v>0</v>
      </c>
      <c r="Z73" s="22">
        <f>BALANCE!Z376+BALANCE!Z388+BALANCE!Z400</f>
        <v>0</v>
      </c>
      <c r="AA73" s="22">
        <f>BALANCE!AA376+BALANCE!AA388+BALANCE!AA400</f>
        <v>0</v>
      </c>
      <c r="AB73" s="22">
        <f>BALANCE!AB376+BALANCE!AB388+BALANCE!AB400</f>
        <v>0</v>
      </c>
      <c r="AC73" s="22">
        <f>BALANCE!AC376+BALANCE!AC388+BALANCE!AC400</f>
        <v>0</v>
      </c>
      <c r="AD73" s="22">
        <f>BALANCE!AD376+BALANCE!AD388+BALANCE!AD400</f>
        <v>0</v>
      </c>
      <c r="AE73" s="22">
        <f>BALANCE!AE376+BALANCE!AE388+BALANCE!AE400</f>
        <v>0</v>
      </c>
      <c r="AF73" s="22">
        <f>BALANCE!AF376+BALANCE!AF388+BALANCE!AF400</f>
        <v>0</v>
      </c>
      <c r="AG73" s="22">
        <f>BALANCE!AG376+BALANCE!AG388+BALANCE!AG400</f>
        <v>0</v>
      </c>
      <c r="AH73" s="22">
        <f>BALANCE!AH376+BALANCE!AH388+BALANCE!AH400</f>
        <v>0</v>
      </c>
      <c r="AI73" s="22">
        <f>BALANCE!AI376+BALANCE!AI388+BALANCE!AI400</f>
        <v>0</v>
      </c>
      <c r="AJ73" s="382">
        <f>BALANCE!AJ376+BALANCE!AJ388+BALANCE!AJ400</f>
        <v>0</v>
      </c>
    </row>
    <row r="74" spans="2:36" x14ac:dyDescent="0.25">
      <c r="B74" s="38" t="s">
        <v>1091</v>
      </c>
      <c r="C74" s="9" t="s">
        <v>633</v>
      </c>
      <c r="D74" s="22">
        <f>BALANCE!D377+BALANCE!D389+BALANCE!D401</f>
        <v>0</v>
      </c>
      <c r="E74" s="22">
        <f>BALANCE!E377+BALANCE!E389+BALANCE!E401</f>
        <v>0</v>
      </c>
      <c r="F74" s="22">
        <f>BALANCE!F377+BALANCE!F389+BALANCE!F401</f>
        <v>0</v>
      </c>
      <c r="G74" s="22">
        <f>BALANCE!G377+BALANCE!G389+BALANCE!G401</f>
        <v>0</v>
      </c>
      <c r="H74" s="22">
        <f>BALANCE!H377+BALANCE!H389+BALANCE!H401</f>
        <v>0</v>
      </c>
      <c r="I74" s="22">
        <f>BALANCE!I377+BALANCE!I389+BALANCE!I401</f>
        <v>0</v>
      </c>
      <c r="J74" s="22">
        <f>BALANCE!J377+BALANCE!J389+BALANCE!J401</f>
        <v>0</v>
      </c>
      <c r="K74" s="22">
        <f>BALANCE!K377+BALANCE!K389+BALANCE!K401</f>
        <v>0</v>
      </c>
      <c r="L74" s="22">
        <f>BALANCE!L377+BALANCE!L389+BALANCE!L401</f>
        <v>0</v>
      </c>
      <c r="M74" s="22">
        <f>BALANCE!M377+BALANCE!M389+BALANCE!M401</f>
        <v>0</v>
      </c>
      <c r="N74" s="22">
        <f>BALANCE!N377+BALANCE!N389+BALANCE!N401</f>
        <v>0</v>
      </c>
      <c r="O74" s="22">
        <f>BALANCE!O377+BALANCE!O389+BALANCE!O401</f>
        <v>0</v>
      </c>
      <c r="P74" s="22">
        <f>BALANCE!P377+BALANCE!P389+BALANCE!P401</f>
        <v>0</v>
      </c>
      <c r="Q74" s="22">
        <f>BALANCE!Q377+BALANCE!Q389+BALANCE!Q401</f>
        <v>0</v>
      </c>
      <c r="R74" s="22">
        <f>BALANCE!R377+BALANCE!R389+BALANCE!R401</f>
        <v>0</v>
      </c>
      <c r="S74" s="22">
        <f>BALANCE!S377+BALANCE!S389+BALANCE!S401</f>
        <v>0</v>
      </c>
      <c r="T74" s="22">
        <f>BALANCE!T377+BALANCE!T389+BALANCE!T401</f>
        <v>0</v>
      </c>
      <c r="U74" s="22">
        <f>BALANCE!U377+BALANCE!U389+BALANCE!U401</f>
        <v>0</v>
      </c>
      <c r="V74" s="22">
        <f>BALANCE!V377+BALANCE!V389+BALANCE!V401</f>
        <v>0</v>
      </c>
      <c r="W74" s="22">
        <f>BALANCE!W377+BALANCE!W389+BALANCE!W401</f>
        <v>0</v>
      </c>
      <c r="X74" s="22">
        <f>BALANCE!X377+BALANCE!X389+BALANCE!X401</f>
        <v>0</v>
      </c>
      <c r="Y74" s="22">
        <f>BALANCE!Y377+BALANCE!Y389+BALANCE!Y401</f>
        <v>0</v>
      </c>
      <c r="Z74" s="22">
        <f>BALANCE!Z377+BALANCE!Z389+BALANCE!Z401</f>
        <v>0</v>
      </c>
      <c r="AA74" s="22">
        <f>BALANCE!AA377+BALANCE!AA389+BALANCE!AA401</f>
        <v>0</v>
      </c>
      <c r="AB74" s="22">
        <f>BALANCE!AB377+BALANCE!AB389+BALANCE!AB401</f>
        <v>0</v>
      </c>
      <c r="AC74" s="22">
        <f>BALANCE!AC377+BALANCE!AC389+BALANCE!AC401</f>
        <v>0</v>
      </c>
      <c r="AD74" s="22">
        <f>BALANCE!AD377+BALANCE!AD389+BALANCE!AD401</f>
        <v>0</v>
      </c>
      <c r="AE74" s="22">
        <f>BALANCE!AE377+BALANCE!AE389+BALANCE!AE401</f>
        <v>0</v>
      </c>
      <c r="AF74" s="22">
        <f>BALANCE!AF377+BALANCE!AF389+BALANCE!AF401</f>
        <v>0</v>
      </c>
      <c r="AG74" s="22">
        <f>BALANCE!AG377+BALANCE!AG389+BALANCE!AG401</f>
        <v>0</v>
      </c>
      <c r="AH74" s="22">
        <f>BALANCE!AH377+BALANCE!AH389+BALANCE!AH401</f>
        <v>0</v>
      </c>
      <c r="AI74" s="22">
        <f>BALANCE!AI377+BALANCE!AI389+BALANCE!AI401</f>
        <v>0</v>
      </c>
      <c r="AJ74" s="382">
        <f>BALANCE!AJ377+BALANCE!AJ389+BALANCE!AJ401</f>
        <v>0</v>
      </c>
    </row>
    <row r="75" spans="2:36" x14ac:dyDescent="0.25">
      <c r="B75" s="38" t="s">
        <v>1092</v>
      </c>
      <c r="C75" s="9" t="s">
        <v>635</v>
      </c>
      <c r="D75" s="22">
        <f>BALANCE!D378+BALANCE!D390+BALANCE!D402</f>
        <v>0</v>
      </c>
      <c r="E75" s="22">
        <f>BALANCE!E378+BALANCE!E390+BALANCE!E402</f>
        <v>0</v>
      </c>
      <c r="F75" s="22">
        <f>BALANCE!F378+BALANCE!F390+BALANCE!F402</f>
        <v>0</v>
      </c>
      <c r="G75" s="22">
        <f>BALANCE!G378+BALANCE!G390+BALANCE!G402</f>
        <v>0</v>
      </c>
      <c r="H75" s="22">
        <f>BALANCE!H378+BALANCE!H390+BALANCE!H402</f>
        <v>0</v>
      </c>
      <c r="I75" s="22">
        <f>BALANCE!I378+BALANCE!I390+BALANCE!I402</f>
        <v>0</v>
      </c>
      <c r="J75" s="22">
        <f>BALANCE!J378+BALANCE!J390+BALANCE!J402</f>
        <v>0</v>
      </c>
      <c r="K75" s="22">
        <f>BALANCE!K378+BALANCE!K390+BALANCE!K402</f>
        <v>0</v>
      </c>
      <c r="L75" s="22">
        <f>BALANCE!L378+BALANCE!L390+BALANCE!L402</f>
        <v>0</v>
      </c>
      <c r="M75" s="22">
        <f>BALANCE!M378+BALANCE!M390+BALANCE!M402</f>
        <v>0</v>
      </c>
      <c r="N75" s="22">
        <f>BALANCE!N378+BALANCE!N390+BALANCE!N402</f>
        <v>0</v>
      </c>
      <c r="O75" s="22">
        <f>BALANCE!O378+BALANCE!O390+BALANCE!O402</f>
        <v>0</v>
      </c>
      <c r="P75" s="22">
        <f>BALANCE!P378+BALANCE!P390+BALANCE!P402</f>
        <v>0</v>
      </c>
      <c r="Q75" s="22">
        <f>BALANCE!Q378+BALANCE!Q390+BALANCE!Q402</f>
        <v>0</v>
      </c>
      <c r="R75" s="22">
        <f>BALANCE!R378+BALANCE!R390+BALANCE!R402</f>
        <v>0</v>
      </c>
      <c r="S75" s="22">
        <f>BALANCE!S378+BALANCE!S390+BALANCE!S402</f>
        <v>0</v>
      </c>
      <c r="T75" s="22">
        <f>BALANCE!T378+BALANCE!T390+BALANCE!T402</f>
        <v>0</v>
      </c>
      <c r="U75" s="22">
        <f>BALANCE!U378+BALANCE!U390+BALANCE!U402</f>
        <v>0</v>
      </c>
      <c r="V75" s="22">
        <f>BALANCE!V378+BALANCE!V390+BALANCE!V402</f>
        <v>0</v>
      </c>
      <c r="W75" s="22">
        <f>BALANCE!W378+BALANCE!W390+BALANCE!W402</f>
        <v>0</v>
      </c>
      <c r="X75" s="22">
        <f>BALANCE!X378+BALANCE!X390+BALANCE!X402</f>
        <v>0</v>
      </c>
      <c r="Y75" s="22">
        <f>BALANCE!Y378+BALANCE!Y390+BALANCE!Y402</f>
        <v>0</v>
      </c>
      <c r="Z75" s="22">
        <f>BALANCE!Z378+BALANCE!Z390+BALANCE!Z402</f>
        <v>0</v>
      </c>
      <c r="AA75" s="22">
        <f>BALANCE!AA378+BALANCE!AA390+BALANCE!AA402</f>
        <v>0</v>
      </c>
      <c r="AB75" s="22">
        <f>BALANCE!AB378+BALANCE!AB390+BALANCE!AB402</f>
        <v>0</v>
      </c>
      <c r="AC75" s="22">
        <f>BALANCE!AC378+BALANCE!AC390+BALANCE!AC402</f>
        <v>0</v>
      </c>
      <c r="AD75" s="22">
        <f>BALANCE!AD378+BALANCE!AD390+BALANCE!AD402</f>
        <v>0</v>
      </c>
      <c r="AE75" s="22">
        <f>BALANCE!AE378+BALANCE!AE390+BALANCE!AE402</f>
        <v>0</v>
      </c>
      <c r="AF75" s="22">
        <f>BALANCE!AF378+BALANCE!AF390+BALANCE!AF402</f>
        <v>0</v>
      </c>
      <c r="AG75" s="22">
        <f>BALANCE!AG378+BALANCE!AG390+BALANCE!AG402</f>
        <v>0</v>
      </c>
      <c r="AH75" s="22">
        <f>BALANCE!AH378+BALANCE!AH390+BALANCE!AH402</f>
        <v>0</v>
      </c>
      <c r="AI75" s="22">
        <f>BALANCE!AI378+BALANCE!AI390+BALANCE!AI402</f>
        <v>0</v>
      </c>
      <c r="AJ75" s="382">
        <f>BALANCE!AJ378+BALANCE!AJ390+BALANCE!AJ402</f>
        <v>0</v>
      </c>
    </row>
    <row r="76" spans="2:36" x14ac:dyDescent="0.25">
      <c r="B76" s="38" t="s">
        <v>1093</v>
      </c>
      <c r="C76" s="9" t="s">
        <v>637</v>
      </c>
      <c r="D76" s="22">
        <f>BALANCE!D379+BALANCE!D391+BALANCE!D403</f>
        <v>0</v>
      </c>
      <c r="E76" s="22">
        <f>BALANCE!E379+BALANCE!E391+BALANCE!E403</f>
        <v>0</v>
      </c>
      <c r="F76" s="22">
        <f>BALANCE!F379+BALANCE!F391+BALANCE!F403</f>
        <v>0</v>
      </c>
      <c r="G76" s="22">
        <f>BALANCE!G379+BALANCE!G391+BALANCE!G403</f>
        <v>0</v>
      </c>
      <c r="H76" s="22">
        <f>BALANCE!H379+BALANCE!H391+BALANCE!H403</f>
        <v>0</v>
      </c>
      <c r="I76" s="22">
        <f>BALANCE!I379+BALANCE!I391+BALANCE!I403</f>
        <v>0</v>
      </c>
      <c r="J76" s="22">
        <f>BALANCE!J379+BALANCE!J391+BALANCE!J403</f>
        <v>0</v>
      </c>
      <c r="K76" s="22">
        <f>BALANCE!K379+BALANCE!K391+BALANCE!K403</f>
        <v>0</v>
      </c>
      <c r="L76" s="22">
        <f>BALANCE!L379+BALANCE!L391+BALANCE!L403</f>
        <v>0</v>
      </c>
      <c r="M76" s="22">
        <f>BALANCE!M379+BALANCE!M391+BALANCE!M403</f>
        <v>0</v>
      </c>
      <c r="N76" s="22">
        <f>BALANCE!N379+BALANCE!N391+BALANCE!N403</f>
        <v>0</v>
      </c>
      <c r="O76" s="22">
        <f>BALANCE!O379+BALANCE!O391+BALANCE!O403</f>
        <v>0</v>
      </c>
      <c r="P76" s="22">
        <f>BALANCE!P379+BALANCE!P391+BALANCE!P403</f>
        <v>0</v>
      </c>
      <c r="Q76" s="22">
        <f>BALANCE!Q379+BALANCE!Q391+BALANCE!Q403</f>
        <v>0</v>
      </c>
      <c r="R76" s="22">
        <f>BALANCE!R379+BALANCE!R391+BALANCE!R403</f>
        <v>0</v>
      </c>
      <c r="S76" s="22">
        <f>BALANCE!S379+BALANCE!S391+BALANCE!S403</f>
        <v>0</v>
      </c>
      <c r="T76" s="22">
        <f>BALANCE!T379+BALANCE!T391+BALANCE!T403</f>
        <v>0</v>
      </c>
      <c r="U76" s="22">
        <f>BALANCE!U379+BALANCE!U391+BALANCE!U403</f>
        <v>0</v>
      </c>
      <c r="V76" s="22">
        <f>BALANCE!V379+BALANCE!V391+BALANCE!V403</f>
        <v>0</v>
      </c>
      <c r="W76" s="22">
        <f>BALANCE!W379+BALANCE!W391+BALANCE!W403</f>
        <v>0</v>
      </c>
      <c r="X76" s="22">
        <f>BALANCE!X379+BALANCE!X391+BALANCE!X403</f>
        <v>0</v>
      </c>
      <c r="Y76" s="22">
        <f>BALANCE!Y379+BALANCE!Y391+BALANCE!Y403</f>
        <v>0</v>
      </c>
      <c r="Z76" s="22">
        <f>BALANCE!Z379+BALANCE!Z391+BALANCE!Z403</f>
        <v>0</v>
      </c>
      <c r="AA76" s="22">
        <f>BALANCE!AA379+BALANCE!AA391+BALANCE!AA403</f>
        <v>0</v>
      </c>
      <c r="AB76" s="22">
        <f>BALANCE!AB379+BALANCE!AB391+BALANCE!AB403</f>
        <v>0</v>
      </c>
      <c r="AC76" s="22">
        <f>BALANCE!AC379+BALANCE!AC391+BALANCE!AC403</f>
        <v>0</v>
      </c>
      <c r="AD76" s="22">
        <f>BALANCE!AD379+BALANCE!AD391+BALANCE!AD403</f>
        <v>0</v>
      </c>
      <c r="AE76" s="22">
        <f>BALANCE!AE379+BALANCE!AE391+BALANCE!AE403</f>
        <v>0</v>
      </c>
      <c r="AF76" s="22">
        <f>BALANCE!AF379+BALANCE!AF391+BALANCE!AF403</f>
        <v>0</v>
      </c>
      <c r="AG76" s="22">
        <f>BALANCE!AG379+BALANCE!AG391+BALANCE!AG403</f>
        <v>0</v>
      </c>
      <c r="AH76" s="22">
        <f>BALANCE!AH379+BALANCE!AH391+BALANCE!AH403</f>
        <v>0</v>
      </c>
      <c r="AI76" s="22">
        <f>BALANCE!AI379+BALANCE!AI391+BALANCE!AI403</f>
        <v>0</v>
      </c>
      <c r="AJ76" s="382">
        <f>BALANCE!AJ379+BALANCE!AJ391+BALANCE!AJ403</f>
        <v>0</v>
      </c>
    </row>
    <row r="77" spans="2:36" x14ac:dyDescent="0.25">
      <c r="B77" s="15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382"/>
    </row>
    <row r="78" spans="2:36" s="28" customFormat="1" x14ac:dyDescent="0.25">
      <c r="B78" s="468"/>
      <c r="C78" s="469" t="s">
        <v>1850</v>
      </c>
      <c r="D78" s="470">
        <f>SUM(D79:D83)</f>
        <v>6670.1818599999997</v>
      </c>
      <c r="E78" s="470">
        <f t="shared" ref="E78:AI78" si="10">SUM(E79:E83)</f>
        <v>5710.5697299999993</v>
      </c>
      <c r="F78" s="470">
        <f t="shared" si="10"/>
        <v>19499.873940000001</v>
      </c>
      <c r="G78" s="470">
        <f t="shared" si="10"/>
        <v>4990.35556</v>
      </c>
      <c r="H78" s="470">
        <f t="shared" si="10"/>
        <v>36870.981090000001</v>
      </c>
      <c r="I78" s="470">
        <f t="shared" si="10"/>
        <v>4172.3267900000001</v>
      </c>
      <c r="J78" s="470">
        <f t="shared" si="10"/>
        <v>531.1422399999999</v>
      </c>
      <c r="K78" s="470">
        <f t="shared" si="10"/>
        <v>0</v>
      </c>
      <c r="L78" s="470">
        <f>SUM(L79:L83)</f>
        <v>1491.1343499999998</v>
      </c>
      <c r="M78" s="470">
        <f t="shared" si="10"/>
        <v>305.73469</v>
      </c>
      <c r="N78" s="470">
        <f t="shared" si="10"/>
        <v>967.51086000000009</v>
      </c>
      <c r="O78" s="470">
        <f t="shared" si="10"/>
        <v>1663.48388</v>
      </c>
      <c r="P78" s="470">
        <f t="shared" si="10"/>
        <v>1071.8722499999999</v>
      </c>
      <c r="Q78" s="470">
        <f t="shared" si="10"/>
        <v>0</v>
      </c>
      <c r="R78" s="470">
        <f t="shared" si="10"/>
        <v>10203.20506</v>
      </c>
      <c r="S78" s="470">
        <f>SUM(S79:S83)</f>
        <v>2291.6053099999999</v>
      </c>
      <c r="T78" s="470">
        <f t="shared" si="10"/>
        <v>148.43869999999998</v>
      </c>
      <c r="U78" s="470">
        <f t="shared" si="10"/>
        <v>38.684820000000002</v>
      </c>
      <c r="V78" s="470">
        <f t="shared" si="10"/>
        <v>7.8603399999999999</v>
      </c>
      <c r="W78" s="470">
        <f t="shared" si="10"/>
        <v>0</v>
      </c>
      <c r="X78" s="470">
        <f t="shared" si="10"/>
        <v>64.397440000000003</v>
      </c>
      <c r="Y78" s="470">
        <f t="shared" si="10"/>
        <v>0</v>
      </c>
      <c r="Z78" s="470">
        <f t="shared" si="10"/>
        <v>74.293959999999998</v>
      </c>
      <c r="AA78" s="470">
        <f t="shared" si="10"/>
        <v>0</v>
      </c>
      <c r="AB78" s="470">
        <f t="shared" si="10"/>
        <v>115.6172</v>
      </c>
      <c r="AC78" s="470">
        <f>SUM(AC79:AC83)</f>
        <v>0</v>
      </c>
      <c r="AD78" s="470">
        <f t="shared" si="10"/>
        <v>2740.89777</v>
      </c>
      <c r="AE78" s="470">
        <f t="shared" si="10"/>
        <v>49815.083919999997</v>
      </c>
      <c r="AF78" s="470">
        <f t="shared" si="10"/>
        <v>967.51086000000009</v>
      </c>
      <c r="AG78" s="470">
        <f t="shared" si="10"/>
        <v>1804.7293799999998</v>
      </c>
      <c r="AH78" s="470">
        <f t="shared" si="10"/>
        <v>0</v>
      </c>
      <c r="AI78" s="470">
        <f t="shared" si="10"/>
        <v>0</v>
      </c>
      <c r="AJ78" s="471">
        <f>SUM(AJ79:AJ83)</f>
        <v>47042.843679999991</v>
      </c>
    </row>
    <row r="79" spans="2:36" x14ac:dyDescent="0.25">
      <c r="B79" s="38" t="s">
        <v>638</v>
      </c>
      <c r="C79" s="9" t="s">
        <v>629</v>
      </c>
      <c r="D79" s="22">
        <f>BALANCE!D183+BALANCE!D213+BALANCE!D243</f>
        <v>238.73086000000001</v>
      </c>
      <c r="E79" s="22">
        <f>BALANCE!E183+BALANCE!E213+BALANCE!E243</f>
        <v>338.55086</v>
      </c>
      <c r="F79" s="22">
        <f>BALANCE!F183+BALANCE!F213+BALANCE!F243</f>
        <v>2427.4773500000001</v>
      </c>
      <c r="G79" s="22">
        <f>BALANCE!G183+BALANCE!G213+BALANCE!G243</f>
        <v>549.71253999999999</v>
      </c>
      <c r="H79" s="22">
        <f>BALANCE!H183+BALANCE!H213+BALANCE!H243</f>
        <v>3554.4716100000001</v>
      </c>
      <c r="I79" s="22">
        <f>BALANCE!I183+BALANCE!I213+BALANCE!I243</f>
        <v>370.48829000000001</v>
      </c>
      <c r="J79" s="22">
        <f>BALANCE!J183+BALANCE!J213+BALANCE!J243</f>
        <v>63.113199999999999</v>
      </c>
      <c r="K79" s="22">
        <f>BALANCE!K183+BALANCE!K213+BALANCE!K243</f>
        <v>0</v>
      </c>
      <c r="L79" s="22">
        <f>BALANCE!L183+BALANCE!L213+BALANCE!L243</f>
        <v>481.25510000000003</v>
      </c>
      <c r="M79" s="22">
        <f>BALANCE!M183+BALANCE!M213+BALANCE!M243</f>
        <v>37.690899999999999</v>
      </c>
      <c r="N79" s="22">
        <f>BALANCE!N183+BALANCE!N213+BALANCE!N243</f>
        <v>133.86021</v>
      </c>
      <c r="O79" s="22">
        <f>BALANCE!O183+BALANCE!O213+BALANCE!O243</f>
        <v>88.719120000000004</v>
      </c>
      <c r="P79" s="22">
        <f>BALANCE!P183+BALANCE!P213+BALANCE!P243</f>
        <v>189.98175000000001</v>
      </c>
      <c r="Q79" s="22">
        <f>BALANCE!Q183+BALANCE!Q213+BALANCE!Q243</f>
        <v>0</v>
      </c>
      <c r="R79" s="22">
        <f>BALANCE!R183+BALANCE!R213+BALANCE!R243</f>
        <v>1365.1085700000001</v>
      </c>
      <c r="S79" s="22">
        <f>BALANCE!S183+BALANCE!S213+BALANCE!S243</f>
        <v>155.73626000000002</v>
      </c>
      <c r="T79" s="22">
        <f>BALANCE!T183+BALANCE!T213+BALANCE!T243</f>
        <v>32.227670000000003</v>
      </c>
      <c r="U79" s="22">
        <f>BALANCE!U183+BALANCE!U213+BALANCE!U243</f>
        <v>6.7620800000000001</v>
      </c>
      <c r="V79" s="22">
        <f>BALANCE!V183+BALANCE!V213+BALANCE!V243</f>
        <v>2.2937400000000001</v>
      </c>
      <c r="W79" s="22">
        <f>BALANCE!W183+BALANCE!W213+BALANCE!W243</f>
        <v>0</v>
      </c>
      <c r="X79" s="22">
        <f>BALANCE!X183+BALANCE!X213+BALANCE!X243</f>
        <v>3.15144</v>
      </c>
      <c r="Y79" s="22">
        <f>BALANCE!Y183+BALANCE!Y213+BALANCE!Y243</f>
        <v>0</v>
      </c>
      <c r="Z79" s="22">
        <f>BALANCE!Z183+BALANCE!Z213+BALANCE!Z243</f>
        <v>6.3043700000000005</v>
      </c>
      <c r="AA79" s="22">
        <f>BALANCE!AA183+BALANCE!AA213+BALANCE!AA243</f>
        <v>0</v>
      </c>
      <c r="AB79" s="22">
        <f>BALANCE!AB183+BALANCE!AB213+BALANCE!AB243</f>
        <v>11.75497</v>
      </c>
      <c r="AC79" s="22">
        <f>BALANCE!AC183+BALANCE!AC213+BALANCE!AC243</f>
        <v>0</v>
      </c>
      <c r="AD79" s="22">
        <f>BALANCE!AD183+BALANCE!AD213+BALANCE!AD243</f>
        <v>218.23052999999999</v>
      </c>
      <c r="AE79" s="22">
        <f>BALANCE!AE183+BALANCE!AE213+BALANCE!AE243</f>
        <v>5137.8107099999997</v>
      </c>
      <c r="AF79" s="22">
        <f>BALANCE!AF183+BALANCE!AF213+BALANCE!AF243</f>
        <v>133.86021</v>
      </c>
      <c r="AG79" s="22">
        <f>BALANCE!AG183+BALANCE!AG213+BALANCE!AG243</f>
        <v>521.23973999999998</v>
      </c>
      <c r="AH79" s="22">
        <f>BALANCE!AH183+BALANCE!AH213+BALANCE!AH243</f>
        <v>0</v>
      </c>
      <c r="AI79" s="22">
        <f>BALANCE!AI183+BALANCE!AI213+BALANCE!AI243</f>
        <v>0</v>
      </c>
      <c r="AJ79" s="382">
        <f>BALANCE!AJ183+BALANCE!AJ213+BALANCE!AJ243</f>
        <v>4482.7107599999999</v>
      </c>
    </row>
    <row r="80" spans="2:36" x14ac:dyDescent="0.25">
      <c r="B80" s="38" t="s">
        <v>639</v>
      </c>
      <c r="C80" s="9" t="s">
        <v>631</v>
      </c>
      <c r="D80" s="22">
        <f>BALANCE!D184+BALANCE!D214+BALANCE!D244</f>
        <v>477.56364000000002</v>
      </c>
      <c r="E80" s="22">
        <f>BALANCE!E184+BALANCE!E214+BALANCE!E244</f>
        <v>108.54222</v>
      </c>
      <c r="F80" s="22">
        <f>BALANCE!F184+BALANCE!F214+BALANCE!F244</f>
        <v>931.75995999999998</v>
      </c>
      <c r="G80" s="22">
        <f>BALANCE!G184+BALANCE!G214+BALANCE!G244</f>
        <v>410.68552</v>
      </c>
      <c r="H80" s="22">
        <f>BALANCE!H184+BALANCE!H214+BALANCE!H244</f>
        <v>1928.55134</v>
      </c>
      <c r="I80" s="22">
        <f>BALANCE!I184+BALANCE!I214+BALANCE!I244</f>
        <v>217.22133000000002</v>
      </c>
      <c r="J80" s="22">
        <f>BALANCE!J184+BALANCE!J214+BALANCE!J244</f>
        <v>34.648060000000001</v>
      </c>
      <c r="K80" s="22">
        <f>BALANCE!K184+BALANCE!K214+BALANCE!K244</f>
        <v>0</v>
      </c>
      <c r="L80" s="22">
        <f>BALANCE!L184+BALANCE!L214+BALANCE!L244</f>
        <v>53.322359999999996</v>
      </c>
      <c r="M80" s="22">
        <f>BALANCE!M184+BALANCE!M214+BALANCE!M244</f>
        <v>22.896809999999999</v>
      </c>
      <c r="N80" s="22">
        <f>BALANCE!N184+BALANCE!N214+BALANCE!N244</f>
        <v>115.91409</v>
      </c>
      <c r="O80" s="22">
        <f>BALANCE!O184+BALANCE!O214+BALANCE!O244</f>
        <v>73.06183</v>
      </c>
      <c r="P80" s="22">
        <f>BALANCE!P184+BALANCE!P214+BALANCE!P244</f>
        <v>101.98022</v>
      </c>
      <c r="Q80" s="22">
        <f>BALANCE!Q184+BALANCE!Q214+BALANCE!Q244</f>
        <v>0</v>
      </c>
      <c r="R80" s="22">
        <f>BALANCE!R184+BALANCE!R214+BALANCE!R244</f>
        <v>619.04470000000003</v>
      </c>
      <c r="S80" s="22">
        <f>BALANCE!S184+BALANCE!S214+BALANCE!S244</f>
        <v>95.686990000000009</v>
      </c>
      <c r="T80" s="22">
        <f>BALANCE!T184+BALANCE!T214+BALANCE!T244</f>
        <v>10.249420000000001</v>
      </c>
      <c r="U80" s="22">
        <f>BALANCE!U184+BALANCE!U214+BALANCE!U244</f>
        <v>11.61321</v>
      </c>
      <c r="V80" s="22">
        <f>BALANCE!V184+BALANCE!V214+BALANCE!V244</f>
        <v>0.41543999999999998</v>
      </c>
      <c r="W80" s="22">
        <f>BALANCE!W184+BALANCE!W214+BALANCE!W244</f>
        <v>0</v>
      </c>
      <c r="X80" s="22">
        <f>BALANCE!X184+BALANCE!X214+BALANCE!X244</f>
        <v>2.1504500000000002</v>
      </c>
      <c r="Y80" s="22">
        <f>BALANCE!Y184+BALANCE!Y214+BALANCE!Y244</f>
        <v>0</v>
      </c>
      <c r="Z80" s="22">
        <f>BALANCE!Z184+BALANCE!Z214+BALANCE!Z244</f>
        <v>12.68586</v>
      </c>
      <c r="AA80" s="22">
        <f>BALANCE!AA184+BALANCE!AA214+BALANCE!AA244</f>
        <v>0</v>
      </c>
      <c r="AB80" s="22">
        <f>BALANCE!AB184+BALANCE!AB214+BALANCE!AB244</f>
        <v>20.353400000000001</v>
      </c>
      <c r="AC80" s="22">
        <f>BALANCE!AC184+BALANCE!AC214+BALANCE!AC244</f>
        <v>0</v>
      </c>
      <c r="AD80" s="22">
        <f>BALANCE!AD184+BALANCE!AD214+BALANCE!AD244</f>
        <v>153.15476999999998</v>
      </c>
      <c r="AE80" s="22">
        <f>BALANCE!AE184+BALANCE!AE214+BALANCE!AE244</f>
        <v>2700.7508099999995</v>
      </c>
      <c r="AF80" s="22">
        <f>BALANCE!AF184+BALANCE!AF214+BALANCE!AF244</f>
        <v>115.91409</v>
      </c>
      <c r="AG80" s="22">
        <f>BALANCE!AG184+BALANCE!AG214+BALANCE!AG244</f>
        <v>76.634609999999995</v>
      </c>
      <c r="AH80" s="22">
        <f>BALANCE!AH184+BALANCE!AH214+BALANCE!AH244</f>
        <v>0</v>
      </c>
      <c r="AI80" s="22">
        <f>BALANCE!AI184+BALANCE!AI214+BALANCE!AI244</f>
        <v>0</v>
      </c>
      <c r="AJ80" s="382">
        <f>BALANCE!AJ184+BALANCE!AJ214+BALANCE!AJ244</f>
        <v>2508.2021100000002</v>
      </c>
    </row>
    <row r="81" spans="2:36" x14ac:dyDescent="0.25">
      <c r="B81" s="38" t="s">
        <v>640</v>
      </c>
      <c r="C81" s="9" t="s">
        <v>633</v>
      </c>
      <c r="D81" s="22">
        <f>BALANCE!D185+BALANCE!D215+BALANCE!D245</f>
        <v>729.55368999999996</v>
      </c>
      <c r="E81" s="22">
        <f>BALANCE!E185+BALANCE!E215+BALANCE!E245</f>
        <v>282.16246999999998</v>
      </c>
      <c r="F81" s="22">
        <f>BALANCE!F185+BALANCE!F215+BALANCE!F245</f>
        <v>2648.4809999999998</v>
      </c>
      <c r="G81" s="22">
        <f>BALANCE!G185+BALANCE!G215+BALANCE!G245</f>
        <v>596.14832000000001</v>
      </c>
      <c r="H81" s="22">
        <f>BALANCE!H185+BALANCE!H215+BALANCE!H245</f>
        <v>4256.34548</v>
      </c>
      <c r="I81" s="22">
        <f>BALANCE!I185+BALANCE!I215+BALANCE!I245</f>
        <v>346.99572000000001</v>
      </c>
      <c r="J81" s="22">
        <f>BALANCE!J185+BALANCE!J215+BALANCE!J245</f>
        <v>46.093980000000002</v>
      </c>
      <c r="K81" s="22">
        <f>BALANCE!K185+BALANCE!K215+BALANCE!K245</f>
        <v>0</v>
      </c>
      <c r="L81" s="22">
        <f>BALANCE!L185+BALANCE!L215+BALANCE!L245</f>
        <v>77.296469999999999</v>
      </c>
      <c r="M81" s="22">
        <f>BALANCE!M185+BALANCE!M215+BALANCE!M245</f>
        <v>50.27037</v>
      </c>
      <c r="N81" s="22">
        <f>BALANCE!N185+BALANCE!N215+BALANCE!N245</f>
        <v>129.90397000000002</v>
      </c>
      <c r="O81" s="22">
        <f>BALANCE!O185+BALANCE!O215+BALANCE!O245</f>
        <v>111.29587000000001</v>
      </c>
      <c r="P81" s="22">
        <f>BALANCE!P185+BALANCE!P215+BALANCE!P245</f>
        <v>105.79395</v>
      </c>
      <c r="Q81" s="22">
        <f>BALANCE!Q185+BALANCE!Q215+BALANCE!Q245</f>
        <v>0</v>
      </c>
      <c r="R81" s="22">
        <f>BALANCE!R185+BALANCE!R215+BALANCE!R245</f>
        <v>867.65032999999994</v>
      </c>
      <c r="S81" s="22">
        <f>BALANCE!S185+BALANCE!S215+BALANCE!S245</f>
        <v>132.58626000000001</v>
      </c>
      <c r="T81" s="22">
        <f>BALANCE!T185+BALANCE!T215+BALANCE!T245</f>
        <v>12.752840000000001</v>
      </c>
      <c r="U81" s="22">
        <f>BALANCE!U185+BALANCE!U215+BALANCE!U245</f>
        <v>6.4187799999999999</v>
      </c>
      <c r="V81" s="22">
        <f>BALANCE!V185+BALANCE!V215+BALANCE!V245</f>
        <v>0.64127999999999996</v>
      </c>
      <c r="W81" s="22">
        <f>BALANCE!W185+BALANCE!W215+BALANCE!W245</f>
        <v>0</v>
      </c>
      <c r="X81" s="22">
        <f>BALANCE!X185+BALANCE!X215+BALANCE!X245</f>
        <v>3.3156500000000002</v>
      </c>
      <c r="Y81" s="22">
        <f>BALANCE!Y185+BALANCE!Y215+BALANCE!Y245</f>
        <v>0</v>
      </c>
      <c r="Z81" s="22">
        <f>BALANCE!Z185+BALANCE!Z215+BALANCE!Z245</f>
        <v>18.989829999999998</v>
      </c>
      <c r="AA81" s="22">
        <f>BALANCE!AA185+BALANCE!AA215+BALANCE!AA245</f>
        <v>0</v>
      </c>
      <c r="AB81" s="22">
        <f>BALANCE!AB185+BALANCE!AB215+BALANCE!AB245</f>
        <v>10.704639999999999</v>
      </c>
      <c r="AC81" s="22">
        <f>BALANCE!AC185+BALANCE!AC215+BALANCE!AC245</f>
        <v>0</v>
      </c>
      <c r="AD81" s="22">
        <f>BALANCE!AD185+BALANCE!AD215+BALANCE!AD245</f>
        <v>185.40928000000002</v>
      </c>
      <c r="AE81" s="22">
        <f>BALANCE!AE185+BALANCE!AE215+BALANCE!AE245</f>
        <v>5309.4050900000002</v>
      </c>
      <c r="AF81" s="22">
        <f>BALANCE!AF185+BALANCE!AF215+BALANCE!AF245</f>
        <v>129.90397000000002</v>
      </c>
      <c r="AG81" s="22">
        <f>BALANCE!AG185+BALANCE!AG215+BALANCE!AG245</f>
        <v>128.20812000000001</v>
      </c>
      <c r="AH81" s="22">
        <f>BALANCE!AH185+BALANCE!AH215+BALANCE!AH245</f>
        <v>0</v>
      </c>
      <c r="AI81" s="22">
        <f>BALANCE!AI185+BALANCE!AI215+BALANCE!AI245</f>
        <v>0</v>
      </c>
      <c r="AJ81" s="382">
        <f>BALANCE!AJ185+BALANCE!AJ215+BALANCE!AJ245</f>
        <v>5051.2929999999997</v>
      </c>
    </row>
    <row r="82" spans="2:36" x14ac:dyDescent="0.25">
      <c r="B82" s="38" t="s">
        <v>641</v>
      </c>
      <c r="C82" s="9" t="s">
        <v>635</v>
      </c>
      <c r="D82" s="22">
        <f>BALANCE!D186+BALANCE!D216+BALANCE!D246</f>
        <v>1195.2627399999999</v>
      </c>
      <c r="E82" s="22">
        <f>BALANCE!E186+BALANCE!E216+BALANCE!E246</f>
        <v>1378.5909999999999</v>
      </c>
      <c r="F82" s="22">
        <f>BALANCE!F186+BALANCE!F216+BALANCE!F246</f>
        <v>2656.4382000000001</v>
      </c>
      <c r="G82" s="22">
        <f>BALANCE!G186+BALANCE!G216+BALANCE!G246</f>
        <v>1068.14004</v>
      </c>
      <c r="H82" s="22">
        <f>BALANCE!H186+BALANCE!H216+BALANCE!H246</f>
        <v>6298.4319799999994</v>
      </c>
      <c r="I82" s="22">
        <f>BALANCE!I186+BALANCE!I216+BALANCE!I246</f>
        <v>641.40131999999994</v>
      </c>
      <c r="J82" s="22">
        <f>BALANCE!J186+BALANCE!J216+BALANCE!J246</f>
        <v>87.634889999999999</v>
      </c>
      <c r="K82" s="22">
        <f>BALANCE!K186+BALANCE!K216+BALANCE!K246</f>
        <v>0</v>
      </c>
      <c r="L82" s="22">
        <f>BALANCE!L186+BALANCE!L216+BALANCE!L246</f>
        <v>141.18726000000001</v>
      </c>
      <c r="M82" s="22">
        <f>BALANCE!M186+BALANCE!M216+BALANCE!M246</f>
        <v>56.831739999999996</v>
      </c>
      <c r="N82" s="22">
        <f>BALANCE!N186+BALANCE!N216+BALANCE!N246</f>
        <v>183.84356</v>
      </c>
      <c r="O82" s="22">
        <f>BALANCE!O186+BALANCE!O216+BALANCE!O246</f>
        <v>210.58184</v>
      </c>
      <c r="P82" s="22">
        <f>BALANCE!P186+BALANCE!P216+BALANCE!P246</f>
        <v>128.95937000000001</v>
      </c>
      <c r="Q82" s="22">
        <f>BALANCE!Q186+BALANCE!Q216+BALANCE!Q246</f>
        <v>0</v>
      </c>
      <c r="R82" s="22">
        <f>BALANCE!R186+BALANCE!R216+BALANCE!R246</f>
        <v>1450.4399800000001</v>
      </c>
      <c r="S82" s="22">
        <f>BALANCE!S186+BALANCE!S216+BALANCE!S246</f>
        <v>250.90422999999998</v>
      </c>
      <c r="T82" s="22">
        <f>BALANCE!T186+BALANCE!T216+BALANCE!T246</f>
        <v>17.56372</v>
      </c>
      <c r="U82" s="22">
        <f>BALANCE!U186+BALANCE!U216+BALANCE!U246</f>
        <v>4.5634399999999999</v>
      </c>
      <c r="V82" s="22">
        <f>BALANCE!V186+BALANCE!V216+BALANCE!V246</f>
        <v>1.3386899999999999</v>
      </c>
      <c r="W82" s="22">
        <f>BALANCE!W186+BALANCE!W216+BALANCE!W246</f>
        <v>0</v>
      </c>
      <c r="X82" s="22">
        <f>BALANCE!X186+BALANCE!X216+BALANCE!X246</f>
        <v>5.6661900000000003</v>
      </c>
      <c r="Y82" s="22">
        <f>BALANCE!Y186+BALANCE!Y216+BALANCE!Y246</f>
        <v>0</v>
      </c>
      <c r="Z82" s="22">
        <f>BALANCE!Z186+BALANCE!Z216+BALANCE!Z246</f>
        <v>24.011610000000001</v>
      </c>
      <c r="AA82" s="22">
        <f>BALANCE!AA186+BALANCE!AA216+BALANCE!AA246</f>
        <v>0</v>
      </c>
      <c r="AB82" s="22">
        <f>BALANCE!AB186+BALANCE!AB216+BALANCE!AB246</f>
        <v>18.817319999999999</v>
      </c>
      <c r="AC82" s="22">
        <f>BALANCE!AC186+BALANCE!AC216+BALANCE!AC246</f>
        <v>0</v>
      </c>
      <c r="AD82" s="22">
        <f>BALANCE!AD186+BALANCE!AD216+BALANCE!AD246</f>
        <v>322.86519999999996</v>
      </c>
      <c r="AE82" s="22">
        <f>BALANCE!AE186+BALANCE!AE216+BALANCE!AE246</f>
        <v>8071.7371600000006</v>
      </c>
      <c r="AF82" s="22">
        <f>BALANCE!AF186+BALANCE!AF216+BALANCE!AF246</f>
        <v>183.84356</v>
      </c>
      <c r="AG82" s="22">
        <f>BALANCE!AG186+BALANCE!AG216+BALANCE!AG246</f>
        <v>199.35768999999999</v>
      </c>
      <c r="AH82" s="22">
        <f>BALANCE!AH186+BALANCE!AH216+BALANCE!AH246</f>
        <v>0</v>
      </c>
      <c r="AI82" s="22">
        <f>BALANCE!AI186+BALANCE!AI216+BALANCE!AI246</f>
        <v>0</v>
      </c>
      <c r="AJ82" s="382">
        <f>BALANCE!AJ186+BALANCE!AJ216+BALANCE!AJ246</f>
        <v>7688.5359099999987</v>
      </c>
    </row>
    <row r="83" spans="2:36" x14ac:dyDescent="0.25">
      <c r="B83" s="38" t="s">
        <v>642</v>
      </c>
      <c r="C83" s="9" t="s">
        <v>637</v>
      </c>
      <c r="D83" s="22">
        <f>BALANCE!D187+BALANCE!D217+BALANCE!D247</f>
        <v>4029.0709299999999</v>
      </c>
      <c r="E83" s="22">
        <f>BALANCE!E187+BALANCE!E217+BALANCE!E247</f>
        <v>3602.72318</v>
      </c>
      <c r="F83" s="22">
        <f>BALANCE!F187+BALANCE!F217+BALANCE!F247</f>
        <v>10835.717430000001</v>
      </c>
      <c r="G83" s="22">
        <f>BALANCE!G187+BALANCE!G217+BALANCE!G247</f>
        <v>2365.66914</v>
      </c>
      <c r="H83" s="22">
        <f>BALANCE!H187+BALANCE!H217+BALANCE!H247</f>
        <v>20833.180679999998</v>
      </c>
      <c r="I83" s="22">
        <f>BALANCE!I187+BALANCE!I217+BALANCE!I247</f>
        <v>2596.2201300000002</v>
      </c>
      <c r="J83" s="22">
        <f>BALANCE!J187+BALANCE!J217+BALANCE!J247</f>
        <v>299.65210999999999</v>
      </c>
      <c r="K83" s="22">
        <f>BALANCE!K187+BALANCE!K217+BALANCE!K247</f>
        <v>0</v>
      </c>
      <c r="L83" s="22">
        <f>BALANCE!L187+BALANCE!L217+BALANCE!L247</f>
        <v>738.07315999999992</v>
      </c>
      <c r="M83" s="22">
        <f>BALANCE!M187+BALANCE!M217+BALANCE!M247</f>
        <v>138.04487</v>
      </c>
      <c r="N83" s="22">
        <f>BALANCE!N187+BALANCE!N217+BALANCE!N247</f>
        <v>403.98903000000001</v>
      </c>
      <c r="O83" s="22">
        <f>BALANCE!O187+BALANCE!O217+BALANCE!O247</f>
        <v>1179.8252199999999</v>
      </c>
      <c r="P83" s="22">
        <f>BALANCE!P187+BALANCE!P217+BALANCE!P247</f>
        <v>545.15696000000003</v>
      </c>
      <c r="Q83" s="22">
        <f>BALANCE!Q187+BALANCE!Q217+BALANCE!Q247</f>
        <v>0</v>
      </c>
      <c r="R83" s="22">
        <f>BALANCE!R187+BALANCE!R217+BALANCE!R247</f>
        <v>5900.9614799999999</v>
      </c>
      <c r="S83" s="22">
        <f>BALANCE!S187+BALANCE!S217+BALANCE!S247</f>
        <v>1656.69157</v>
      </c>
      <c r="T83" s="22">
        <f>BALANCE!T187+BALANCE!T217+BALANCE!T247</f>
        <v>75.645049999999998</v>
      </c>
      <c r="U83" s="22">
        <f>BALANCE!U187+BALANCE!U217+BALANCE!U247</f>
        <v>9.3273100000000007</v>
      </c>
      <c r="V83" s="22">
        <f>BALANCE!V187+BALANCE!V217+BALANCE!V247</f>
        <v>3.1711900000000002</v>
      </c>
      <c r="W83" s="22">
        <f>BALANCE!W187+BALANCE!W217+BALANCE!W247</f>
        <v>0</v>
      </c>
      <c r="X83" s="22">
        <f>BALANCE!X187+BALANCE!X217+BALANCE!X247</f>
        <v>50.113709999999998</v>
      </c>
      <c r="Y83" s="22">
        <f>BALANCE!Y187+BALANCE!Y217+BALANCE!Y247</f>
        <v>0</v>
      </c>
      <c r="Z83" s="22">
        <f>BALANCE!Z187+BALANCE!Z217+BALANCE!Z247</f>
        <v>12.302289999999999</v>
      </c>
      <c r="AA83" s="22">
        <f>BALANCE!AA187+BALANCE!AA217+BALANCE!AA247</f>
        <v>0</v>
      </c>
      <c r="AB83" s="22">
        <f>BALANCE!AB187+BALANCE!AB217+BALANCE!AB247</f>
        <v>53.986869999999996</v>
      </c>
      <c r="AC83" s="22">
        <f>BALANCE!AC187+BALANCE!AC217+BALANCE!AC247</f>
        <v>0</v>
      </c>
      <c r="AD83" s="22">
        <f>BALANCE!AD187+BALANCE!AD217+BALANCE!AD247</f>
        <v>1861.2379900000001</v>
      </c>
      <c r="AE83" s="22">
        <f>BALANCE!AE187+BALANCE!AE217+BALANCE!AE247</f>
        <v>28595.380149999997</v>
      </c>
      <c r="AF83" s="22">
        <f>BALANCE!AF187+BALANCE!AF217+BALANCE!AF247</f>
        <v>403.98903000000001</v>
      </c>
      <c r="AG83" s="22">
        <f>BALANCE!AG187+BALANCE!AG217+BALANCE!AG247</f>
        <v>879.28922</v>
      </c>
      <c r="AH83" s="22">
        <f>BALANCE!AH187+BALANCE!AH217+BALANCE!AH247</f>
        <v>0</v>
      </c>
      <c r="AI83" s="22">
        <f>BALANCE!AI187+BALANCE!AI217+BALANCE!AI247</f>
        <v>0</v>
      </c>
      <c r="AJ83" s="382">
        <f>BALANCE!AJ187+BALANCE!AJ217+BALANCE!AJ247</f>
        <v>27312.101899999998</v>
      </c>
    </row>
    <row r="84" spans="2:36" x14ac:dyDescent="0.25">
      <c r="B84" s="15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382"/>
    </row>
    <row r="85" spans="2:36" s="42" customFormat="1" x14ac:dyDescent="0.25">
      <c r="B85" s="31"/>
      <c r="C85" s="192" t="s">
        <v>1851</v>
      </c>
      <c r="D85" s="141">
        <f>SUM(D86:D90)</f>
        <v>13504.852849999999</v>
      </c>
      <c r="E85" s="141">
        <f t="shared" ref="E85:AI85" si="11">SUM(E86:E90)</f>
        <v>25120.462149999999</v>
      </c>
      <c r="F85" s="141">
        <f t="shared" si="11"/>
        <v>70307.207269999999</v>
      </c>
      <c r="G85" s="141">
        <f t="shared" si="11"/>
        <v>29651.811270000002</v>
      </c>
      <c r="H85" s="141">
        <f t="shared" si="11"/>
        <v>138584.33354000002</v>
      </c>
      <c r="I85" s="141">
        <f t="shared" si="11"/>
        <v>23483.309809999999</v>
      </c>
      <c r="J85" s="141">
        <f t="shared" si="11"/>
        <v>12656.67906</v>
      </c>
      <c r="K85" s="141">
        <f t="shared" si="11"/>
        <v>0</v>
      </c>
      <c r="L85" s="141">
        <f>SUM(L86:L90)</f>
        <v>62988.276459999994</v>
      </c>
      <c r="M85" s="141">
        <f t="shared" si="11"/>
        <v>8527.0513900000005</v>
      </c>
      <c r="N85" s="141">
        <f t="shared" si="11"/>
        <v>10095.64114</v>
      </c>
      <c r="O85" s="141">
        <f t="shared" si="11"/>
        <v>1364.33898</v>
      </c>
      <c r="P85" s="141">
        <f t="shared" si="11"/>
        <v>2683.3516600000003</v>
      </c>
      <c r="Q85" s="141">
        <f t="shared" si="11"/>
        <v>9352.0973599999998</v>
      </c>
      <c r="R85" s="141">
        <f t="shared" si="11"/>
        <v>131150.74586000002</v>
      </c>
      <c r="S85" s="141">
        <f>SUM(S86:S90)</f>
        <v>15.89199</v>
      </c>
      <c r="T85" s="141">
        <f t="shared" si="11"/>
        <v>2021.2328299999999</v>
      </c>
      <c r="U85" s="141">
        <f t="shared" si="11"/>
        <v>296.48234000000002</v>
      </c>
      <c r="V85" s="141">
        <f t="shared" si="11"/>
        <v>513.81925999999999</v>
      </c>
      <c r="W85" s="141">
        <f t="shared" si="11"/>
        <v>0</v>
      </c>
      <c r="X85" s="141">
        <f t="shared" si="11"/>
        <v>234.47630000000004</v>
      </c>
      <c r="Y85" s="141">
        <f t="shared" si="11"/>
        <v>320.06747999999999</v>
      </c>
      <c r="Z85" s="141">
        <f t="shared" si="11"/>
        <v>198.16902999999999</v>
      </c>
      <c r="AA85" s="141">
        <f t="shared" si="11"/>
        <v>0</v>
      </c>
      <c r="AB85" s="141">
        <f t="shared" si="11"/>
        <v>434.17582000000004</v>
      </c>
      <c r="AC85" s="141">
        <f>SUM(AC86:AC90)</f>
        <v>0</v>
      </c>
      <c r="AD85" s="141">
        <f t="shared" si="11"/>
        <v>4034.3150500000002</v>
      </c>
      <c r="AE85" s="141">
        <f t="shared" si="11"/>
        <v>273769.39445000002</v>
      </c>
      <c r="AF85" s="141">
        <f t="shared" si="11"/>
        <v>10095.64114</v>
      </c>
      <c r="AG85" s="141">
        <f t="shared" si="11"/>
        <v>72029.147109999991</v>
      </c>
      <c r="AH85" s="141">
        <f t="shared" si="11"/>
        <v>0</v>
      </c>
      <c r="AI85" s="141">
        <f t="shared" si="11"/>
        <v>320.06747999999999</v>
      </c>
      <c r="AJ85" s="383">
        <f>SUM(AJ86:AJ90)</f>
        <v>191324.53871999998</v>
      </c>
    </row>
    <row r="86" spans="2:36" x14ac:dyDescent="0.25">
      <c r="B86" s="37" t="s">
        <v>653</v>
      </c>
      <c r="C86" s="9" t="s">
        <v>629</v>
      </c>
      <c r="D86" s="22">
        <f>BALANCE!D189+BALANCE!D219+BALANCE!D249</f>
        <v>279.58467000000002</v>
      </c>
      <c r="E86" s="22">
        <f>BALANCE!E189+BALANCE!E219+BALANCE!E249</f>
        <v>1498.7828599999998</v>
      </c>
      <c r="F86" s="22">
        <f>BALANCE!F189+BALANCE!F219+BALANCE!F249</f>
        <v>11132.24757</v>
      </c>
      <c r="G86" s="22">
        <f>BALANCE!G189+BALANCE!G219+BALANCE!G249</f>
        <v>2089.4609300000002</v>
      </c>
      <c r="H86" s="22">
        <f>BALANCE!H189+BALANCE!H219+BALANCE!H249</f>
        <v>15000.07603</v>
      </c>
      <c r="I86" s="22">
        <f>BALANCE!I189+BALANCE!I219+BALANCE!I249</f>
        <v>1412.4365700000001</v>
      </c>
      <c r="J86" s="22">
        <f>BALANCE!J189+BALANCE!J219+BALANCE!J249</f>
        <v>1934.9801599999998</v>
      </c>
      <c r="K86" s="22">
        <f>BALANCE!K189+BALANCE!K219+BALANCE!K249</f>
        <v>0</v>
      </c>
      <c r="L86" s="22">
        <f>BALANCE!L189+BALANCE!L219+BALANCE!L249</f>
        <v>16683.264069999997</v>
      </c>
      <c r="M86" s="22">
        <f>BALANCE!M189+BALANCE!M219+BALANCE!M249</f>
        <v>930.73778000000004</v>
      </c>
      <c r="N86" s="22">
        <f>BALANCE!N189+BALANCE!N219+BALANCE!N249</f>
        <v>849.16699000000006</v>
      </c>
      <c r="O86" s="22">
        <f>BALANCE!O189+BALANCE!O219+BALANCE!O249</f>
        <v>127.06823</v>
      </c>
      <c r="P86" s="22">
        <f>BALANCE!P189+BALANCE!P219+BALANCE!P249</f>
        <v>168.31538</v>
      </c>
      <c r="Q86" s="22">
        <f>BALANCE!Q189+BALANCE!Q219+BALANCE!Q249</f>
        <v>1446.2150700000002</v>
      </c>
      <c r="R86" s="22">
        <f>BALANCE!R189+BALANCE!R219+BALANCE!R249</f>
        <v>23552.184249999998</v>
      </c>
      <c r="S86" s="22">
        <f>BALANCE!S189+BALANCE!S219+BALANCE!S249</f>
        <v>5.6888500000000004</v>
      </c>
      <c r="T86" s="22">
        <f>BALANCE!T189+BALANCE!T219+BALANCE!T249</f>
        <v>208.22485</v>
      </c>
      <c r="U86" s="22">
        <f>BALANCE!U189+BALANCE!U219+BALANCE!U249</f>
        <v>26.399799999999999</v>
      </c>
      <c r="V86" s="22">
        <f>BALANCE!V189+BALANCE!V219+BALANCE!V249</f>
        <v>79.703699999999998</v>
      </c>
      <c r="W86" s="22">
        <f>BALANCE!W189+BALANCE!W219+BALANCE!W249</f>
        <v>0</v>
      </c>
      <c r="X86" s="22">
        <f>BALANCE!X189+BALANCE!X219+BALANCE!X249</f>
        <v>39.591859999999997</v>
      </c>
      <c r="Y86" s="22">
        <f>BALANCE!Y189+BALANCE!Y219+BALANCE!Y249</f>
        <v>45.729230000000001</v>
      </c>
      <c r="Z86" s="22">
        <f>BALANCE!Z189+BALANCE!Z219+BALANCE!Z249</f>
        <v>12.84038</v>
      </c>
      <c r="AA86" s="22">
        <f>BALANCE!AA189+BALANCE!AA219+BALANCE!AA249</f>
        <v>0</v>
      </c>
      <c r="AB86" s="22">
        <f>BALANCE!AB189+BALANCE!AB219+BALANCE!AB249</f>
        <v>33.459400000000002</v>
      </c>
      <c r="AC86" s="22">
        <f>BALANCE!AC189+BALANCE!AC219+BALANCE!AC249</f>
        <v>0</v>
      </c>
      <c r="AD86" s="22">
        <f>BALANCE!AD189+BALANCE!AD219+BALANCE!AD249</f>
        <v>451.63807000000003</v>
      </c>
      <c r="AE86" s="22">
        <f>BALANCE!AE189+BALANCE!AE219+BALANCE!AE249</f>
        <v>39003.898349999996</v>
      </c>
      <c r="AF86" s="22">
        <f>BALANCE!AF189+BALANCE!AF219+BALANCE!AF249</f>
        <v>849.16699000000006</v>
      </c>
      <c r="AG86" s="22">
        <f>BALANCE!AG189+BALANCE!AG219+BALANCE!AG249</f>
        <v>17693.705549999999</v>
      </c>
      <c r="AH86" s="22">
        <f>BALANCE!AH189+BALANCE!AH219+BALANCE!AH249</f>
        <v>0</v>
      </c>
      <c r="AI86" s="22">
        <f>BALANCE!AI189+BALANCE!AI219+BALANCE!AI249</f>
        <v>45.729230000000001</v>
      </c>
      <c r="AJ86" s="382">
        <f>BALANCE!AJ189+BALANCE!AJ219+BALANCE!AJ249</f>
        <v>20415.296579999995</v>
      </c>
    </row>
    <row r="87" spans="2:36" x14ac:dyDescent="0.25">
      <c r="B87" s="37" t="s">
        <v>654</v>
      </c>
      <c r="C87" s="9" t="s">
        <v>631</v>
      </c>
      <c r="D87" s="22">
        <f>BALANCE!D190+BALANCE!D220+BALANCE!D250</f>
        <v>1436.38742</v>
      </c>
      <c r="E87" s="22">
        <f>BALANCE!E190+BALANCE!E220+BALANCE!E250</f>
        <v>1488.4526499999999</v>
      </c>
      <c r="F87" s="22">
        <f>BALANCE!F190+BALANCE!F220+BALANCE!F250</f>
        <v>5459.1518199999991</v>
      </c>
      <c r="G87" s="22">
        <f>BALANCE!G190+BALANCE!G220+BALANCE!G250</f>
        <v>2504.4624899999999</v>
      </c>
      <c r="H87" s="22">
        <f>BALANCE!H190+BALANCE!H220+BALANCE!H250</f>
        <v>10888.454380000001</v>
      </c>
      <c r="I87" s="22">
        <f>BALANCE!I190+BALANCE!I220+BALANCE!I250</f>
        <v>1796.23642</v>
      </c>
      <c r="J87" s="22">
        <f>BALANCE!J190+BALANCE!J220+BALANCE!J250</f>
        <v>665.37001999999995</v>
      </c>
      <c r="K87" s="22">
        <f>BALANCE!K190+BALANCE!K220+BALANCE!K250</f>
        <v>0</v>
      </c>
      <c r="L87" s="22">
        <f>BALANCE!L190+BALANCE!L220+BALANCE!L250</f>
        <v>1518.58761</v>
      </c>
      <c r="M87" s="22">
        <f>BALANCE!M190+BALANCE!M220+BALANCE!M250</f>
        <v>420.4178</v>
      </c>
      <c r="N87" s="22">
        <f>BALANCE!N190+BALANCE!N220+BALANCE!N250</f>
        <v>704.20585999999992</v>
      </c>
      <c r="O87" s="22">
        <f>BALANCE!O190+BALANCE!O220+BALANCE!O250</f>
        <v>76.315190000000001</v>
      </c>
      <c r="P87" s="22">
        <f>BALANCE!P190+BALANCE!P220+BALANCE!P250</f>
        <v>185.81676000000002</v>
      </c>
      <c r="Q87" s="22">
        <f>BALANCE!Q190+BALANCE!Q220+BALANCE!Q250</f>
        <v>827.57376999999997</v>
      </c>
      <c r="R87" s="22">
        <f>BALANCE!R190+BALANCE!R220+BALANCE!R250</f>
        <v>6194.5234300000002</v>
      </c>
      <c r="S87" s="22">
        <f>BALANCE!S190+BALANCE!S220+BALANCE!S250</f>
        <v>2.3947799999999999</v>
      </c>
      <c r="T87" s="22">
        <f>BALANCE!T190+BALANCE!T220+BALANCE!T250</f>
        <v>227.35916</v>
      </c>
      <c r="U87" s="22">
        <f>BALANCE!U190+BALANCE!U220+BALANCE!U250</f>
        <v>21.46696</v>
      </c>
      <c r="V87" s="22">
        <f>BALANCE!V190+BALANCE!V220+BALANCE!V250</f>
        <v>47.433659999999996</v>
      </c>
      <c r="W87" s="22">
        <f>BALANCE!W190+BALANCE!W220+BALANCE!W250</f>
        <v>0</v>
      </c>
      <c r="X87" s="22">
        <f>BALANCE!X190+BALANCE!X220+BALANCE!X250</f>
        <v>23.625330000000002</v>
      </c>
      <c r="Y87" s="22">
        <f>BALANCE!Y190+BALANCE!Y220+BALANCE!Y250</f>
        <v>27.16085</v>
      </c>
      <c r="Z87" s="22">
        <f>BALANCE!Z190+BALANCE!Z220+BALANCE!Z250</f>
        <v>24.789339999999999</v>
      </c>
      <c r="AA87" s="22">
        <f>BALANCE!AA190+BALANCE!AA220+BALANCE!AA250</f>
        <v>0</v>
      </c>
      <c r="AB87" s="22">
        <f>BALANCE!AB190+BALANCE!AB220+BALANCE!AB250</f>
        <v>52.101980000000005</v>
      </c>
      <c r="AC87" s="22">
        <f>BALANCE!AC190+BALANCE!AC220+BALANCE!AC250</f>
        <v>0</v>
      </c>
      <c r="AD87" s="22">
        <f>BALANCE!AD190+BALANCE!AD220+BALANCE!AD250</f>
        <v>426.33206000000007</v>
      </c>
      <c r="AE87" s="22">
        <f>BALANCE!AE190+BALANCE!AE220+BALANCE!AE250</f>
        <v>17509.309870000001</v>
      </c>
      <c r="AF87" s="22">
        <f>BALANCE!AF190+BALANCE!AF220+BALANCE!AF250</f>
        <v>704.20585999999992</v>
      </c>
      <c r="AG87" s="22">
        <f>BALANCE!AG190+BALANCE!AG220+BALANCE!AG250</f>
        <v>1986.4390699999999</v>
      </c>
      <c r="AH87" s="22">
        <f>BALANCE!AH190+BALANCE!AH220+BALANCE!AH250</f>
        <v>0</v>
      </c>
      <c r="AI87" s="22">
        <f>BALANCE!AI190+BALANCE!AI220+BALANCE!AI250</f>
        <v>27.16085</v>
      </c>
      <c r="AJ87" s="382">
        <f>BALANCE!AJ190+BALANCE!AJ220+BALANCE!AJ250</f>
        <v>14791.504090000004</v>
      </c>
    </row>
    <row r="88" spans="2:36" x14ac:dyDescent="0.25">
      <c r="B88" s="37" t="s">
        <v>655</v>
      </c>
      <c r="C88" s="9" t="s">
        <v>633</v>
      </c>
      <c r="D88" s="22">
        <f>BALANCE!D191+BALANCE!D221+BALANCE!D251</f>
        <v>793.03953999999999</v>
      </c>
      <c r="E88" s="22">
        <f>BALANCE!E191+BALANCE!E221+BALANCE!E251</f>
        <v>2121.9206799999997</v>
      </c>
      <c r="F88" s="22">
        <f>BALANCE!F191+BALANCE!F221+BALANCE!F251</f>
        <v>7118.5084199999992</v>
      </c>
      <c r="G88" s="22">
        <f>BALANCE!G191+BALANCE!G221+BALANCE!G251</f>
        <v>5354.16021</v>
      </c>
      <c r="H88" s="22">
        <f>BALANCE!H191+BALANCE!H221+BALANCE!H251</f>
        <v>15387.628850000001</v>
      </c>
      <c r="I88" s="22">
        <f>BALANCE!I191+BALANCE!I221+BALANCE!I251</f>
        <v>2239.2443600000001</v>
      </c>
      <c r="J88" s="22">
        <f>BALANCE!J191+BALANCE!J221+BALANCE!J251</f>
        <v>932.7177099999999</v>
      </c>
      <c r="K88" s="22">
        <f>BALANCE!K191+BALANCE!K221+BALANCE!K251</f>
        <v>0</v>
      </c>
      <c r="L88" s="22">
        <f>BALANCE!L191+BALANCE!L221+BALANCE!L251</f>
        <v>2222.78557</v>
      </c>
      <c r="M88" s="22">
        <f>BALANCE!M191+BALANCE!M221+BALANCE!M251</f>
        <v>619.70627000000002</v>
      </c>
      <c r="N88" s="22">
        <f>BALANCE!N191+BALANCE!N221+BALANCE!N251</f>
        <v>1004.6456400000001</v>
      </c>
      <c r="O88" s="22">
        <f>BALANCE!O191+BALANCE!O221+BALANCE!O251</f>
        <v>105.53055999999999</v>
      </c>
      <c r="P88" s="22">
        <f>BALANCE!P191+BALANCE!P221+BALANCE!P251</f>
        <v>190.10382999999999</v>
      </c>
      <c r="Q88" s="22">
        <f>BALANCE!Q191+BALANCE!Q221+BALANCE!Q251</f>
        <v>1119.8079600000001</v>
      </c>
      <c r="R88" s="22">
        <f>BALANCE!R191+BALANCE!R221+BALANCE!R251</f>
        <v>8434.5419000000002</v>
      </c>
      <c r="S88" s="22">
        <f>BALANCE!S191+BALANCE!S221+BALANCE!S251</f>
        <v>1.33632</v>
      </c>
      <c r="T88" s="22">
        <f>BALANCE!T191+BALANCE!T221+BALANCE!T251</f>
        <v>181.59377000000001</v>
      </c>
      <c r="U88" s="22">
        <f>BALANCE!U191+BALANCE!U221+BALANCE!U251</f>
        <v>31.90869</v>
      </c>
      <c r="V88" s="22">
        <f>BALANCE!V191+BALANCE!V221+BALANCE!V251</f>
        <v>58.090409999999999</v>
      </c>
      <c r="W88" s="22">
        <f>BALANCE!W191+BALANCE!W221+BALANCE!W251</f>
        <v>0</v>
      </c>
      <c r="X88" s="22">
        <f>BALANCE!X191+BALANCE!X221+BALANCE!X251</f>
        <v>36.51153</v>
      </c>
      <c r="Y88" s="22">
        <f>BALANCE!Y191+BALANCE!Y221+BALANCE!Y251</f>
        <v>38.351289999999999</v>
      </c>
      <c r="Z88" s="22">
        <f>BALANCE!Z191+BALANCE!Z221+BALANCE!Z251</f>
        <v>33.584440000000001</v>
      </c>
      <c r="AA88" s="22">
        <f>BALANCE!AA191+BALANCE!AA221+BALANCE!AA251</f>
        <v>0</v>
      </c>
      <c r="AB88" s="22">
        <f>BALANCE!AB191+BALANCE!AB221+BALANCE!AB251</f>
        <v>47.692129999999999</v>
      </c>
      <c r="AC88" s="22">
        <f>BALANCE!AC191+BALANCE!AC221+BALANCE!AC251</f>
        <v>0</v>
      </c>
      <c r="AD88" s="22">
        <f>BALANCE!AD191+BALANCE!AD221+BALANCE!AD251</f>
        <v>429.06858</v>
      </c>
      <c r="AE88" s="22">
        <f>BALANCE!AE191+BALANCE!AE221+BALANCE!AE251</f>
        <v>24251.23933</v>
      </c>
      <c r="AF88" s="22">
        <f>BALANCE!AF191+BALANCE!AF221+BALANCE!AF251</f>
        <v>1004.6456400000001</v>
      </c>
      <c r="AG88" s="22">
        <f>BALANCE!AG191+BALANCE!AG221+BALANCE!AG251</f>
        <v>2900.5822499999999</v>
      </c>
      <c r="AH88" s="22">
        <f>BALANCE!AH191+BALANCE!AH221+BALANCE!AH251</f>
        <v>0</v>
      </c>
      <c r="AI88" s="22">
        <f>BALANCE!AI191+BALANCE!AI221+BALANCE!AI251</f>
        <v>38.351289999999999</v>
      </c>
      <c r="AJ88" s="382">
        <f>BALANCE!AJ191+BALANCE!AJ221+BALANCE!AJ251</f>
        <v>20307.66015</v>
      </c>
    </row>
    <row r="89" spans="2:36" x14ac:dyDescent="0.25">
      <c r="B89" s="37" t="s">
        <v>656</v>
      </c>
      <c r="C89" s="9" t="s">
        <v>635</v>
      </c>
      <c r="D89" s="22">
        <f>BALANCE!D192+BALANCE!D222+BALANCE!D252</f>
        <v>1442.57681</v>
      </c>
      <c r="E89" s="22">
        <f>BALANCE!E192+BALANCE!E222+BALANCE!E252</f>
        <v>3813.1555699999999</v>
      </c>
      <c r="F89" s="22">
        <f>BALANCE!F192+BALANCE!F222+BALANCE!F252</f>
        <v>11929.10456</v>
      </c>
      <c r="G89" s="22">
        <f>BALANCE!G192+BALANCE!G222+BALANCE!G252</f>
        <v>4546.1054700000004</v>
      </c>
      <c r="H89" s="22">
        <f>BALANCE!H192+BALANCE!H222+BALANCE!H252</f>
        <v>21730.942410000003</v>
      </c>
      <c r="I89" s="22">
        <f>BALANCE!I192+BALANCE!I222+BALANCE!I252</f>
        <v>4017.6096699999998</v>
      </c>
      <c r="J89" s="22">
        <f>BALANCE!J192+BALANCE!J222+BALANCE!J252</f>
        <v>1696.55682</v>
      </c>
      <c r="K89" s="22">
        <f>BALANCE!K192+BALANCE!K222+BALANCE!K252</f>
        <v>0</v>
      </c>
      <c r="L89" s="22">
        <f>BALANCE!L192+BALANCE!L222+BALANCE!L252</f>
        <v>4438.4134100000001</v>
      </c>
      <c r="M89" s="22">
        <f>BALANCE!M192+BALANCE!M222+BALANCE!M252</f>
        <v>1163.2149299999999</v>
      </c>
      <c r="N89" s="22">
        <f>BALANCE!N192+BALANCE!N222+BALANCE!N252</f>
        <v>1896.9047299999997</v>
      </c>
      <c r="O89" s="22">
        <f>BALANCE!O192+BALANCE!O222+BALANCE!O252</f>
        <v>199.44216999999998</v>
      </c>
      <c r="P89" s="22">
        <f>BALANCE!P192+BALANCE!P222+BALANCE!P252</f>
        <v>362.86367000000001</v>
      </c>
      <c r="Q89" s="22">
        <f>BALANCE!Q192+BALANCE!Q222+BALANCE!Q252</f>
        <v>1742.6486899999998</v>
      </c>
      <c r="R89" s="22">
        <f>BALANCE!R192+BALANCE!R222+BALANCE!R252</f>
        <v>15517.65409</v>
      </c>
      <c r="S89" s="22">
        <f>BALANCE!S192+BALANCE!S222+BALANCE!S252</f>
        <v>2.7721900000000002</v>
      </c>
      <c r="T89" s="22">
        <f>BALANCE!T192+BALANCE!T222+BALANCE!T252</f>
        <v>309.16435999999999</v>
      </c>
      <c r="U89" s="22">
        <f>BALANCE!U192+BALANCE!U222+BALANCE!U252</f>
        <v>63.310549999999999</v>
      </c>
      <c r="V89" s="22">
        <f>BALANCE!V192+BALANCE!V222+BALANCE!V252</f>
        <v>88.689040000000006</v>
      </c>
      <c r="W89" s="22">
        <f>BALANCE!W192+BALANCE!W222+BALANCE!W252</f>
        <v>0</v>
      </c>
      <c r="X89" s="22">
        <f>BALANCE!X192+BALANCE!X222+BALANCE!X252</f>
        <v>32.535400000000003</v>
      </c>
      <c r="Y89" s="22">
        <f>BALANCE!Y192+BALANCE!Y222+BALANCE!Y252</f>
        <v>70.377610000000004</v>
      </c>
      <c r="Z89" s="22">
        <f>BALANCE!Z192+BALANCE!Z222+BALANCE!Z252</f>
        <v>56.064649999999993</v>
      </c>
      <c r="AA89" s="22">
        <f>BALANCE!AA192+BALANCE!AA222+BALANCE!AA252</f>
        <v>0</v>
      </c>
      <c r="AB89" s="22">
        <f>BALANCE!AB192+BALANCE!AB222+BALANCE!AB252</f>
        <v>79.931210000000007</v>
      </c>
      <c r="AC89" s="22">
        <f>BALANCE!AC192+BALANCE!AC222+BALANCE!AC252</f>
        <v>0</v>
      </c>
      <c r="AD89" s="22">
        <f>BALANCE!AD192+BALANCE!AD222+BALANCE!AD252</f>
        <v>702.84501</v>
      </c>
      <c r="AE89" s="22">
        <f>BALANCE!AE192+BALANCE!AE222+BALANCE!AE252</f>
        <v>37951.441509999997</v>
      </c>
      <c r="AF89" s="22">
        <f>BALANCE!AF192+BALANCE!AF222+BALANCE!AF252</f>
        <v>1896.9047299999997</v>
      </c>
      <c r="AG89" s="22">
        <f>BALANCE!AG192+BALANCE!AG222+BALANCE!AG252</f>
        <v>5690.3173799999995</v>
      </c>
      <c r="AH89" s="22">
        <f>BALANCE!AH192+BALANCE!AH222+BALANCE!AH252</f>
        <v>0</v>
      </c>
      <c r="AI89" s="22">
        <f>BALANCE!AI192+BALANCE!AI222+BALANCE!AI252</f>
        <v>70.377610000000004</v>
      </c>
      <c r="AJ89" s="382">
        <f>BALANCE!AJ192+BALANCE!AJ222+BALANCE!AJ252</f>
        <v>30293.841789999999</v>
      </c>
    </row>
    <row r="90" spans="2:36" x14ac:dyDescent="0.25">
      <c r="B90" s="37" t="s">
        <v>657</v>
      </c>
      <c r="C90" s="9" t="s">
        <v>637</v>
      </c>
      <c r="D90" s="22">
        <f>BALANCE!D193+BALANCE!D223+BALANCE!D253</f>
        <v>9553.2644099999998</v>
      </c>
      <c r="E90" s="22">
        <f>BALANCE!E193+BALANCE!E223+BALANCE!E253</f>
        <v>16198.150390000001</v>
      </c>
      <c r="F90" s="22">
        <f>BALANCE!F193+BALANCE!F223+BALANCE!F253</f>
        <v>34668.194900000002</v>
      </c>
      <c r="G90" s="22">
        <f>BALANCE!G193+BALANCE!G223+BALANCE!G253</f>
        <v>15157.622170000001</v>
      </c>
      <c r="H90" s="22">
        <f>BALANCE!H193+BALANCE!H223+BALANCE!H253</f>
        <v>75577.231870000003</v>
      </c>
      <c r="I90" s="22">
        <f>BALANCE!I193+BALANCE!I223+BALANCE!I253</f>
        <v>14017.782790000001</v>
      </c>
      <c r="J90" s="22">
        <f>BALANCE!J193+BALANCE!J223+BALANCE!J253</f>
        <v>7427.0543500000003</v>
      </c>
      <c r="K90" s="22">
        <f>BALANCE!K193+BALANCE!K223+BALANCE!K253</f>
        <v>0</v>
      </c>
      <c r="L90" s="22">
        <f>BALANCE!L193+BALANCE!L223+BALANCE!L253</f>
        <v>38125.2258</v>
      </c>
      <c r="M90" s="22">
        <f>BALANCE!M193+BALANCE!M223+BALANCE!M253</f>
        <v>5392.9746100000002</v>
      </c>
      <c r="N90" s="22">
        <f>BALANCE!N193+BALANCE!N223+BALANCE!N253</f>
        <v>5640.71792</v>
      </c>
      <c r="O90" s="22">
        <f>BALANCE!O193+BALANCE!O223+BALANCE!O253</f>
        <v>855.98283000000004</v>
      </c>
      <c r="P90" s="22">
        <f>BALANCE!P193+BALANCE!P223+BALANCE!P253</f>
        <v>1776.2520200000001</v>
      </c>
      <c r="Q90" s="22">
        <f>BALANCE!Q193+BALANCE!Q223+BALANCE!Q253</f>
        <v>4215.8518700000004</v>
      </c>
      <c r="R90" s="22">
        <f>BALANCE!R193+BALANCE!R223+BALANCE!R253</f>
        <v>77451.84219000001</v>
      </c>
      <c r="S90" s="22">
        <f>BALANCE!S193+BALANCE!S223+BALANCE!S253</f>
        <v>3.6998500000000001</v>
      </c>
      <c r="T90" s="22">
        <f>BALANCE!T193+BALANCE!T223+BALANCE!T253</f>
        <v>1094.8906899999999</v>
      </c>
      <c r="U90" s="22">
        <f>BALANCE!U193+BALANCE!U223+BALANCE!U253</f>
        <v>153.39634000000001</v>
      </c>
      <c r="V90" s="22">
        <f>BALANCE!V193+BALANCE!V223+BALANCE!V253</f>
        <v>239.90244999999999</v>
      </c>
      <c r="W90" s="22">
        <f>BALANCE!W193+BALANCE!W223+BALANCE!W253</f>
        <v>0</v>
      </c>
      <c r="X90" s="22">
        <f>BALANCE!X193+BALANCE!X223+BALANCE!X253</f>
        <v>102.21218</v>
      </c>
      <c r="Y90" s="22">
        <f>BALANCE!Y193+BALANCE!Y223+BALANCE!Y253</f>
        <v>138.4485</v>
      </c>
      <c r="Z90" s="22">
        <f>BALANCE!Z193+BALANCE!Z223+BALANCE!Z253</f>
        <v>70.890219999999999</v>
      </c>
      <c r="AA90" s="22">
        <f>BALANCE!AA193+BALANCE!AA223+BALANCE!AA253</f>
        <v>0</v>
      </c>
      <c r="AB90" s="22">
        <f>BALANCE!AB193+BALANCE!AB223+BALANCE!AB253</f>
        <v>220.99109999999999</v>
      </c>
      <c r="AC90" s="22">
        <f>BALANCE!AC193+BALANCE!AC223+BALANCE!AC253</f>
        <v>0</v>
      </c>
      <c r="AD90" s="22">
        <f>BALANCE!AD193+BALANCE!AD223+BALANCE!AD253</f>
        <v>2024.4313300000001</v>
      </c>
      <c r="AE90" s="22">
        <f>BALANCE!AE193+BALANCE!AE223+BALANCE!AE253</f>
        <v>155053.50539000001</v>
      </c>
      <c r="AF90" s="22">
        <f>BALANCE!AF193+BALANCE!AF223+BALANCE!AF253</f>
        <v>5640.71792</v>
      </c>
      <c r="AG90" s="22">
        <f>BALANCE!AG193+BALANCE!AG223+BALANCE!AG253</f>
        <v>43758.102859999999</v>
      </c>
      <c r="AH90" s="22">
        <f>BALANCE!AH193+BALANCE!AH223+BALANCE!AH253</f>
        <v>0</v>
      </c>
      <c r="AI90" s="22">
        <f>BALANCE!AI193+BALANCE!AI223+BALANCE!AI253</f>
        <v>138.4485</v>
      </c>
      <c r="AJ90" s="382">
        <f>BALANCE!AJ193+BALANCE!AJ223+BALANCE!AJ253</f>
        <v>105516.23611</v>
      </c>
    </row>
    <row r="91" spans="2:36" x14ac:dyDescent="0.25">
      <c r="B91" s="15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382"/>
    </row>
    <row r="92" spans="2:36" x14ac:dyDescent="0.25">
      <c r="B92" s="31"/>
      <c r="C92" s="192" t="s">
        <v>1036</v>
      </c>
      <c r="D92" s="21">
        <f>SUM(D93:D97)</f>
        <v>3817.5465199999999</v>
      </c>
      <c r="E92" s="21">
        <f>SUM(E93:E97)</f>
        <v>7100.4505200000003</v>
      </c>
      <c r="F92" s="21">
        <f t="shared" ref="F92:AI92" si="12">SUM(F93:F97)</f>
        <v>25557.106369999998</v>
      </c>
      <c r="G92" s="21">
        <f t="shared" si="12"/>
        <v>5391.5856399999993</v>
      </c>
      <c r="H92" s="21">
        <f t="shared" si="12"/>
        <v>41866.689050000001</v>
      </c>
      <c r="I92" s="21">
        <f t="shared" si="12"/>
        <v>421.81107000000003</v>
      </c>
      <c r="J92" s="21">
        <f t="shared" si="12"/>
        <v>1367.8609899999999</v>
      </c>
      <c r="K92" s="21">
        <f t="shared" si="12"/>
        <v>0</v>
      </c>
      <c r="L92" s="21">
        <f>SUM(L93:L97)</f>
        <v>0</v>
      </c>
      <c r="M92" s="21">
        <f t="shared" si="12"/>
        <v>2129.9326000000001</v>
      </c>
      <c r="N92" s="21">
        <f t="shared" si="12"/>
        <v>2496.7465700000002</v>
      </c>
      <c r="O92" s="21">
        <f t="shared" si="12"/>
        <v>487.48216000000002</v>
      </c>
      <c r="P92" s="21">
        <f t="shared" si="12"/>
        <v>218.27044999999998</v>
      </c>
      <c r="Q92" s="21">
        <f t="shared" si="12"/>
        <v>14.746509999999999</v>
      </c>
      <c r="R92" s="21">
        <f t="shared" si="12"/>
        <v>7136.8503499999988</v>
      </c>
      <c r="S92" s="21">
        <f>SUM(S93:S97)</f>
        <v>770.62338</v>
      </c>
      <c r="T92" s="21">
        <f t="shared" si="12"/>
        <v>0</v>
      </c>
      <c r="U92" s="21">
        <f t="shared" si="12"/>
        <v>0</v>
      </c>
      <c r="V92" s="21">
        <f t="shared" si="12"/>
        <v>0</v>
      </c>
      <c r="W92" s="21">
        <f t="shared" si="12"/>
        <v>0</v>
      </c>
      <c r="X92" s="21">
        <f t="shared" si="12"/>
        <v>0</v>
      </c>
      <c r="Y92" s="21">
        <f t="shared" si="12"/>
        <v>0</v>
      </c>
      <c r="Z92" s="21">
        <f t="shared" si="12"/>
        <v>38.939860000000003</v>
      </c>
      <c r="AA92" s="21">
        <f t="shared" si="12"/>
        <v>0</v>
      </c>
      <c r="AB92" s="21">
        <f t="shared" si="12"/>
        <v>170.76294000000001</v>
      </c>
      <c r="AC92" s="21">
        <f>SUM(AC93:AC97)</f>
        <v>0</v>
      </c>
      <c r="AD92" s="21">
        <f t="shared" si="12"/>
        <v>980.32618000000002</v>
      </c>
      <c r="AE92" s="21">
        <f t="shared" si="12"/>
        <v>49983.865579999998</v>
      </c>
      <c r="AF92" s="21">
        <f t="shared" si="12"/>
        <v>2496.7465700000002</v>
      </c>
      <c r="AG92" s="21">
        <f t="shared" si="12"/>
        <v>2129.9326000000001</v>
      </c>
      <c r="AH92" s="21">
        <f t="shared" si="12"/>
        <v>0</v>
      </c>
      <c r="AI92" s="21">
        <f t="shared" si="12"/>
        <v>0</v>
      </c>
      <c r="AJ92" s="381">
        <f>SUM(AJ93:AJ97)</f>
        <v>45357.186410000002</v>
      </c>
    </row>
    <row r="93" spans="2:36" x14ac:dyDescent="0.25">
      <c r="B93" s="38" t="s">
        <v>668</v>
      </c>
      <c r="C93" s="9" t="s">
        <v>629</v>
      </c>
      <c r="D93" s="22">
        <f>BALANCE!D195+BALANCE!D225+BALANCE!D255</f>
        <v>59.099379999999996</v>
      </c>
      <c r="E93" s="22">
        <f>BALANCE!E195+BALANCE!E225+BALANCE!E255</f>
        <v>121.52915000000002</v>
      </c>
      <c r="F93" s="22">
        <f>BALANCE!F195+BALANCE!F225+BALANCE!F255</f>
        <v>514.76820999999995</v>
      </c>
      <c r="G93" s="22">
        <f>BALANCE!G195+BALANCE!G225+BALANCE!G255</f>
        <v>137.25021000000001</v>
      </c>
      <c r="H93" s="22">
        <f>BALANCE!H195+BALANCE!H225+BALANCE!H255</f>
        <v>832.64695000000006</v>
      </c>
      <c r="I93" s="22">
        <f>BALANCE!I195+BALANCE!I225+BALANCE!I255</f>
        <v>23.412389999999998</v>
      </c>
      <c r="J93" s="22">
        <f>BALANCE!J195+BALANCE!J225+BALANCE!J255</f>
        <v>54.15213</v>
      </c>
      <c r="K93" s="22">
        <f>BALANCE!K195+BALANCE!K225+BALANCE!K255</f>
        <v>0</v>
      </c>
      <c r="L93" s="22">
        <f>BALANCE!L195+BALANCE!L225+BALANCE!L255</f>
        <v>0</v>
      </c>
      <c r="M93" s="22">
        <f>BALANCE!M195+BALANCE!M225+BALANCE!M255</f>
        <v>65.904319999999998</v>
      </c>
      <c r="N93" s="22">
        <f>BALANCE!N195+BALANCE!N225+BALANCE!N255</f>
        <v>102.09730999999999</v>
      </c>
      <c r="O93" s="22">
        <f>BALANCE!O195+BALANCE!O225+BALANCE!O255</f>
        <v>6.5558600000000009</v>
      </c>
      <c r="P93" s="22">
        <f>BALANCE!P195+BALANCE!P225+BALANCE!P255</f>
        <v>7.5473100000000004</v>
      </c>
      <c r="Q93" s="22">
        <f>BALANCE!Q195+BALANCE!Q225+BALANCE!Q255</f>
        <v>3.4647199999999998</v>
      </c>
      <c r="R93" s="22">
        <f>BALANCE!R195+BALANCE!R225+BALANCE!R255</f>
        <v>263.13404000000003</v>
      </c>
      <c r="S93" s="22">
        <f>BALANCE!S195+BALANCE!S225+BALANCE!S255</f>
        <v>25.539179999999998</v>
      </c>
      <c r="T93" s="22">
        <f>BALANCE!T195+BALANCE!T225+BALANCE!T255</f>
        <v>0</v>
      </c>
      <c r="U93" s="22">
        <f>BALANCE!U195+BALANCE!U225+BALANCE!U255</f>
        <v>0</v>
      </c>
      <c r="V93" s="22">
        <f>BALANCE!V195+BALANCE!V225+BALANCE!V255</f>
        <v>0</v>
      </c>
      <c r="W93" s="22">
        <f>BALANCE!W195+BALANCE!W225+BALANCE!W255</f>
        <v>0</v>
      </c>
      <c r="X93" s="22">
        <f>BALANCE!X195+BALANCE!X225+BALANCE!X255</f>
        <v>0</v>
      </c>
      <c r="Y93" s="22">
        <f>BALANCE!Y195+BALANCE!Y225+BALANCE!Y255</f>
        <v>0</v>
      </c>
      <c r="Z93" s="22">
        <f>BALANCE!Z195+BALANCE!Z225+BALANCE!Z255</f>
        <v>0.93749000000000005</v>
      </c>
      <c r="AA93" s="22">
        <f>BALANCE!AA195+BALANCE!AA225+BALANCE!AA255</f>
        <v>0</v>
      </c>
      <c r="AB93" s="22">
        <f>BALANCE!AB195+BALANCE!AB225+BALANCE!AB255</f>
        <v>9.6216100000000004</v>
      </c>
      <c r="AC93" s="22">
        <f>BALANCE!AC195+BALANCE!AC225+BALANCE!AC255</f>
        <v>0</v>
      </c>
      <c r="AD93" s="22">
        <f>BALANCE!AD195+BALANCE!AD225+BALANCE!AD255</f>
        <v>36.098280000000003</v>
      </c>
      <c r="AE93" s="22">
        <f>BALANCE!AE195+BALANCE!AE225+BALANCE!AE255</f>
        <v>1131.8792699999999</v>
      </c>
      <c r="AF93" s="22">
        <f>BALANCE!AF195+BALANCE!AF225+BALANCE!AF255</f>
        <v>102.09730999999999</v>
      </c>
      <c r="AG93" s="22">
        <f>BALANCE!AG195+BALANCE!AG225+BALANCE!AG255</f>
        <v>65.904319999999998</v>
      </c>
      <c r="AH93" s="22">
        <f>BALANCE!AH195+BALANCE!AH225+BALANCE!AH255</f>
        <v>0</v>
      </c>
      <c r="AI93" s="22">
        <f>BALANCE!AI195+BALANCE!AI225+BALANCE!AI255</f>
        <v>0</v>
      </c>
      <c r="AJ93" s="382">
        <f>BALANCE!AJ195+BALANCE!AJ225+BALANCE!AJ255</f>
        <v>963.87764000000016</v>
      </c>
    </row>
    <row r="94" spans="2:36" x14ac:dyDescent="0.25">
      <c r="B94" s="38" t="s">
        <v>669</v>
      </c>
      <c r="C94" s="9" t="s">
        <v>631</v>
      </c>
      <c r="D94" s="22">
        <f>BALANCE!D196+BALANCE!D226+BALANCE!D256</f>
        <v>111.93203000000001</v>
      </c>
      <c r="E94" s="22">
        <f>BALANCE!E196+BALANCE!E226+BALANCE!E256</f>
        <v>83.718310000000002</v>
      </c>
      <c r="F94" s="22">
        <f>BALANCE!F196+BALANCE!F226+BALANCE!F256</f>
        <v>454.43873999999994</v>
      </c>
      <c r="G94" s="22">
        <f>BALANCE!G196+BALANCE!G226+BALANCE!G256</f>
        <v>90.112170000000006</v>
      </c>
      <c r="H94" s="22">
        <f>BALANCE!H196+BALANCE!H226+BALANCE!H256</f>
        <v>740.20125000000007</v>
      </c>
      <c r="I94" s="22">
        <f>BALANCE!I196+BALANCE!I226+BALANCE!I256</f>
        <v>14.28223</v>
      </c>
      <c r="J94" s="22">
        <f>BALANCE!J196+BALANCE!J226+BALANCE!J256</f>
        <v>35.495229999999999</v>
      </c>
      <c r="K94" s="22">
        <f>BALANCE!K196+BALANCE!K226+BALANCE!K256</f>
        <v>0</v>
      </c>
      <c r="L94" s="22">
        <f>BALANCE!L196+BALANCE!L226+BALANCE!L256</f>
        <v>0</v>
      </c>
      <c r="M94" s="22">
        <f>BALANCE!M196+BALANCE!M226+BALANCE!M256</f>
        <v>41.776139999999998</v>
      </c>
      <c r="N94" s="22">
        <f>BALANCE!N196+BALANCE!N226+BALANCE!N256</f>
        <v>63.19455</v>
      </c>
      <c r="O94" s="22">
        <f>BALANCE!O196+BALANCE!O226+BALANCE!O256</f>
        <v>12.064229999999998</v>
      </c>
      <c r="P94" s="22">
        <f>BALANCE!P196+BALANCE!P226+BALANCE!P256</f>
        <v>5.1659199999999998</v>
      </c>
      <c r="Q94" s="22">
        <f>BALANCE!Q196+BALANCE!Q226+BALANCE!Q256</f>
        <v>2.1779600000000001</v>
      </c>
      <c r="R94" s="22">
        <f>BALANCE!R196+BALANCE!R226+BALANCE!R256</f>
        <v>174.15626</v>
      </c>
      <c r="S94" s="22">
        <f>BALANCE!S196+BALANCE!S226+BALANCE!S256</f>
        <v>17.497579999999999</v>
      </c>
      <c r="T94" s="22">
        <f>BALANCE!T196+BALANCE!T226+BALANCE!T256</f>
        <v>0</v>
      </c>
      <c r="U94" s="22">
        <f>BALANCE!U196+BALANCE!U226+BALANCE!U256</f>
        <v>0</v>
      </c>
      <c r="V94" s="22">
        <f>BALANCE!V196+BALANCE!V226+BALANCE!V256</f>
        <v>0</v>
      </c>
      <c r="W94" s="22">
        <f>BALANCE!W196+BALANCE!W226+BALANCE!W256</f>
        <v>0</v>
      </c>
      <c r="X94" s="22">
        <f>BALANCE!X196+BALANCE!X226+BALANCE!X256</f>
        <v>0</v>
      </c>
      <c r="Y94" s="22">
        <f>BALANCE!Y196+BALANCE!Y226+BALANCE!Y256</f>
        <v>0</v>
      </c>
      <c r="Z94" s="22">
        <f>BALANCE!Z196+BALANCE!Z226+BALANCE!Z256</f>
        <v>2.8616999999999999</v>
      </c>
      <c r="AA94" s="22">
        <f>BALANCE!AA196+BALANCE!AA226+BALANCE!AA256</f>
        <v>0</v>
      </c>
      <c r="AB94" s="22">
        <f>BALANCE!AB196+BALANCE!AB226+BALANCE!AB256</f>
        <v>14.270300000000001</v>
      </c>
      <c r="AC94" s="22">
        <f>BALANCE!AC196+BALANCE!AC226+BALANCE!AC256</f>
        <v>0</v>
      </c>
      <c r="AD94" s="22">
        <f>BALANCE!AD196+BALANCE!AD226+BALANCE!AD256</f>
        <v>34.629580000000004</v>
      </c>
      <c r="AE94" s="22">
        <f>BALANCE!AE196+BALANCE!AE226+BALANCE!AE256</f>
        <v>948.98709000000008</v>
      </c>
      <c r="AF94" s="22">
        <f>BALANCE!AF196+BALANCE!AF226+BALANCE!AF256</f>
        <v>63.19455</v>
      </c>
      <c r="AG94" s="22">
        <f>BALANCE!AG196+BALANCE!AG226+BALANCE!AG256</f>
        <v>41.776139999999998</v>
      </c>
      <c r="AH94" s="22">
        <f>BALANCE!AH196+BALANCE!AH226+BALANCE!AH256</f>
        <v>0</v>
      </c>
      <c r="AI94" s="22">
        <f>BALANCE!AI196+BALANCE!AI226+BALANCE!AI256</f>
        <v>0</v>
      </c>
      <c r="AJ94" s="382">
        <f>BALANCE!AJ196+BALANCE!AJ226+BALANCE!AJ256</f>
        <v>844.0164000000002</v>
      </c>
    </row>
    <row r="95" spans="2:36" x14ac:dyDescent="0.25">
      <c r="B95" s="38" t="s">
        <v>670</v>
      </c>
      <c r="C95" s="9" t="s">
        <v>633</v>
      </c>
      <c r="D95" s="22">
        <f>BALANCE!D197+BALANCE!D227+BALANCE!D257</f>
        <v>142.11411000000001</v>
      </c>
      <c r="E95" s="22">
        <f>BALANCE!E197+BALANCE!E227+BALANCE!E257</f>
        <v>133.67858999999999</v>
      </c>
      <c r="F95" s="22">
        <f>BALANCE!F197+BALANCE!F227+BALANCE!F257</f>
        <v>593.43155000000002</v>
      </c>
      <c r="G95" s="22">
        <f>BALANCE!G197+BALANCE!G227+BALANCE!G257</f>
        <v>140.46585000000002</v>
      </c>
      <c r="H95" s="22">
        <f>BALANCE!H197+BALANCE!H227+BALANCE!H257</f>
        <v>1009.6901</v>
      </c>
      <c r="I95" s="22">
        <f>BALANCE!I197+BALANCE!I227+BALANCE!I257</f>
        <v>22.508140000000001</v>
      </c>
      <c r="J95" s="22">
        <f>BALANCE!J197+BALANCE!J227+BALANCE!J257</f>
        <v>52.395759999999996</v>
      </c>
      <c r="K95" s="22">
        <f>BALANCE!K197+BALANCE!K227+BALANCE!K257</f>
        <v>0</v>
      </c>
      <c r="L95" s="22">
        <f>BALANCE!L197+BALANCE!L227+BALANCE!L257</f>
        <v>0</v>
      </c>
      <c r="M95" s="22">
        <f>BALANCE!M197+BALANCE!M227+BALANCE!M257</f>
        <v>61.251490000000004</v>
      </c>
      <c r="N95" s="22">
        <f>BALANCE!N197+BALANCE!N227+BALANCE!N257</f>
        <v>100.72622999999999</v>
      </c>
      <c r="O95" s="22">
        <f>BALANCE!O197+BALANCE!O227+BALANCE!O257</f>
        <v>18.345110000000002</v>
      </c>
      <c r="P95" s="22">
        <f>BALANCE!P197+BALANCE!P227+BALANCE!P257</f>
        <v>8.0080500000000008</v>
      </c>
      <c r="Q95" s="22">
        <f>BALANCE!Q197+BALANCE!Q227+BALANCE!Q257</f>
        <v>3.1778900000000001</v>
      </c>
      <c r="R95" s="22">
        <f>BALANCE!R197+BALANCE!R227+BALANCE!R257</f>
        <v>266.41266999999999</v>
      </c>
      <c r="S95" s="22">
        <f>BALANCE!S197+BALANCE!S227+BALANCE!S257</f>
        <v>27.017879999999998</v>
      </c>
      <c r="T95" s="22">
        <f>BALANCE!T197+BALANCE!T227+BALANCE!T257</f>
        <v>0</v>
      </c>
      <c r="U95" s="22">
        <f>BALANCE!U197+BALANCE!U227+BALANCE!U257</f>
        <v>0</v>
      </c>
      <c r="V95" s="22">
        <f>BALANCE!V197+BALANCE!V227+BALANCE!V257</f>
        <v>0</v>
      </c>
      <c r="W95" s="22">
        <f>BALANCE!W197+BALANCE!W227+BALANCE!W257</f>
        <v>0</v>
      </c>
      <c r="X95" s="22">
        <f>BALANCE!X197+BALANCE!X227+BALANCE!X257</f>
        <v>0</v>
      </c>
      <c r="Y95" s="22">
        <f>BALANCE!Y197+BALANCE!Y227+BALANCE!Y257</f>
        <v>0</v>
      </c>
      <c r="Z95" s="22">
        <f>BALANCE!Z197+BALANCE!Z227+BALANCE!Z257</f>
        <v>3.8838499999999998</v>
      </c>
      <c r="AA95" s="22">
        <f>BALANCE!AA197+BALANCE!AA227+BALANCE!AA257</f>
        <v>0</v>
      </c>
      <c r="AB95" s="22">
        <f>BALANCE!AB197+BALANCE!AB227+BALANCE!AB257</f>
        <v>14.34342</v>
      </c>
      <c r="AC95" s="22">
        <f>BALANCE!AC197+BALANCE!AC227+BALANCE!AC257</f>
        <v>0</v>
      </c>
      <c r="AD95" s="22">
        <f>BALANCE!AD197+BALANCE!AD227+BALANCE!AD257</f>
        <v>45.245149999999995</v>
      </c>
      <c r="AE95" s="22">
        <f>BALANCE!AE197+BALANCE!AE227+BALANCE!AE257</f>
        <v>1321.3479199999999</v>
      </c>
      <c r="AF95" s="22">
        <f>BALANCE!AF197+BALANCE!AF227+BALANCE!AF257</f>
        <v>100.72622999999999</v>
      </c>
      <c r="AG95" s="22">
        <f>BALANCE!AG197+BALANCE!AG227+BALANCE!AG257</f>
        <v>61.251490000000004</v>
      </c>
      <c r="AH95" s="22">
        <f>BALANCE!AH197+BALANCE!AH227+BALANCE!AH257</f>
        <v>0</v>
      </c>
      <c r="AI95" s="22">
        <f>BALANCE!AI197+BALANCE!AI227+BALANCE!AI257</f>
        <v>0</v>
      </c>
      <c r="AJ95" s="382">
        <f>BALANCE!AJ197+BALANCE!AJ227+BALANCE!AJ257</f>
        <v>1159.3702000000001</v>
      </c>
    </row>
    <row r="96" spans="2:36" x14ac:dyDescent="0.25">
      <c r="B96" s="38" t="s">
        <v>671</v>
      </c>
      <c r="C96" s="9" t="s">
        <v>635</v>
      </c>
      <c r="D96" s="22">
        <f>BALANCE!D198+BALANCE!D228+BALANCE!D258</f>
        <v>267.20742000000001</v>
      </c>
      <c r="E96" s="22">
        <f>BALANCE!E198+BALANCE!E228+BALANCE!E258</f>
        <v>253.46727999999999</v>
      </c>
      <c r="F96" s="22">
        <f>BALANCE!F198+BALANCE!F228+BALANCE!F258</f>
        <v>1132.78811</v>
      </c>
      <c r="G96" s="22">
        <f>BALANCE!G198+BALANCE!G228+BALANCE!G258</f>
        <v>274.73611</v>
      </c>
      <c r="H96" s="22">
        <f>BALANCE!H198+BALANCE!H228+BALANCE!H258</f>
        <v>1928.19892</v>
      </c>
      <c r="I96" s="22">
        <f>BALANCE!I198+BALANCE!I228+BALANCE!I258</f>
        <v>41.31955</v>
      </c>
      <c r="J96" s="22">
        <f>BALANCE!J198+BALANCE!J228+BALANCE!J258</f>
        <v>101.88810000000001</v>
      </c>
      <c r="K96" s="22">
        <f>BALANCE!K198+BALANCE!K228+BALANCE!K258</f>
        <v>0</v>
      </c>
      <c r="L96" s="22">
        <f>BALANCE!L198+BALANCE!L228+BALANCE!L258</f>
        <v>0</v>
      </c>
      <c r="M96" s="22">
        <f>BALANCE!M198+BALANCE!M228+BALANCE!M258</f>
        <v>110.6349</v>
      </c>
      <c r="N96" s="22">
        <f>BALANCE!N198+BALANCE!N228+BALANCE!N258</f>
        <v>176.69480000000001</v>
      </c>
      <c r="O96" s="22">
        <f>BALANCE!O198+BALANCE!O228+BALANCE!O258</f>
        <v>38.197379999999995</v>
      </c>
      <c r="P96" s="22">
        <f>BALANCE!P198+BALANCE!P228+BALANCE!P258</f>
        <v>12.225580000000001</v>
      </c>
      <c r="Q96" s="22">
        <f>BALANCE!Q198+BALANCE!Q228+BALANCE!Q258</f>
        <v>4.8768900000000004</v>
      </c>
      <c r="R96" s="22">
        <f>BALANCE!R198+BALANCE!R228+BALANCE!R258</f>
        <v>485.8372</v>
      </c>
      <c r="S96" s="22">
        <f>BALANCE!S198+BALANCE!S228+BALANCE!S258</f>
        <v>44.938769999999998</v>
      </c>
      <c r="T96" s="22">
        <f>BALANCE!T198+BALANCE!T228+BALANCE!T258</f>
        <v>0</v>
      </c>
      <c r="U96" s="22">
        <f>BALANCE!U198+BALANCE!U228+BALANCE!U258</f>
        <v>0</v>
      </c>
      <c r="V96" s="22">
        <f>BALANCE!V198+BALANCE!V228+BALANCE!V258</f>
        <v>0</v>
      </c>
      <c r="W96" s="22">
        <f>BALANCE!W198+BALANCE!W228+BALANCE!W258</f>
        <v>0</v>
      </c>
      <c r="X96" s="22">
        <f>BALANCE!X198+BALANCE!X228+BALANCE!X258</f>
        <v>0</v>
      </c>
      <c r="Y96" s="22">
        <f>BALANCE!Y198+BALANCE!Y228+BALANCE!Y258</f>
        <v>0</v>
      </c>
      <c r="Z96" s="22">
        <f>BALANCE!Z198+BALANCE!Z228+BALANCE!Z258</f>
        <v>5.9954900000000002</v>
      </c>
      <c r="AA96" s="22">
        <f>BALANCE!AA198+BALANCE!AA228+BALANCE!AA258</f>
        <v>0</v>
      </c>
      <c r="AB96" s="22">
        <f>BALANCE!AB198+BALANCE!AB228+BALANCE!AB258</f>
        <v>23.404340000000001</v>
      </c>
      <c r="AC96" s="22">
        <f>BALANCE!AC198+BALANCE!AC228+BALANCE!AC258</f>
        <v>0</v>
      </c>
      <c r="AD96" s="22">
        <f>BALANCE!AD198+BALANCE!AD228+BALANCE!AD258</f>
        <v>74.3386</v>
      </c>
      <c r="AE96" s="22">
        <f>BALANCE!AE198+BALANCE!AE228+BALANCE!AE258</f>
        <v>2488.3747200000003</v>
      </c>
      <c r="AF96" s="22">
        <f>BALANCE!AF198+BALANCE!AF228+BALANCE!AF258</f>
        <v>176.69480000000001</v>
      </c>
      <c r="AG96" s="22">
        <f>BALANCE!AG198+BALANCE!AG228+BALANCE!AG258</f>
        <v>110.6349</v>
      </c>
      <c r="AH96" s="22">
        <f>BALANCE!AH198+BALANCE!AH228+BALANCE!AH258</f>
        <v>0</v>
      </c>
      <c r="AI96" s="22">
        <f>BALANCE!AI198+BALANCE!AI228+BALANCE!AI258</f>
        <v>0</v>
      </c>
      <c r="AJ96" s="382">
        <f>BALANCE!AJ198+BALANCE!AJ228+BALANCE!AJ258</f>
        <v>2201.0450199999996</v>
      </c>
    </row>
    <row r="97" spans="2:36" x14ac:dyDescent="0.25">
      <c r="B97" s="38" t="s">
        <v>672</v>
      </c>
      <c r="C97" s="9" t="s">
        <v>637</v>
      </c>
      <c r="D97" s="22">
        <f>BALANCE!D199+BALANCE!D229+BALANCE!D259</f>
        <v>3237.1935800000001</v>
      </c>
      <c r="E97" s="22">
        <f>BALANCE!E199+BALANCE!E229+BALANCE!E259</f>
        <v>6508.0571900000004</v>
      </c>
      <c r="F97" s="22">
        <f>BALANCE!F199+BALANCE!F229+BALANCE!F259</f>
        <v>22861.679759999999</v>
      </c>
      <c r="G97" s="22">
        <f>BALANCE!G199+BALANCE!G229+BALANCE!G259</f>
        <v>4749.0212999999994</v>
      </c>
      <c r="H97" s="22">
        <f>BALANCE!H199+BALANCE!H229+BALANCE!H259</f>
        <v>37355.951829999998</v>
      </c>
      <c r="I97" s="22">
        <f>BALANCE!I199+BALANCE!I229+BALANCE!I259</f>
        <v>320.28876000000002</v>
      </c>
      <c r="J97" s="22">
        <f>BALANCE!J199+BALANCE!J229+BALANCE!J259</f>
        <v>1123.92977</v>
      </c>
      <c r="K97" s="22">
        <f>BALANCE!K199+BALANCE!K229+BALANCE!K259</f>
        <v>0</v>
      </c>
      <c r="L97" s="22">
        <f>BALANCE!L199+BALANCE!L229+BALANCE!L259</f>
        <v>0</v>
      </c>
      <c r="M97" s="22">
        <f>BALANCE!M199+BALANCE!M229+BALANCE!M259</f>
        <v>1850.3657500000002</v>
      </c>
      <c r="N97" s="22">
        <f>BALANCE!N199+BALANCE!N229+BALANCE!N259</f>
        <v>2054.03368</v>
      </c>
      <c r="O97" s="22">
        <f>BALANCE!O199+BALANCE!O229+BALANCE!O259</f>
        <v>412.31958000000003</v>
      </c>
      <c r="P97" s="22">
        <f>BALANCE!P199+BALANCE!P229+BALANCE!P259</f>
        <v>185.32359</v>
      </c>
      <c r="Q97" s="22">
        <f>BALANCE!Q199+BALANCE!Q229+BALANCE!Q259</f>
        <v>1.04905</v>
      </c>
      <c r="R97" s="22">
        <f>BALANCE!R199+BALANCE!R229+BALANCE!R259</f>
        <v>5947.3101799999986</v>
      </c>
      <c r="S97" s="22">
        <f>BALANCE!S199+BALANCE!S229+BALANCE!S259</f>
        <v>655.62996999999996</v>
      </c>
      <c r="T97" s="22">
        <f>BALANCE!T199+BALANCE!T229+BALANCE!T259</f>
        <v>0</v>
      </c>
      <c r="U97" s="22">
        <f>BALANCE!U199+BALANCE!U229+BALANCE!U259</f>
        <v>0</v>
      </c>
      <c r="V97" s="22">
        <f>BALANCE!V199+BALANCE!V229+BALANCE!V259</f>
        <v>0</v>
      </c>
      <c r="W97" s="22">
        <f>BALANCE!W199+BALANCE!W229+BALANCE!W259</f>
        <v>0</v>
      </c>
      <c r="X97" s="22">
        <f>BALANCE!X199+BALANCE!X229+BALANCE!X259</f>
        <v>0</v>
      </c>
      <c r="Y97" s="22">
        <f>BALANCE!Y199+BALANCE!Y229+BALANCE!Y259</f>
        <v>0</v>
      </c>
      <c r="Z97" s="22">
        <f>BALANCE!Z199+BALANCE!Z229+BALANCE!Z259</f>
        <v>25.261330000000001</v>
      </c>
      <c r="AA97" s="22">
        <f>BALANCE!AA199+BALANCE!AA229+BALANCE!AA259</f>
        <v>0</v>
      </c>
      <c r="AB97" s="22">
        <f>BALANCE!AB199+BALANCE!AB229+BALANCE!AB259</f>
        <v>109.12327000000001</v>
      </c>
      <c r="AC97" s="22">
        <f>BALANCE!AC199+BALANCE!AC229+BALANCE!AC259</f>
        <v>0</v>
      </c>
      <c r="AD97" s="22">
        <f>BALANCE!AD199+BALANCE!AD229+BALANCE!AD259</f>
        <v>790.01457000000005</v>
      </c>
      <c r="AE97" s="22">
        <f>BALANCE!AE199+BALANCE!AE229+BALANCE!AE259</f>
        <v>44093.276579999998</v>
      </c>
      <c r="AF97" s="22">
        <f>BALANCE!AF199+BALANCE!AF229+BALANCE!AF259</f>
        <v>2054.03368</v>
      </c>
      <c r="AG97" s="22">
        <f>BALANCE!AG199+BALANCE!AG229+BALANCE!AG259</f>
        <v>1850.3657500000002</v>
      </c>
      <c r="AH97" s="22">
        <f>BALANCE!AH199+BALANCE!AH229+BALANCE!AH259</f>
        <v>0</v>
      </c>
      <c r="AI97" s="22">
        <f>BALANCE!AI199+BALANCE!AI229+BALANCE!AI259</f>
        <v>0</v>
      </c>
      <c r="AJ97" s="382">
        <f>BALANCE!AJ199+BALANCE!AJ229+BALANCE!AJ259</f>
        <v>40188.87715</v>
      </c>
    </row>
    <row r="98" spans="2:36" x14ac:dyDescent="0.25">
      <c r="B98" s="15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382"/>
    </row>
    <row r="99" spans="2:36" x14ac:dyDescent="0.25">
      <c r="B99" s="31"/>
      <c r="C99" s="192" t="s">
        <v>1852</v>
      </c>
      <c r="D99" s="21">
        <f>SUM(D100:D104)</f>
        <v>4411.4908500000001</v>
      </c>
      <c r="E99" s="21">
        <f t="shared" ref="E99:AI99" si="13">SUM(E100:E104)</f>
        <v>1132.0561</v>
      </c>
      <c r="F99" s="21">
        <f t="shared" si="13"/>
        <v>32604.832020000002</v>
      </c>
      <c r="G99" s="21">
        <f t="shared" si="13"/>
        <v>1003.0137500000001</v>
      </c>
      <c r="H99" s="21">
        <f t="shared" si="13"/>
        <v>39151.392720000003</v>
      </c>
      <c r="I99" s="21">
        <f t="shared" si="13"/>
        <v>654.13434000000007</v>
      </c>
      <c r="J99" s="21">
        <f t="shared" si="13"/>
        <v>0</v>
      </c>
      <c r="K99" s="21">
        <f t="shared" si="13"/>
        <v>0</v>
      </c>
      <c r="L99" s="21">
        <f>SUM(L100:L104)</f>
        <v>0</v>
      </c>
      <c r="M99" s="21">
        <f t="shared" si="13"/>
        <v>0</v>
      </c>
      <c r="N99" s="21">
        <f t="shared" si="13"/>
        <v>24.350439999999999</v>
      </c>
      <c r="O99" s="21">
        <f t="shared" si="13"/>
        <v>586.30224999999996</v>
      </c>
      <c r="P99" s="21">
        <f t="shared" si="13"/>
        <v>235.05481</v>
      </c>
      <c r="Q99" s="21">
        <f t="shared" si="13"/>
        <v>11994.244129999999</v>
      </c>
      <c r="R99" s="21">
        <f t="shared" si="13"/>
        <v>13494.08597</v>
      </c>
      <c r="S99" s="21">
        <f>SUM(S100:S104)</f>
        <v>1173.4704000000002</v>
      </c>
      <c r="T99" s="21">
        <f t="shared" si="13"/>
        <v>23.432189999999999</v>
      </c>
      <c r="U99" s="21">
        <f t="shared" si="13"/>
        <v>442.71234000000004</v>
      </c>
      <c r="V99" s="21">
        <f t="shared" si="13"/>
        <v>35.051339999999996</v>
      </c>
      <c r="W99" s="21">
        <f t="shared" si="13"/>
        <v>21.323709999999998</v>
      </c>
      <c r="X99" s="21">
        <f t="shared" si="13"/>
        <v>60.462770000000006</v>
      </c>
      <c r="Y99" s="21">
        <f t="shared" si="13"/>
        <v>5823.0555399999994</v>
      </c>
      <c r="Z99" s="21">
        <f t="shared" si="13"/>
        <v>5.9726800000000004</v>
      </c>
      <c r="AA99" s="21">
        <f t="shared" si="13"/>
        <v>1766.8933399999996</v>
      </c>
      <c r="AB99" s="21">
        <f t="shared" si="13"/>
        <v>1770.4266400000001</v>
      </c>
      <c r="AC99" s="21">
        <f>SUM(AC100:AC104)</f>
        <v>2512.1819799999998</v>
      </c>
      <c r="AD99" s="21">
        <f t="shared" si="13"/>
        <v>13634.982929999998</v>
      </c>
      <c r="AE99" s="21">
        <f t="shared" si="13"/>
        <v>66280.461620000002</v>
      </c>
      <c r="AF99" s="21">
        <f t="shared" si="13"/>
        <v>24.350439999999999</v>
      </c>
      <c r="AG99" s="21">
        <f t="shared" si="13"/>
        <v>35.051339999999996</v>
      </c>
      <c r="AH99" s="21">
        <f t="shared" si="13"/>
        <v>0</v>
      </c>
      <c r="AI99" s="21">
        <f t="shared" si="13"/>
        <v>10102.130860000001</v>
      </c>
      <c r="AJ99" s="381">
        <f>SUM(AJ100:AJ104)</f>
        <v>56118.928980000004</v>
      </c>
    </row>
    <row r="100" spans="2:36" x14ac:dyDescent="0.25">
      <c r="B100" s="38" t="s">
        <v>684</v>
      </c>
      <c r="C100" s="9" t="s">
        <v>629</v>
      </c>
      <c r="D100" s="22">
        <f>BALANCE!D201+BALANCE!D231+BALANCE!D261</f>
        <v>203.10185999999999</v>
      </c>
      <c r="E100" s="22">
        <f>BALANCE!E201+BALANCE!E231+BALANCE!E261</f>
        <v>205.73939999999999</v>
      </c>
      <c r="F100" s="22">
        <f>BALANCE!F201+BALANCE!F231+BALANCE!F261</f>
        <v>2804.7166099999999</v>
      </c>
      <c r="G100" s="22">
        <f>BALANCE!G201+BALANCE!G231+BALANCE!G261</f>
        <v>135.77509000000001</v>
      </c>
      <c r="H100" s="22">
        <f>BALANCE!H201+BALANCE!H231+BALANCE!H261</f>
        <v>3349.3329599999997</v>
      </c>
      <c r="I100" s="22">
        <f>BALANCE!I201+BALANCE!I231+BALANCE!I261</f>
        <v>57.863959999999999</v>
      </c>
      <c r="J100" s="22">
        <f>BALANCE!J201+BALANCE!J231+BALANCE!J261</f>
        <v>0</v>
      </c>
      <c r="K100" s="22">
        <f>BALANCE!K201+BALANCE!K231+BALANCE!K261</f>
        <v>0</v>
      </c>
      <c r="L100" s="22">
        <f>BALANCE!L201+BALANCE!L231+BALANCE!L261</f>
        <v>0</v>
      </c>
      <c r="M100" s="22">
        <f>BALANCE!M201+BALANCE!M231+BALANCE!M261</f>
        <v>0</v>
      </c>
      <c r="N100" s="22">
        <f>BALANCE!N201+BALANCE!N231+BALANCE!N261</f>
        <v>5.0960700000000001</v>
      </c>
      <c r="O100" s="22">
        <f>BALANCE!O201+BALANCE!O231+BALANCE!O261</f>
        <v>26.13043</v>
      </c>
      <c r="P100" s="22">
        <f>BALANCE!P201+BALANCE!P231+BALANCE!P261</f>
        <v>16.795539999999999</v>
      </c>
      <c r="Q100" s="22">
        <f>BALANCE!Q201+BALANCE!Q231+BALANCE!Q261</f>
        <v>1786.6163800000002</v>
      </c>
      <c r="R100" s="22">
        <f>BALANCE!R201+BALANCE!R231+BALANCE!R261</f>
        <v>1892.5023800000001</v>
      </c>
      <c r="S100" s="22">
        <f>BALANCE!S201+BALANCE!S231+BALANCE!S261</f>
        <v>100.46819000000001</v>
      </c>
      <c r="T100" s="22">
        <f>BALANCE!T201+BALANCE!T231+BALANCE!T261</f>
        <v>1.06247</v>
      </c>
      <c r="U100" s="22">
        <f>BALANCE!U201+BALANCE!U231+BALANCE!U261</f>
        <v>19.258310000000002</v>
      </c>
      <c r="V100" s="22">
        <f>BALANCE!V201+BALANCE!V231+BALANCE!V261</f>
        <v>3.5686100000000001</v>
      </c>
      <c r="W100" s="22">
        <f>BALANCE!W201+BALANCE!W231+BALANCE!W261</f>
        <v>12.32823</v>
      </c>
      <c r="X100" s="22">
        <f>BALANCE!X201+BALANCE!X231+BALANCE!X261</f>
        <v>8.3444099999999999</v>
      </c>
      <c r="Y100" s="22">
        <f>BALANCE!Y201+BALANCE!Y231+BALANCE!Y261</f>
        <v>583.59492</v>
      </c>
      <c r="Z100" s="22">
        <f>BALANCE!Z201+BALANCE!Z231+BALANCE!Z261</f>
        <v>0.45188</v>
      </c>
      <c r="AA100" s="22">
        <f>BALANCE!AA201+BALANCE!AA231+BALANCE!AA261</f>
        <v>150.51105000000001</v>
      </c>
      <c r="AB100" s="22">
        <f>BALANCE!AB201+BALANCE!AB231+BALANCE!AB261</f>
        <v>121.80034999999999</v>
      </c>
      <c r="AC100" s="22">
        <f>BALANCE!AC201+BALANCE!AC231+BALANCE!AC261</f>
        <v>454.16942</v>
      </c>
      <c r="AD100" s="22">
        <f>BALANCE!AD201+BALANCE!AD231+BALANCE!AD261</f>
        <v>1455.5578399999999</v>
      </c>
      <c r="AE100" s="22">
        <f>BALANCE!AE201+BALANCE!AE231+BALANCE!AE261</f>
        <v>6697.39318</v>
      </c>
      <c r="AF100" s="22">
        <f>BALANCE!AF201+BALANCE!AF231+BALANCE!AF261</f>
        <v>5.0960700000000001</v>
      </c>
      <c r="AG100" s="22">
        <f>BALANCE!AG201+BALANCE!AG231+BALANCE!AG261</f>
        <v>3.5686100000000001</v>
      </c>
      <c r="AH100" s="22">
        <f>BALANCE!AH201+BALANCE!AH231+BALANCE!AH261</f>
        <v>0</v>
      </c>
      <c r="AI100" s="22">
        <f>BALANCE!AI201+BALANCE!AI231+BALANCE!AI261</f>
        <v>1188.2753900000002</v>
      </c>
      <c r="AJ100" s="382">
        <f>BALANCE!AJ201+BALANCE!AJ231+BALANCE!AJ261</f>
        <v>5500.4531100000004</v>
      </c>
    </row>
    <row r="101" spans="2:36" x14ac:dyDescent="0.25">
      <c r="B101" s="38" t="s">
        <v>685</v>
      </c>
      <c r="C101" s="9" t="s">
        <v>631</v>
      </c>
      <c r="D101" s="22">
        <f>BALANCE!D202+BALANCE!D232+BALANCE!D262</f>
        <v>499.16165000000001</v>
      </c>
      <c r="E101" s="22">
        <f>BALANCE!E202+BALANCE!E232+BALANCE!E262</f>
        <v>121.47987999999999</v>
      </c>
      <c r="F101" s="22">
        <f>BALANCE!F202+BALANCE!F232+BALANCE!F262</f>
        <v>2725.74307</v>
      </c>
      <c r="G101" s="22">
        <f>BALANCE!G202+BALANCE!G232+BALANCE!G262</f>
        <v>80.540599999999998</v>
      </c>
      <c r="H101" s="22">
        <f>BALANCE!H202+BALANCE!H232+BALANCE!H262</f>
        <v>3426.9252000000006</v>
      </c>
      <c r="I101" s="22">
        <f>BALANCE!I202+BALANCE!I232+BALANCE!I262</f>
        <v>44.048560000000002</v>
      </c>
      <c r="J101" s="22">
        <f>BALANCE!J202+BALANCE!J232+BALANCE!J262</f>
        <v>0</v>
      </c>
      <c r="K101" s="22">
        <f>BALANCE!K202+BALANCE!K232+BALANCE!K262</f>
        <v>0</v>
      </c>
      <c r="L101" s="22">
        <f>BALANCE!L202+BALANCE!L232+BALANCE!L262</f>
        <v>0</v>
      </c>
      <c r="M101" s="22">
        <f>BALANCE!M202+BALANCE!M232+BALANCE!M262</f>
        <v>0</v>
      </c>
      <c r="N101" s="22">
        <f>BALANCE!N202+BALANCE!N232+BALANCE!N262</f>
        <v>4.4967100000000002</v>
      </c>
      <c r="O101" s="22">
        <f>BALANCE!O202+BALANCE!O232+BALANCE!O262</f>
        <v>61.873840000000001</v>
      </c>
      <c r="P101" s="22">
        <f>BALANCE!P202+BALANCE!P232+BALANCE!P262</f>
        <v>10.89297</v>
      </c>
      <c r="Q101" s="22">
        <f>BALANCE!Q202+BALANCE!Q232+BALANCE!Q262</f>
        <v>1054.7547099999999</v>
      </c>
      <c r="R101" s="22">
        <f>BALANCE!R202+BALANCE!R232+BALANCE!R262</f>
        <v>1176.0667900000001</v>
      </c>
      <c r="S101" s="22">
        <f>BALANCE!S202+BALANCE!S232+BALANCE!S262</f>
        <v>72.668019999999999</v>
      </c>
      <c r="T101" s="22">
        <f>BALANCE!T202+BALANCE!T232+BALANCE!T262</f>
        <v>0.74473</v>
      </c>
      <c r="U101" s="22">
        <f>BALANCE!U202+BALANCE!U232+BALANCE!U262</f>
        <v>38.354790000000001</v>
      </c>
      <c r="V101" s="22">
        <f>BALANCE!V202+BALANCE!V232+BALANCE!V262</f>
        <v>1.8677900000000001</v>
      </c>
      <c r="W101" s="22">
        <f>BALANCE!W202+BALANCE!W232+BALANCE!W262</f>
        <v>2.6764899999999998</v>
      </c>
      <c r="X101" s="22">
        <f>BALANCE!X202+BALANCE!X232+BALANCE!X262</f>
        <v>4.2777700000000003</v>
      </c>
      <c r="Y101" s="22">
        <f>BALANCE!Y202+BALANCE!Y232+BALANCE!Y262</f>
        <v>368.04408000000001</v>
      </c>
      <c r="Z101" s="22">
        <f>BALANCE!Z202+BALANCE!Z232+BALANCE!Z262</f>
        <v>0.92398000000000002</v>
      </c>
      <c r="AA101" s="22">
        <f>BALANCE!AA202+BALANCE!AA232+BALANCE!AA262</f>
        <v>206.98955000000001</v>
      </c>
      <c r="AB101" s="22">
        <f>BALANCE!AB202+BALANCE!AB232+BALANCE!AB262</f>
        <v>186.10769999999999</v>
      </c>
      <c r="AC101" s="22">
        <f>BALANCE!AC202+BALANCE!AC232+BALANCE!AC262</f>
        <v>635.50418999999999</v>
      </c>
      <c r="AD101" s="22">
        <f>BALANCE!AD202+BALANCE!AD232+BALANCE!AD262</f>
        <v>1518.1590899999999</v>
      </c>
      <c r="AE101" s="22">
        <f>BALANCE!AE202+BALANCE!AE232+BALANCE!AE262</f>
        <v>6121.1510800000005</v>
      </c>
      <c r="AF101" s="22">
        <f>BALANCE!AF202+BALANCE!AF232+BALANCE!AF262</f>
        <v>4.4967100000000002</v>
      </c>
      <c r="AG101" s="22">
        <f>BALANCE!AG202+BALANCE!AG232+BALANCE!AG262</f>
        <v>1.8677900000000001</v>
      </c>
      <c r="AH101" s="22">
        <f>BALANCE!AH202+BALANCE!AH232+BALANCE!AH262</f>
        <v>0</v>
      </c>
      <c r="AI101" s="22">
        <f>BALANCE!AI202+BALANCE!AI232+BALANCE!AI262</f>
        <v>1210.53782</v>
      </c>
      <c r="AJ101" s="382">
        <f>BALANCE!AJ202+BALANCE!AJ232+BALANCE!AJ262</f>
        <v>4904.2487599999995</v>
      </c>
    </row>
    <row r="102" spans="2:36" x14ac:dyDescent="0.25">
      <c r="B102" s="38" t="s">
        <v>686</v>
      </c>
      <c r="C102" s="9" t="s">
        <v>633</v>
      </c>
      <c r="D102" s="22">
        <f>BALANCE!D203+BALANCE!D233+BALANCE!D263</f>
        <v>500.67626999999999</v>
      </c>
      <c r="E102" s="22">
        <f>BALANCE!E203+BALANCE!E233+BALANCE!E263</f>
        <v>148.2379</v>
      </c>
      <c r="F102" s="22">
        <f>BALANCE!F203+BALANCE!F233+BALANCE!F263</f>
        <v>2938.8647300000002</v>
      </c>
      <c r="G102" s="22">
        <f>BALANCE!G203+BALANCE!G233+BALANCE!G263</f>
        <v>131.4229</v>
      </c>
      <c r="H102" s="22">
        <f>BALANCE!H203+BALANCE!H233+BALANCE!H263</f>
        <v>3719.2018000000003</v>
      </c>
      <c r="I102" s="22">
        <f>BALANCE!I203+BALANCE!I233+BALANCE!I263</f>
        <v>53.20843</v>
      </c>
      <c r="J102" s="22">
        <f>BALANCE!J203+BALANCE!J233+BALANCE!J263</f>
        <v>0</v>
      </c>
      <c r="K102" s="22">
        <f>BALANCE!K203+BALANCE!K233+BALANCE!K263</f>
        <v>0</v>
      </c>
      <c r="L102" s="22">
        <f>BALANCE!L203+BALANCE!L233+BALANCE!L263</f>
        <v>0</v>
      </c>
      <c r="M102" s="22">
        <f>BALANCE!M203+BALANCE!M233+BALANCE!M263</f>
        <v>0</v>
      </c>
      <c r="N102" s="22">
        <f>BALANCE!N203+BALANCE!N233+BALANCE!N263</f>
        <v>2.4132500000000001</v>
      </c>
      <c r="O102" s="22">
        <f>BALANCE!O203+BALANCE!O233+BALANCE!O263</f>
        <v>76.719849999999994</v>
      </c>
      <c r="P102" s="22">
        <f>BALANCE!P203+BALANCE!P233+BALANCE!P263</f>
        <v>20.140070000000001</v>
      </c>
      <c r="Q102" s="22">
        <f>BALANCE!Q203+BALANCE!Q233+BALANCE!Q263</f>
        <v>1490.4472199999998</v>
      </c>
      <c r="R102" s="22">
        <f>BALANCE!R203+BALANCE!R233+BALANCE!R263</f>
        <v>1642.9288199999999</v>
      </c>
      <c r="S102" s="22">
        <f>BALANCE!S203+BALANCE!S233+BALANCE!S263</f>
        <v>110.20065</v>
      </c>
      <c r="T102" s="22">
        <f>BALANCE!T203+BALANCE!T233+BALANCE!T263</f>
        <v>1.1684000000000001</v>
      </c>
      <c r="U102" s="22">
        <f>BALANCE!U203+BALANCE!U233+BALANCE!U263</f>
        <v>50.060290000000002</v>
      </c>
      <c r="V102" s="22">
        <f>BALANCE!V203+BALANCE!V233+BALANCE!V263</f>
        <v>2.9724400000000002</v>
      </c>
      <c r="W102" s="22">
        <f>BALANCE!W203+BALANCE!W233+BALANCE!W263</f>
        <v>1.6734500000000001</v>
      </c>
      <c r="X102" s="22">
        <f>BALANCE!X203+BALANCE!X233+BALANCE!X263</f>
        <v>4.6391499999999999</v>
      </c>
      <c r="Y102" s="22">
        <f>BALANCE!Y203+BALANCE!Y233+BALANCE!Y263</f>
        <v>563.00389999999993</v>
      </c>
      <c r="Z102" s="22">
        <f>BALANCE!Z203+BALANCE!Z233+BALANCE!Z263</f>
        <v>1.4507399999999999</v>
      </c>
      <c r="AA102" s="22">
        <f>BALANCE!AA203+BALANCE!AA233+BALANCE!AA263</f>
        <v>262.04282000000001</v>
      </c>
      <c r="AB102" s="22">
        <f>BALANCE!AB203+BALANCE!AB233+BALANCE!AB263</f>
        <v>170.97935999999999</v>
      </c>
      <c r="AC102" s="22">
        <f>BALANCE!AC203+BALANCE!AC233+BALANCE!AC263</f>
        <v>394.34658999999999</v>
      </c>
      <c r="AD102" s="22">
        <f>BALANCE!AD203+BALANCE!AD233+BALANCE!AD263</f>
        <v>1562.5377899999999</v>
      </c>
      <c r="AE102" s="22">
        <f>BALANCE!AE203+BALANCE!AE233+BALANCE!AE263</f>
        <v>6924.6684100000002</v>
      </c>
      <c r="AF102" s="22">
        <f>BALANCE!AF203+BALANCE!AF233+BALANCE!AF263</f>
        <v>2.4132500000000001</v>
      </c>
      <c r="AG102" s="22">
        <f>BALANCE!AG203+BALANCE!AG233+BALANCE!AG263</f>
        <v>2.9724400000000002</v>
      </c>
      <c r="AH102" s="22">
        <f>BALANCE!AH203+BALANCE!AH233+BALANCE!AH263</f>
        <v>0</v>
      </c>
      <c r="AI102" s="22">
        <f>BALANCE!AI203+BALANCE!AI233+BALANCE!AI263</f>
        <v>1219.3933099999999</v>
      </c>
      <c r="AJ102" s="382">
        <f>BALANCE!AJ203+BALANCE!AJ233+BALANCE!AJ263</f>
        <v>5699.8894100000007</v>
      </c>
    </row>
    <row r="103" spans="2:36" x14ac:dyDescent="0.25">
      <c r="B103" s="38" t="s">
        <v>687</v>
      </c>
      <c r="C103" s="9" t="s">
        <v>635</v>
      </c>
      <c r="D103" s="22">
        <f>BALANCE!D204+BALANCE!D234+BALANCE!D264</f>
        <v>854.6431</v>
      </c>
      <c r="E103" s="22">
        <f>BALANCE!E204+BALANCE!E234+BALANCE!E264</f>
        <v>233.31710000000001</v>
      </c>
      <c r="F103" s="22">
        <f>BALANCE!F204+BALANCE!F234+BALANCE!F264</f>
        <v>4748.9385499999999</v>
      </c>
      <c r="G103" s="22">
        <f>BALANCE!G204+BALANCE!G234+BALANCE!G264</f>
        <v>218.31414000000001</v>
      </c>
      <c r="H103" s="22">
        <f>BALANCE!H204+BALANCE!H234+BALANCE!H264</f>
        <v>6055.2128899999998</v>
      </c>
      <c r="I103" s="22">
        <f>BALANCE!I204+BALANCE!I234+BALANCE!I264</f>
        <v>89.38749</v>
      </c>
      <c r="J103" s="22">
        <f>BALANCE!J204+BALANCE!J234+BALANCE!J264</f>
        <v>0</v>
      </c>
      <c r="K103" s="22">
        <f>BALANCE!K204+BALANCE!K234+BALANCE!K264</f>
        <v>0</v>
      </c>
      <c r="L103" s="22">
        <f>BALANCE!L204+BALANCE!L234+BALANCE!L264</f>
        <v>0</v>
      </c>
      <c r="M103" s="22">
        <f>BALANCE!M204+BALANCE!M234+BALANCE!M264</f>
        <v>0</v>
      </c>
      <c r="N103" s="22">
        <f>BALANCE!N204+BALANCE!N234+BALANCE!N264</f>
        <v>7.7472999999999992</v>
      </c>
      <c r="O103" s="22">
        <f>BALANCE!O204+BALANCE!O234+BALANCE!O264</f>
        <v>137.84513000000001</v>
      </c>
      <c r="P103" s="22">
        <f>BALANCE!P204+BALANCE!P234+BALANCE!P264</f>
        <v>35.965310000000002</v>
      </c>
      <c r="Q103" s="22">
        <f>BALANCE!Q204+BALANCE!Q234+BALANCE!Q264</f>
        <v>2429.34897</v>
      </c>
      <c r="R103" s="22">
        <f>BALANCE!R204+BALANCE!R234+BALANCE!R264</f>
        <v>2700.2942000000003</v>
      </c>
      <c r="S103" s="22">
        <f>BALANCE!S204+BALANCE!S234+BALANCE!S264</f>
        <v>190.12908999999999</v>
      </c>
      <c r="T103" s="22">
        <f>BALANCE!T204+BALANCE!T234+BALANCE!T264</f>
        <v>2.4887800000000002</v>
      </c>
      <c r="U103" s="22">
        <f>BALANCE!U204+BALANCE!U234+BALANCE!U264</f>
        <v>92.957710000000006</v>
      </c>
      <c r="V103" s="22">
        <f>BALANCE!V204+BALANCE!V234+BALANCE!V264</f>
        <v>6.3060799999999997</v>
      </c>
      <c r="W103" s="22">
        <f>BALANCE!W204+BALANCE!W234+BALANCE!W264</f>
        <v>1.6977199999999999</v>
      </c>
      <c r="X103" s="22">
        <f>BALANCE!X204+BALANCE!X234+BALANCE!X264</f>
        <v>7.69625</v>
      </c>
      <c r="Y103" s="22">
        <f>BALANCE!Y204+BALANCE!Y234+BALANCE!Y264</f>
        <v>998.11027999999999</v>
      </c>
      <c r="Z103" s="22">
        <f>BALANCE!Z204+BALANCE!Z234+BALANCE!Z264</f>
        <v>3.14608</v>
      </c>
      <c r="AA103" s="22">
        <f>BALANCE!AA204+BALANCE!AA234+BALANCE!AA264</f>
        <v>412.00554999999997</v>
      </c>
      <c r="AB103" s="22">
        <f>BALANCE!AB204+BALANCE!AB234+BALANCE!AB264</f>
        <v>275.80594000000002</v>
      </c>
      <c r="AC103" s="22">
        <f>BALANCE!AC204+BALANCE!AC234+BALANCE!AC264</f>
        <v>498.17230999999998</v>
      </c>
      <c r="AD103" s="22">
        <f>BALANCE!AD204+BALANCE!AD234+BALANCE!AD264</f>
        <v>2488.5157900000004</v>
      </c>
      <c r="AE103" s="22">
        <f>BALANCE!AE204+BALANCE!AE234+BALANCE!AE264</f>
        <v>11244.02288</v>
      </c>
      <c r="AF103" s="22">
        <f>BALANCE!AF204+BALANCE!AF234+BALANCE!AF264</f>
        <v>7.7472999999999992</v>
      </c>
      <c r="AG103" s="22">
        <f>BALANCE!AG204+BALANCE!AG234+BALANCE!AG264</f>
        <v>6.3060799999999997</v>
      </c>
      <c r="AH103" s="22">
        <f>BALANCE!AH204+BALANCE!AH234+BALANCE!AH264</f>
        <v>0</v>
      </c>
      <c r="AI103" s="22">
        <f>BALANCE!AI204+BALANCE!AI234+BALANCE!AI264</f>
        <v>1908.2881399999999</v>
      </c>
      <c r="AJ103" s="382">
        <f>BALANCE!AJ204+BALANCE!AJ234+BALANCE!AJ264</f>
        <v>9321.6813600000005</v>
      </c>
    </row>
    <row r="104" spans="2:36" x14ac:dyDescent="0.25">
      <c r="B104" s="38" t="s">
        <v>688</v>
      </c>
      <c r="C104" s="9" t="s">
        <v>637</v>
      </c>
      <c r="D104" s="22">
        <f>BALANCE!D205+BALANCE!D235+BALANCE!D265</f>
        <v>2353.9079699999998</v>
      </c>
      <c r="E104" s="22">
        <f>BALANCE!E205+BALANCE!E235+BALANCE!E265</f>
        <v>423.28181999999998</v>
      </c>
      <c r="F104" s="22">
        <f>BALANCE!F205+BALANCE!F235+BALANCE!F265</f>
        <v>19386.569060000002</v>
      </c>
      <c r="G104" s="22">
        <f>BALANCE!G205+BALANCE!G235+BALANCE!G265</f>
        <v>436.96101999999996</v>
      </c>
      <c r="H104" s="22">
        <f>BALANCE!H205+BALANCE!H235+BALANCE!H265</f>
        <v>22600.719870000001</v>
      </c>
      <c r="I104" s="22">
        <f>BALANCE!I205+BALANCE!I235+BALANCE!I265</f>
        <v>409.6259</v>
      </c>
      <c r="J104" s="22">
        <f>BALANCE!J205+BALANCE!J235+BALANCE!J265</f>
        <v>0</v>
      </c>
      <c r="K104" s="22">
        <f>BALANCE!K205+BALANCE!K235+BALANCE!K265</f>
        <v>0</v>
      </c>
      <c r="L104" s="22">
        <f>BALANCE!L205+BALANCE!L235+BALANCE!L265</f>
        <v>0</v>
      </c>
      <c r="M104" s="22">
        <f>BALANCE!M205+BALANCE!M235+BALANCE!M265</f>
        <v>0</v>
      </c>
      <c r="N104" s="22">
        <f>BALANCE!N205+BALANCE!N235+BALANCE!N265</f>
        <v>4.5971099999999998</v>
      </c>
      <c r="O104" s="22">
        <f>BALANCE!O205+BALANCE!O235+BALANCE!O265</f>
        <v>283.733</v>
      </c>
      <c r="P104" s="22">
        <f>BALANCE!P205+BALANCE!P235+BALANCE!P265</f>
        <v>151.26092</v>
      </c>
      <c r="Q104" s="22">
        <f>BALANCE!Q205+BALANCE!Q235+BALANCE!Q265</f>
        <v>5233.0768499999995</v>
      </c>
      <c r="R104" s="22">
        <f>BALANCE!R205+BALANCE!R235+BALANCE!R265</f>
        <v>6082.29378</v>
      </c>
      <c r="S104" s="22">
        <f>BALANCE!S205+BALANCE!S235+BALANCE!S265</f>
        <v>700.00445000000002</v>
      </c>
      <c r="T104" s="22">
        <f>BALANCE!T205+BALANCE!T235+BALANCE!T265</f>
        <v>17.96781</v>
      </c>
      <c r="U104" s="22">
        <f>BALANCE!U205+BALANCE!U235+BALANCE!U265</f>
        <v>242.08124000000001</v>
      </c>
      <c r="V104" s="22">
        <f>BALANCE!V205+BALANCE!V235+BALANCE!V265</f>
        <v>20.33642</v>
      </c>
      <c r="W104" s="22">
        <f>BALANCE!W205+BALANCE!W235+BALANCE!W265</f>
        <v>2.9478200000000001</v>
      </c>
      <c r="X104" s="22">
        <f>BALANCE!X205+BALANCE!X235+BALANCE!X265</f>
        <v>35.505190000000006</v>
      </c>
      <c r="Y104" s="22">
        <f>BALANCE!Y205+BALANCE!Y235+BALANCE!Y265</f>
        <v>3310.3023599999997</v>
      </c>
      <c r="Z104" s="22">
        <f>BALANCE!Z205+BALANCE!Z235+BALANCE!Z265</f>
        <v>0</v>
      </c>
      <c r="AA104" s="22">
        <f>BALANCE!AA205+BALANCE!AA235+BALANCE!AA265</f>
        <v>735.34436999999991</v>
      </c>
      <c r="AB104" s="22">
        <f>BALANCE!AB205+BALANCE!AB235+BALANCE!AB265</f>
        <v>1015.73329</v>
      </c>
      <c r="AC104" s="22">
        <f>BALANCE!AC205+BALANCE!AC235+BALANCE!AC265</f>
        <v>529.98946999999998</v>
      </c>
      <c r="AD104" s="22">
        <f>BALANCE!AD205+BALANCE!AD235+BALANCE!AD265</f>
        <v>6610.2124199999998</v>
      </c>
      <c r="AE104" s="22">
        <f>BALANCE!AE205+BALANCE!AE235+BALANCE!AE265</f>
        <v>35293.226070000004</v>
      </c>
      <c r="AF104" s="22">
        <f>BALANCE!AF205+BALANCE!AF235+BALANCE!AF265</f>
        <v>4.5971099999999998</v>
      </c>
      <c r="AG104" s="22">
        <f>BALANCE!AG205+BALANCE!AG235+BALANCE!AG265</f>
        <v>20.33642</v>
      </c>
      <c r="AH104" s="22">
        <f>BALANCE!AH205+BALANCE!AH235+BALANCE!AH265</f>
        <v>0</v>
      </c>
      <c r="AI104" s="22">
        <f>BALANCE!AI205+BALANCE!AI235+BALANCE!AI265</f>
        <v>4575.6361999999999</v>
      </c>
      <c r="AJ104" s="382">
        <f>BALANCE!AJ205+BALANCE!AJ235+BALANCE!AJ265</f>
        <v>30692.656340000001</v>
      </c>
    </row>
    <row r="105" spans="2:36" x14ac:dyDescent="0.25">
      <c r="B105" s="39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382"/>
    </row>
    <row r="106" spans="2:36" s="475" customFormat="1" hidden="1" x14ac:dyDescent="0.25">
      <c r="B106" s="472" t="s">
        <v>1037</v>
      </c>
      <c r="C106" s="472" t="s">
        <v>1340</v>
      </c>
      <c r="D106" s="473" t="e">
        <f>SUM(D107:D111)</f>
        <v>#REF!</v>
      </c>
      <c r="E106" s="473" t="e">
        <f t="shared" ref="E106:AI106" si="14">SUM(E107:E111)</f>
        <v>#REF!</v>
      </c>
      <c r="F106" s="473" t="e">
        <f t="shared" si="14"/>
        <v>#REF!</v>
      </c>
      <c r="G106" s="473" t="e">
        <f t="shared" si="14"/>
        <v>#REF!</v>
      </c>
      <c r="H106" s="473" t="e">
        <f t="shared" si="14"/>
        <v>#REF!</v>
      </c>
      <c r="I106" s="473" t="e">
        <f t="shared" si="14"/>
        <v>#REF!</v>
      </c>
      <c r="J106" s="473" t="e">
        <f t="shared" si="14"/>
        <v>#REF!</v>
      </c>
      <c r="K106" s="473" t="e">
        <f t="shared" si="14"/>
        <v>#REF!</v>
      </c>
      <c r="L106" s="473" t="e">
        <f>SUM(L107:L111)</f>
        <v>#REF!</v>
      </c>
      <c r="M106" s="473" t="e">
        <f t="shared" si="14"/>
        <v>#REF!</v>
      </c>
      <c r="N106" s="473" t="e">
        <f t="shared" si="14"/>
        <v>#REF!</v>
      </c>
      <c r="O106" s="473" t="e">
        <f t="shared" si="14"/>
        <v>#REF!</v>
      </c>
      <c r="P106" s="473" t="e">
        <f t="shared" si="14"/>
        <v>#REF!</v>
      </c>
      <c r="Q106" s="473" t="e">
        <f t="shared" si="14"/>
        <v>#REF!</v>
      </c>
      <c r="R106" s="473" t="e">
        <f t="shared" si="14"/>
        <v>#REF!</v>
      </c>
      <c r="S106" s="473" t="e">
        <f>SUM(S107:S111)</f>
        <v>#REF!</v>
      </c>
      <c r="T106" s="473" t="e">
        <f t="shared" si="14"/>
        <v>#REF!</v>
      </c>
      <c r="U106" s="473" t="e">
        <f t="shared" si="14"/>
        <v>#REF!</v>
      </c>
      <c r="V106" s="473" t="e">
        <f t="shared" si="14"/>
        <v>#REF!</v>
      </c>
      <c r="W106" s="473" t="e">
        <f t="shared" si="14"/>
        <v>#REF!</v>
      </c>
      <c r="X106" s="473" t="e">
        <f t="shared" si="14"/>
        <v>#REF!</v>
      </c>
      <c r="Y106" s="473" t="e">
        <f t="shared" si="14"/>
        <v>#REF!</v>
      </c>
      <c r="Z106" s="473" t="e">
        <f t="shared" si="14"/>
        <v>#REF!</v>
      </c>
      <c r="AA106" s="473" t="e">
        <f t="shared" si="14"/>
        <v>#REF!</v>
      </c>
      <c r="AB106" s="473" t="e">
        <f t="shared" si="14"/>
        <v>#REF!</v>
      </c>
      <c r="AC106" s="473" t="e">
        <f>SUM(AC107:AC111)</f>
        <v>#REF!</v>
      </c>
      <c r="AD106" s="473" t="e">
        <f t="shared" si="14"/>
        <v>#REF!</v>
      </c>
      <c r="AE106" s="473" t="e">
        <f t="shared" si="14"/>
        <v>#REF!</v>
      </c>
      <c r="AF106" s="473" t="e">
        <f t="shared" si="14"/>
        <v>#REF!</v>
      </c>
      <c r="AG106" s="473" t="e">
        <f t="shared" si="14"/>
        <v>#REF!</v>
      </c>
      <c r="AH106" s="473" t="e">
        <f t="shared" si="14"/>
        <v>#REF!</v>
      </c>
      <c r="AI106" s="473" t="e">
        <f t="shared" si="14"/>
        <v>#REF!</v>
      </c>
      <c r="AJ106" s="474" t="e">
        <f>SUM(AJ107:AJ111)</f>
        <v>#REF!</v>
      </c>
    </row>
    <row r="107" spans="2:36" s="505" customFormat="1" hidden="1" x14ac:dyDescent="0.25">
      <c r="B107" s="506" t="s">
        <v>700</v>
      </c>
      <c r="C107" s="502" t="s">
        <v>629</v>
      </c>
      <c r="D107" s="503" t="e">
        <f>BALANCE!#REF!+BALANCE!#REF!+BALANCE!#REF!</f>
        <v>#REF!</v>
      </c>
      <c r="E107" s="503" t="e">
        <f>BALANCE!#REF!+BALANCE!#REF!+BALANCE!#REF!</f>
        <v>#REF!</v>
      </c>
      <c r="F107" s="503" t="e">
        <f>BALANCE!#REF!+BALANCE!#REF!+BALANCE!#REF!</f>
        <v>#REF!</v>
      </c>
      <c r="G107" s="503" t="e">
        <f>BALANCE!#REF!+BALANCE!#REF!+BALANCE!#REF!</f>
        <v>#REF!</v>
      </c>
      <c r="H107" s="503" t="e">
        <f>BALANCE!#REF!+BALANCE!#REF!+BALANCE!#REF!</f>
        <v>#REF!</v>
      </c>
      <c r="I107" s="503" t="e">
        <f>BALANCE!#REF!+BALANCE!#REF!+BALANCE!#REF!</f>
        <v>#REF!</v>
      </c>
      <c r="J107" s="503" t="e">
        <f>BALANCE!#REF!+BALANCE!#REF!+BALANCE!#REF!</f>
        <v>#REF!</v>
      </c>
      <c r="K107" s="503" t="e">
        <f>BALANCE!#REF!+BALANCE!#REF!+BALANCE!#REF!</f>
        <v>#REF!</v>
      </c>
      <c r="L107" s="503" t="e">
        <f>BALANCE!#REF!+BALANCE!#REF!+BALANCE!#REF!</f>
        <v>#REF!</v>
      </c>
      <c r="M107" s="503" t="e">
        <f>BALANCE!#REF!+BALANCE!#REF!+BALANCE!#REF!</f>
        <v>#REF!</v>
      </c>
      <c r="N107" s="503" t="e">
        <f>BALANCE!#REF!+BALANCE!#REF!+BALANCE!#REF!</f>
        <v>#REF!</v>
      </c>
      <c r="O107" s="503" t="e">
        <f>BALANCE!#REF!+BALANCE!#REF!+BALANCE!#REF!</f>
        <v>#REF!</v>
      </c>
      <c r="P107" s="503" t="e">
        <f>BALANCE!#REF!+BALANCE!#REF!+BALANCE!#REF!</f>
        <v>#REF!</v>
      </c>
      <c r="Q107" s="503" t="e">
        <f>BALANCE!#REF!+BALANCE!#REF!+BALANCE!#REF!</f>
        <v>#REF!</v>
      </c>
      <c r="R107" s="503" t="e">
        <f>BALANCE!#REF!+BALANCE!#REF!+BALANCE!#REF!</f>
        <v>#REF!</v>
      </c>
      <c r="S107" s="503" t="e">
        <f>BALANCE!#REF!+BALANCE!#REF!+BALANCE!#REF!</f>
        <v>#REF!</v>
      </c>
      <c r="T107" s="503" t="e">
        <f>BALANCE!#REF!+BALANCE!#REF!+BALANCE!#REF!</f>
        <v>#REF!</v>
      </c>
      <c r="U107" s="503" t="e">
        <f>BALANCE!#REF!+BALANCE!#REF!+BALANCE!#REF!</f>
        <v>#REF!</v>
      </c>
      <c r="V107" s="503" t="e">
        <f>BALANCE!#REF!+BALANCE!#REF!+BALANCE!#REF!</f>
        <v>#REF!</v>
      </c>
      <c r="W107" s="503" t="e">
        <f>BALANCE!#REF!+BALANCE!#REF!+BALANCE!#REF!</f>
        <v>#REF!</v>
      </c>
      <c r="X107" s="503" t="e">
        <f>BALANCE!#REF!+BALANCE!#REF!+BALANCE!#REF!</f>
        <v>#REF!</v>
      </c>
      <c r="Y107" s="503" t="e">
        <f>BALANCE!#REF!+BALANCE!#REF!+BALANCE!#REF!</f>
        <v>#REF!</v>
      </c>
      <c r="Z107" s="503" t="e">
        <f>BALANCE!#REF!+BALANCE!#REF!+BALANCE!#REF!</f>
        <v>#REF!</v>
      </c>
      <c r="AA107" s="503" t="e">
        <f>BALANCE!#REF!+BALANCE!#REF!+BALANCE!#REF!</f>
        <v>#REF!</v>
      </c>
      <c r="AB107" s="503" t="e">
        <f>BALANCE!#REF!+BALANCE!#REF!+BALANCE!#REF!</f>
        <v>#REF!</v>
      </c>
      <c r="AC107" s="503" t="e">
        <f>BALANCE!#REF!+BALANCE!#REF!+BALANCE!#REF!</f>
        <v>#REF!</v>
      </c>
      <c r="AD107" s="503" t="e">
        <f>BALANCE!#REF!+BALANCE!#REF!+BALANCE!#REF!</f>
        <v>#REF!</v>
      </c>
      <c r="AE107" s="503" t="e">
        <f>BALANCE!#REF!+BALANCE!#REF!+BALANCE!#REF!</f>
        <v>#REF!</v>
      </c>
      <c r="AF107" s="503" t="e">
        <f>BALANCE!#REF!+BALANCE!#REF!+BALANCE!#REF!</f>
        <v>#REF!</v>
      </c>
      <c r="AG107" s="503" t="e">
        <f>BALANCE!#REF!+BALANCE!#REF!+BALANCE!#REF!</f>
        <v>#REF!</v>
      </c>
      <c r="AH107" s="503" t="e">
        <f>BALANCE!#REF!+BALANCE!#REF!+BALANCE!#REF!</f>
        <v>#REF!</v>
      </c>
      <c r="AI107" s="503" t="e">
        <f>BALANCE!#REF!+BALANCE!#REF!+BALANCE!#REF!</f>
        <v>#REF!</v>
      </c>
      <c r="AJ107" s="504" t="e">
        <f>BALANCE!#REF!+BALANCE!#REF!+BALANCE!#REF!</f>
        <v>#REF!</v>
      </c>
    </row>
    <row r="108" spans="2:36" s="505" customFormat="1" hidden="1" x14ac:dyDescent="0.25">
      <c r="B108" s="506" t="s">
        <v>701</v>
      </c>
      <c r="C108" s="502" t="s">
        <v>631</v>
      </c>
      <c r="D108" s="503" t="e">
        <f>BALANCE!#REF!+BALANCE!#REF!+BALANCE!#REF!</f>
        <v>#REF!</v>
      </c>
      <c r="E108" s="503" t="e">
        <f>BALANCE!#REF!+BALANCE!#REF!+BALANCE!#REF!</f>
        <v>#REF!</v>
      </c>
      <c r="F108" s="503" t="e">
        <f>BALANCE!#REF!+BALANCE!#REF!+BALANCE!#REF!</f>
        <v>#REF!</v>
      </c>
      <c r="G108" s="503" t="e">
        <f>BALANCE!#REF!+BALANCE!#REF!+BALANCE!#REF!</f>
        <v>#REF!</v>
      </c>
      <c r="H108" s="503" t="e">
        <f>BALANCE!#REF!+BALANCE!#REF!+BALANCE!#REF!</f>
        <v>#REF!</v>
      </c>
      <c r="I108" s="503" t="e">
        <f>BALANCE!#REF!+BALANCE!#REF!+BALANCE!#REF!</f>
        <v>#REF!</v>
      </c>
      <c r="J108" s="503" t="e">
        <f>BALANCE!#REF!+BALANCE!#REF!+BALANCE!#REF!</f>
        <v>#REF!</v>
      </c>
      <c r="K108" s="503" t="e">
        <f>BALANCE!#REF!+BALANCE!#REF!+BALANCE!#REF!</f>
        <v>#REF!</v>
      </c>
      <c r="L108" s="503" t="e">
        <f>BALANCE!#REF!+BALANCE!#REF!+BALANCE!#REF!</f>
        <v>#REF!</v>
      </c>
      <c r="M108" s="503" t="e">
        <f>BALANCE!#REF!+BALANCE!#REF!+BALANCE!#REF!</f>
        <v>#REF!</v>
      </c>
      <c r="N108" s="503" t="e">
        <f>BALANCE!#REF!+BALANCE!#REF!+BALANCE!#REF!</f>
        <v>#REF!</v>
      </c>
      <c r="O108" s="503" t="e">
        <f>BALANCE!#REF!+BALANCE!#REF!+BALANCE!#REF!</f>
        <v>#REF!</v>
      </c>
      <c r="P108" s="503" t="e">
        <f>BALANCE!#REF!+BALANCE!#REF!+BALANCE!#REF!</f>
        <v>#REF!</v>
      </c>
      <c r="Q108" s="503" t="e">
        <f>BALANCE!#REF!+BALANCE!#REF!+BALANCE!#REF!</f>
        <v>#REF!</v>
      </c>
      <c r="R108" s="503" t="e">
        <f>BALANCE!#REF!+BALANCE!#REF!+BALANCE!#REF!</f>
        <v>#REF!</v>
      </c>
      <c r="S108" s="503" t="e">
        <f>BALANCE!#REF!+BALANCE!#REF!+BALANCE!#REF!</f>
        <v>#REF!</v>
      </c>
      <c r="T108" s="503" t="e">
        <f>BALANCE!#REF!+BALANCE!#REF!+BALANCE!#REF!</f>
        <v>#REF!</v>
      </c>
      <c r="U108" s="503" t="e">
        <f>BALANCE!#REF!+BALANCE!#REF!+BALANCE!#REF!</f>
        <v>#REF!</v>
      </c>
      <c r="V108" s="503" t="e">
        <f>BALANCE!#REF!+BALANCE!#REF!+BALANCE!#REF!</f>
        <v>#REF!</v>
      </c>
      <c r="W108" s="503" t="e">
        <f>BALANCE!#REF!+BALANCE!#REF!+BALANCE!#REF!</f>
        <v>#REF!</v>
      </c>
      <c r="X108" s="503" t="e">
        <f>BALANCE!#REF!+BALANCE!#REF!+BALANCE!#REF!</f>
        <v>#REF!</v>
      </c>
      <c r="Y108" s="503" t="e">
        <f>BALANCE!#REF!+BALANCE!#REF!+BALANCE!#REF!</f>
        <v>#REF!</v>
      </c>
      <c r="Z108" s="503" t="e">
        <f>BALANCE!#REF!+BALANCE!#REF!+BALANCE!#REF!</f>
        <v>#REF!</v>
      </c>
      <c r="AA108" s="503" t="e">
        <f>BALANCE!#REF!+BALANCE!#REF!+BALANCE!#REF!</f>
        <v>#REF!</v>
      </c>
      <c r="AB108" s="503" t="e">
        <f>BALANCE!#REF!+BALANCE!#REF!+BALANCE!#REF!</f>
        <v>#REF!</v>
      </c>
      <c r="AC108" s="503" t="e">
        <f>BALANCE!#REF!+BALANCE!#REF!+BALANCE!#REF!</f>
        <v>#REF!</v>
      </c>
      <c r="AD108" s="503" t="e">
        <f>BALANCE!#REF!+BALANCE!#REF!+BALANCE!#REF!</f>
        <v>#REF!</v>
      </c>
      <c r="AE108" s="503" t="e">
        <f>BALANCE!#REF!+BALANCE!#REF!+BALANCE!#REF!</f>
        <v>#REF!</v>
      </c>
      <c r="AF108" s="503" t="e">
        <f>BALANCE!#REF!+BALANCE!#REF!+BALANCE!#REF!</f>
        <v>#REF!</v>
      </c>
      <c r="AG108" s="503" t="e">
        <f>BALANCE!#REF!+BALANCE!#REF!+BALANCE!#REF!</f>
        <v>#REF!</v>
      </c>
      <c r="AH108" s="503" t="e">
        <f>BALANCE!#REF!+BALANCE!#REF!+BALANCE!#REF!</f>
        <v>#REF!</v>
      </c>
      <c r="AI108" s="503" t="e">
        <f>BALANCE!#REF!+BALANCE!#REF!+BALANCE!#REF!</f>
        <v>#REF!</v>
      </c>
      <c r="AJ108" s="504" t="e">
        <f>BALANCE!#REF!+BALANCE!#REF!+BALANCE!#REF!</f>
        <v>#REF!</v>
      </c>
    </row>
    <row r="109" spans="2:36" s="505" customFormat="1" hidden="1" x14ac:dyDescent="0.25">
      <c r="B109" s="506" t="s">
        <v>702</v>
      </c>
      <c r="C109" s="502" t="s">
        <v>633</v>
      </c>
      <c r="D109" s="503" t="e">
        <f>BALANCE!#REF!+BALANCE!#REF!+BALANCE!#REF!</f>
        <v>#REF!</v>
      </c>
      <c r="E109" s="503" t="e">
        <f>BALANCE!#REF!+BALANCE!#REF!+BALANCE!#REF!</f>
        <v>#REF!</v>
      </c>
      <c r="F109" s="503" t="e">
        <f>BALANCE!#REF!+BALANCE!#REF!+BALANCE!#REF!</f>
        <v>#REF!</v>
      </c>
      <c r="G109" s="503" t="e">
        <f>BALANCE!#REF!+BALANCE!#REF!+BALANCE!#REF!</f>
        <v>#REF!</v>
      </c>
      <c r="H109" s="503" t="e">
        <f>BALANCE!#REF!+BALANCE!#REF!+BALANCE!#REF!</f>
        <v>#REF!</v>
      </c>
      <c r="I109" s="503" t="e">
        <f>BALANCE!#REF!+BALANCE!#REF!+BALANCE!#REF!</f>
        <v>#REF!</v>
      </c>
      <c r="J109" s="503" t="e">
        <f>BALANCE!#REF!+BALANCE!#REF!+BALANCE!#REF!</f>
        <v>#REF!</v>
      </c>
      <c r="K109" s="503" t="e">
        <f>BALANCE!#REF!+BALANCE!#REF!+BALANCE!#REF!</f>
        <v>#REF!</v>
      </c>
      <c r="L109" s="503" t="e">
        <f>BALANCE!#REF!+BALANCE!#REF!+BALANCE!#REF!</f>
        <v>#REF!</v>
      </c>
      <c r="M109" s="503" t="e">
        <f>BALANCE!#REF!+BALANCE!#REF!+BALANCE!#REF!</f>
        <v>#REF!</v>
      </c>
      <c r="N109" s="503" t="e">
        <f>BALANCE!#REF!+BALANCE!#REF!+BALANCE!#REF!</f>
        <v>#REF!</v>
      </c>
      <c r="O109" s="503" t="e">
        <f>BALANCE!#REF!+BALANCE!#REF!+BALANCE!#REF!</f>
        <v>#REF!</v>
      </c>
      <c r="P109" s="503" t="e">
        <f>BALANCE!#REF!+BALANCE!#REF!+BALANCE!#REF!</f>
        <v>#REF!</v>
      </c>
      <c r="Q109" s="503" t="e">
        <f>BALANCE!#REF!+BALANCE!#REF!+BALANCE!#REF!</f>
        <v>#REF!</v>
      </c>
      <c r="R109" s="503" t="e">
        <f>BALANCE!#REF!+BALANCE!#REF!+BALANCE!#REF!</f>
        <v>#REF!</v>
      </c>
      <c r="S109" s="503" t="e">
        <f>BALANCE!#REF!+BALANCE!#REF!+BALANCE!#REF!</f>
        <v>#REF!</v>
      </c>
      <c r="T109" s="503" t="e">
        <f>BALANCE!#REF!+BALANCE!#REF!+BALANCE!#REF!</f>
        <v>#REF!</v>
      </c>
      <c r="U109" s="503" t="e">
        <f>BALANCE!#REF!+BALANCE!#REF!+BALANCE!#REF!</f>
        <v>#REF!</v>
      </c>
      <c r="V109" s="503" t="e">
        <f>BALANCE!#REF!+BALANCE!#REF!+BALANCE!#REF!</f>
        <v>#REF!</v>
      </c>
      <c r="W109" s="503" t="e">
        <f>BALANCE!#REF!+BALANCE!#REF!+BALANCE!#REF!</f>
        <v>#REF!</v>
      </c>
      <c r="X109" s="503" t="e">
        <f>BALANCE!#REF!+BALANCE!#REF!+BALANCE!#REF!</f>
        <v>#REF!</v>
      </c>
      <c r="Y109" s="503" t="e">
        <f>BALANCE!#REF!+BALANCE!#REF!+BALANCE!#REF!</f>
        <v>#REF!</v>
      </c>
      <c r="Z109" s="503" t="e">
        <f>BALANCE!#REF!+BALANCE!#REF!+BALANCE!#REF!</f>
        <v>#REF!</v>
      </c>
      <c r="AA109" s="503" t="e">
        <f>BALANCE!#REF!+BALANCE!#REF!+BALANCE!#REF!</f>
        <v>#REF!</v>
      </c>
      <c r="AB109" s="503" t="e">
        <f>BALANCE!#REF!+BALANCE!#REF!+BALANCE!#REF!</f>
        <v>#REF!</v>
      </c>
      <c r="AC109" s="503" t="e">
        <f>BALANCE!#REF!+BALANCE!#REF!+BALANCE!#REF!</f>
        <v>#REF!</v>
      </c>
      <c r="AD109" s="503" t="e">
        <f>BALANCE!#REF!+BALANCE!#REF!+BALANCE!#REF!</f>
        <v>#REF!</v>
      </c>
      <c r="AE109" s="503" t="e">
        <f>BALANCE!#REF!+BALANCE!#REF!+BALANCE!#REF!</f>
        <v>#REF!</v>
      </c>
      <c r="AF109" s="503" t="e">
        <f>BALANCE!#REF!+BALANCE!#REF!+BALANCE!#REF!</f>
        <v>#REF!</v>
      </c>
      <c r="AG109" s="503" t="e">
        <f>BALANCE!#REF!+BALANCE!#REF!+BALANCE!#REF!</f>
        <v>#REF!</v>
      </c>
      <c r="AH109" s="503" t="e">
        <f>BALANCE!#REF!+BALANCE!#REF!+BALANCE!#REF!</f>
        <v>#REF!</v>
      </c>
      <c r="AI109" s="503" t="e">
        <f>BALANCE!#REF!+BALANCE!#REF!+BALANCE!#REF!</f>
        <v>#REF!</v>
      </c>
      <c r="AJ109" s="504" t="e">
        <f>BALANCE!#REF!+BALANCE!#REF!+BALANCE!#REF!</f>
        <v>#REF!</v>
      </c>
    </row>
    <row r="110" spans="2:36" s="505" customFormat="1" hidden="1" x14ac:dyDescent="0.25">
      <c r="B110" s="506" t="s">
        <v>703</v>
      </c>
      <c r="C110" s="502" t="s">
        <v>635</v>
      </c>
      <c r="D110" s="503" t="e">
        <f>BALANCE!#REF!+BALANCE!#REF!+BALANCE!#REF!</f>
        <v>#REF!</v>
      </c>
      <c r="E110" s="503" t="e">
        <f>BALANCE!#REF!+BALANCE!#REF!+BALANCE!#REF!</f>
        <v>#REF!</v>
      </c>
      <c r="F110" s="503" t="e">
        <f>BALANCE!#REF!+BALANCE!#REF!+BALANCE!#REF!</f>
        <v>#REF!</v>
      </c>
      <c r="G110" s="503" t="e">
        <f>BALANCE!#REF!+BALANCE!#REF!+BALANCE!#REF!</f>
        <v>#REF!</v>
      </c>
      <c r="H110" s="503" t="e">
        <f>BALANCE!#REF!+BALANCE!#REF!+BALANCE!#REF!</f>
        <v>#REF!</v>
      </c>
      <c r="I110" s="503" t="e">
        <f>BALANCE!#REF!+BALANCE!#REF!+BALANCE!#REF!</f>
        <v>#REF!</v>
      </c>
      <c r="J110" s="503" t="e">
        <f>BALANCE!#REF!+BALANCE!#REF!+BALANCE!#REF!</f>
        <v>#REF!</v>
      </c>
      <c r="K110" s="503" t="e">
        <f>BALANCE!#REF!+BALANCE!#REF!+BALANCE!#REF!</f>
        <v>#REF!</v>
      </c>
      <c r="L110" s="503" t="e">
        <f>BALANCE!#REF!+BALANCE!#REF!+BALANCE!#REF!</f>
        <v>#REF!</v>
      </c>
      <c r="M110" s="503" t="e">
        <f>BALANCE!#REF!+BALANCE!#REF!+BALANCE!#REF!</f>
        <v>#REF!</v>
      </c>
      <c r="N110" s="503" t="e">
        <f>BALANCE!#REF!+BALANCE!#REF!+BALANCE!#REF!</f>
        <v>#REF!</v>
      </c>
      <c r="O110" s="503" t="e">
        <f>BALANCE!#REF!+BALANCE!#REF!+BALANCE!#REF!</f>
        <v>#REF!</v>
      </c>
      <c r="P110" s="503" t="e">
        <f>BALANCE!#REF!+BALANCE!#REF!+BALANCE!#REF!</f>
        <v>#REF!</v>
      </c>
      <c r="Q110" s="503" t="e">
        <f>BALANCE!#REF!+BALANCE!#REF!+BALANCE!#REF!</f>
        <v>#REF!</v>
      </c>
      <c r="R110" s="503" t="e">
        <f>BALANCE!#REF!+BALANCE!#REF!+BALANCE!#REF!</f>
        <v>#REF!</v>
      </c>
      <c r="S110" s="503" t="e">
        <f>BALANCE!#REF!+BALANCE!#REF!+BALANCE!#REF!</f>
        <v>#REF!</v>
      </c>
      <c r="T110" s="503" t="e">
        <f>BALANCE!#REF!+BALANCE!#REF!+BALANCE!#REF!</f>
        <v>#REF!</v>
      </c>
      <c r="U110" s="503" t="e">
        <f>BALANCE!#REF!+BALANCE!#REF!+BALANCE!#REF!</f>
        <v>#REF!</v>
      </c>
      <c r="V110" s="503" t="e">
        <f>BALANCE!#REF!+BALANCE!#REF!+BALANCE!#REF!</f>
        <v>#REF!</v>
      </c>
      <c r="W110" s="503" t="e">
        <f>BALANCE!#REF!+BALANCE!#REF!+BALANCE!#REF!</f>
        <v>#REF!</v>
      </c>
      <c r="X110" s="503" t="e">
        <f>BALANCE!#REF!+BALANCE!#REF!+BALANCE!#REF!</f>
        <v>#REF!</v>
      </c>
      <c r="Y110" s="503" t="e">
        <f>BALANCE!#REF!+BALANCE!#REF!+BALANCE!#REF!</f>
        <v>#REF!</v>
      </c>
      <c r="Z110" s="503" t="e">
        <f>BALANCE!#REF!+BALANCE!#REF!+BALANCE!#REF!</f>
        <v>#REF!</v>
      </c>
      <c r="AA110" s="503" t="e">
        <f>BALANCE!#REF!+BALANCE!#REF!+BALANCE!#REF!</f>
        <v>#REF!</v>
      </c>
      <c r="AB110" s="503" t="e">
        <f>BALANCE!#REF!+BALANCE!#REF!+BALANCE!#REF!</f>
        <v>#REF!</v>
      </c>
      <c r="AC110" s="503" t="e">
        <f>BALANCE!#REF!+BALANCE!#REF!+BALANCE!#REF!</f>
        <v>#REF!</v>
      </c>
      <c r="AD110" s="503" t="e">
        <f>BALANCE!#REF!+BALANCE!#REF!+BALANCE!#REF!</f>
        <v>#REF!</v>
      </c>
      <c r="AE110" s="503" t="e">
        <f>BALANCE!#REF!+BALANCE!#REF!+BALANCE!#REF!</f>
        <v>#REF!</v>
      </c>
      <c r="AF110" s="503" t="e">
        <f>BALANCE!#REF!+BALANCE!#REF!+BALANCE!#REF!</f>
        <v>#REF!</v>
      </c>
      <c r="AG110" s="503" t="e">
        <f>BALANCE!#REF!+BALANCE!#REF!+BALANCE!#REF!</f>
        <v>#REF!</v>
      </c>
      <c r="AH110" s="503" t="e">
        <f>BALANCE!#REF!+BALANCE!#REF!+BALANCE!#REF!</f>
        <v>#REF!</v>
      </c>
      <c r="AI110" s="503" t="e">
        <f>BALANCE!#REF!+BALANCE!#REF!+BALANCE!#REF!</f>
        <v>#REF!</v>
      </c>
      <c r="AJ110" s="504" t="e">
        <f>BALANCE!#REF!+BALANCE!#REF!+BALANCE!#REF!</f>
        <v>#REF!</v>
      </c>
    </row>
    <row r="111" spans="2:36" s="505" customFormat="1" hidden="1" x14ac:dyDescent="0.25">
      <c r="B111" s="506" t="s">
        <v>704</v>
      </c>
      <c r="C111" s="502" t="s">
        <v>637</v>
      </c>
      <c r="D111" s="503" t="e">
        <f>BALANCE!#REF!+BALANCE!#REF!+BALANCE!#REF!</f>
        <v>#REF!</v>
      </c>
      <c r="E111" s="503" t="e">
        <f>BALANCE!#REF!+BALANCE!#REF!+BALANCE!#REF!</f>
        <v>#REF!</v>
      </c>
      <c r="F111" s="503" t="e">
        <f>BALANCE!#REF!+BALANCE!#REF!+BALANCE!#REF!</f>
        <v>#REF!</v>
      </c>
      <c r="G111" s="503" t="e">
        <f>BALANCE!#REF!+BALANCE!#REF!+BALANCE!#REF!</f>
        <v>#REF!</v>
      </c>
      <c r="H111" s="503" t="e">
        <f>BALANCE!#REF!+BALANCE!#REF!+BALANCE!#REF!</f>
        <v>#REF!</v>
      </c>
      <c r="I111" s="503" t="e">
        <f>BALANCE!#REF!+BALANCE!#REF!+BALANCE!#REF!</f>
        <v>#REF!</v>
      </c>
      <c r="J111" s="503" t="e">
        <f>BALANCE!#REF!+BALANCE!#REF!+BALANCE!#REF!</f>
        <v>#REF!</v>
      </c>
      <c r="K111" s="503" t="e">
        <f>BALANCE!#REF!+BALANCE!#REF!+BALANCE!#REF!</f>
        <v>#REF!</v>
      </c>
      <c r="L111" s="503" t="e">
        <f>BALANCE!#REF!+BALANCE!#REF!+BALANCE!#REF!</f>
        <v>#REF!</v>
      </c>
      <c r="M111" s="503" t="e">
        <f>BALANCE!#REF!+BALANCE!#REF!+BALANCE!#REF!</f>
        <v>#REF!</v>
      </c>
      <c r="N111" s="503" t="e">
        <f>BALANCE!#REF!+BALANCE!#REF!+BALANCE!#REF!</f>
        <v>#REF!</v>
      </c>
      <c r="O111" s="503" t="e">
        <f>BALANCE!#REF!+BALANCE!#REF!+BALANCE!#REF!</f>
        <v>#REF!</v>
      </c>
      <c r="P111" s="503" t="e">
        <f>BALANCE!#REF!+BALANCE!#REF!+BALANCE!#REF!</f>
        <v>#REF!</v>
      </c>
      <c r="Q111" s="503" t="e">
        <f>BALANCE!#REF!+BALANCE!#REF!+BALANCE!#REF!</f>
        <v>#REF!</v>
      </c>
      <c r="R111" s="503" t="e">
        <f>BALANCE!#REF!+BALANCE!#REF!+BALANCE!#REF!</f>
        <v>#REF!</v>
      </c>
      <c r="S111" s="503" t="e">
        <f>BALANCE!#REF!+BALANCE!#REF!+BALANCE!#REF!</f>
        <v>#REF!</v>
      </c>
      <c r="T111" s="503" t="e">
        <f>BALANCE!#REF!+BALANCE!#REF!+BALANCE!#REF!</f>
        <v>#REF!</v>
      </c>
      <c r="U111" s="503" t="e">
        <f>BALANCE!#REF!+BALANCE!#REF!+BALANCE!#REF!</f>
        <v>#REF!</v>
      </c>
      <c r="V111" s="503" t="e">
        <f>BALANCE!#REF!+BALANCE!#REF!+BALANCE!#REF!</f>
        <v>#REF!</v>
      </c>
      <c r="W111" s="503" t="e">
        <f>BALANCE!#REF!+BALANCE!#REF!+BALANCE!#REF!</f>
        <v>#REF!</v>
      </c>
      <c r="X111" s="503" t="e">
        <f>BALANCE!#REF!+BALANCE!#REF!+BALANCE!#REF!</f>
        <v>#REF!</v>
      </c>
      <c r="Y111" s="503" t="e">
        <f>BALANCE!#REF!+BALANCE!#REF!+BALANCE!#REF!</f>
        <v>#REF!</v>
      </c>
      <c r="Z111" s="503" t="e">
        <f>BALANCE!#REF!+BALANCE!#REF!+BALANCE!#REF!</f>
        <v>#REF!</v>
      </c>
      <c r="AA111" s="503" t="e">
        <f>BALANCE!#REF!+BALANCE!#REF!+BALANCE!#REF!</f>
        <v>#REF!</v>
      </c>
      <c r="AB111" s="503" t="e">
        <f>BALANCE!#REF!+BALANCE!#REF!+BALANCE!#REF!</f>
        <v>#REF!</v>
      </c>
      <c r="AC111" s="503" t="e">
        <f>BALANCE!#REF!+BALANCE!#REF!+BALANCE!#REF!</f>
        <v>#REF!</v>
      </c>
      <c r="AD111" s="503" t="e">
        <f>BALANCE!#REF!+BALANCE!#REF!+BALANCE!#REF!</f>
        <v>#REF!</v>
      </c>
      <c r="AE111" s="503" t="e">
        <f>BALANCE!#REF!+BALANCE!#REF!+BALANCE!#REF!</f>
        <v>#REF!</v>
      </c>
      <c r="AF111" s="503" t="e">
        <f>BALANCE!#REF!+BALANCE!#REF!+BALANCE!#REF!</f>
        <v>#REF!</v>
      </c>
      <c r="AG111" s="503" t="e">
        <f>BALANCE!#REF!+BALANCE!#REF!+BALANCE!#REF!</f>
        <v>#REF!</v>
      </c>
      <c r="AH111" s="503" t="e">
        <f>BALANCE!#REF!+BALANCE!#REF!+BALANCE!#REF!</f>
        <v>#REF!</v>
      </c>
      <c r="AI111" s="503" t="e">
        <f>BALANCE!#REF!+BALANCE!#REF!+BALANCE!#REF!</f>
        <v>#REF!</v>
      </c>
      <c r="AJ111" s="504" t="e">
        <f>BALANCE!#REF!+BALANCE!#REF!+BALANCE!#REF!</f>
        <v>#REF!</v>
      </c>
    </row>
    <row r="112" spans="2:36" hidden="1" x14ac:dyDescent="0.25">
      <c r="B112" s="15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382"/>
    </row>
    <row r="113" spans="2:36" s="475" customFormat="1" hidden="1" x14ac:dyDescent="0.25">
      <c r="B113" s="472" t="s">
        <v>1038</v>
      </c>
      <c r="C113" s="472" t="s">
        <v>1340</v>
      </c>
      <c r="D113" s="473" t="e">
        <f>SUM(D114:D118)</f>
        <v>#REF!</v>
      </c>
      <c r="E113" s="473" t="e">
        <f t="shared" ref="E113:AI113" si="15">SUM(E114:E118)</f>
        <v>#REF!</v>
      </c>
      <c r="F113" s="473" t="e">
        <f t="shared" si="15"/>
        <v>#REF!</v>
      </c>
      <c r="G113" s="473" t="e">
        <f t="shared" si="15"/>
        <v>#REF!</v>
      </c>
      <c r="H113" s="473" t="e">
        <f t="shared" si="15"/>
        <v>#REF!</v>
      </c>
      <c r="I113" s="473" t="e">
        <f t="shared" si="15"/>
        <v>#REF!</v>
      </c>
      <c r="J113" s="473" t="e">
        <f t="shared" si="15"/>
        <v>#REF!</v>
      </c>
      <c r="K113" s="473" t="e">
        <f t="shared" si="15"/>
        <v>#REF!</v>
      </c>
      <c r="L113" s="473" t="e">
        <f>SUM(L114:L118)</f>
        <v>#REF!</v>
      </c>
      <c r="M113" s="473" t="e">
        <f t="shared" si="15"/>
        <v>#REF!</v>
      </c>
      <c r="N113" s="473" t="e">
        <f t="shared" si="15"/>
        <v>#REF!</v>
      </c>
      <c r="O113" s="473" t="e">
        <f t="shared" si="15"/>
        <v>#REF!</v>
      </c>
      <c r="P113" s="473" t="e">
        <f t="shared" si="15"/>
        <v>#REF!</v>
      </c>
      <c r="Q113" s="473" t="e">
        <f t="shared" si="15"/>
        <v>#REF!</v>
      </c>
      <c r="R113" s="473" t="e">
        <f t="shared" si="15"/>
        <v>#REF!</v>
      </c>
      <c r="S113" s="473" t="e">
        <f>SUM(S114:S118)</f>
        <v>#REF!</v>
      </c>
      <c r="T113" s="473" t="e">
        <f t="shared" si="15"/>
        <v>#REF!</v>
      </c>
      <c r="U113" s="473" t="e">
        <f t="shared" si="15"/>
        <v>#REF!</v>
      </c>
      <c r="V113" s="473" t="e">
        <f t="shared" si="15"/>
        <v>#REF!</v>
      </c>
      <c r="W113" s="473" t="e">
        <f t="shared" si="15"/>
        <v>#REF!</v>
      </c>
      <c r="X113" s="473" t="e">
        <f t="shared" si="15"/>
        <v>#REF!</v>
      </c>
      <c r="Y113" s="473" t="e">
        <f t="shared" si="15"/>
        <v>#REF!</v>
      </c>
      <c r="Z113" s="473" t="e">
        <f t="shared" si="15"/>
        <v>#REF!</v>
      </c>
      <c r="AA113" s="473" t="e">
        <f t="shared" si="15"/>
        <v>#REF!</v>
      </c>
      <c r="AB113" s="473" t="e">
        <f t="shared" si="15"/>
        <v>#REF!</v>
      </c>
      <c r="AC113" s="473" t="e">
        <f>SUM(AC114:AC118)</f>
        <v>#REF!</v>
      </c>
      <c r="AD113" s="473" t="e">
        <f t="shared" si="15"/>
        <v>#REF!</v>
      </c>
      <c r="AE113" s="473" t="e">
        <f t="shared" si="15"/>
        <v>#REF!</v>
      </c>
      <c r="AF113" s="473" t="e">
        <f t="shared" si="15"/>
        <v>#REF!</v>
      </c>
      <c r="AG113" s="473" t="e">
        <f t="shared" si="15"/>
        <v>#REF!</v>
      </c>
      <c r="AH113" s="473" t="e">
        <f t="shared" si="15"/>
        <v>#REF!</v>
      </c>
      <c r="AI113" s="473" t="e">
        <f t="shared" si="15"/>
        <v>#REF!</v>
      </c>
      <c r="AJ113" s="474" t="e">
        <f>SUM(AJ114:AJ118)</f>
        <v>#REF!</v>
      </c>
    </row>
    <row r="114" spans="2:36" s="505" customFormat="1" hidden="1" x14ac:dyDescent="0.25">
      <c r="B114" s="506" t="s">
        <v>715</v>
      </c>
      <c r="C114" s="502" t="s">
        <v>629</v>
      </c>
      <c r="D114" s="503" t="e">
        <f>BALANCE!#REF!+BALANCE!#REF!+BALANCE!#REF!</f>
        <v>#REF!</v>
      </c>
      <c r="E114" s="503" t="e">
        <f>BALANCE!#REF!+BALANCE!#REF!+BALANCE!#REF!</f>
        <v>#REF!</v>
      </c>
      <c r="F114" s="503" t="e">
        <f>BALANCE!#REF!+BALANCE!#REF!+BALANCE!#REF!</f>
        <v>#REF!</v>
      </c>
      <c r="G114" s="503" t="e">
        <f>BALANCE!#REF!+BALANCE!#REF!+BALANCE!#REF!</f>
        <v>#REF!</v>
      </c>
      <c r="H114" s="503" t="e">
        <f>BALANCE!#REF!+BALANCE!#REF!+BALANCE!#REF!</f>
        <v>#REF!</v>
      </c>
      <c r="I114" s="503" t="e">
        <f>BALANCE!#REF!+BALANCE!#REF!+BALANCE!#REF!</f>
        <v>#REF!</v>
      </c>
      <c r="J114" s="503" t="e">
        <f>BALANCE!#REF!+BALANCE!#REF!+BALANCE!#REF!</f>
        <v>#REF!</v>
      </c>
      <c r="K114" s="503" t="e">
        <f>BALANCE!#REF!+BALANCE!#REF!+BALANCE!#REF!</f>
        <v>#REF!</v>
      </c>
      <c r="L114" s="503" t="e">
        <f>BALANCE!#REF!+BALANCE!#REF!+BALANCE!#REF!</f>
        <v>#REF!</v>
      </c>
      <c r="M114" s="503" t="e">
        <f>BALANCE!#REF!+BALANCE!#REF!+BALANCE!#REF!</f>
        <v>#REF!</v>
      </c>
      <c r="N114" s="503" t="e">
        <f>BALANCE!#REF!+BALANCE!#REF!+BALANCE!#REF!</f>
        <v>#REF!</v>
      </c>
      <c r="O114" s="503" t="e">
        <f>BALANCE!#REF!+BALANCE!#REF!+BALANCE!#REF!</f>
        <v>#REF!</v>
      </c>
      <c r="P114" s="503" t="e">
        <f>BALANCE!#REF!+BALANCE!#REF!+BALANCE!#REF!</f>
        <v>#REF!</v>
      </c>
      <c r="Q114" s="503" t="e">
        <f>BALANCE!#REF!+BALANCE!#REF!+BALANCE!#REF!</f>
        <v>#REF!</v>
      </c>
      <c r="R114" s="503" t="e">
        <f>BALANCE!#REF!+BALANCE!#REF!+BALANCE!#REF!</f>
        <v>#REF!</v>
      </c>
      <c r="S114" s="503" t="e">
        <f>BALANCE!#REF!+BALANCE!#REF!+BALANCE!#REF!</f>
        <v>#REF!</v>
      </c>
      <c r="T114" s="503" t="e">
        <f>BALANCE!#REF!+BALANCE!#REF!+BALANCE!#REF!</f>
        <v>#REF!</v>
      </c>
      <c r="U114" s="503" t="e">
        <f>BALANCE!#REF!+BALANCE!#REF!+BALANCE!#REF!</f>
        <v>#REF!</v>
      </c>
      <c r="V114" s="503" t="e">
        <f>BALANCE!#REF!+BALANCE!#REF!+BALANCE!#REF!</f>
        <v>#REF!</v>
      </c>
      <c r="W114" s="503" t="e">
        <f>BALANCE!#REF!+BALANCE!#REF!+BALANCE!#REF!</f>
        <v>#REF!</v>
      </c>
      <c r="X114" s="503" t="e">
        <f>BALANCE!#REF!+BALANCE!#REF!+BALANCE!#REF!</f>
        <v>#REF!</v>
      </c>
      <c r="Y114" s="503" t="e">
        <f>BALANCE!#REF!+BALANCE!#REF!+BALANCE!#REF!</f>
        <v>#REF!</v>
      </c>
      <c r="Z114" s="503" t="e">
        <f>BALANCE!#REF!+BALANCE!#REF!+BALANCE!#REF!</f>
        <v>#REF!</v>
      </c>
      <c r="AA114" s="503" t="e">
        <f>BALANCE!#REF!+BALANCE!#REF!+BALANCE!#REF!</f>
        <v>#REF!</v>
      </c>
      <c r="AB114" s="503" t="e">
        <f>BALANCE!#REF!+BALANCE!#REF!+BALANCE!#REF!</f>
        <v>#REF!</v>
      </c>
      <c r="AC114" s="503" t="e">
        <f>BALANCE!#REF!+BALANCE!#REF!+BALANCE!#REF!</f>
        <v>#REF!</v>
      </c>
      <c r="AD114" s="503" t="e">
        <f>BALANCE!#REF!+BALANCE!#REF!+BALANCE!#REF!</f>
        <v>#REF!</v>
      </c>
      <c r="AE114" s="503" t="e">
        <f>BALANCE!#REF!+BALANCE!#REF!+BALANCE!#REF!</f>
        <v>#REF!</v>
      </c>
      <c r="AF114" s="503" t="e">
        <f>BALANCE!#REF!+BALANCE!#REF!+BALANCE!#REF!</f>
        <v>#REF!</v>
      </c>
      <c r="AG114" s="503" t="e">
        <f>BALANCE!#REF!+BALANCE!#REF!+BALANCE!#REF!</f>
        <v>#REF!</v>
      </c>
      <c r="AH114" s="503" t="e">
        <f>BALANCE!#REF!+BALANCE!#REF!+BALANCE!#REF!</f>
        <v>#REF!</v>
      </c>
      <c r="AI114" s="503" t="e">
        <f>BALANCE!#REF!+BALANCE!#REF!+BALANCE!#REF!</f>
        <v>#REF!</v>
      </c>
      <c r="AJ114" s="504" t="e">
        <f>BALANCE!#REF!+BALANCE!#REF!+BALANCE!#REF!</f>
        <v>#REF!</v>
      </c>
    </row>
    <row r="115" spans="2:36" s="505" customFormat="1" hidden="1" x14ac:dyDescent="0.25">
      <c r="B115" s="506" t="s">
        <v>716</v>
      </c>
      <c r="C115" s="502" t="s">
        <v>631</v>
      </c>
      <c r="D115" s="503" t="e">
        <f>BALANCE!#REF!+BALANCE!#REF!+BALANCE!#REF!</f>
        <v>#REF!</v>
      </c>
      <c r="E115" s="503" t="e">
        <f>BALANCE!#REF!+BALANCE!#REF!+BALANCE!#REF!</f>
        <v>#REF!</v>
      </c>
      <c r="F115" s="503" t="e">
        <f>BALANCE!#REF!+BALANCE!#REF!+BALANCE!#REF!</f>
        <v>#REF!</v>
      </c>
      <c r="G115" s="503" t="e">
        <f>BALANCE!#REF!+BALANCE!#REF!+BALANCE!#REF!</f>
        <v>#REF!</v>
      </c>
      <c r="H115" s="503" t="e">
        <f>BALANCE!#REF!+BALANCE!#REF!+BALANCE!#REF!</f>
        <v>#REF!</v>
      </c>
      <c r="I115" s="503" t="e">
        <f>BALANCE!#REF!+BALANCE!#REF!+BALANCE!#REF!</f>
        <v>#REF!</v>
      </c>
      <c r="J115" s="503" t="e">
        <f>BALANCE!#REF!+BALANCE!#REF!+BALANCE!#REF!</f>
        <v>#REF!</v>
      </c>
      <c r="K115" s="503" t="e">
        <f>BALANCE!#REF!+BALANCE!#REF!+BALANCE!#REF!</f>
        <v>#REF!</v>
      </c>
      <c r="L115" s="503" t="e">
        <f>BALANCE!#REF!+BALANCE!#REF!+BALANCE!#REF!</f>
        <v>#REF!</v>
      </c>
      <c r="M115" s="503" t="e">
        <f>BALANCE!#REF!+BALANCE!#REF!+BALANCE!#REF!</f>
        <v>#REF!</v>
      </c>
      <c r="N115" s="503" t="e">
        <f>BALANCE!#REF!+BALANCE!#REF!+BALANCE!#REF!</f>
        <v>#REF!</v>
      </c>
      <c r="O115" s="503" t="e">
        <f>BALANCE!#REF!+BALANCE!#REF!+BALANCE!#REF!</f>
        <v>#REF!</v>
      </c>
      <c r="P115" s="503" t="e">
        <f>BALANCE!#REF!+BALANCE!#REF!+BALANCE!#REF!</f>
        <v>#REF!</v>
      </c>
      <c r="Q115" s="503" t="e">
        <f>BALANCE!#REF!+BALANCE!#REF!+BALANCE!#REF!</f>
        <v>#REF!</v>
      </c>
      <c r="R115" s="503" t="e">
        <f>BALANCE!#REF!+BALANCE!#REF!+BALANCE!#REF!</f>
        <v>#REF!</v>
      </c>
      <c r="S115" s="503" t="e">
        <f>BALANCE!#REF!+BALANCE!#REF!+BALANCE!#REF!</f>
        <v>#REF!</v>
      </c>
      <c r="T115" s="503" t="e">
        <f>BALANCE!#REF!+BALANCE!#REF!+BALANCE!#REF!</f>
        <v>#REF!</v>
      </c>
      <c r="U115" s="503" t="e">
        <f>BALANCE!#REF!+BALANCE!#REF!+BALANCE!#REF!</f>
        <v>#REF!</v>
      </c>
      <c r="V115" s="503" t="e">
        <f>BALANCE!#REF!+BALANCE!#REF!+BALANCE!#REF!</f>
        <v>#REF!</v>
      </c>
      <c r="W115" s="503" t="e">
        <f>BALANCE!#REF!+BALANCE!#REF!+BALANCE!#REF!</f>
        <v>#REF!</v>
      </c>
      <c r="X115" s="503" t="e">
        <f>BALANCE!#REF!+BALANCE!#REF!+BALANCE!#REF!</f>
        <v>#REF!</v>
      </c>
      <c r="Y115" s="503" t="e">
        <f>BALANCE!#REF!+BALANCE!#REF!+BALANCE!#REF!</f>
        <v>#REF!</v>
      </c>
      <c r="Z115" s="503" t="e">
        <f>BALANCE!#REF!+BALANCE!#REF!+BALANCE!#REF!</f>
        <v>#REF!</v>
      </c>
      <c r="AA115" s="503" t="e">
        <f>BALANCE!#REF!+BALANCE!#REF!+BALANCE!#REF!</f>
        <v>#REF!</v>
      </c>
      <c r="AB115" s="503" t="e">
        <f>BALANCE!#REF!+BALANCE!#REF!+BALANCE!#REF!</f>
        <v>#REF!</v>
      </c>
      <c r="AC115" s="503" t="e">
        <f>BALANCE!#REF!+BALANCE!#REF!+BALANCE!#REF!</f>
        <v>#REF!</v>
      </c>
      <c r="AD115" s="503" t="e">
        <f>BALANCE!#REF!+BALANCE!#REF!+BALANCE!#REF!</f>
        <v>#REF!</v>
      </c>
      <c r="AE115" s="503" t="e">
        <f>BALANCE!#REF!+BALANCE!#REF!+BALANCE!#REF!</f>
        <v>#REF!</v>
      </c>
      <c r="AF115" s="503" t="e">
        <f>BALANCE!#REF!+BALANCE!#REF!+BALANCE!#REF!</f>
        <v>#REF!</v>
      </c>
      <c r="AG115" s="503" t="e">
        <f>BALANCE!#REF!+BALANCE!#REF!+BALANCE!#REF!</f>
        <v>#REF!</v>
      </c>
      <c r="AH115" s="503" t="e">
        <f>BALANCE!#REF!+BALANCE!#REF!+BALANCE!#REF!</f>
        <v>#REF!</v>
      </c>
      <c r="AI115" s="503" t="e">
        <f>BALANCE!#REF!+BALANCE!#REF!+BALANCE!#REF!</f>
        <v>#REF!</v>
      </c>
      <c r="AJ115" s="504" t="e">
        <f>BALANCE!#REF!+BALANCE!#REF!+BALANCE!#REF!</f>
        <v>#REF!</v>
      </c>
    </row>
    <row r="116" spans="2:36" s="505" customFormat="1" hidden="1" x14ac:dyDescent="0.25">
      <c r="B116" s="506" t="s">
        <v>717</v>
      </c>
      <c r="C116" s="502" t="s">
        <v>991</v>
      </c>
      <c r="D116" s="503" t="e">
        <f>BALANCE!#REF!+BALANCE!#REF!+BALANCE!#REF!</f>
        <v>#REF!</v>
      </c>
      <c r="E116" s="503" t="e">
        <f>BALANCE!#REF!+BALANCE!#REF!+BALANCE!#REF!</f>
        <v>#REF!</v>
      </c>
      <c r="F116" s="503" t="e">
        <f>BALANCE!#REF!+BALANCE!#REF!+BALANCE!#REF!</f>
        <v>#REF!</v>
      </c>
      <c r="G116" s="503" t="e">
        <f>BALANCE!#REF!+BALANCE!#REF!+BALANCE!#REF!</f>
        <v>#REF!</v>
      </c>
      <c r="H116" s="503" t="e">
        <f>BALANCE!#REF!+BALANCE!#REF!+BALANCE!#REF!</f>
        <v>#REF!</v>
      </c>
      <c r="I116" s="503" t="e">
        <f>BALANCE!#REF!+BALANCE!#REF!+BALANCE!#REF!</f>
        <v>#REF!</v>
      </c>
      <c r="J116" s="503" t="e">
        <f>BALANCE!#REF!+BALANCE!#REF!+BALANCE!#REF!</f>
        <v>#REF!</v>
      </c>
      <c r="K116" s="503" t="e">
        <f>BALANCE!#REF!+BALANCE!#REF!+BALANCE!#REF!</f>
        <v>#REF!</v>
      </c>
      <c r="L116" s="503" t="e">
        <f>BALANCE!#REF!+BALANCE!#REF!+BALANCE!#REF!</f>
        <v>#REF!</v>
      </c>
      <c r="M116" s="503" t="e">
        <f>BALANCE!#REF!+BALANCE!#REF!+BALANCE!#REF!</f>
        <v>#REF!</v>
      </c>
      <c r="N116" s="503" t="e">
        <f>BALANCE!#REF!+BALANCE!#REF!+BALANCE!#REF!</f>
        <v>#REF!</v>
      </c>
      <c r="O116" s="503" t="e">
        <f>BALANCE!#REF!+BALANCE!#REF!+BALANCE!#REF!</f>
        <v>#REF!</v>
      </c>
      <c r="P116" s="503" t="e">
        <f>BALANCE!#REF!+BALANCE!#REF!+BALANCE!#REF!</f>
        <v>#REF!</v>
      </c>
      <c r="Q116" s="503" t="e">
        <f>BALANCE!#REF!+BALANCE!#REF!+BALANCE!#REF!</f>
        <v>#REF!</v>
      </c>
      <c r="R116" s="503" t="e">
        <f>BALANCE!#REF!+BALANCE!#REF!+BALANCE!#REF!</f>
        <v>#REF!</v>
      </c>
      <c r="S116" s="503" t="e">
        <f>BALANCE!#REF!+BALANCE!#REF!+BALANCE!#REF!</f>
        <v>#REF!</v>
      </c>
      <c r="T116" s="503" t="e">
        <f>BALANCE!#REF!+BALANCE!#REF!+BALANCE!#REF!</f>
        <v>#REF!</v>
      </c>
      <c r="U116" s="503" t="e">
        <f>BALANCE!#REF!+BALANCE!#REF!+BALANCE!#REF!</f>
        <v>#REF!</v>
      </c>
      <c r="V116" s="503" t="e">
        <f>BALANCE!#REF!+BALANCE!#REF!+BALANCE!#REF!</f>
        <v>#REF!</v>
      </c>
      <c r="W116" s="503" t="e">
        <f>BALANCE!#REF!+BALANCE!#REF!+BALANCE!#REF!</f>
        <v>#REF!</v>
      </c>
      <c r="X116" s="503" t="e">
        <f>BALANCE!#REF!+BALANCE!#REF!+BALANCE!#REF!</f>
        <v>#REF!</v>
      </c>
      <c r="Y116" s="503" t="e">
        <f>BALANCE!#REF!+BALANCE!#REF!+BALANCE!#REF!</f>
        <v>#REF!</v>
      </c>
      <c r="Z116" s="503" t="e">
        <f>BALANCE!#REF!+BALANCE!#REF!+BALANCE!#REF!</f>
        <v>#REF!</v>
      </c>
      <c r="AA116" s="503" t="e">
        <f>BALANCE!#REF!+BALANCE!#REF!+BALANCE!#REF!</f>
        <v>#REF!</v>
      </c>
      <c r="AB116" s="503" t="e">
        <f>BALANCE!#REF!+BALANCE!#REF!+BALANCE!#REF!</f>
        <v>#REF!</v>
      </c>
      <c r="AC116" s="503" t="e">
        <f>BALANCE!#REF!+BALANCE!#REF!+BALANCE!#REF!</f>
        <v>#REF!</v>
      </c>
      <c r="AD116" s="503" t="e">
        <f>BALANCE!#REF!+BALANCE!#REF!+BALANCE!#REF!</f>
        <v>#REF!</v>
      </c>
      <c r="AE116" s="503" t="e">
        <f>BALANCE!#REF!+BALANCE!#REF!+BALANCE!#REF!</f>
        <v>#REF!</v>
      </c>
      <c r="AF116" s="503" t="e">
        <f>BALANCE!#REF!+BALANCE!#REF!+BALANCE!#REF!</f>
        <v>#REF!</v>
      </c>
      <c r="AG116" s="503" t="e">
        <f>BALANCE!#REF!+BALANCE!#REF!+BALANCE!#REF!</f>
        <v>#REF!</v>
      </c>
      <c r="AH116" s="503" t="e">
        <f>BALANCE!#REF!+BALANCE!#REF!+BALANCE!#REF!</f>
        <v>#REF!</v>
      </c>
      <c r="AI116" s="503" t="e">
        <f>BALANCE!#REF!+BALANCE!#REF!+BALANCE!#REF!</f>
        <v>#REF!</v>
      </c>
      <c r="AJ116" s="504" t="e">
        <f>BALANCE!#REF!+BALANCE!#REF!+BALANCE!#REF!</f>
        <v>#REF!</v>
      </c>
    </row>
    <row r="117" spans="2:36" s="505" customFormat="1" hidden="1" x14ac:dyDescent="0.25">
      <c r="B117" s="506" t="s">
        <v>718</v>
      </c>
      <c r="C117" s="502" t="s">
        <v>635</v>
      </c>
      <c r="D117" s="503" t="e">
        <f>BALANCE!#REF!+BALANCE!#REF!+BALANCE!#REF!</f>
        <v>#REF!</v>
      </c>
      <c r="E117" s="503" t="e">
        <f>BALANCE!#REF!+BALANCE!#REF!+BALANCE!#REF!</f>
        <v>#REF!</v>
      </c>
      <c r="F117" s="503" t="e">
        <f>BALANCE!#REF!+BALANCE!#REF!+BALANCE!#REF!</f>
        <v>#REF!</v>
      </c>
      <c r="G117" s="503" t="e">
        <f>BALANCE!#REF!+BALANCE!#REF!+BALANCE!#REF!</f>
        <v>#REF!</v>
      </c>
      <c r="H117" s="503" t="e">
        <f>BALANCE!#REF!+BALANCE!#REF!+BALANCE!#REF!</f>
        <v>#REF!</v>
      </c>
      <c r="I117" s="503" t="e">
        <f>BALANCE!#REF!+BALANCE!#REF!+BALANCE!#REF!</f>
        <v>#REF!</v>
      </c>
      <c r="J117" s="503" t="e">
        <f>BALANCE!#REF!+BALANCE!#REF!+BALANCE!#REF!</f>
        <v>#REF!</v>
      </c>
      <c r="K117" s="503" t="e">
        <f>BALANCE!#REF!+BALANCE!#REF!+BALANCE!#REF!</f>
        <v>#REF!</v>
      </c>
      <c r="L117" s="503" t="e">
        <f>BALANCE!#REF!+BALANCE!#REF!+BALANCE!#REF!</f>
        <v>#REF!</v>
      </c>
      <c r="M117" s="503" t="e">
        <f>BALANCE!#REF!+BALANCE!#REF!+BALANCE!#REF!</f>
        <v>#REF!</v>
      </c>
      <c r="N117" s="503" t="e">
        <f>BALANCE!#REF!+BALANCE!#REF!+BALANCE!#REF!</f>
        <v>#REF!</v>
      </c>
      <c r="O117" s="503" t="e">
        <f>BALANCE!#REF!+BALANCE!#REF!+BALANCE!#REF!</f>
        <v>#REF!</v>
      </c>
      <c r="P117" s="503" t="e">
        <f>BALANCE!#REF!+BALANCE!#REF!+BALANCE!#REF!</f>
        <v>#REF!</v>
      </c>
      <c r="Q117" s="503" t="e">
        <f>BALANCE!#REF!+BALANCE!#REF!+BALANCE!#REF!</f>
        <v>#REF!</v>
      </c>
      <c r="R117" s="503" t="e">
        <f>BALANCE!#REF!+BALANCE!#REF!+BALANCE!#REF!</f>
        <v>#REF!</v>
      </c>
      <c r="S117" s="503" t="e">
        <f>BALANCE!#REF!+BALANCE!#REF!+BALANCE!#REF!</f>
        <v>#REF!</v>
      </c>
      <c r="T117" s="503" t="e">
        <f>BALANCE!#REF!+BALANCE!#REF!+BALANCE!#REF!</f>
        <v>#REF!</v>
      </c>
      <c r="U117" s="503" t="e">
        <f>BALANCE!#REF!+BALANCE!#REF!+BALANCE!#REF!</f>
        <v>#REF!</v>
      </c>
      <c r="V117" s="503" t="e">
        <f>BALANCE!#REF!+BALANCE!#REF!+BALANCE!#REF!</f>
        <v>#REF!</v>
      </c>
      <c r="W117" s="503" t="e">
        <f>BALANCE!#REF!+BALANCE!#REF!+BALANCE!#REF!</f>
        <v>#REF!</v>
      </c>
      <c r="X117" s="503" t="e">
        <f>BALANCE!#REF!+BALANCE!#REF!+BALANCE!#REF!</f>
        <v>#REF!</v>
      </c>
      <c r="Y117" s="503" t="e">
        <f>BALANCE!#REF!+BALANCE!#REF!+BALANCE!#REF!</f>
        <v>#REF!</v>
      </c>
      <c r="Z117" s="503" t="e">
        <f>BALANCE!#REF!+BALANCE!#REF!+BALANCE!#REF!</f>
        <v>#REF!</v>
      </c>
      <c r="AA117" s="503" t="e">
        <f>BALANCE!#REF!+BALANCE!#REF!+BALANCE!#REF!</f>
        <v>#REF!</v>
      </c>
      <c r="AB117" s="503" t="e">
        <f>BALANCE!#REF!+BALANCE!#REF!+BALANCE!#REF!</f>
        <v>#REF!</v>
      </c>
      <c r="AC117" s="503" t="e">
        <f>BALANCE!#REF!+BALANCE!#REF!+BALANCE!#REF!</f>
        <v>#REF!</v>
      </c>
      <c r="AD117" s="503" t="e">
        <f>BALANCE!#REF!+BALANCE!#REF!+BALANCE!#REF!</f>
        <v>#REF!</v>
      </c>
      <c r="AE117" s="503" t="e">
        <f>BALANCE!#REF!+BALANCE!#REF!+BALANCE!#REF!</f>
        <v>#REF!</v>
      </c>
      <c r="AF117" s="503" t="e">
        <f>BALANCE!#REF!+BALANCE!#REF!+BALANCE!#REF!</f>
        <v>#REF!</v>
      </c>
      <c r="AG117" s="503" t="e">
        <f>BALANCE!#REF!+BALANCE!#REF!+BALANCE!#REF!</f>
        <v>#REF!</v>
      </c>
      <c r="AH117" s="503" t="e">
        <f>BALANCE!#REF!+BALANCE!#REF!+BALANCE!#REF!</f>
        <v>#REF!</v>
      </c>
      <c r="AI117" s="503" t="e">
        <f>BALANCE!#REF!+BALANCE!#REF!+BALANCE!#REF!</f>
        <v>#REF!</v>
      </c>
      <c r="AJ117" s="504" t="e">
        <f>BALANCE!#REF!+BALANCE!#REF!+BALANCE!#REF!</f>
        <v>#REF!</v>
      </c>
    </row>
    <row r="118" spans="2:36" s="505" customFormat="1" hidden="1" x14ac:dyDescent="0.25">
      <c r="B118" s="506" t="s">
        <v>719</v>
      </c>
      <c r="C118" s="502" t="s">
        <v>637</v>
      </c>
      <c r="D118" s="503" t="e">
        <f>BALANCE!#REF!+BALANCE!#REF!+BALANCE!#REF!</f>
        <v>#REF!</v>
      </c>
      <c r="E118" s="503" t="e">
        <f>BALANCE!#REF!+BALANCE!#REF!+BALANCE!#REF!</f>
        <v>#REF!</v>
      </c>
      <c r="F118" s="503" t="e">
        <f>BALANCE!#REF!+BALANCE!#REF!+BALANCE!#REF!</f>
        <v>#REF!</v>
      </c>
      <c r="G118" s="503" t="e">
        <f>BALANCE!#REF!+BALANCE!#REF!+BALANCE!#REF!</f>
        <v>#REF!</v>
      </c>
      <c r="H118" s="503" t="e">
        <f>BALANCE!#REF!+BALANCE!#REF!+BALANCE!#REF!</f>
        <v>#REF!</v>
      </c>
      <c r="I118" s="503" t="e">
        <f>BALANCE!#REF!+BALANCE!#REF!+BALANCE!#REF!</f>
        <v>#REF!</v>
      </c>
      <c r="J118" s="503" t="e">
        <f>BALANCE!#REF!+BALANCE!#REF!+BALANCE!#REF!</f>
        <v>#REF!</v>
      </c>
      <c r="K118" s="503" t="e">
        <f>BALANCE!#REF!+BALANCE!#REF!+BALANCE!#REF!</f>
        <v>#REF!</v>
      </c>
      <c r="L118" s="503" t="e">
        <f>BALANCE!#REF!+BALANCE!#REF!+BALANCE!#REF!</f>
        <v>#REF!</v>
      </c>
      <c r="M118" s="503" t="e">
        <f>BALANCE!#REF!+BALANCE!#REF!+BALANCE!#REF!</f>
        <v>#REF!</v>
      </c>
      <c r="N118" s="503" t="e">
        <f>BALANCE!#REF!+BALANCE!#REF!+BALANCE!#REF!</f>
        <v>#REF!</v>
      </c>
      <c r="O118" s="503" t="e">
        <f>BALANCE!#REF!+BALANCE!#REF!+BALANCE!#REF!</f>
        <v>#REF!</v>
      </c>
      <c r="P118" s="503" t="e">
        <f>BALANCE!#REF!+BALANCE!#REF!+BALANCE!#REF!</f>
        <v>#REF!</v>
      </c>
      <c r="Q118" s="503" t="e">
        <f>BALANCE!#REF!+BALANCE!#REF!+BALANCE!#REF!</f>
        <v>#REF!</v>
      </c>
      <c r="R118" s="503" t="e">
        <f>BALANCE!#REF!+BALANCE!#REF!+BALANCE!#REF!</f>
        <v>#REF!</v>
      </c>
      <c r="S118" s="503" t="e">
        <f>BALANCE!#REF!+BALANCE!#REF!+BALANCE!#REF!</f>
        <v>#REF!</v>
      </c>
      <c r="T118" s="503" t="e">
        <f>BALANCE!#REF!+BALANCE!#REF!+BALANCE!#REF!</f>
        <v>#REF!</v>
      </c>
      <c r="U118" s="503" t="e">
        <f>BALANCE!#REF!+BALANCE!#REF!+BALANCE!#REF!</f>
        <v>#REF!</v>
      </c>
      <c r="V118" s="503" t="e">
        <f>BALANCE!#REF!+BALANCE!#REF!+BALANCE!#REF!</f>
        <v>#REF!</v>
      </c>
      <c r="W118" s="503" t="e">
        <f>BALANCE!#REF!+BALANCE!#REF!+BALANCE!#REF!</f>
        <v>#REF!</v>
      </c>
      <c r="X118" s="503" t="e">
        <f>BALANCE!#REF!+BALANCE!#REF!+BALANCE!#REF!</f>
        <v>#REF!</v>
      </c>
      <c r="Y118" s="503" t="e">
        <f>BALANCE!#REF!+BALANCE!#REF!+BALANCE!#REF!</f>
        <v>#REF!</v>
      </c>
      <c r="Z118" s="503" t="e">
        <f>BALANCE!#REF!+BALANCE!#REF!+BALANCE!#REF!</f>
        <v>#REF!</v>
      </c>
      <c r="AA118" s="503" t="e">
        <f>BALANCE!#REF!+BALANCE!#REF!+BALANCE!#REF!</f>
        <v>#REF!</v>
      </c>
      <c r="AB118" s="503" t="e">
        <f>BALANCE!#REF!+BALANCE!#REF!+BALANCE!#REF!</f>
        <v>#REF!</v>
      </c>
      <c r="AC118" s="503" t="e">
        <f>BALANCE!#REF!+BALANCE!#REF!+BALANCE!#REF!</f>
        <v>#REF!</v>
      </c>
      <c r="AD118" s="503" t="e">
        <f>BALANCE!#REF!+BALANCE!#REF!+BALANCE!#REF!</f>
        <v>#REF!</v>
      </c>
      <c r="AE118" s="503" t="e">
        <f>BALANCE!#REF!+BALANCE!#REF!+BALANCE!#REF!</f>
        <v>#REF!</v>
      </c>
      <c r="AF118" s="503" t="e">
        <f>BALANCE!#REF!+BALANCE!#REF!+BALANCE!#REF!</f>
        <v>#REF!</v>
      </c>
      <c r="AG118" s="503" t="e">
        <f>BALANCE!#REF!+BALANCE!#REF!+BALANCE!#REF!</f>
        <v>#REF!</v>
      </c>
      <c r="AH118" s="503" t="e">
        <f>BALANCE!#REF!+BALANCE!#REF!+BALANCE!#REF!</f>
        <v>#REF!</v>
      </c>
      <c r="AI118" s="503" t="e">
        <f>BALANCE!#REF!+BALANCE!#REF!+BALANCE!#REF!</f>
        <v>#REF!</v>
      </c>
      <c r="AJ118" s="504" t="e">
        <f>BALANCE!#REF!+BALANCE!#REF!+BALANCE!#REF!</f>
        <v>#REF!</v>
      </c>
    </row>
    <row r="119" spans="2:36" hidden="1" x14ac:dyDescent="0.25">
      <c r="B119" s="15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382"/>
    </row>
    <row r="120" spans="2:36" s="475" customFormat="1" hidden="1" x14ac:dyDescent="0.25">
      <c r="B120" s="472" t="s">
        <v>1039</v>
      </c>
      <c r="C120" s="472" t="s">
        <v>1340</v>
      </c>
      <c r="D120" s="473" t="e">
        <f>SUM(D121:D125)</f>
        <v>#REF!</v>
      </c>
      <c r="E120" s="473" t="e">
        <f t="shared" ref="E120:AI120" si="16">SUM(E121:E125)</f>
        <v>#REF!</v>
      </c>
      <c r="F120" s="473" t="e">
        <f t="shared" si="16"/>
        <v>#REF!</v>
      </c>
      <c r="G120" s="473" t="e">
        <f t="shared" si="16"/>
        <v>#REF!</v>
      </c>
      <c r="H120" s="473" t="e">
        <f t="shared" si="16"/>
        <v>#REF!</v>
      </c>
      <c r="I120" s="473" t="e">
        <f t="shared" si="16"/>
        <v>#REF!</v>
      </c>
      <c r="J120" s="473" t="e">
        <f t="shared" si="16"/>
        <v>#REF!</v>
      </c>
      <c r="K120" s="473" t="e">
        <f t="shared" si="16"/>
        <v>#REF!</v>
      </c>
      <c r="L120" s="473" t="e">
        <f>SUM(L121:L125)</f>
        <v>#REF!</v>
      </c>
      <c r="M120" s="473" t="e">
        <f t="shared" si="16"/>
        <v>#REF!</v>
      </c>
      <c r="N120" s="473" t="e">
        <f t="shared" si="16"/>
        <v>#REF!</v>
      </c>
      <c r="O120" s="473" t="e">
        <f t="shared" si="16"/>
        <v>#REF!</v>
      </c>
      <c r="P120" s="473" t="e">
        <f t="shared" si="16"/>
        <v>#REF!</v>
      </c>
      <c r="Q120" s="473" t="e">
        <f t="shared" si="16"/>
        <v>#REF!</v>
      </c>
      <c r="R120" s="473" t="e">
        <f t="shared" si="16"/>
        <v>#REF!</v>
      </c>
      <c r="S120" s="473" t="e">
        <f>SUM(S121:S125)</f>
        <v>#REF!</v>
      </c>
      <c r="T120" s="473" t="e">
        <f t="shared" si="16"/>
        <v>#REF!</v>
      </c>
      <c r="U120" s="473" t="e">
        <f t="shared" si="16"/>
        <v>#REF!</v>
      </c>
      <c r="V120" s="473" t="e">
        <f t="shared" si="16"/>
        <v>#REF!</v>
      </c>
      <c r="W120" s="473" t="e">
        <f t="shared" si="16"/>
        <v>#REF!</v>
      </c>
      <c r="X120" s="473" t="e">
        <f t="shared" si="16"/>
        <v>#REF!</v>
      </c>
      <c r="Y120" s="473" t="e">
        <f t="shared" si="16"/>
        <v>#REF!</v>
      </c>
      <c r="Z120" s="473" t="e">
        <f t="shared" si="16"/>
        <v>#REF!</v>
      </c>
      <c r="AA120" s="473" t="e">
        <f t="shared" si="16"/>
        <v>#REF!</v>
      </c>
      <c r="AB120" s="473" t="e">
        <f t="shared" si="16"/>
        <v>#REF!</v>
      </c>
      <c r="AC120" s="473" t="e">
        <f>SUM(AC121:AC125)</f>
        <v>#REF!</v>
      </c>
      <c r="AD120" s="473" t="e">
        <f t="shared" si="16"/>
        <v>#REF!</v>
      </c>
      <c r="AE120" s="473" t="e">
        <f t="shared" si="16"/>
        <v>#REF!</v>
      </c>
      <c r="AF120" s="473" t="e">
        <f t="shared" si="16"/>
        <v>#REF!</v>
      </c>
      <c r="AG120" s="473" t="e">
        <f t="shared" si="16"/>
        <v>#REF!</v>
      </c>
      <c r="AH120" s="473" t="e">
        <f t="shared" si="16"/>
        <v>#REF!</v>
      </c>
      <c r="AI120" s="473" t="e">
        <f t="shared" si="16"/>
        <v>#REF!</v>
      </c>
      <c r="AJ120" s="474" t="e">
        <f>SUM(AJ121:AJ125)</f>
        <v>#REF!</v>
      </c>
    </row>
    <row r="121" spans="2:36" s="505" customFormat="1" hidden="1" x14ac:dyDescent="0.25">
      <c r="B121" s="506" t="s">
        <v>1064</v>
      </c>
      <c r="C121" s="502" t="s">
        <v>629</v>
      </c>
      <c r="D121" s="503" t="e">
        <f>BALANCE!#REF!+BALANCE!#REF!+BALANCE!#REF!</f>
        <v>#REF!</v>
      </c>
      <c r="E121" s="503" t="e">
        <f>BALANCE!#REF!+BALANCE!#REF!+BALANCE!#REF!</f>
        <v>#REF!</v>
      </c>
      <c r="F121" s="503" t="e">
        <f>BALANCE!#REF!+BALANCE!#REF!+BALANCE!#REF!</f>
        <v>#REF!</v>
      </c>
      <c r="G121" s="503" t="e">
        <f>BALANCE!#REF!+BALANCE!#REF!+BALANCE!#REF!</f>
        <v>#REF!</v>
      </c>
      <c r="H121" s="503" t="e">
        <f>BALANCE!#REF!+BALANCE!#REF!+BALANCE!#REF!</f>
        <v>#REF!</v>
      </c>
      <c r="I121" s="503" t="e">
        <f>BALANCE!#REF!+BALANCE!#REF!+BALANCE!#REF!</f>
        <v>#REF!</v>
      </c>
      <c r="J121" s="503" t="e">
        <f>BALANCE!#REF!+BALANCE!#REF!+BALANCE!#REF!</f>
        <v>#REF!</v>
      </c>
      <c r="K121" s="503" t="e">
        <f>BALANCE!#REF!+BALANCE!#REF!+BALANCE!#REF!</f>
        <v>#REF!</v>
      </c>
      <c r="L121" s="503" t="e">
        <f>BALANCE!#REF!+BALANCE!#REF!+BALANCE!#REF!</f>
        <v>#REF!</v>
      </c>
      <c r="M121" s="503" t="e">
        <f>BALANCE!#REF!+BALANCE!#REF!+BALANCE!#REF!</f>
        <v>#REF!</v>
      </c>
      <c r="N121" s="503" t="e">
        <f>BALANCE!#REF!+BALANCE!#REF!+BALANCE!#REF!</f>
        <v>#REF!</v>
      </c>
      <c r="O121" s="503" t="e">
        <f>BALANCE!#REF!+BALANCE!#REF!+BALANCE!#REF!</f>
        <v>#REF!</v>
      </c>
      <c r="P121" s="503" t="e">
        <f>BALANCE!#REF!+BALANCE!#REF!+BALANCE!#REF!</f>
        <v>#REF!</v>
      </c>
      <c r="Q121" s="503" t="e">
        <f>BALANCE!#REF!+BALANCE!#REF!+BALANCE!#REF!</f>
        <v>#REF!</v>
      </c>
      <c r="R121" s="503" t="e">
        <f>BALANCE!#REF!+BALANCE!#REF!+BALANCE!#REF!</f>
        <v>#REF!</v>
      </c>
      <c r="S121" s="503" t="e">
        <f>BALANCE!#REF!+BALANCE!#REF!+BALANCE!#REF!</f>
        <v>#REF!</v>
      </c>
      <c r="T121" s="503" t="e">
        <f>BALANCE!#REF!+BALANCE!#REF!+BALANCE!#REF!</f>
        <v>#REF!</v>
      </c>
      <c r="U121" s="503" t="e">
        <f>BALANCE!#REF!+BALANCE!#REF!+BALANCE!#REF!</f>
        <v>#REF!</v>
      </c>
      <c r="V121" s="503" t="e">
        <f>BALANCE!#REF!+BALANCE!#REF!+BALANCE!#REF!</f>
        <v>#REF!</v>
      </c>
      <c r="W121" s="503" t="e">
        <f>BALANCE!#REF!+BALANCE!#REF!+BALANCE!#REF!</f>
        <v>#REF!</v>
      </c>
      <c r="X121" s="503" t="e">
        <f>BALANCE!#REF!+BALANCE!#REF!+BALANCE!#REF!</f>
        <v>#REF!</v>
      </c>
      <c r="Y121" s="503" t="e">
        <f>BALANCE!#REF!+BALANCE!#REF!+BALANCE!#REF!</f>
        <v>#REF!</v>
      </c>
      <c r="Z121" s="503" t="e">
        <f>BALANCE!#REF!+BALANCE!#REF!+BALANCE!#REF!</f>
        <v>#REF!</v>
      </c>
      <c r="AA121" s="503" t="e">
        <f>BALANCE!#REF!+BALANCE!#REF!+BALANCE!#REF!</f>
        <v>#REF!</v>
      </c>
      <c r="AB121" s="503" t="e">
        <f>BALANCE!#REF!+BALANCE!#REF!+BALANCE!#REF!</f>
        <v>#REF!</v>
      </c>
      <c r="AC121" s="503" t="e">
        <f>BALANCE!#REF!+BALANCE!#REF!+BALANCE!#REF!</f>
        <v>#REF!</v>
      </c>
      <c r="AD121" s="503" t="e">
        <f>BALANCE!#REF!+BALANCE!#REF!+BALANCE!#REF!</f>
        <v>#REF!</v>
      </c>
      <c r="AE121" s="503" t="e">
        <f>BALANCE!#REF!+BALANCE!#REF!+BALANCE!#REF!</f>
        <v>#REF!</v>
      </c>
      <c r="AF121" s="503" t="e">
        <f>BALANCE!#REF!+BALANCE!#REF!+BALANCE!#REF!</f>
        <v>#REF!</v>
      </c>
      <c r="AG121" s="503" t="e">
        <f>BALANCE!#REF!+BALANCE!#REF!+BALANCE!#REF!</f>
        <v>#REF!</v>
      </c>
      <c r="AH121" s="503" t="e">
        <f>BALANCE!#REF!+BALANCE!#REF!+BALANCE!#REF!</f>
        <v>#REF!</v>
      </c>
      <c r="AI121" s="503" t="e">
        <f>BALANCE!#REF!+BALANCE!#REF!+BALANCE!#REF!</f>
        <v>#REF!</v>
      </c>
      <c r="AJ121" s="504" t="e">
        <f>BALANCE!#REF!+BALANCE!#REF!+BALANCE!#REF!</f>
        <v>#REF!</v>
      </c>
    </row>
    <row r="122" spans="2:36" s="505" customFormat="1" hidden="1" x14ac:dyDescent="0.25">
      <c r="B122" s="506" t="s">
        <v>1065</v>
      </c>
      <c r="C122" s="502" t="s">
        <v>631</v>
      </c>
      <c r="D122" s="503" t="e">
        <f>BALANCE!#REF!+BALANCE!#REF!+BALANCE!#REF!</f>
        <v>#REF!</v>
      </c>
      <c r="E122" s="503" t="e">
        <f>BALANCE!#REF!+BALANCE!#REF!+BALANCE!#REF!</f>
        <v>#REF!</v>
      </c>
      <c r="F122" s="503" t="e">
        <f>BALANCE!#REF!+BALANCE!#REF!+BALANCE!#REF!</f>
        <v>#REF!</v>
      </c>
      <c r="G122" s="503" t="e">
        <f>BALANCE!#REF!+BALANCE!#REF!+BALANCE!#REF!</f>
        <v>#REF!</v>
      </c>
      <c r="H122" s="503" t="e">
        <f>BALANCE!#REF!+BALANCE!#REF!+BALANCE!#REF!</f>
        <v>#REF!</v>
      </c>
      <c r="I122" s="503" t="e">
        <f>BALANCE!#REF!+BALANCE!#REF!+BALANCE!#REF!</f>
        <v>#REF!</v>
      </c>
      <c r="J122" s="503" t="e">
        <f>BALANCE!#REF!+BALANCE!#REF!+BALANCE!#REF!</f>
        <v>#REF!</v>
      </c>
      <c r="K122" s="503" t="e">
        <f>BALANCE!#REF!+BALANCE!#REF!+BALANCE!#REF!</f>
        <v>#REF!</v>
      </c>
      <c r="L122" s="503" t="e">
        <f>BALANCE!#REF!+BALANCE!#REF!+BALANCE!#REF!</f>
        <v>#REF!</v>
      </c>
      <c r="M122" s="503" t="e">
        <f>BALANCE!#REF!+BALANCE!#REF!+BALANCE!#REF!</f>
        <v>#REF!</v>
      </c>
      <c r="N122" s="503" t="e">
        <f>BALANCE!#REF!+BALANCE!#REF!+BALANCE!#REF!</f>
        <v>#REF!</v>
      </c>
      <c r="O122" s="503" t="e">
        <f>BALANCE!#REF!+BALANCE!#REF!+BALANCE!#REF!</f>
        <v>#REF!</v>
      </c>
      <c r="P122" s="503" t="e">
        <f>BALANCE!#REF!+BALANCE!#REF!+BALANCE!#REF!</f>
        <v>#REF!</v>
      </c>
      <c r="Q122" s="503" t="e">
        <f>BALANCE!#REF!+BALANCE!#REF!+BALANCE!#REF!</f>
        <v>#REF!</v>
      </c>
      <c r="R122" s="503" t="e">
        <f>BALANCE!#REF!+BALANCE!#REF!+BALANCE!#REF!</f>
        <v>#REF!</v>
      </c>
      <c r="S122" s="503" t="e">
        <f>BALANCE!#REF!+BALANCE!#REF!+BALANCE!#REF!</f>
        <v>#REF!</v>
      </c>
      <c r="T122" s="503" t="e">
        <f>BALANCE!#REF!+BALANCE!#REF!+BALANCE!#REF!</f>
        <v>#REF!</v>
      </c>
      <c r="U122" s="503" t="e">
        <f>BALANCE!#REF!+BALANCE!#REF!+BALANCE!#REF!</f>
        <v>#REF!</v>
      </c>
      <c r="V122" s="503" t="e">
        <f>BALANCE!#REF!+BALANCE!#REF!+BALANCE!#REF!</f>
        <v>#REF!</v>
      </c>
      <c r="W122" s="503" t="e">
        <f>BALANCE!#REF!+BALANCE!#REF!+BALANCE!#REF!</f>
        <v>#REF!</v>
      </c>
      <c r="X122" s="503" t="e">
        <f>BALANCE!#REF!+BALANCE!#REF!+BALANCE!#REF!</f>
        <v>#REF!</v>
      </c>
      <c r="Y122" s="503" t="e">
        <f>BALANCE!#REF!+BALANCE!#REF!+BALANCE!#REF!</f>
        <v>#REF!</v>
      </c>
      <c r="Z122" s="503" t="e">
        <f>BALANCE!#REF!+BALANCE!#REF!+BALANCE!#REF!</f>
        <v>#REF!</v>
      </c>
      <c r="AA122" s="503" t="e">
        <f>BALANCE!#REF!+BALANCE!#REF!+BALANCE!#REF!</f>
        <v>#REF!</v>
      </c>
      <c r="AB122" s="503" t="e">
        <f>BALANCE!#REF!+BALANCE!#REF!+BALANCE!#REF!</f>
        <v>#REF!</v>
      </c>
      <c r="AC122" s="503" t="e">
        <f>BALANCE!#REF!+BALANCE!#REF!+BALANCE!#REF!</f>
        <v>#REF!</v>
      </c>
      <c r="AD122" s="503" t="e">
        <f>BALANCE!#REF!+BALANCE!#REF!+BALANCE!#REF!</f>
        <v>#REF!</v>
      </c>
      <c r="AE122" s="503" t="e">
        <f>BALANCE!#REF!+BALANCE!#REF!+BALANCE!#REF!</f>
        <v>#REF!</v>
      </c>
      <c r="AF122" s="503" t="e">
        <f>BALANCE!#REF!+BALANCE!#REF!+BALANCE!#REF!</f>
        <v>#REF!</v>
      </c>
      <c r="AG122" s="503" t="e">
        <f>BALANCE!#REF!+BALANCE!#REF!+BALANCE!#REF!</f>
        <v>#REF!</v>
      </c>
      <c r="AH122" s="503" t="e">
        <f>BALANCE!#REF!+BALANCE!#REF!+BALANCE!#REF!</f>
        <v>#REF!</v>
      </c>
      <c r="AI122" s="503" t="e">
        <f>BALANCE!#REF!+BALANCE!#REF!+BALANCE!#REF!</f>
        <v>#REF!</v>
      </c>
      <c r="AJ122" s="504" t="e">
        <f>BALANCE!#REF!+BALANCE!#REF!+BALANCE!#REF!</f>
        <v>#REF!</v>
      </c>
    </row>
    <row r="123" spans="2:36" s="505" customFormat="1" hidden="1" x14ac:dyDescent="0.25">
      <c r="B123" s="506" t="s">
        <v>1066</v>
      </c>
      <c r="C123" s="502" t="s">
        <v>633</v>
      </c>
      <c r="D123" s="503" t="e">
        <f>BALANCE!#REF!+BALANCE!#REF!+BALANCE!#REF!</f>
        <v>#REF!</v>
      </c>
      <c r="E123" s="503" t="e">
        <f>BALANCE!#REF!+BALANCE!#REF!+BALANCE!#REF!</f>
        <v>#REF!</v>
      </c>
      <c r="F123" s="503" t="e">
        <f>BALANCE!#REF!+BALANCE!#REF!+BALANCE!#REF!</f>
        <v>#REF!</v>
      </c>
      <c r="G123" s="503" t="e">
        <f>BALANCE!#REF!+BALANCE!#REF!+BALANCE!#REF!</f>
        <v>#REF!</v>
      </c>
      <c r="H123" s="503" t="e">
        <f>BALANCE!#REF!+BALANCE!#REF!+BALANCE!#REF!</f>
        <v>#REF!</v>
      </c>
      <c r="I123" s="503" t="e">
        <f>BALANCE!#REF!+BALANCE!#REF!+BALANCE!#REF!</f>
        <v>#REF!</v>
      </c>
      <c r="J123" s="503" t="e">
        <f>BALANCE!#REF!+BALANCE!#REF!+BALANCE!#REF!</f>
        <v>#REF!</v>
      </c>
      <c r="K123" s="503" t="e">
        <f>BALANCE!#REF!+BALANCE!#REF!+BALANCE!#REF!</f>
        <v>#REF!</v>
      </c>
      <c r="L123" s="503" t="e">
        <f>BALANCE!#REF!+BALANCE!#REF!+BALANCE!#REF!</f>
        <v>#REF!</v>
      </c>
      <c r="M123" s="503" t="e">
        <f>BALANCE!#REF!+BALANCE!#REF!+BALANCE!#REF!</f>
        <v>#REF!</v>
      </c>
      <c r="N123" s="503" t="e">
        <f>BALANCE!#REF!+BALANCE!#REF!+BALANCE!#REF!</f>
        <v>#REF!</v>
      </c>
      <c r="O123" s="503" t="e">
        <f>BALANCE!#REF!+BALANCE!#REF!+BALANCE!#REF!</f>
        <v>#REF!</v>
      </c>
      <c r="P123" s="503" t="e">
        <f>BALANCE!#REF!+BALANCE!#REF!+BALANCE!#REF!</f>
        <v>#REF!</v>
      </c>
      <c r="Q123" s="503" t="e">
        <f>BALANCE!#REF!+BALANCE!#REF!+BALANCE!#REF!</f>
        <v>#REF!</v>
      </c>
      <c r="R123" s="503" t="e">
        <f>BALANCE!#REF!+BALANCE!#REF!+BALANCE!#REF!</f>
        <v>#REF!</v>
      </c>
      <c r="S123" s="503" t="e">
        <f>BALANCE!#REF!+BALANCE!#REF!+BALANCE!#REF!</f>
        <v>#REF!</v>
      </c>
      <c r="T123" s="503" t="e">
        <f>BALANCE!#REF!+BALANCE!#REF!+BALANCE!#REF!</f>
        <v>#REF!</v>
      </c>
      <c r="U123" s="503" t="e">
        <f>BALANCE!#REF!+BALANCE!#REF!+BALANCE!#REF!</f>
        <v>#REF!</v>
      </c>
      <c r="V123" s="503" t="e">
        <f>BALANCE!#REF!+BALANCE!#REF!+BALANCE!#REF!</f>
        <v>#REF!</v>
      </c>
      <c r="W123" s="503" t="e">
        <f>BALANCE!#REF!+BALANCE!#REF!+BALANCE!#REF!</f>
        <v>#REF!</v>
      </c>
      <c r="X123" s="503" t="e">
        <f>BALANCE!#REF!+BALANCE!#REF!+BALANCE!#REF!</f>
        <v>#REF!</v>
      </c>
      <c r="Y123" s="503" t="e">
        <f>BALANCE!#REF!+BALANCE!#REF!+BALANCE!#REF!</f>
        <v>#REF!</v>
      </c>
      <c r="Z123" s="503" t="e">
        <f>BALANCE!#REF!+BALANCE!#REF!+BALANCE!#REF!</f>
        <v>#REF!</v>
      </c>
      <c r="AA123" s="503" t="e">
        <f>BALANCE!#REF!+BALANCE!#REF!+BALANCE!#REF!</f>
        <v>#REF!</v>
      </c>
      <c r="AB123" s="503" t="e">
        <f>BALANCE!#REF!+BALANCE!#REF!+BALANCE!#REF!</f>
        <v>#REF!</v>
      </c>
      <c r="AC123" s="503" t="e">
        <f>BALANCE!#REF!+BALANCE!#REF!+BALANCE!#REF!</f>
        <v>#REF!</v>
      </c>
      <c r="AD123" s="503" t="e">
        <f>BALANCE!#REF!+BALANCE!#REF!+BALANCE!#REF!</f>
        <v>#REF!</v>
      </c>
      <c r="AE123" s="503" t="e">
        <f>BALANCE!#REF!+BALANCE!#REF!+BALANCE!#REF!</f>
        <v>#REF!</v>
      </c>
      <c r="AF123" s="503" t="e">
        <f>BALANCE!#REF!+BALANCE!#REF!+BALANCE!#REF!</f>
        <v>#REF!</v>
      </c>
      <c r="AG123" s="503" t="e">
        <f>BALANCE!#REF!+BALANCE!#REF!+BALANCE!#REF!</f>
        <v>#REF!</v>
      </c>
      <c r="AH123" s="503" t="e">
        <f>BALANCE!#REF!+BALANCE!#REF!+BALANCE!#REF!</f>
        <v>#REF!</v>
      </c>
      <c r="AI123" s="503" t="e">
        <f>BALANCE!#REF!+BALANCE!#REF!+BALANCE!#REF!</f>
        <v>#REF!</v>
      </c>
      <c r="AJ123" s="504" t="e">
        <f>BALANCE!#REF!+BALANCE!#REF!+BALANCE!#REF!</f>
        <v>#REF!</v>
      </c>
    </row>
    <row r="124" spans="2:36" s="505" customFormat="1" hidden="1" x14ac:dyDescent="0.25">
      <c r="B124" s="506" t="s">
        <v>1067</v>
      </c>
      <c r="C124" s="502" t="s">
        <v>635</v>
      </c>
      <c r="D124" s="503" t="e">
        <f>BALANCE!#REF!+BALANCE!#REF!+BALANCE!#REF!</f>
        <v>#REF!</v>
      </c>
      <c r="E124" s="503" t="e">
        <f>BALANCE!#REF!+BALANCE!#REF!+BALANCE!#REF!</f>
        <v>#REF!</v>
      </c>
      <c r="F124" s="503" t="e">
        <f>BALANCE!#REF!+BALANCE!#REF!+BALANCE!#REF!</f>
        <v>#REF!</v>
      </c>
      <c r="G124" s="503" t="e">
        <f>BALANCE!#REF!+BALANCE!#REF!+BALANCE!#REF!</f>
        <v>#REF!</v>
      </c>
      <c r="H124" s="503" t="e">
        <f>BALANCE!#REF!+BALANCE!#REF!+BALANCE!#REF!</f>
        <v>#REF!</v>
      </c>
      <c r="I124" s="503" t="e">
        <f>BALANCE!#REF!+BALANCE!#REF!+BALANCE!#REF!</f>
        <v>#REF!</v>
      </c>
      <c r="J124" s="503" t="e">
        <f>BALANCE!#REF!+BALANCE!#REF!+BALANCE!#REF!</f>
        <v>#REF!</v>
      </c>
      <c r="K124" s="503" t="e">
        <f>BALANCE!#REF!+BALANCE!#REF!+BALANCE!#REF!</f>
        <v>#REF!</v>
      </c>
      <c r="L124" s="503" t="e">
        <f>BALANCE!#REF!+BALANCE!#REF!+BALANCE!#REF!</f>
        <v>#REF!</v>
      </c>
      <c r="M124" s="503" t="e">
        <f>BALANCE!#REF!+BALANCE!#REF!+BALANCE!#REF!</f>
        <v>#REF!</v>
      </c>
      <c r="N124" s="503" t="e">
        <f>BALANCE!#REF!+BALANCE!#REF!+BALANCE!#REF!</f>
        <v>#REF!</v>
      </c>
      <c r="O124" s="503" t="e">
        <f>BALANCE!#REF!+BALANCE!#REF!+BALANCE!#REF!</f>
        <v>#REF!</v>
      </c>
      <c r="P124" s="503" t="e">
        <f>BALANCE!#REF!+BALANCE!#REF!+BALANCE!#REF!</f>
        <v>#REF!</v>
      </c>
      <c r="Q124" s="503" t="e">
        <f>BALANCE!#REF!+BALANCE!#REF!+BALANCE!#REF!</f>
        <v>#REF!</v>
      </c>
      <c r="R124" s="503" t="e">
        <f>BALANCE!#REF!+BALANCE!#REF!+BALANCE!#REF!</f>
        <v>#REF!</v>
      </c>
      <c r="S124" s="503" t="e">
        <f>BALANCE!#REF!+BALANCE!#REF!+BALANCE!#REF!</f>
        <v>#REF!</v>
      </c>
      <c r="T124" s="503" t="e">
        <f>BALANCE!#REF!+BALANCE!#REF!+BALANCE!#REF!</f>
        <v>#REF!</v>
      </c>
      <c r="U124" s="503" t="e">
        <f>BALANCE!#REF!+BALANCE!#REF!+BALANCE!#REF!</f>
        <v>#REF!</v>
      </c>
      <c r="V124" s="503" t="e">
        <f>BALANCE!#REF!+BALANCE!#REF!+BALANCE!#REF!</f>
        <v>#REF!</v>
      </c>
      <c r="W124" s="503" t="e">
        <f>BALANCE!#REF!+BALANCE!#REF!+BALANCE!#REF!</f>
        <v>#REF!</v>
      </c>
      <c r="X124" s="503" t="e">
        <f>BALANCE!#REF!+BALANCE!#REF!+BALANCE!#REF!</f>
        <v>#REF!</v>
      </c>
      <c r="Y124" s="503" t="e">
        <f>BALANCE!#REF!+BALANCE!#REF!+BALANCE!#REF!</f>
        <v>#REF!</v>
      </c>
      <c r="Z124" s="503" t="e">
        <f>BALANCE!#REF!+BALANCE!#REF!+BALANCE!#REF!</f>
        <v>#REF!</v>
      </c>
      <c r="AA124" s="503" t="e">
        <f>BALANCE!#REF!+BALANCE!#REF!+BALANCE!#REF!</f>
        <v>#REF!</v>
      </c>
      <c r="AB124" s="503" t="e">
        <f>BALANCE!#REF!+BALANCE!#REF!+BALANCE!#REF!</f>
        <v>#REF!</v>
      </c>
      <c r="AC124" s="503" t="e">
        <f>BALANCE!#REF!+BALANCE!#REF!+BALANCE!#REF!</f>
        <v>#REF!</v>
      </c>
      <c r="AD124" s="503" t="e">
        <f>BALANCE!#REF!+BALANCE!#REF!+BALANCE!#REF!</f>
        <v>#REF!</v>
      </c>
      <c r="AE124" s="503" t="e">
        <f>BALANCE!#REF!+BALANCE!#REF!+BALANCE!#REF!</f>
        <v>#REF!</v>
      </c>
      <c r="AF124" s="503" t="e">
        <f>BALANCE!#REF!+BALANCE!#REF!+BALANCE!#REF!</f>
        <v>#REF!</v>
      </c>
      <c r="AG124" s="503" t="e">
        <f>BALANCE!#REF!+BALANCE!#REF!+BALANCE!#REF!</f>
        <v>#REF!</v>
      </c>
      <c r="AH124" s="503" t="e">
        <f>BALANCE!#REF!+BALANCE!#REF!+BALANCE!#REF!</f>
        <v>#REF!</v>
      </c>
      <c r="AI124" s="503" t="e">
        <f>BALANCE!#REF!+BALANCE!#REF!+BALANCE!#REF!</f>
        <v>#REF!</v>
      </c>
      <c r="AJ124" s="504" t="e">
        <f>BALANCE!#REF!+BALANCE!#REF!+BALANCE!#REF!</f>
        <v>#REF!</v>
      </c>
    </row>
    <row r="125" spans="2:36" s="505" customFormat="1" hidden="1" x14ac:dyDescent="0.25">
      <c r="B125" s="506" t="s">
        <v>1068</v>
      </c>
      <c r="C125" s="502" t="s">
        <v>637</v>
      </c>
      <c r="D125" s="503" t="e">
        <f>BALANCE!#REF!+BALANCE!#REF!+BALANCE!#REF!</f>
        <v>#REF!</v>
      </c>
      <c r="E125" s="503" t="e">
        <f>BALANCE!#REF!+BALANCE!#REF!+BALANCE!#REF!</f>
        <v>#REF!</v>
      </c>
      <c r="F125" s="503" t="e">
        <f>BALANCE!#REF!+BALANCE!#REF!+BALANCE!#REF!</f>
        <v>#REF!</v>
      </c>
      <c r="G125" s="503" t="e">
        <f>BALANCE!#REF!+BALANCE!#REF!+BALANCE!#REF!</f>
        <v>#REF!</v>
      </c>
      <c r="H125" s="503" t="e">
        <f>BALANCE!#REF!+BALANCE!#REF!+BALANCE!#REF!</f>
        <v>#REF!</v>
      </c>
      <c r="I125" s="503" t="e">
        <f>BALANCE!#REF!+BALANCE!#REF!+BALANCE!#REF!</f>
        <v>#REF!</v>
      </c>
      <c r="J125" s="503" t="e">
        <f>BALANCE!#REF!+BALANCE!#REF!+BALANCE!#REF!</f>
        <v>#REF!</v>
      </c>
      <c r="K125" s="503" t="e">
        <f>BALANCE!#REF!+BALANCE!#REF!+BALANCE!#REF!</f>
        <v>#REF!</v>
      </c>
      <c r="L125" s="503" t="e">
        <f>BALANCE!#REF!+BALANCE!#REF!+BALANCE!#REF!</f>
        <v>#REF!</v>
      </c>
      <c r="M125" s="503" t="e">
        <f>BALANCE!#REF!+BALANCE!#REF!+BALANCE!#REF!</f>
        <v>#REF!</v>
      </c>
      <c r="N125" s="503" t="e">
        <f>BALANCE!#REF!+BALANCE!#REF!+BALANCE!#REF!</f>
        <v>#REF!</v>
      </c>
      <c r="O125" s="503" t="e">
        <f>BALANCE!#REF!+BALANCE!#REF!+BALANCE!#REF!</f>
        <v>#REF!</v>
      </c>
      <c r="P125" s="503" t="e">
        <f>BALANCE!#REF!+BALANCE!#REF!+BALANCE!#REF!</f>
        <v>#REF!</v>
      </c>
      <c r="Q125" s="503" t="e">
        <f>BALANCE!#REF!+BALANCE!#REF!+BALANCE!#REF!</f>
        <v>#REF!</v>
      </c>
      <c r="R125" s="503" t="e">
        <f>BALANCE!#REF!+BALANCE!#REF!+BALANCE!#REF!</f>
        <v>#REF!</v>
      </c>
      <c r="S125" s="503" t="e">
        <f>BALANCE!#REF!+BALANCE!#REF!+BALANCE!#REF!</f>
        <v>#REF!</v>
      </c>
      <c r="T125" s="503" t="e">
        <f>BALANCE!#REF!+BALANCE!#REF!+BALANCE!#REF!</f>
        <v>#REF!</v>
      </c>
      <c r="U125" s="503" t="e">
        <f>BALANCE!#REF!+BALANCE!#REF!+BALANCE!#REF!</f>
        <v>#REF!</v>
      </c>
      <c r="V125" s="503" t="e">
        <f>BALANCE!#REF!+BALANCE!#REF!+BALANCE!#REF!</f>
        <v>#REF!</v>
      </c>
      <c r="W125" s="503" t="e">
        <f>BALANCE!#REF!+BALANCE!#REF!+BALANCE!#REF!</f>
        <v>#REF!</v>
      </c>
      <c r="X125" s="503" t="e">
        <f>BALANCE!#REF!+BALANCE!#REF!+BALANCE!#REF!</f>
        <v>#REF!</v>
      </c>
      <c r="Y125" s="503" t="e">
        <f>BALANCE!#REF!+BALANCE!#REF!+BALANCE!#REF!</f>
        <v>#REF!</v>
      </c>
      <c r="Z125" s="503" t="e">
        <f>BALANCE!#REF!+BALANCE!#REF!+BALANCE!#REF!</f>
        <v>#REF!</v>
      </c>
      <c r="AA125" s="503" t="e">
        <f>BALANCE!#REF!+BALANCE!#REF!+BALANCE!#REF!</f>
        <v>#REF!</v>
      </c>
      <c r="AB125" s="503" t="e">
        <f>BALANCE!#REF!+BALANCE!#REF!+BALANCE!#REF!</f>
        <v>#REF!</v>
      </c>
      <c r="AC125" s="503" t="e">
        <f>BALANCE!#REF!+BALANCE!#REF!+BALANCE!#REF!</f>
        <v>#REF!</v>
      </c>
      <c r="AD125" s="503" t="e">
        <f>BALANCE!#REF!+BALANCE!#REF!+BALANCE!#REF!</f>
        <v>#REF!</v>
      </c>
      <c r="AE125" s="503" t="e">
        <f>BALANCE!#REF!+BALANCE!#REF!+BALANCE!#REF!</f>
        <v>#REF!</v>
      </c>
      <c r="AF125" s="503" t="e">
        <f>BALANCE!#REF!+BALANCE!#REF!+BALANCE!#REF!</f>
        <v>#REF!</v>
      </c>
      <c r="AG125" s="503" t="e">
        <f>BALANCE!#REF!+BALANCE!#REF!+BALANCE!#REF!</f>
        <v>#REF!</v>
      </c>
      <c r="AH125" s="503" t="e">
        <f>BALANCE!#REF!+BALANCE!#REF!+BALANCE!#REF!</f>
        <v>#REF!</v>
      </c>
      <c r="AI125" s="503" t="e">
        <f>BALANCE!#REF!+BALANCE!#REF!+BALANCE!#REF!</f>
        <v>#REF!</v>
      </c>
      <c r="AJ125" s="504" t="e">
        <f>BALANCE!#REF!+BALANCE!#REF!+BALANCE!#REF!</f>
        <v>#REF!</v>
      </c>
    </row>
    <row r="126" spans="2:36" hidden="1" x14ac:dyDescent="0.25">
      <c r="B126" s="15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382"/>
    </row>
    <row r="127" spans="2:36" x14ac:dyDescent="0.25">
      <c r="B127" s="31"/>
      <c r="C127" s="6" t="s">
        <v>1853</v>
      </c>
      <c r="D127" s="21">
        <f>SUM(D128:D132)</f>
        <v>0</v>
      </c>
      <c r="E127" s="21">
        <f t="shared" ref="E127:AI127" si="17">SUM(E128:E132)</f>
        <v>2624.2828599999998</v>
      </c>
      <c r="F127" s="21">
        <f t="shared" si="17"/>
        <v>0</v>
      </c>
      <c r="G127" s="21">
        <f t="shared" si="17"/>
        <v>0</v>
      </c>
      <c r="H127" s="21">
        <f t="shared" si="17"/>
        <v>2624.2828599999998</v>
      </c>
      <c r="I127" s="21">
        <f t="shared" si="17"/>
        <v>0</v>
      </c>
      <c r="J127" s="21">
        <f t="shared" si="17"/>
        <v>0</v>
      </c>
      <c r="K127" s="21">
        <f t="shared" si="17"/>
        <v>0</v>
      </c>
      <c r="L127" s="21">
        <f>SUM(L128:L132)</f>
        <v>0</v>
      </c>
      <c r="M127" s="21">
        <f t="shared" si="17"/>
        <v>103.43226999999999</v>
      </c>
      <c r="N127" s="21">
        <f t="shared" si="17"/>
        <v>0</v>
      </c>
      <c r="O127" s="21">
        <f t="shared" si="17"/>
        <v>0</v>
      </c>
      <c r="P127" s="21">
        <f t="shared" si="17"/>
        <v>0</v>
      </c>
      <c r="Q127" s="21">
        <f t="shared" si="17"/>
        <v>0</v>
      </c>
      <c r="R127" s="21">
        <f t="shared" si="17"/>
        <v>103.43226999999999</v>
      </c>
      <c r="S127" s="21">
        <f>SUM(S128:S132)</f>
        <v>0</v>
      </c>
      <c r="T127" s="21">
        <f t="shared" si="17"/>
        <v>0</v>
      </c>
      <c r="U127" s="21">
        <f t="shared" si="17"/>
        <v>0</v>
      </c>
      <c r="V127" s="21">
        <f t="shared" si="17"/>
        <v>0</v>
      </c>
      <c r="W127" s="21">
        <f t="shared" si="17"/>
        <v>0</v>
      </c>
      <c r="X127" s="21">
        <f t="shared" si="17"/>
        <v>0</v>
      </c>
      <c r="Y127" s="21">
        <f t="shared" si="17"/>
        <v>0</v>
      </c>
      <c r="Z127" s="21">
        <f t="shared" si="17"/>
        <v>0</v>
      </c>
      <c r="AA127" s="21">
        <f t="shared" si="17"/>
        <v>0</v>
      </c>
      <c r="AB127" s="21">
        <f t="shared" si="17"/>
        <v>0</v>
      </c>
      <c r="AC127" s="21">
        <f>SUM(AC128:AC132)</f>
        <v>0</v>
      </c>
      <c r="AD127" s="21">
        <f t="shared" si="17"/>
        <v>0</v>
      </c>
      <c r="AE127" s="21">
        <f t="shared" si="17"/>
        <v>2727.71513</v>
      </c>
      <c r="AF127" s="21">
        <f t="shared" si="17"/>
        <v>0</v>
      </c>
      <c r="AG127" s="21">
        <f t="shared" si="17"/>
        <v>103.43226999999999</v>
      </c>
      <c r="AH127" s="21">
        <f t="shared" si="17"/>
        <v>0</v>
      </c>
      <c r="AI127" s="21">
        <f t="shared" si="17"/>
        <v>0</v>
      </c>
      <c r="AJ127" s="381">
        <f>SUM(AJ128:AJ132)</f>
        <v>2624.2828599999998</v>
      </c>
    </row>
    <row r="128" spans="2:36" x14ac:dyDescent="0.25">
      <c r="B128" s="38" t="s">
        <v>1069</v>
      </c>
      <c r="C128" s="9" t="s">
        <v>629</v>
      </c>
      <c r="D128" s="22">
        <f>BALANCE!D207+BALANCE!D237+BALANCE!D267</f>
        <v>0</v>
      </c>
      <c r="E128" s="22">
        <f>BALANCE!E207+BALANCE!E237+BALANCE!E267</f>
        <v>16.870250000000002</v>
      </c>
      <c r="F128" s="22">
        <f>BALANCE!F207+BALANCE!F237+BALANCE!F267</f>
        <v>0</v>
      </c>
      <c r="G128" s="22">
        <f>BALANCE!G207+BALANCE!G237+BALANCE!G267</f>
        <v>0</v>
      </c>
      <c r="H128" s="22">
        <f>BALANCE!H207+BALANCE!H237+BALANCE!H267</f>
        <v>16.870250000000002</v>
      </c>
      <c r="I128" s="22">
        <f>BALANCE!I207+BALANCE!I237+BALANCE!I267</f>
        <v>0</v>
      </c>
      <c r="J128" s="22">
        <f>BALANCE!J207+BALANCE!J237+BALANCE!J267</f>
        <v>0</v>
      </c>
      <c r="K128" s="22">
        <f>BALANCE!K207+BALANCE!K237+BALANCE!K267</f>
        <v>0</v>
      </c>
      <c r="L128" s="22">
        <f>BALANCE!L207+BALANCE!L237+BALANCE!L267</f>
        <v>0</v>
      </c>
      <c r="M128" s="22">
        <f>BALANCE!M207+BALANCE!M237+BALANCE!M267</f>
        <v>1.1931</v>
      </c>
      <c r="N128" s="22">
        <f>BALANCE!N207+BALANCE!N237+BALANCE!N267</f>
        <v>0</v>
      </c>
      <c r="O128" s="22">
        <f>BALANCE!O207+BALANCE!O237+BALANCE!O267</f>
        <v>0</v>
      </c>
      <c r="P128" s="22">
        <f>BALANCE!P207+BALANCE!P237+BALANCE!P267</f>
        <v>0</v>
      </c>
      <c r="Q128" s="22">
        <f>BALANCE!Q207+BALANCE!Q237+BALANCE!Q267</f>
        <v>0</v>
      </c>
      <c r="R128" s="22">
        <f>BALANCE!R207+BALANCE!R237+BALANCE!R267</f>
        <v>1.1931</v>
      </c>
      <c r="S128" s="22">
        <f>BALANCE!S207+BALANCE!S237+BALANCE!S267</f>
        <v>0</v>
      </c>
      <c r="T128" s="22">
        <f>BALANCE!T207+BALANCE!T237+BALANCE!T267</f>
        <v>0</v>
      </c>
      <c r="U128" s="22">
        <f>BALANCE!U207+BALANCE!U237+BALANCE!U267</f>
        <v>0</v>
      </c>
      <c r="V128" s="22">
        <f>BALANCE!V207+BALANCE!V237+BALANCE!V267</f>
        <v>0</v>
      </c>
      <c r="W128" s="22">
        <f>BALANCE!W207+BALANCE!W237+BALANCE!W267</f>
        <v>0</v>
      </c>
      <c r="X128" s="22">
        <f>BALANCE!X207+BALANCE!X237+BALANCE!X267</f>
        <v>0</v>
      </c>
      <c r="Y128" s="22">
        <f>BALANCE!Y207+BALANCE!Y237+BALANCE!Y267</f>
        <v>0</v>
      </c>
      <c r="Z128" s="22">
        <f>BALANCE!Z207+BALANCE!Z237+BALANCE!Z267</f>
        <v>0</v>
      </c>
      <c r="AA128" s="22">
        <f>BALANCE!AA207+BALANCE!AA237+BALANCE!AA267</f>
        <v>0</v>
      </c>
      <c r="AB128" s="22">
        <f>BALANCE!AB207+BALANCE!AB237+BALANCE!AB267</f>
        <v>0</v>
      </c>
      <c r="AC128" s="22">
        <f>BALANCE!AC207+BALANCE!AC237+BALANCE!AC267</f>
        <v>0</v>
      </c>
      <c r="AD128" s="22">
        <f>BALANCE!AD207+BALANCE!AD237+BALANCE!AD267</f>
        <v>0</v>
      </c>
      <c r="AE128" s="22">
        <f>BALANCE!AE207+BALANCE!AE237+BALANCE!AE267</f>
        <v>18.063350000000003</v>
      </c>
      <c r="AF128" s="22">
        <f>BALANCE!AF207+BALANCE!AF237+BALANCE!AF267</f>
        <v>0</v>
      </c>
      <c r="AG128" s="22">
        <f>BALANCE!AG207+BALANCE!AG237+BALANCE!AG267</f>
        <v>1.1931</v>
      </c>
      <c r="AH128" s="22">
        <f>BALANCE!AH207+BALANCE!AH237+BALANCE!AH267</f>
        <v>0</v>
      </c>
      <c r="AI128" s="22">
        <f>BALANCE!AI207+BALANCE!AI237+BALANCE!AI267</f>
        <v>0</v>
      </c>
      <c r="AJ128" s="382">
        <f>BALANCE!AJ207+BALANCE!AJ237+BALANCE!AJ267</f>
        <v>16.870250000000002</v>
      </c>
    </row>
    <row r="129" spans="2:36" x14ac:dyDescent="0.25">
      <c r="B129" s="38" t="s">
        <v>1070</v>
      </c>
      <c r="C129" s="9" t="s">
        <v>631</v>
      </c>
      <c r="D129" s="22">
        <f>BALANCE!D208+BALANCE!D238+BALANCE!D268</f>
        <v>0</v>
      </c>
      <c r="E129" s="22">
        <f>BALANCE!E208+BALANCE!E238+BALANCE!E268</f>
        <v>12.164630000000001</v>
      </c>
      <c r="F129" s="22">
        <f>BALANCE!F208+BALANCE!F238+BALANCE!F268</f>
        <v>0</v>
      </c>
      <c r="G129" s="22">
        <f>BALANCE!G208+BALANCE!G238+BALANCE!G268</f>
        <v>0</v>
      </c>
      <c r="H129" s="22">
        <f>BALANCE!H208+BALANCE!H238+BALANCE!H268</f>
        <v>12.164630000000001</v>
      </c>
      <c r="I129" s="22">
        <f>BALANCE!I208+BALANCE!I238+BALANCE!I268</f>
        <v>0</v>
      </c>
      <c r="J129" s="22">
        <f>BALANCE!J208+BALANCE!J238+BALANCE!J268</f>
        <v>0</v>
      </c>
      <c r="K129" s="22">
        <f>BALANCE!K208+BALANCE!K238+BALANCE!K268</f>
        <v>0</v>
      </c>
      <c r="L129" s="22">
        <f>BALANCE!L208+BALANCE!L238+BALANCE!L268</f>
        <v>0</v>
      </c>
      <c r="M129" s="22">
        <f>BALANCE!M208+BALANCE!M238+BALANCE!M268</f>
        <v>0.80418999999999996</v>
      </c>
      <c r="N129" s="22">
        <f>BALANCE!N208+BALANCE!N238+BALANCE!N268</f>
        <v>0</v>
      </c>
      <c r="O129" s="22">
        <f>BALANCE!O208+BALANCE!O238+BALANCE!O268</f>
        <v>0</v>
      </c>
      <c r="P129" s="22">
        <f>BALANCE!P208+BALANCE!P238+BALANCE!P268</f>
        <v>0</v>
      </c>
      <c r="Q129" s="22">
        <f>BALANCE!Q208+BALANCE!Q238+BALANCE!Q268</f>
        <v>0</v>
      </c>
      <c r="R129" s="22">
        <f>BALANCE!R208+BALANCE!R238+BALANCE!R268</f>
        <v>0.80418999999999996</v>
      </c>
      <c r="S129" s="22">
        <f>BALANCE!S208+BALANCE!S238+BALANCE!S268</f>
        <v>0</v>
      </c>
      <c r="T129" s="22">
        <f>BALANCE!T208+BALANCE!T238+BALANCE!T268</f>
        <v>0</v>
      </c>
      <c r="U129" s="22">
        <f>BALANCE!U208+BALANCE!U238+BALANCE!U268</f>
        <v>0</v>
      </c>
      <c r="V129" s="22">
        <f>BALANCE!V208+BALANCE!V238+BALANCE!V268</f>
        <v>0</v>
      </c>
      <c r="W129" s="22">
        <f>BALANCE!W208+BALANCE!W238+BALANCE!W268</f>
        <v>0</v>
      </c>
      <c r="X129" s="22">
        <f>BALANCE!X208+BALANCE!X238+BALANCE!X268</f>
        <v>0</v>
      </c>
      <c r="Y129" s="22">
        <f>BALANCE!Y208+BALANCE!Y238+BALANCE!Y268</f>
        <v>0</v>
      </c>
      <c r="Z129" s="22">
        <f>BALANCE!Z208+BALANCE!Z238+BALANCE!Z268</f>
        <v>0</v>
      </c>
      <c r="AA129" s="22">
        <f>BALANCE!AA208+BALANCE!AA238+BALANCE!AA268</f>
        <v>0</v>
      </c>
      <c r="AB129" s="22">
        <f>BALANCE!AB208+BALANCE!AB238+BALANCE!AB268</f>
        <v>0</v>
      </c>
      <c r="AC129" s="22">
        <f>BALANCE!AC208+BALANCE!AC238+BALANCE!AC268</f>
        <v>0</v>
      </c>
      <c r="AD129" s="22">
        <f>BALANCE!AD208+BALANCE!AD238+BALANCE!AD268</f>
        <v>0</v>
      </c>
      <c r="AE129" s="22">
        <f>BALANCE!AE208+BALANCE!AE238+BALANCE!AE268</f>
        <v>12.968820000000001</v>
      </c>
      <c r="AF129" s="22">
        <f>BALANCE!AF208+BALANCE!AF238+BALANCE!AF268</f>
        <v>0</v>
      </c>
      <c r="AG129" s="22">
        <f>BALANCE!AG208+BALANCE!AG238+BALANCE!AG268</f>
        <v>0.80418999999999996</v>
      </c>
      <c r="AH129" s="22">
        <f>BALANCE!AH208+BALANCE!AH238+BALANCE!AH268</f>
        <v>0</v>
      </c>
      <c r="AI129" s="22">
        <f>BALANCE!AI208+BALANCE!AI238+BALANCE!AI268</f>
        <v>0</v>
      </c>
      <c r="AJ129" s="382">
        <f>BALANCE!AJ208+BALANCE!AJ238+BALANCE!AJ268</f>
        <v>12.164630000000001</v>
      </c>
    </row>
    <row r="130" spans="2:36" x14ac:dyDescent="0.25">
      <c r="B130" s="38" t="s">
        <v>1071</v>
      </c>
      <c r="C130" s="9" t="s">
        <v>633</v>
      </c>
      <c r="D130" s="22">
        <f>BALANCE!D209+BALANCE!D239+BALANCE!D269</f>
        <v>0</v>
      </c>
      <c r="E130" s="22">
        <f>BALANCE!E209+BALANCE!E239+BALANCE!E269</f>
        <v>19.683669999999999</v>
      </c>
      <c r="F130" s="22">
        <f>BALANCE!F209+BALANCE!F239+BALANCE!F269</f>
        <v>0</v>
      </c>
      <c r="G130" s="22">
        <f>BALANCE!G209+BALANCE!G239+BALANCE!G269</f>
        <v>0</v>
      </c>
      <c r="H130" s="22">
        <f>BALANCE!H209+BALANCE!H239+BALANCE!H269</f>
        <v>19.683669999999999</v>
      </c>
      <c r="I130" s="22">
        <f>BALANCE!I209+BALANCE!I239+BALANCE!I269</f>
        <v>0</v>
      </c>
      <c r="J130" s="22">
        <f>BALANCE!J209+BALANCE!J239+BALANCE!J269</f>
        <v>0</v>
      </c>
      <c r="K130" s="22">
        <f>BALANCE!K209+BALANCE!K239+BALANCE!K269</f>
        <v>0</v>
      </c>
      <c r="L130" s="22">
        <f>BALANCE!L209+BALANCE!L239+BALANCE!L269</f>
        <v>0</v>
      </c>
      <c r="M130" s="22">
        <f>BALANCE!M209+BALANCE!M239+BALANCE!M269</f>
        <v>1.2196199999999999</v>
      </c>
      <c r="N130" s="22">
        <f>BALANCE!N209+BALANCE!N239+BALANCE!N269</f>
        <v>0</v>
      </c>
      <c r="O130" s="22">
        <f>BALANCE!O209+BALANCE!O239+BALANCE!O269</f>
        <v>0</v>
      </c>
      <c r="P130" s="22">
        <f>BALANCE!P209+BALANCE!P239+BALANCE!P269</f>
        <v>0</v>
      </c>
      <c r="Q130" s="22">
        <f>BALANCE!Q209+BALANCE!Q239+BALANCE!Q269</f>
        <v>0</v>
      </c>
      <c r="R130" s="22">
        <f>BALANCE!R209+BALANCE!R239+BALANCE!R269</f>
        <v>1.2196199999999999</v>
      </c>
      <c r="S130" s="22">
        <f>BALANCE!S209+BALANCE!S239+BALANCE!S269</f>
        <v>0</v>
      </c>
      <c r="T130" s="22">
        <f>BALANCE!T209+BALANCE!T239+BALANCE!T269</f>
        <v>0</v>
      </c>
      <c r="U130" s="22">
        <f>BALANCE!U209+BALANCE!U239+BALANCE!U269</f>
        <v>0</v>
      </c>
      <c r="V130" s="22">
        <f>BALANCE!V209+BALANCE!V239+BALANCE!V269</f>
        <v>0</v>
      </c>
      <c r="W130" s="22">
        <f>BALANCE!W209+BALANCE!W239+BALANCE!W269</f>
        <v>0</v>
      </c>
      <c r="X130" s="22">
        <f>BALANCE!X209+BALANCE!X239+BALANCE!X269</f>
        <v>0</v>
      </c>
      <c r="Y130" s="22">
        <f>BALANCE!Y209+BALANCE!Y239+BALANCE!Y269</f>
        <v>0</v>
      </c>
      <c r="Z130" s="22">
        <f>BALANCE!Z209+BALANCE!Z239+BALANCE!Z269</f>
        <v>0</v>
      </c>
      <c r="AA130" s="22">
        <f>BALANCE!AA209+BALANCE!AA239+BALANCE!AA269</f>
        <v>0</v>
      </c>
      <c r="AB130" s="22">
        <f>BALANCE!AB209+BALANCE!AB239+BALANCE!AB269</f>
        <v>0</v>
      </c>
      <c r="AC130" s="22">
        <f>BALANCE!AC209+BALANCE!AC239+BALANCE!AC269</f>
        <v>0</v>
      </c>
      <c r="AD130" s="22">
        <f>BALANCE!AD209+BALANCE!AD239+BALANCE!AD269</f>
        <v>0</v>
      </c>
      <c r="AE130" s="22">
        <f>BALANCE!AE209+BALANCE!AE239+BALANCE!AE269</f>
        <v>20.903290000000002</v>
      </c>
      <c r="AF130" s="22">
        <f>BALANCE!AF209+BALANCE!AF239+BALANCE!AF269</f>
        <v>0</v>
      </c>
      <c r="AG130" s="22">
        <f>BALANCE!AG209+BALANCE!AG239+BALANCE!AG269</f>
        <v>1.2196199999999999</v>
      </c>
      <c r="AH130" s="22">
        <f>BALANCE!AH209+BALANCE!AH239+BALANCE!AH269</f>
        <v>0</v>
      </c>
      <c r="AI130" s="22">
        <f>BALANCE!AI209+BALANCE!AI239+BALANCE!AI269</f>
        <v>0</v>
      </c>
      <c r="AJ130" s="382">
        <f>BALANCE!AJ209+BALANCE!AJ239+BALANCE!AJ269</f>
        <v>19.683669999999999</v>
      </c>
    </row>
    <row r="131" spans="2:36" x14ac:dyDescent="0.25">
      <c r="B131" s="38" t="s">
        <v>1072</v>
      </c>
      <c r="C131" s="9" t="s">
        <v>635</v>
      </c>
      <c r="D131" s="22">
        <f>BALANCE!D210+BALANCE!D240+BALANCE!D270</f>
        <v>0</v>
      </c>
      <c r="E131" s="22">
        <f>BALANCE!E210+BALANCE!E240+BALANCE!E270</f>
        <v>40.805700000000002</v>
      </c>
      <c r="F131" s="22">
        <f>BALANCE!F210+BALANCE!F240+BALANCE!F270</f>
        <v>0</v>
      </c>
      <c r="G131" s="22">
        <f>BALANCE!G210+BALANCE!G240+BALANCE!G270</f>
        <v>0</v>
      </c>
      <c r="H131" s="22">
        <f>BALANCE!H210+BALANCE!H240+BALANCE!H270</f>
        <v>40.805700000000002</v>
      </c>
      <c r="I131" s="22">
        <f>BALANCE!I210+BALANCE!I240+BALANCE!I270</f>
        <v>0</v>
      </c>
      <c r="J131" s="22">
        <f>BALANCE!J210+BALANCE!J240+BALANCE!J270</f>
        <v>0</v>
      </c>
      <c r="K131" s="22">
        <f>BALANCE!K210+BALANCE!K240+BALANCE!K270</f>
        <v>0</v>
      </c>
      <c r="L131" s="22">
        <f>BALANCE!L210+BALANCE!L240+BALANCE!L270</f>
        <v>0</v>
      </c>
      <c r="M131" s="22">
        <f>BALANCE!M210+BALANCE!M240+BALANCE!M270</f>
        <v>2.4879899999999999</v>
      </c>
      <c r="N131" s="22">
        <f>BALANCE!N210+BALANCE!N240+BALANCE!N270</f>
        <v>0</v>
      </c>
      <c r="O131" s="22">
        <f>BALANCE!O210+BALANCE!O240+BALANCE!O270</f>
        <v>0</v>
      </c>
      <c r="P131" s="22">
        <f>BALANCE!P210+BALANCE!P240+BALANCE!P270</f>
        <v>0</v>
      </c>
      <c r="Q131" s="22">
        <f>BALANCE!Q210+BALANCE!Q240+BALANCE!Q270</f>
        <v>0</v>
      </c>
      <c r="R131" s="22">
        <f>BALANCE!R210+BALANCE!R240+BALANCE!R270</f>
        <v>2.4879899999999999</v>
      </c>
      <c r="S131" s="22">
        <f>BALANCE!S210+BALANCE!S240+BALANCE!S270</f>
        <v>0</v>
      </c>
      <c r="T131" s="22">
        <f>BALANCE!T210+BALANCE!T240+BALANCE!T270</f>
        <v>0</v>
      </c>
      <c r="U131" s="22">
        <f>BALANCE!U210+BALANCE!U240+BALANCE!U270</f>
        <v>0</v>
      </c>
      <c r="V131" s="22">
        <f>BALANCE!V210+BALANCE!V240+BALANCE!V270</f>
        <v>0</v>
      </c>
      <c r="W131" s="22">
        <f>BALANCE!W210+BALANCE!W240+BALANCE!W270</f>
        <v>0</v>
      </c>
      <c r="X131" s="22">
        <f>BALANCE!X210+BALANCE!X240+BALANCE!X270</f>
        <v>0</v>
      </c>
      <c r="Y131" s="22">
        <f>BALANCE!Y210+BALANCE!Y240+BALANCE!Y270</f>
        <v>0</v>
      </c>
      <c r="Z131" s="22">
        <f>BALANCE!Z210+BALANCE!Z240+BALANCE!Z270</f>
        <v>0</v>
      </c>
      <c r="AA131" s="22">
        <f>BALANCE!AA210+BALANCE!AA240+BALANCE!AA270</f>
        <v>0</v>
      </c>
      <c r="AB131" s="22">
        <f>BALANCE!AB210+BALANCE!AB240+BALANCE!AB270</f>
        <v>0</v>
      </c>
      <c r="AC131" s="22">
        <f>BALANCE!AC210+BALANCE!AC240+BALANCE!AC270</f>
        <v>0</v>
      </c>
      <c r="AD131" s="22">
        <f>BALANCE!AD210+BALANCE!AD240+BALANCE!AD270</f>
        <v>0</v>
      </c>
      <c r="AE131" s="22">
        <f>BALANCE!AE210+BALANCE!AE240+BALANCE!AE270</f>
        <v>43.293689999999998</v>
      </c>
      <c r="AF131" s="22">
        <f>BALANCE!AF210+BALANCE!AF240+BALANCE!AF270</f>
        <v>0</v>
      </c>
      <c r="AG131" s="22">
        <f>BALANCE!AG210+BALANCE!AG240+BALANCE!AG270</f>
        <v>2.4879899999999999</v>
      </c>
      <c r="AH131" s="22">
        <f>BALANCE!AH210+BALANCE!AH240+BALANCE!AH270</f>
        <v>0</v>
      </c>
      <c r="AI131" s="22">
        <f>BALANCE!AI210+BALANCE!AI240+BALANCE!AI270</f>
        <v>0</v>
      </c>
      <c r="AJ131" s="382">
        <f>BALANCE!AJ210+BALANCE!AJ240+BALANCE!AJ270</f>
        <v>40.805700000000002</v>
      </c>
    </row>
    <row r="132" spans="2:36" x14ac:dyDescent="0.25">
      <c r="B132" s="38" t="s">
        <v>1073</v>
      </c>
      <c r="C132" s="9" t="s">
        <v>637</v>
      </c>
      <c r="D132" s="22">
        <f>BALANCE!D211+BALANCE!D241+BALANCE!D271</f>
        <v>0</v>
      </c>
      <c r="E132" s="22">
        <f>BALANCE!E211+BALANCE!E241+BALANCE!E271</f>
        <v>2534.7586099999999</v>
      </c>
      <c r="F132" s="22">
        <f>BALANCE!F211+BALANCE!F241+BALANCE!F271</f>
        <v>0</v>
      </c>
      <c r="G132" s="22">
        <f>BALANCE!G211+BALANCE!G241+BALANCE!G271</f>
        <v>0</v>
      </c>
      <c r="H132" s="22">
        <f>BALANCE!H211+BALANCE!H241+BALANCE!H271</f>
        <v>2534.7586099999999</v>
      </c>
      <c r="I132" s="22">
        <f>BALANCE!I211+BALANCE!I241+BALANCE!I271</f>
        <v>0</v>
      </c>
      <c r="J132" s="22">
        <f>BALANCE!J211+BALANCE!J241+BALANCE!J271</f>
        <v>0</v>
      </c>
      <c r="K132" s="22">
        <f>BALANCE!K211+BALANCE!K241+BALANCE!K271</f>
        <v>0</v>
      </c>
      <c r="L132" s="22">
        <f>BALANCE!L211+BALANCE!L241+BALANCE!L271</f>
        <v>0</v>
      </c>
      <c r="M132" s="22">
        <f>BALANCE!M211+BALANCE!M241+BALANCE!M271</f>
        <v>97.727369999999993</v>
      </c>
      <c r="N132" s="22">
        <f>BALANCE!N211+BALANCE!N241+BALANCE!N271</f>
        <v>0</v>
      </c>
      <c r="O132" s="22">
        <f>BALANCE!O211+BALANCE!O241+BALANCE!O271</f>
        <v>0</v>
      </c>
      <c r="P132" s="22">
        <f>BALANCE!P211+BALANCE!P241+BALANCE!P271</f>
        <v>0</v>
      </c>
      <c r="Q132" s="22">
        <f>BALANCE!Q211+BALANCE!Q241+BALANCE!Q271</f>
        <v>0</v>
      </c>
      <c r="R132" s="22">
        <f>BALANCE!R211+BALANCE!R241+BALANCE!R271</f>
        <v>97.727369999999993</v>
      </c>
      <c r="S132" s="22">
        <f>BALANCE!S211+BALANCE!S241+BALANCE!S271</f>
        <v>0</v>
      </c>
      <c r="T132" s="22">
        <f>BALANCE!T211+BALANCE!T241+BALANCE!T271</f>
        <v>0</v>
      </c>
      <c r="U132" s="22">
        <f>BALANCE!U211+BALANCE!U241+BALANCE!U271</f>
        <v>0</v>
      </c>
      <c r="V132" s="22">
        <f>BALANCE!V211+BALANCE!V241+BALANCE!V271</f>
        <v>0</v>
      </c>
      <c r="W132" s="22">
        <f>BALANCE!W211+BALANCE!W241+BALANCE!W271</f>
        <v>0</v>
      </c>
      <c r="X132" s="22">
        <f>BALANCE!X211+BALANCE!X241+BALANCE!X271</f>
        <v>0</v>
      </c>
      <c r="Y132" s="22">
        <f>BALANCE!Y211+BALANCE!Y241+BALANCE!Y271</f>
        <v>0</v>
      </c>
      <c r="Z132" s="22">
        <f>BALANCE!Z211+BALANCE!Z241+BALANCE!Z271</f>
        <v>0</v>
      </c>
      <c r="AA132" s="22">
        <f>BALANCE!AA211+BALANCE!AA241+BALANCE!AA271</f>
        <v>0</v>
      </c>
      <c r="AB132" s="22">
        <f>BALANCE!AB211+BALANCE!AB241+BALANCE!AB271</f>
        <v>0</v>
      </c>
      <c r="AC132" s="22">
        <f>BALANCE!AC211+BALANCE!AC241+BALANCE!AC271</f>
        <v>0</v>
      </c>
      <c r="AD132" s="22">
        <f>BALANCE!AD211+BALANCE!AD241+BALANCE!AD271</f>
        <v>0</v>
      </c>
      <c r="AE132" s="22">
        <f>BALANCE!AE211+BALANCE!AE241+BALANCE!AE271</f>
        <v>2632.4859799999999</v>
      </c>
      <c r="AF132" s="22">
        <f>BALANCE!AF211+BALANCE!AF241+BALANCE!AF271</f>
        <v>0</v>
      </c>
      <c r="AG132" s="22">
        <f>BALANCE!AG211+BALANCE!AG241+BALANCE!AG271</f>
        <v>97.727369999999993</v>
      </c>
      <c r="AH132" s="22">
        <f>BALANCE!AH211+BALANCE!AH241+BALANCE!AH271</f>
        <v>0</v>
      </c>
      <c r="AI132" s="22">
        <f>BALANCE!AI211+BALANCE!AI241+BALANCE!AI271</f>
        <v>0</v>
      </c>
      <c r="AJ132" s="382">
        <f>BALANCE!AJ211+BALANCE!AJ241+BALANCE!AJ271</f>
        <v>2534.7586099999999</v>
      </c>
    </row>
    <row r="133" spans="2:36" x14ac:dyDescent="0.25">
      <c r="B133" s="38"/>
      <c r="C133" s="9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382"/>
    </row>
    <row r="134" spans="2:36" x14ac:dyDescent="0.25">
      <c r="B134" s="31"/>
      <c r="C134" s="192" t="s">
        <v>699</v>
      </c>
      <c r="D134" s="21">
        <f>SUM(D135:D139)</f>
        <v>83.995639999999995</v>
      </c>
      <c r="E134" s="21">
        <f t="shared" ref="E134:AI134" si="18">SUM(E135:E139)</f>
        <v>20898.604340000002</v>
      </c>
      <c r="F134" s="21">
        <f t="shared" si="18"/>
        <v>11.61529</v>
      </c>
      <c r="G134" s="21">
        <f t="shared" si="18"/>
        <v>16.938020000000002</v>
      </c>
      <c r="H134" s="21">
        <f t="shared" si="18"/>
        <v>21011.153290000002</v>
      </c>
      <c r="I134" s="21">
        <f t="shared" si="18"/>
        <v>0</v>
      </c>
      <c r="J134" s="21">
        <f t="shared" si="18"/>
        <v>38.352739999999997</v>
      </c>
      <c r="K134" s="21">
        <f t="shared" si="18"/>
        <v>0</v>
      </c>
      <c r="L134" s="21">
        <f>SUM(L135:L139)</f>
        <v>0</v>
      </c>
      <c r="M134" s="21">
        <f t="shared" si="18"/>
        <v>0</v>
      </c>
      <c r="N134" s="21">
        <f t="shared" si="18"/>
        <v>0</v>
      </c>
      <c r="O134" s="21">
        <f t="shared" si="18"/>
        <v>0</v>
      </c>
      <c r="P134" s="21">
        <f t="shared" si="18"/>
        <v>13.787799999999999</v>
      </c>
      <c r="Q134" s="21">
        <f t="shared" si="18"/>
        <v>0</v>
      </c>
      <c r="R134" s="21">
        <f t="shared" si="18"/>
        <v>52.140539999999994</v>
      </c>
      <c r="S134" s="21">
        <f>SUM(S135:S139)</f>
        <v>0</v>
      </c>
      <c r="T134" s="21">
        <f t="shared" si="18"/>
        <v>0</v>
      </c>
      <c r="U134" s="21">
        <f t="shared" si="18"/>
        <v>0</v>
      </c>
      <c r="V134" s="21">
        <f t="shared" si="18"/>
        <v>0</v>
      </c>
      <c r="W134" s="21">
        <f t="shared" si="18"/>
        <v>0</v>
      </c>
      <c r="X134" s="21">
        <f t="shared" si="18"/>
        <v>0</v>
      </c>
      <c r="Y134" s="21">
        <f t="shared" si="18"/>
        <v>0</v>
      </c>
      <c r="Z134" s="21">
        <f t="shared" si="18"/>
        <v>0</v>
      </c>
      <c r="AA134" s="21">
        <f t="shared" si="18"/>
        <v>0</v>
      </c>
      <c r="AB134" s="21">
        <f t="shared" si="18"/>
        <v>0</v>
      </c>
      <c r="AC134" s="21">
        <f>SUM(AC135:AC139)</f>
        <v>0</v>
      </c>
      <c r="AD134" s="21">
        <f t="shared" si="18"/>
        <v>0</v>
      </c>
      <c r="AE134" s="21">
        <f t="shared" si="18"/>
        <v>21063.293830000002</v>
      </c>
      <c r="AF134" s="21">
        <f t="shared" si="18"/>
        <v>0</v>
      </c>
      <c r="AG134" s="21">
        <f t="shared" si="18"/>
        <v>0</v>
      </c>
      <c r="AH134" s="21">
        <f t="shared" si="18"/>
        <v>0</v>
      </c>
      <c r="AI134" s="21">
        <f t="shared" si="18"/>
        <v>0</v>
      </c>
      <c r="AJ134" s="381">
        <f>SUM(AJ135:AJ139)</f>
        <v>21063.293830000002</v>
      </c>
    </row>
    <row r="135" spans="2:36" x14ac:dyDescent="0.25">
      <c r="B135" s="38" t="s">
        <v>1094</v>
      </c>
      <c r="C135" s="9" t="s">
        <v>629</v>
      </c>
      <c r="D135" s="22">
        <f>BALANCE!D405+BALANCE!D417+BALANCE!D429</f>
        <v>3.6773199999999999</v>
      </c>
      <c r="E135" s="22">
        <f>BALANCE!E405+BALANCE!E417+BALANCE!E429</f>
        <v>556.88706999999999</v>
      </c>
      <c r="F135" s="22">
        <f>BALANCE!F405+BALANCE!F417+BALANCE!F429</f>
        <v>1.67442</v>
      </c>
      <c r="G135" s="22">
        <f>BALANCE!G405+BALANCE!G417+BALANCE!G429</f>
        <v>16.938020000000002</v>
      </c>
      <c r="H135" s="22">
        <f>BALANCE!H405+BALANCE!H417+BALANCE!H429</f>
        <v>579.17683000000011</v>
      </c>
      <c r="I135" s="22">
        <f>BALANCE!I405+BALANCE!I417+BALANCE!I429</f>
        <v>0</v>
      </c>
      <c r="J135" s="22">
        <f>BALANCE!J405+BALANCE!J417+BALANCE!J429</f>
        <v>5.66953</v>
      </c>
      <c r="K135" s="22">
        <f>BALANCE!K405+BALANCE!K417+BALANCE!K429</f>
        <v>0</v>
      </c>
      <c r="L135" s="22">
        <f>BALANCE!L405+BALANCE!L417+BALANCE!L429</f>
        <v>0</v>
      </c>
      <c r="M135" s="22">
        <f>BALANCE!M405+BALANCE!M417+BALANCE!M429</f>
        <v>0</v>
      </c>
      <c r="N135" s="22">
        <f>BALANCE!N405+BALANCE!N417+BALANCE!N429</f>
        <v>0</v>
      </c>
      <c r="O135" s="22">
        <f>BALANCE!O405+BALANCE!O417+BALANCE!O429</f>
        <v>0</v>
      </c>
      <c r="P135" s="22">
        <f>BALANCE!P405+BALANCE!P417+BALANCE!P429</f>
        <v>1.1359999999999999</v>
      </c>
      <c r="Q135" s="22">
        <f>BALANCE!Q405+BALANCE!Q417+BALANCE!Q429</f>
        <v>0</v>
      </c>
      <c r="R135" s="22">
        <f>BALANCE!R405+BALANCE!R417+BALANCE!R429</f>
        <v>6.8055300000000001</v>
      </c>
      <c r="S135" s="22">
        <f>BALANCE!S405+BALANCE!S417+BALANCE!S429</f>
        <v>0</v>
      </c>
      <c r="T135" s="22">
        <f>BALANCE!T405+BALANCE!T417+BALANCE!T429</f>
        <v>0</v>
      </c>
      <c r="U135" s="22">
        <f>BALANCE!U405+BALANCE!U417+BALANCE!U429</f>
        <v>0</v>
      </c>
      <c r="V135" s="22">
        <f>BALANCE!V405+BALANCE!V417+BALANCE!V429</f>
        <v>0</v>
      </c>
      <c r="W135" s="22">
        <f>BALANCE!W405+BALANCE!W417+BALANCE!W429</f>
        <v>0</v>
      </c>
      <c r="X135" s="22">
        <f>BALANCE!X405+BALANCE!X417+BALANCE!X429</f>
        <v>0</v>
      </c>
      <c r="Y135" s="22">
        <f>BALANCE!Y405+BALANCE!Y417+BALANCE!Y429</f>
        <v>0</v>
      </c>
      <c r="Z135" s="22">
        <f>BALANCE!Z405+BALANCE!Z417+BALANCE!Z429</f>
        <v>0</v>
      </c>
      <c r="AA135" s="22">
        <f>BALANCE!AA405+BALANCE!AA417+BALANCE!AA429</f>
        <v>0</v>
      </c>
      <c r="AB135" s="22">
        <f>BALANCE!AB405+BALANCE!AB417+BALANCE!AB429</f>
        <v>0</v>
      </c>
      <c r="AC135" s="22">
        <f>BALANCE!AC405+BALANCE!AC417+BALANCE!AC429</f>
        <v>0</v>
      </c>
      <c r="AD135" s="22">
        <f>BALANCE!AD405+BALANCE!AD417+BALANCE!AD429</f>
        <v>0</v>
      </c>
      <c r="AE135" s="22">
        <f>BALANCE!AE405+BALANCE!AE417+BALANCE!AE429</f>
        <v>585.98236000000009</v>
      </c>
      <c r="AF135" s="22">
        <f>BALANCE!AF405+BALANCE!AF417+BALANCE!AF429</f>
        <v>0</v>
      </c>
      <c r="AG135" s="22">
        <f>BALANCE!AG405+BALANCE!AG417+BALANCE!AG429</f>
        <v>0</v>
      </c>
      <c r="AH135" s="22">
        <f>BALANCE!AH405+BALANCE!AH417+BALANCE!AH429</f>
        <v>0</v>
      </c>
      <c r="AI135" s="22">
        <f>BALANCE!AI405+BALANCE!AI417+BALANCE!AI429</f>
        <v>0</v>
      </c>
      <c r="AJ135" s="382">
        <f>BALANCE!AJ405+BALANCE!AJ417+BALANCE!AJ429</f>
        <v>585.98236000000009</v>
      </c>
    </row>
    <row r="136" spans="2:36" x14ac:dyDescent="0.25">
      <c r="B136" s="38" t="s">
        <v>1095</v>
      </c>
      <c r="C136" s="9" t="s">
        <v>631</v>
      </c>
      <c r="D136" s="22">
        <f>BALANCE!D406+BALANCE!D418+BALANCE!D430</f>
        <v>7.0319799999999999</v>
      </c>
      <c r="E136" s="22">
        <f>BALANCE!E406+BALANCE!E418+BALANCE!E430</f>
        <v>420.97872999999998</v>
      </c>
      <c r="F136" s="22">
        <f>BALANCE!F406+BALANCE!F418+BALANCE!F430</f>
        <v>0.91015000000000001</v>
      </c>
      <c r="G136" s="22">
        <f>BALANCE!G406+BALANCE!G418+BALANCE!G430</f>
        <v>0</v>
      </c>
      <c r="H136" s="22">
        <f>BALANCE!H406+BALANCE!H418+BALANCE!H430</f>
        <v>428.92085999999995</v>
      </c>
      <c r="I136" s="22">
        <f>BALANCE!I406+BALANCE!I418+BALANCE!I430</f>
        <v>0</v>
      </c>
      <c r="J136" s="22">
        <f>BALANCE!J406+BALANCE!J418+BALANCE!J430</f>
        <v>3.8738899999999998</v>
      </c>
      <c r="K136" s="22">
        <f>BALANCE!K406+BALANCE!K418+BALANCE!K430</f>
        <v>0</v>
      </c>
      <c r="L136" s="22">
        <f>BALANCE!L406+BALANCE!L418+BALANCE!L430</f>
        <v>0</v>
      </c>
      <c r="M136" s="22">
        <f>BALANCE!M406+BALANCE!M418+BALANCE!M430</f>
        <v>0</v>
      </c>
      <c r="N136" s="22">
        <f>BALANCE!N406+BALANCE!N418+BALANCE!N430</f>
        <v>0</v>
      </c>
      <c r="O136" s="22">
        <f>BALANCE!O406+BALANCE!O418+BALANCE!O430</f>
        <v>0</v>
      </c>
      <c r="P136" s="22">
        <f>BALANCE!P406+BALANCE!P418+BALANCE!P430</f>
        <v>0.77303999999999995</v>
      </c>
      <c r="Q136" s="22">
        <f>BALANCE!Q406+BALANCE!Q418+BALANCE!Q430</f>
        <v>0</v>
      </c>
      <c r="R136" s="22">
        <f>BALANCE!R406+BALANCE!R418+BALANCE!R430</f>
        <v>4.6469299999999993</v>
      </c>
      <c r="S136" s="22">
        <f>BALANCE!S406+BALANCE!S418+BALANCE!S430</f>
        <v>0</v>
      </c>
      <c r="T136" s="22">
        <f>BALANCE!T406+BALANCE!T418+BALANCE!T430</f>
        <v>0</v>
      </c>
      <c r="U136" s="22">
        <f>BALANCE!U406+BALANCE!U418+BALANCE!U430</f>
        <v>0</v>
      </c>
      <c r="V136" s="22">
        <f>BALANCE!V406+BALANCE!V418+BALANCE!V430</f>
        <v>0</v>
      </c>
      <c r="W136" s="22">
        <f>BALANCE!W406+BALANCE!W418+BALANCE!W430</f>
        <v>0</v>
      </c>
      <c r="X136" s="22">
        <f>BALANCE!X406+BALANCE!X418+BALANCE!X430</f>
        <v>0</v>
      </c>
      <c r="Y136" s="22">
        <f>BALANCE!Y406+BALANCE!Y418+BALANCE!Y430</f>
        <v>0</v>
      </c>
      <c r="Z136" s="22">
        <f>BALANCE!Z406+BALANCE!Z418+BALANCE!Z430</f>
        <v>0</v>
      </c>
      <c r="AA136" s="22">
        <f>BALANCE!AA406+BALANCE!AA418+BALANCE!AA430</f>
        <v>0</v>
      </c>
      <c r="AB136" s="22">
        <f>BALANCE!AB406+BALANCE!AB418+BALANCE!AB430</f>
        <v>0</v>
      </c>
      <c r="AC136" s="22">
        <f>BALANCE!AC406+BALANCE!AC418+BALANCE!AC430</f>
        <v>0</v>
      </c>
      <c r="AD136" s="22">
        <f>BALANCE!AD406+BALANCE!AD418+BALANCE!AD430</f>
        <v>0</v>
      </c>
      <c r="AE136" s="22">
        <f>BALANCE!AE406+BALANCE!AE418+BALANCE!AE430</f>
        <v>433.56778999999995</v>
      </c>
      <c r="AF136" s="22">
        <f>BALANCE!AF406+BALANCE!AF418+BALANCE!AF430</f>
        <v>0</v>
      </c>
      <c r="AG136" s="22">
        <f>BALANCE!AG406+BALANCE!AG418+BALANCE!AG430</f>
        <v>0</v>
      </c>
      <c r="AH136" s="22">
        <f>BALANCE!AH406+BALANCE!AH418+BALANCE!AH430</f>
        <v>0</v>
      </c>
      <c r="AI136" s="22">
        <f>BALANCE!AI406+BALANCE!AI418+BALANCE!AI430</f>
        <v>0</v>
      </c>
      <c r="AJ136" s="382">
        <f>BALANCE!AJ406+BALANCE!AJ418+BALANCE!AJ430</f>
        <v>433.56778999999995</v>
      </c>
    </row>
    <row r="137" spans="2:36" x14ac:dyDescent="0.25">
      <c r="B137" s="38" t="s">
        <v>1096</v>
      </c>
      <c r="C137" s="9" t="s">
        <v>633</v>
      </c>
      <c r="D137" s="22">
        <f>BALANCE!D407+BALANCE!D419+BALANCE!D431</f>
        <v>10.16948</v>
      </c>
      <c r="E137" s="22">
        <f>BALANCE!E407+BALANCE!E419+BALANCE!E431</f>
        <v>676.64661999999998</v>
      </c>
      <c r="F137" s="22">
        <f>BALANCE!F407+BALANCE!F419+BALANCE!F431</f>
        <v>0.89441999999999999</v>
      </c>
      <c r="G137" s="22">
        <f>BALANCE!G407+BALANCE!G419+BALANCE!G431</f>
        <v>0</v>
      </c>
      <c r="H137" s="22">
        <f>BALANCE!H407+BALANCE!H419+BALANCE!H431</f>
        <v>687.71051999999997</v>
      </c>
      <c r="I137" s="22">
        <f>BALANCE!I407+BALANCE!I419+BALANCE!I431</f>
        <v>0</v>
      </c>
      <c r="J137" s="22">
        <f>BALANCE!J407+BALANCE!J419+BALANCE!J431</f>
        <v>5.9139499999999998</v>
      </c>
      <c r="K137" s="22">
        <f>BALANCE!K407+BALANCE!K419+BALANCE!K431</f>
        <v>0</v>
      </c>
      <c r="L137" s="22">
        <f>BALANCE!L407+BALANCE!L419+BALANCE!L431</f>
        <v>0</v>
      </c>
      <c r="M137" s="22">
        <f>BALANCE!M407+BALANCE!M419+BALANCE!M431</f>
        <v>0</v>
      </c>
      <c r="N137" s="22">
        <f>BALANCE!N407+BALANCE!N419+BALANCE!N431</f>
        <v>0</v>
      </c>
      <c r="O137" s="22">
        <f>BALANCE!O407+BALANCE!O419+BALANCE!O431</f>
        <v>0</v>
      </c>
      <c r="P137" s="22">
        <f>BALANCE!P407+BALANCE!P419+BALANCE!P431</f>
        <v>1.18563</v>
      </c>
      <c r="Q137" s="22">
        <f>BALANCE!Q407+BALANCE!Q419+BALANCE!Q431</f>
        <v>0</v>
      </c>
      <c r="R137" s="22">
        <f>BALANCE!R407+BALANCE!R419+BALANCE!R431</f>
        <v>7.0995799999999996</v>
      </c>
      <c r="S137" s="22">
        <f>BALANCE!S407+BALANCE!S419+BALANCE!S431</f>
        <v>0</v>
      </c>
      <c r="T137" s="22">
        <f>BALANCE!T407+BALANCE!T419+BALANCE!T431</f>
        <v>0</v>
      </c>
      <c r="U137" s="22">
        <f>BALANCE!U407+BALANCE!U419+BALANCE!U431</f>
        <v>0</v>
      </c>
      <c r="V137" s="22">
        <f>BALANCE!V407+BALANCE!V419+BALANCE!V431</f>
        <v>0</v>
      </c>
      <c r="W137" s="22">
        <f>BALANCE!W407+BALANCE!W419+BALANCE!W431</f>
        <v>0</v>
      </c>
      <c r="X137" s="22">
        <f>BALANCE!X407+BALANCE!X419+BALANCE!X431</f>
        <v>0</v>
      </c>
      <c r="Y137" s="22">
        <f>BALANCE!Y407+BALANCE!Y419+BALANCE!Y431</f>
        <v>0</v>
      </c>
      <c r="Z137" s="22">
        <f>BALANCE!Z407+BALANCE!Z419+BALANCE!Z431</f>
        <v>0</v>
      </c>
      <c r="AA137" s="22">
        <f>BALANCE!AA407+BALANCE!AA419+BALANCE!AA431</f>
        <v>0</v>
      </c>
      <c r="AB137" s="22">
        <f>BALANCE!AB407+BALANCE!AB419+BALANCE!AB431</f>
        <v>0</v>
      </c>
      <c r="AC137" s="22">
        <f>BALANCE!AC407+BALANCE!AC419+BALANCE!AC431</f>
        <v>0</v>
      </c>
      <c r="AD137" s="22">
        <f>BALANCE!AD407+BALANCE!AD419+BALANCE!AD431</f>
        <v>0</v>
      </c>
      <c r="AE137" s="22">
        <f>BALANCE!AE407+BALANCE!AE419+BALANCE!AE431</f>
        <v>694.81009999999992</v>
      </c>
      <c r="AF137" s="22">
        <f>BALANCE!AF407+BALANCE!AF419+BALANCE!AF431</f>
        <v>0</v>
      </c>
      <c r="AG137" s="22">
        <f>BALANCE!AG407+BALANCE!AG419+BALANCE!AG431</f>
        <v>0</v>
      </c>
      <c r="AH137" s="22">
        <f>BALANCE!AH407+BALANCE!AH419+BALANCE!AH431</f>
        <v>0</v>
      </c>
      <c r="AI137" s="22">
        <f>BALANCE!AI407+BALANCE!AI419+BALANCE!AI431</f>
        <v>0</v>
      </c>
      <c r="AJ137" s="382">
        <f>BALANCE!AJ407+BALANCE!AJ419+BALANCE!AJ431</f>
        <v>694.81009999999992</v>
      </c>
    </row>
    <row r="138" spans="2:36" x14ac:dyDescent="0.25">
      <c r="B138" s="38" t="s">
        <v>1097</v>
      </c>
      <c r="C138" s="9" t="s">
        <v>635</v>
      </c>
      <c r="D138" s="22">
        <f>BALANCE!D408+BALANCE!D420+BALANCE!D432</f>
        <v>21.007159999999999</v>
      </c>
      <c r="E138" s="22">
        <f>BALANCE!E408+BALANCE!E420+BALANCE!E432</f>
        <v>1469.4869999999999</v>
      </c>
      <c r="F138" s="22">
        <f>BALANCE!F408+BALANCE!F420+BALANCE!F432</f>
        <v>1.85476</v>
      </c>
      <c r="G138" s="22">
        <f>BALANCE!G408+BALANCE!G420+BALANCE!G432</f>
        <v>0</v>
      </c>
      <c r="H138" s="22">
        <f>BALANCE!H408+BALANCE!H420+BALANCE!H432</f>
        <v>1492.3489199999997</v>
      </c>
      <c r="I138" s="22">
        <f>BALANCE!I408+BALANCE!I420+BALANCE!I432</f>
        <v>0</v>
      </c>
      <c r="J138" s="22">
        <f>BALANCE!J408+BALANCE!J420+BALANCE!J432</f>
        <v>9.4270300000000002</v>
      </c>
      <c r="K138" s="22">
        <f>BALANCE!K408+BALANCE!K420+BALANCE!K432</f>
        <v>0</v>
      </c>
      <c r="L138" s="22">
        <f>BALANCE!L408+BALANCE!L420+BALANCE!L432</f>
        <v>0</v>
      </c>
      <c r="M138" s="22">
        <f>BALANCE!M408+BALANCE!M420+BALANCE!M432</f>
        <v>0</v>
      </c>
      <c r="N138" s="22">
        <f>BALANCE!N408+BALANCE!N420+BALANCE!N432</f>
        <v>0</v>
      </c>
      <c r="O138" s="22">
        <f>BALANCE!O408+BALANCE!O420+BALANCE!O432</f>
        <v>0</v>
      </c>
      <c r="P138" s="22">
        <f>BALANCE!P408+BALANCE!P420+BALANCE!P432</f>
        <v>2.4459300000000002</v>
      </c>
      <c r="Q138" s="22">
        <f>BALANCE!Q408+BALANCE!Q420+BALANCE!Q432</f>
        <v>0</v>
      </c>
      <c r="R138" s="22">
        <f>BALANCE!R408+BALANCE!R420+BALANCE!R432</f>
        <v>11.872960000000001</v>
      </c>
      <c r="S138" s="22">
        <f>BALANCE!S408+BALANCE!S420+BALANCE!S432</f>
        <v>0</v>
      </c>
      <c r="T138" s="22">
        <f>BALANCE!T408+BALANCE!T420+BALANCE!T432</f>
        <v>0</v>
      </c>
      <c r="U138" s="22">
        <f>BALANCE!U408+BALANCE!U420+BALANCE!U432</f>
        <v>0</v>
      </c>
      <c r="V138" s="22">
        <f>BALANCE!V408+BALANCE!V420+BALANCE!V432</f>
        <v>0</v>
      </c>
      <c r="W138" s="22">
        <f>BALANCE!W408+BALANCE!W420+BALANCE!W432</f>
        <v>0</v>
      </c>
      <c r="X138" s="22">
        <f>BALANCE!X408+BALANCE!X420+BALANCE!X432</f>
        <v>0</v>
      </c>
      <c r="Y138" s="22">
        <f>BALANCE!Y408+BALANCE!Y420+BALANCE!Y432</f>
        <v>0</v>
      </c>
      <c r="Z138" s="22">
        <f>BALANCE!Z408+BALANCE!Z420+BALANCE!Z432</f>
        <v>0</v>
      </c>
      <c r="AA138" s="22">
        <f>BALANCE!AA408+BALANCE!AA420+BALANCE!AA432</f>
        <v>0</v>
      </c>
      <c r="AB138" s="22">
        <f>BALANCE!AB408+BALANCE!AB420+BALANCE!AB432</f>
        <v>0</v>
      </c>
      <c r="AC138" s="22">
        <f>BALANCE!AC408+BALANCE!AC420+BALANCE!AC432</f>
        <v>0</v>
      </c>
      <c r="AD138" s="22">
        <f>BALANCE!AD408+BALANCE!AD420+BALANCE!AD432</f>
        <v>0</v>
      </c>
      <c r="AE138" s="22">
        <f>BALANCE!AE408+BALANCE!AE420+BALANCE!AE432</f>
        <v>1504.2218799999996</v>
      </c>
      <c r="AF138" s="22">
        <f>BALANCE!AF408+BALANCE!AF420+BALANCE!AF432</f>
        <v>0</v>
      </c>
      <c r="AG138" s="22">
        <f>BALANCE!AG408+BALANCE!AG420+BALANCE!AG432</f>
        <v>0</v>
      </c>
      <c r="AH138" s="22">
        <f>BALANCE!AH408+BALANCE!AH420+BALANCE!AH432</f>
        <v>0</v>
      </c>
      <c r="AI138" s="22">
        <f>BALANCE!AI408+BALANCE!AI420+BALANCE!AI432</f>
        <v>0</v>
      </c>
      <c r="AJ138" s="382">
        <f>BALANCE!AJ408+BALANCE!AJ420+BALANCE!AJ432</f>
        <v>1504.2218799999998</v>
      </c>
    </row>
    <row r="139" spans="2:36" x14ac:dyDescent="0.25">
      <c r="B139" s="38" t="s">
        <v>1098</v>
      </c>
      <c r="C139" s="9" t="s">
        <v>637</v>
      </c>
      <c r="D139" s="22">
        <f>BALANCE!D409+BALANCE!D421+BALANCE!D433</f>
        <v>42.109699999999997</v>
      </c>
      <c r="E139" s="22">
        <f>BALANCE!E409+BALANCE!E421+BALANCE!E433</f>
        <v>17774.604920000002</v>
      </c>
      <c r="F139" s="22">
        <f>BALANCE!F409+BALANCE!F421+BALANCE!F433</f>
        <v>6.2815399999999997</v>
      </c>
      <c r="G139" s="22">
        <f>BALANCE!G409+BALANCE!G421+BALANCE!G433</f>
        <v>0</v>
      </c>
      <c r="H139" s="22">
        <f>BALANCE!H409+BALANCE!H421+BALANCE!H433</f>
        <v>17822.996160000002</v>
      </c>
      <c r="I139" s="22">
        <f>BALANCE!I409+BALANCE!I421+BALANCE!I433</f>
        <v>0</v>
      </c>
      <c r="J139" s="22">
        <f>BALANCE!J409+BALANCE!J421+BALANCE!J433</f>
        <v>13.46834</v>
      </c>
      <c r="K139" s="22">
        <f>BALANCE!K409+BALANCE!K421+BALANCE!K433</f>
        <v>0</v>
      </c>
      <c r="L139" s="22">
        <f>BALANCE!L409+BALANCE!L421+BALANCE!L433</f>
        <v>0</v>
      </c>
      <c r="M139" s="22">
        <f>BALANCE!M409+BALANCE!M421+BALANCE!M433</f>
        <v>0</v>
      </c>
      <c r="N139" s="22">
        <f>BALANCE!N409+BALANCE!N421+BALANCE!N433</f>
        <v>0</v>
      </c>
      <c r="O139" s="22">
        <f>BALANCE!O409+BALANCE!O421+BALANCE!O433</f>
        <v>0</v>
      </c>
      <c r="P139" s="22">
        <f>BALANCE!P409+BALANCE!P421+BALANCE!P433</f>
        <v>8.2471999999999994</v>
      </c>
      <c r="Q139" s="22">
        <f>BALANCE!Q409+BALANCE!Q421+BALANCE!Q433</f>
        <v>0</v>
      </c>
      <c r="R139" s="22">
        <f>BALANCE!R409+BALANCE!R421+BALANCE!R433</f>
        <v>21.715539999999997</v>
      </c>
      <c r="S139" s="22">
        <f>BALANCE!S409+BALANCE!S421+BALANCE!S433</f>
        <v>0</v>
      </c>
      <c r="T139" s="22">
        <f>BALANCE!T409+BALANCE!T421+BALANCE!T433</f>
        <v>0</v>
      </c>
      <c r="U139" s="22">
        <f>BALANCE!U409+BALANCE!U421+BALANCE!U433</f>
        <v>0</v>
      </c>
      <c r="V139" s="22">
        <f>BALANCE!V409+BALANCE!V421+BALANCE!V433</f>
        <v>0</v>
      </c>
      <c r="W139" s="22">
        <f>BALANCE!W409+BALANCE!W421+BALANCE!W433</f>
        <v>0</v>
      </c>
      <c r="X139" s="22">
        <f>BALANCE!X409+BALANCE!X421+BALANCE!X433</f>
        <v>0</v>
      </c>
      <c r="Y139" s="22">
        <f>BALANCE!Y409+BALANCE!Y421+BALANCE!Y433</f>
        <v>0</v>
      </c>
      <c r="Z139" s="22">
        <f>BALANCE!Z409+BALANCE!Z421+BALANCE!Z433</f>
        <v>0</v>
      </c>
      <c r="AA139" s="22">
        <f>BALANCE!AA409+BALANCE!AA421+BALANCE!AA433</f>
        <v>0</v>
      </c>
      <c r="AB139" s="22">
        <f>BALANCE!AB409+BALANCE!AB421+BALANCE!AB433</f>
        <v>0</v>
      </c>
      <c r="AC139" s="22">
        <f>BALANCE!AC409+BALANCE!AC421+BALANCE!AC433</f>
        <v>0</v>
      </c>
      <c r="AD139" s="22">
        <f>BALANCE!AD409+BALANCE!AD421+BALANCE!AD433</f>
        <v>0</v>
      </c>
      <c r="AE139" s="22">
        <f>BALANCE!AE409+BALANCE!AE421+BALANCE!AE433</f>
        <v>17844.711700000003</v>
      </c>
      <c r="AF139" s="22">
        <f>BALANCE!AF409+BALANCE!AF421+BALANCE!AF433</f>
        <v>0</v>
      </c>
      <c r="AG139" s="22">
        <f>BALANCE!AG409+BALANCE!AG421+BALANCE!AG433</f>
        <v>0</v>
      </c>
      <c r="AH139" s="22">
        <f>BALANCE!AH409+BALANCE!AH421+BALANCE!AH433</f>
        <v>0</v>
      </c>
      <c r="AI139" s="22">
        <f>BALANCE!AI409+BALANCE!AI421+BALANCE!AI433</f>
        <v>0</v>
      </c>
      <c r="AJ139" s="382">
        <f>BALANCE!AJ409+BALANCE!AJ421+BALANCE!AJ433</f>
        <v>17844.711700000003</v>
      </c>
    </row>
    <row r="140" spans="2:36" x14ac:dyDescent="0.25">
      <c r="B140" s="15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382"/>
    </row>
    <row r="141" spans="2:36" x14ac:dyDescent="0.25">
      <c r="B141" s="31"/>
      <c r="C141" s="192" t="s">
        <v>1046</v>
      </c>
      <c r="D141" s="21">
        <f>SUM(D142:D146)</f>
        <v>0</v>
      </c>
      <c r="E141" s="21">
        <f t="shared" ref="E141:AI141" si="19">SUM(E142:E146)</f>
        <v>0</v>
      </c>
      <c r="F141" s="21">
        <f t="shared" si="19"/>
        <v>0</v>
      </c>
      <c r="G141" s="21">
        <f t="shared" si="19"/>
        <v>0</v>
      </c>
      <c r="H141" s="21">
        <f t="shared" si="19"/>
        <v>0</v>
      </c>
      <c r="I141" s="21">
        <f t="shared" si="19"/>
        <v>0</v>
      </c>
      <c r="J141" s="21">
        <f t="shared" si="19"/>
        <v>0</v>
      </c>
      <c r="K141" s="21">
        <f t="shared" si="19"/>
        <v>0</v>
      </c>
      <c r="L141" s="21">
        <f>SUM(L142:L146)</f>
        <v>0</v>
      </c>
      <c r="M141" s="21">
        <f t="shared" si="19"/>
        <v>0</v>
      </c>
      <c r="N141" s="21">
        <f t="shared" si="19"/>
        <v>0</v>
      </c>
      <c r="O141" s="21">
        <f t="shared" si="19"/>
        <v>0</v>
      </c>
      <c r="P141" s="21">
        <f t="shared" si="19"/>
        <v>0</v>
      </c>
      <c r="Q141" s="21">
        <f t="shared" si="19"/>
        <v>0</v>
      </c>
      <c r="R141" s="21">
        <f t="shared" si="19"/>
        <v>0</v>
      </c>
      <c r="S141" s="21">
        <f>SUM(S142:S146)</f>
        <v>0</v>
      </c>
      <c r="T141" s="21">
        <f t="shared" si="19"/>
        <v>0</v>
      </c>
      <c r="U141" s="21">
        <f t="shared" si="19"/>
        <v>0</v>
      </c>
      <c r="V141" s="21">
        <f t="shared" si="19"/>
        <v>0</v>
      </c>
      <c r="W141" s="21">
        <f t="shared" si="19"/>
        <v>0</v>
      </c>
      <c r="X141" s="21">
        <f t="shared" si="19"/>
        <v>0</v>
      </c>
      <c r="Y141" s="21">
        <f t="shared" si="19"/>
        <v>0</v>
      </c>
      <c r="Z141" s="21">
        <f t="shared" si="19"/>
        <v>0</v>
      </c>
      <c r="AA141" s="21">
        <f t="shared" si="19"/>
        <v>0</v>
      </c>
      <c r="AB141" s="21">
        <f t="shared" si="19"/>
        <v>0</v>
      </c>
      <c r="AC141" s="21">
        <f>SUM(AC142:AC146)</f>
        <v>0</v>
      </c>
      <c r="AD141" s="21">
        <f t="shared" si="19"/>
        <v>0</v>
      </c>
      <c r="AE141" s="21">
        <f t="shared" si="19"/>
        <v>0</v>
      </c>
      <c r="AF141" s="21">
        <f t="shared" si="19"/>
        <v>0</v>
      </c>
      <c r="AG141" s="21">
        <f t="shared" si="19"/>
        <v>0</v>
      </c>
      <c r="AH141" s="21">
        <f t="shared" si="19"/>
        <v>0</v>
      </c>
      <c r="AI141" s="21">
        <f t="shared" si="19"/>
        <v>0</v>
      </c>
      <c r="AJ141" s="381">
        <f>SUM(AJ142:AJ146)</f>
        <v>0</v>
      </c>
    </row>
    <row r="142" spans="2:36" x14ac:dyDescent="0.25">
      <c r="B142" s="38" t="s">
        <v>1099</v>
      </c>
      <c r="C142" s="9" t="s">
        <v>629</v>
      </c>
      <c r="D142" s="22">
        <f>BALANCE!D411+BALANCE!D423+BALANCE!D435</f>
        <v>0</v>
      </c>
      <c r="E142" s="22">
        <f>BALANCE!E411+BALANCE!E423+BALANCE!E435</f>
        <v>0</v>
      </c>
      <c r="F142" s="22">
        <f>BALANCE!F411+BALANCE!F423+BALANCE!F435</f>
        <v>0</v>
      </c>
      <c r="G142" s="22">
        <f>BALANCE!G411+BALANCE!G423+BALANCE!G435</f>
        <v>0</v>
      </c>
      <c r="H142" s="22">
        <f>BALANCE!H411+BALANCE!H423+BALANCE!H435</f>
        <v>0</v>
      </c>
      <c r="I142" s="22">
        <f>BALANCE!I411+BALANCE!I423+BALANCE!I435</f>
        <v>0</v>
      </c>
      <c r="J142" s="22">
        <f>BALANCE!J411+BALANCE!J423+BALANCE!J435</f>
        <v>0</v>
      </c>
      <c r="K142" s="22">
        <f>BALANCE!K411+BALANCE!K423+BALANCE!K435</f>
        <v>0</v>
      </c>
      <c r="L142" s="22">
        <f>BALANCE!L411+BALANCE!L423+BALANCE!L435</f>
        <v>0</v>
      </c>
      <c r="M142" s="22">
        <f>BALANCE!M411+BALANCE!M423+BALANCE!M435</f>
        <v>0</v>
      </c>
      <c r="N142" s="22">
        <f>BALANCE!N411+BALANCE!N423+BALANCE!N435</f>
        <v>0</v>
      </c>
      <c r="O142" s="22">
        <f>BALANCE!O411+BALANCE!O423+BALANCE!O435</f>
        <v>0</v>
      </c>
      <c r="P142" s="22">
        <f>BALANCE!P411+BALANCE!P423+BALANCE!P435</f>
        <v>0</v>
      </c>
      <c r="Q142" s="22">
        <f>BALANCE!Q411+BALANCE!Q423+BALANCE!Q435</f>
        <v>0</v>
      </c>
      <c r="R142" s="22">
        <f>BALANCE!R411+BALANCE!R423+BALANCE!R435</f>
        <v>0</v>
      </c>
      <c r="S142" s="22">
        <f>BALANCE!S411+BALANCE!S423+BALANCE!S435</f>
        <v>0</v>
      </c>
      <c r="T142" s="22">
        <f>BALANCE!T411+BALANCE!T423+BALANCE!T435</f>
        <v>0</v>
      </c>
      <c r="U142" s="22">
        <f>BALANCE!U411+BALANCE!U423+BALANCE!U435</f>
        <v>0</v>
      </c>
      <c r="V142" s="22">
        <f>BALANCE!V411+BALANCE!V423+BALANCE!V435</f>
        <v>0</v>
      </c>
      <c r="W142" s="22">
        <f>BALANCE!W411+BALANCE!W423+BALANCE!W435</f>
        <v>0</v>
      </c>
      <c r="X142" s="22">
        <f>BALANCE!X411+BALANCE!X423+BALANCE!X435</f>
        <v>0</v>
      </c>
      <c r="Y142" s="22">
        <f>BALANCE!Y411+BALANCE!Y423+BALANCE!Y435</f>
        <v>0</v>
      </c>
      <c r="Z142" s="22">
        <f>BALANCE!Z411+BALANCE!Z423+BALANCE!Z435</f>
        <v>0</v>
      </c>
      <c r="AA142" s="22">
        <f>BALANCE!AA411+BALANCE!AA423+BALANCE!AA435</f>
        <v>0</v>
      </c>
      <c r="AB142" s="22">
        <f>BALANCE!AB411+BALANCE!AB423+BALANCE!AB435</f>
        <v>0</v>
      </c>
      <c r="AC142" s="22">
        <f>BALANCE!AC411+BALANCE!AC423+BALANCE!AC435</f>
        <v>0</v>
      </c>
      <c r="AD142" s="22">
        <f>BALANCE!AD411+BALANCE!AD423+BALANCE!AD435</f>
        <v>0</v>
      </c>
      <c r="AE142" s="22">
        <f>BALANCE!AE411+BALANCE!AE423+BALANCE!AE435</f>
        <v>0</v>
      </c>
      <c r="AF142" s="22">
        <f>BALANCE!AF411+BALANCE!AF423+BALANCE!AF435</f>
        <v>0</v>
      </c>
      <c r="AG142" s="22">
        <f>BALANCE!AG411+BALANCE!AG423+BALANCE!AG435</f>
        <v>0</v>
      </c>
      <c r="AH142" s="22">
        <f>BALANCE!AH411+BALANCE!AH423+BALANCE!AH435</f>
        <v>0</v>
      </c>
      <c r="AI142" s="22">
        <f>BALANCE!AI411+BALANCE!AI423+BALANCE!AI435</f>
        <v>0</v>
      </c>
      <c r="AJ142" s="382">
        <f>BALANCE!AJ411+BALANCE!AJ423+BALANCE!AJ435</f>
        <v>0</v>
      </c>
    </row>
    <row r="143" spans="2:36" x14ac:dyDescent="0.25">
      <c r="B143" s="38" t="s">
        <v>1100</v>
      </c>
      <c r="C143" s="9" t="s">
        <v>631</v>
      </c>
      <c r="D143" s="22">
        <f>BALANCE!D412+BALANCE!D424+BALANCE!D436</f>
        <v>0</v>
      </c>
      <c r="E143" s="22">
        <f>BALANCE!E412+BALANCE!E424+BALANCE!E436</f>
        <v>0</v>
      </c>
      <c r="F143" s="22">
        <f>BALANCE!F412+BALANCE!F424+BALANCE!F436</f>
        <v>0</v>
      </c>
      <c r="G143" s="22">
        <f>BALANCE!G412+BALANCE!G424+BALANCE!G436</f>
        <v>0</v>
      </c>
      <c r="H143" s="22">
        <f>BALANCE!H412+BALANCE!H424+BALANCE!H436</f>
        <v>0</v>
      </c>
      <c r="I143" s="22">
        <f>BALANCE!I412+BALANCE!I424+BALANCE!I436</f>
        <v>0</v>
      </c>
      <c r="J143" s="22">
        <f>BALANCE!J412+BALANCE!J424+BALANCE!J436</f>
        <v>0</v>
      </c>
      <c r="K143" s="22">
        <f>BALANCE!K412+BALANCE!K424+BALANCE!K436</f>
        <v>0</v>
      </c>
      <c r="L143" s="22">
        <f>BALANCE!L412+BALANCE!L424+BALANCE!L436</f>
        <v>0</v>
      </c>
      <c r="M143" s="22">
        <f>BALANCE!M412+BALANCE!M424+BALANCE!M436</f>
        <v>0</v>
      </c>
      <c r="N143" s="22">
        <f>BALANCE!N412+BALANCE!N424+BALANCE!N436</f>
        <v>0</v>
      </c>
      <c r="O143" s="22">
        <f>BALANCE!O412+BALANCE!O424+BALANCE!O436</f>
        <v>0</v>
      </c>
      <c r="P143" s="22">
        <f>BALANCE!P412+BALANCE!P424+BALANCE!P436</f>
        <v>0</v>
      </c>
      <c r="Q143" s="22">
        <f>BALANCE!Q412+BALANCE!Q424+BALANCE!Q436</f>
        <v>0</v>
      </c>
      <c r="R143" s="22">
        <f>BALANCE!R412+BALANCE!R424+BALANCE!R436</f>
        <v>0</v>
      </c>
      <c r="S143" s="22">
        <f>BALANCE!S412+BALANCE!S424+BALANCE!S436</f>
        <v>0</v>
      </c>
      <c r="T143" s="22">
        <f>BALANCE!T412+BALANCE!T424+BALANCE!T436</f>
        <v>0</v>
      </c>
      <c r="U143" s="22">
        <f>BALANCE!U412+BALANCE!U424+BALANCE!U436</f>
        <v>0</v>
      </c>
      <c r="V143" s="22">
        <f>BALANCE!V412+BALANCE!V424+BALANCE!V436</f>
        <v>0</v>
      </c>
      <c r="W143" s="22">
        <f>BALANCE!W412+BALANCE!W424+BALANCE!W436</f>
        <v>0</v>
      </c>
      <c r="X143" s="22">
        <f>BALANCE!X412+BALANCE!X424+BALANCE!X436</f>
        <v>0</v>
      </c>
      <c r="Y143" s="22">
        <f>BALANCE!Y412+BALANCE!Y424+BALANCE!Y436</f>
        <v>0</v>
      </c>
      <c r="Z143" s="22">
        <f>BALANCE!Z412+BALANCE!Z424+BALANCE!Z436</f>
        <v>0</v>
      </c>
      <c r="AA143" s="22">
        <f>BALANCE!AA412+BALANCE!AA424+BALANCE!AA436</f>
        <v>0</v>
      </c>
      <c r="AB143" s="22">
        <f>BALANCE!AB412+BALANCE!AB424+BALANCE!AB436</f>
        <v>0</v>
      </c>
      <c r="AC143" s="22">
        <f>BALANCE!AC412+BALANCE!AC424+BALANCE!AC436</f>
        <v>0</v>
      </c>
      <c r="AD143" s="22">
        <f>BALANCE!AD412+BALANCE!AD424+BALANCE!AD436</f>
        <v>0</v>
      </c>
      <c r="AE143" s="22">
        <f>BALANCE!AE412+BALANCE!AE424+BALANCE!AE436</f>
        <v>0</v>
      </c>
      <c r="AF143" s="22">
        <f>BALANCE!AF412+BALANCE!AF424+BALANCE!AF436</f>
        <v>0</v>
      </c>
      <c r="AG143" s="22">
        <f>BALANCE!AG412+BALANCE!AG424+BALANCE!AG436</f>
        <v>0</v>
      </c>
      <c r="AH143" s="22">
        <f>BALANCE!AH412+BALANCE!AH424+BALANCE!AH436</f>
        <v>0</v>
      </c>
      <c r="AI143" s="22">
        <f>BALANCE!AI412+BALANCE!AI424+BALANCE!AI436</f>
        <v>0</v>
      </c>
      <c r="AJ143" s="382">
        <f>BALANCE!AJ412+BALANCE!AJ424+BALANCE!AJ436</f>
        <v>0</v>
      </c>
    </row>
    <row r="144" spans="2:36" x14ac:dyDescent="0.25">
      <c r="B144" s="38" t="s">
        <v>1101</v>
      </c>
      <c r="C144" s="9" t="s">
        <v>633</v>
      </c>
      <c r="D144" s="22">
        <f>BALANCE!D413+BALANCE!D425+BALANCE!D437</f>
        <v>0</v>
      </c>
      <c r="E144" s="22">
        <f>BALANCE!E413+BALANCE!E425+BALANCE!E437</f>
        <v>0</v>
      </c>
      <c r="F144" s="22">
        <f>BALANCE!F413+BALANCE!F425+BALANCE!F437</f>
        <v>0</v>
      </c>
      <c r="G144" s="22">
        <f>BALANCE!G413+BALANCE!G425+BALANCE!G437</f>
        <v>0</v>
      </c>
      <c r="H144" s="22">
        <f>BALANCE!H413+BALANCE!H425+BALANCE!H437</f>
        <v>0</v>
      </c>
      <c r="I144" s="22">
        <f>BALANCE!I413+BALANCE!I425+BALANCE!I437</f>
        <v>0</v>
      </c>
      <c r="J144" s="22">
        <f>BALANCE!J413+BALANCE!J425+BALANCE!J437</f>
        <v>0</v>
      </c>
      <c r="K144" s="22">
        <f>BALANCE!K413+BALANCE!K425+BALANCE!K437</f>
        <v>0</v>
      </c>
      <c r="L144" s="22">
        <f>BALANCE!L413+BALANCE!L425+BALANCE!L437</f>
        <v>0</v>
      </c>
      <c r="M144" s="22">
        <f>BALANCE!M413+BALANCE!M425+BALANCE!M437</f>
        <v>0</v>
      </c>
      <c r="N144" s="22">
        <f>BALANCE!N413+BALANCE!N425+BALANCE!N437</f>
        <v>0</v>
      </c>
      <c r="O144" s="22">
        <f>BALANCE!O413+BALANCE!O425+BALANCE!O437</f>
        <v>0</v>
      </c>
      <c r="P144" s="22">
        <f>BALANCE!P413+BALANCE!P425+BALANCE!P437</f>
        <v>0</v>
      </c>
      <c r="Q144" s="22">
        <f>BALANCE!Q413+BALANCE!Q425+BALANCE!Q437</f>
        <v>0</v>
      </c>
      <c r="R144" s="22">
        <f>BALANCE!R413+BALANCE!R425+BALANCE!R437</f>
        <v>0</v>
      </c>
      <c r="S144" s="22">
        <f>BALANCE!S413+BALANCE!S425+BALANCE!S437</f>
        <v>0</v>
      </c>
      <c r="T144" s="22">
        <f>BALANCE!T413+BALANCE!T425+BALANCE!T437</f>
        <v>0</v>
      </c>
      <c r="U144" s="22">
        <f>BALANCE!U413+BALANCE!U425+BALANCE!U437</f>
        <v>0</v>
      </c>
      <c r="V144" s="22">
        <f>BALANCE!V413+BALANCE!V425+BALANCE!V437</f>
        <v>0</v>
      </c>
      <c r="W144" s="22">
        <f>BALANCE!W413+BALANCE!W425+BALANCE!W437</f>
        <v>0</v>
      </c>
      <c r="X144" s="22">
        <f>BALANCE!X413+BALANCE!X425+BALANCE!X437</f>
        <v>0</v>
      </c>
      <c r="Y144" s="22">
        <f>BALANCE!Y413+BALANCE!Y425+BALANCE!Y437</f>
        <v>0</v>
      </c>
      <c r="Z144" s="22">
        <f>BALANCE!Z413+BALANCE!Z425+BALANCE!Z437</f>
        <v>0</v>
      </c>
      <c r="AA144" s="22">
        <f>BALANCE!AA413+BALANCE!AA425+BALANCE!AA437</f>
        <v>0</v>
      </c>
      <c r="AB144" s="22">
        <f>BALANCE!AB413+BALANCE!AB425+BALANCE!AB437</f>
        <v>0</v>
      </c>
      <c r="AC144" s="22">
        <f>BALANCE!AC413+BALANCE!AC425+BALANCE!AC437</f>
        <v>0</v>
      </c>
      <c r="AD144" s="22">
        <f>BALANCE!AD413+BALANCE!AD425+BALANCE!AD437</f>
        <v>0</v>
      </c>
      <c r="AE144" s="22">
        <f>BALANCE!AE413+BALANCE!AE425+BALANCE!AE437</f>
        <v>0</v>
      </c>
      <c r="AF144" s="22">
        <f>BALANCE!AF413+BALANCE!AF425+BALANCE!AF437</f>
        <v>0</v>
      </c>
      <c r="AG144" s="22">
        <f>BALANCE!AG413+BALANCE!AG425+BALANCE!AG437</f>
        <v>0</v>
      </c>
      <c r="AH144" s="22">
        <f>BALANCE!AH413+BALANCE!AH425+BALANCE!AH437</f>
        <v>0</v>
      </c>
      <c r="AI144" s="22">
        <f>BALANCE!AI413+BALANCE!AI425+BALANCE!AI437</f>
        <v>0</v>
      </c>
      <c r="AJ144" s="382">
        <f>BALANCE!AJ413+BALANCE!AJ425+BALANCE!AJ437</f>
        <v>0</v>
      </c>
    </row>
    <row r="145" spans="2:36" x14ac:dyDescent="0.25">
      <c r="B145" s="38" t="s">
        <v>1102</v>
      </c>
      <c r="C145" s="9" t="s">
        <v>635</v>
      </c>
      <c r="D145" s="22">
        <f>BALANCE!D414+BALANCE!D426+BALANCE!D438</f>
        <v>0</v>
      </c>
      <c r="E145" s="22">
        <f>BALANCE!E414+BALANCE!E426+BALANCE!E438</f>
        <v>0</v>
      </c>
      <c r="F145" s="22">
        <f>BALANCE!F414+BALANCE!F426+BALANCE!F438</f>
        <v>0</v>
      </c>
      <c r="G145" s="22">
        <f>BALANCE!G414+BALANCE!G426+BALANCE!G438</f>
        <v>0</v>
      </c>
      <c r="H145" s="22">
        <f>BALANCE!H414+BALANCE!H426+BALANCE!H438</f>
        <v>0</v>
      </c>
      <c r="I145" s="22">
        <f>BALANCE!I414+BALANCE!I426+BALANCE!I438</f>
        <v>0</v>
      </c>
      <c r="J145" s="22">
        <f>BALANCE!J414+BALANCE!J426+BALANCE!J438</f>
        <v>0</v>
      </c>
      <c r="K145" s="22">
        <f>BALANCE!K414+BALANCE!K426+BALANCE!K438</f>
        <v>0</v>
      </c>
      <c r="L145" s="22">
        <f>BALANCE!L414+BALANCE!L426+BALANCE!L438</f>
        <v>0</v>
      </c>
      <c r="M145" s="22">
        <f>BALANCE!M414+BALANCE!M426+BALANCE!M438</f>
        <v>0</v>
      </c>
      <c r="N145" s="22">
        <f>BALANCE!N414+BALANCE!N426+BALANCE!N438</f>
        <v>0</v>
      </c>
      <c r="O145" s="22">
        <f>BALANCE!O414+BALANCE!O426+BALANCE!O438</f>
        <v>0</v>
      </c>
      <c r="P145" s="22">
        <f>BALANCE!P414+BALANCE!P426+BALANCE!P438</f>
        <v>0</v>
      </c>
      <c r="Q145" s="22">
        <f>BALANCE!Q414+BALANCE!Q426+BALANCE!Q438</f>
        <v>0</v>
      </c>
      <c r="R145" s="22">
        <f>BALANCE!R414+BALANCE!R426+BALANCE!R438</f>
        <v>0</v>
      </c>
      <c r="S145" s="22">
        <f>BALANCE!S414+BALANCE!S426+BALANCE!S438</f>
        <v>0</v>
      </c>
      <c r="T145" s="22">
        <f>BALANCE!T414+BALANCE!T426+BALANCE!T438</f>
        <v>0</v>
      </c>
      <c r="U145" s="22">
        <f>BALANCE!U414+BALANCE!U426+BALANCE!U438</f>
        <v>0</v>
      </c>
      <c r="V145" s="22">
        <f>BALANCE!V414+BALANCE!V426+BALANCE!V438</f>
        <v>0</v>
      </c>
      <c r="W145" s="22">
        <f>BALANCE!W414+BALANCE!W426+BALANCE!W438</f>
        <v>0</v>
      </c>
      <c r="X145" s="22">
        <f>BALANCE!X414+BALANCE!X426+BALANCE!X438</f>
        <v>0</v>
      </c>
      <c r="Y145" s="22">
        <f>BALANCE!Y414+BALANCE!Y426+BALANCE!Y438</f>
        <v>0</v>
      </c>
      <c r="Z145" s="22">
        <f>BALANCE!Z414+BALANCE!Z426+BALANCE!Z438</f>
        <v>0</v>
      </c>
      <c r="AA145" s="22">
        <f>BALANCE!AA414+BALANCE!AA426+BALANCE!AA438</f>
        <v>0</v>
      </c>
      <c r="AB145" s="22">
        <f>BALANCE!AB414+BALANCE!AB426+BALANCE!AB438</f>
        <v>0</v>
      </c>
      <c r="AC145" s="22">
        <f>BALANCE!AC414+BALANCE!AC426+BALANCE!AC438</f>
        <v>0</v>
      </c>
      <c r="AD145" s="22">
        <f>BALANCE!AD414+BALANCE!AD426+BALANCE!AD438</f>
        <v>0</v>
      </c>
      <c r="AE145" s="22">
        <f>BALANCE!AE414+BALANCE!AE426+BALANCE!AE438</f>
        <v>0</v>
      </c>
      <c r="AF145" s="22">
        <f>BALANCE!AF414+BALANCE!AF426+BALANCE!AF438</f>
        <v>0</v>
      </c>
      <c r="AG145" s="22">
        <f>BALANCE!AG414+BALANCE!AG426+BALANCE!AG438</f>
        <v>0</v>
      </c>
      <c r="AH145" s="22">
        <f>BALANCE!AH414+BALANCE!AH426+BALANCE!AH438</f>
        <v>0</v>
      </c>
      <c r="AI145" s="22">
        <f>BALANCE!AI414+BALANCE!AI426+BALANCE!AI438</f>
        <v>0</v>
      </c>
      <c r="AJ145" s="382">
        <f>BALANCE!AJ414+BALANCE!AJ426+BALANCE!AJ438</f>
        <v>0</v>
      </c>
    </row>
    <row r="146" spans="2:36" x14ac:dyDescent="0.25">
      <c r="B146" s="38" t="s">
        <v>1103</v>
      </c>
      <c r="C146" s="9" t="s">
        <v>637</v>
      </c>
      <c r="D146" s="22">
        <f>BALANCE!D415+BALANCE!D427+BALANCE!D439</f>
        <v>0</v>
      </c>
      <c r="E146" s="22">
        <f>BALANCE!E415+BALANCE!E427+BALANCE!E439</f>
        <v>0</v>
      </c>
      <c r="F146" s="22">
        <f>BALANCE!F415+BALANCE!F427+BALANCE!F439</f>
        <v>0</v>
      </c>
      <c r="G146" s="22">
        <f>BALANCE!G415+BALANCE!G427+BALANCE!G439</f>
        <v>0</v>
      </c>
      <c r="H146" s="22">
        <f>BALANCE!H415+BALANCE!H427+BALANCE!H439</f>
        <v>0</v>
      </c>
      <c r="I146" s="22">
        <f>BALANCE!I415+BALANCE!I427+BALANCE!I439</f>
        <v>0</v>
      </c>
      <c r="J146" s="22">
        <f>BALANCE!J415+BALANCE!J427+BALANCE!J439</f>
        <v>0</v>
      </c>
      <c r="K146" s="22">
        <f>BALANCE!K415+BALANCE!K427+BALANCE!K439</f>
        <v>0</v>
      </c>
      <c r="L146" s="22">
        <f>BALANCE!L415+BALANCE!L427+BALANCE!L439</f>
        <v>0</v>
      </c>
      <c r="M146" s="22">
        <f>BALANCE!M415+BALANCE!M427+BALANCE!M439</f>
        <v>0</v>
      </c>
      <c r="N146" s="22">
        <f>BALANCE!N415+BALANCE!N427+BALANCE!N439</f>
        <v>0</v>
      </c>
      <c r="O146" s="22">
        <f>BALANCE!O415+BALANCE!O427+BALANCE!O439</f>
        <v>0</v>
      </c>
      <c r="P146" s="22">
        <f>BALANCE!P415+BALANCE!P427+BALANCE!P439</f>
        <v>0</v>
      </c>
      <c r="Q146" s="22">
        <f>BALANCE!Q415+BALANCE!Q427+BALANCE!Q439</f>
        <v>0</v>
      </c>
      <c r="R146" s="22">
        <f>BALANCE!R415+BALANCE!R427+BALANCE!R439</f>
        <v>0</v>
      </c>
      <c r="S146" s="22">
        <f>BALANCE!S415+BALANCE!S427+BALANCE!S439</f>
        <v>0</v>
      </c>
      <c r="T146" s="22">
        <f>BALANCE!T415+BALANCE!T427+BALANCE!T439</f>
        <v>0</v>
      </c>
      <c r="U146" s="22">
        <f>BALANCE!U415+BALANCE!U427+BALANCE!U439</f>
        <v>0</v>
      </c>
      <c r="V146" s="22">
        <f>BALANCE!V415+BALANCE!V427+BALANCE!V439</f>
        <v>0</v>
      </c>
      <c r="W146" s="22">
        <f>BALANCE!W415+BALANCE!W427+BALANCE!W439</f>
        <v>0</v>
      </c>
      <c r="X146" s="22">
        <f>BALANCE!X415+BALANCE!X427+BALANCE!X439</f>
        <v>0</v>
      </c>
      <c r="Y146" s="22">
        <f>BALANCE!Y415+BALANCE!Y427+BALANCE!Y439</f>
        <v>0</v>
      </c>
      <c r="Z146" s="22">
        <f>BALANCE!Z415+BALANCE!Z427+BALANCE!Z439</f>
        <v>0</v>
      </c>
      <c r="AA146" s="22">
        <f>BALANCE!AA415+BALANCE!AA427+BALANCE!AA439</f>
        <v>0</v>
      </c>
      <c r="AB146" s="22">
        <f>BALANCE!AB415+BALANCE!AB427+BALANCE!AB439</f>
        <v>0</v>
      </c>
      <c r="AC146" s="22">
        <f>BALANCE!AC415+BALANCE!AC427+BALANCE!AC439</f>
        <v>0</v>
      </c>
      <c r="AD146" s="22">
        <f>BALANCE!AD415+BALANCE!AD427+BALANCE!AD439</f>
        <v>0</v>
      </c>
      <c r="AE146" s="22">
        <f>BALANCE!AE415+BALANCE!AE427+BALANCE!AE439</f>
        <v>0</v>
      </c>
      <c r="AF146" s="22">
        <f>BALANCE!AF415+BALANCE!AF427+BALANCE!AF439</f>
        <v>0</v>
      </c>
      <c r="AG146" s="22">
        <f>BALANCE!AG415+BALANCE!AG427+BALANCE!AG439</f>
        <v>0</v>
      </c>
      <c r="AH146" s="22">
        <f>BALANCE!AH415+BALANCE!AH427+BALANCE!AH439</f>
        <v>0</v>
      </c>
      <c r="AI146" s="22">
        <f>BALANCE!AI415+BALANCE!AI427+BALANCE!AI439</f>
        <v>0</v>
      </c>
      <c r="AJ146" s="382">
        <f>BALANCE!AJ415+BALANCE!AJ427+BALANCE!AJ439</f>
        <v>0</v>
      </c>
    </row>
    <row r="147" spans="2:36" x14ac:dyDescent="0.25">
      <c r="B147" s="15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382"/>
    </row>
    <row r="148" spans="2:36" s="28" customFormat="1" x14ac:dyDescent="0.25">
      <c r="B148" s="468"/>
      <c r="C148" s="469" t="s">
        <v>1854</v>
      </c>
      <c r="D148" s="470">
        <f>SUM(D149:D153)</f>
        <v>11347.472800000001</v>
      </c>
      <c r="E148" s="470">
        <f t="shared" ref="E148:AI148" si="20">SUM(E149:E153)</f>
        <v>11247.7327</v>
      </c>
      <c r="F148" s="470">
        <f t="shared" si="20"/>
        <v>11238.723300000001</v>
      </c>
      <c r="G148" s="470">
        <f t="shared" si="20"/>
        <v>4986.87878</v>
      </c>
      <c r="H148" s="470">
        <f t="shared" si="20"/>
        <v>38820.807580000001</v>
      </c>
      <c r="I148" s="470">
        <f t="shared" si="20"/>
        <v>3166.6745900000001</v>
      </c>
      <c r="J148" s="470">
        <f t="shared" si="20"/>
        <v>4829.4619700000003</v>
      </c>
      <c r="K148" s="470">
        <f t="shared" si="20"/>
        <v>2E-3</v>
      </c>
      <c r="L148" s="470">
        <f>SUM(L149:L153)</f>
        <v>1151.28351</v>
      </c>
      <c r="M148" s="470">
        <f t="shared" si="20"/>
        <v>598.3848099999999</v>
      </c>
      <c r="N148" s="470">
        <f t="shared" si="20"/>
        <v>2531.84031</v>
      </c>
      <c r="O148" s="470">
        <f t="shared" si="20"/>
        <v>491.69767000000002</v>
      </c>
      <c r="P148" s="470">
        <f t="shared" si="20"/>
        <v>1607.47506</v>
      </c>
      <c r="Q148" s="470">
        <f t="shared" si="20"/>
        <v>2.3E-2</v>
      </c>
      <c r="R148" s="470">
        <f t="shared" si="20"/>
        <v>14376.842920000001</v>
      </c>
      <c r="S148" s="470">
        <f>SUM(S149:S153)</f>
        <v>2022.8421099999996</v>
      </c>
      <c r="T148" s="470">
        <f t="shared" si="20"/>
        <v>440.96452999999997</v>
      </c>
      <c r="U148" s="470">
        <f t="shared" si="20"/>
        <v>79.838069999999988</v>
      </c>
      <c r="V148" s="470">
        <f t="shared" si="20"/>
        <v>14.338090000000001</v>
      </c>
      <c r="W148" s="470">
        <f t="shared" si="20"/>
        <v>0</v>
      </c>
      <c r="X148" s="470">
        <f t="shared" si="20"/>
        <v>8.8933900000000001</v>
      </c>
      <c r="Y148" s="470">
        <f t="shared" si="20"/>
        <v>0</v>
      </c>
      <c r="Z148" s="470">
        <f t="shared" si="20"/>
        <v>65.463629999999995</v>
      </c>
      <c r="AA148" s="470">
        <f t="shared" si="20"/>
        <v>0</v>
      </c>
      <c r="AB148" s="470">
        <f t="shared" si="20"/>
        <v>155.73571000000001</v>
      </c>
      <c r="AC148" s="470">
        <f>SUM(AC149:AC153)</f>
        <v>0</v>
      </c>
      <c r="AD148" s="470">
        <f t="shared" si="20"/>
        <v>2788.0755300000001</v>
      </c>
      <c r="AE148" s="470">
        <f t="shared" si="20"/>
        <v>55985.726029999998</v>
      </c>
      <c r="AF148" s="470">
        <f t="shared" si="20"/>
        <v>2531.84231</v>
      </c>
      <c r="AG148" s="470">
        <f t="shared" si="20"/>
        <v>1764.00641</v>
      </c>
      <c r="AH148" s="470">
        <f t="shared" si="20"/>
        <v>0</v>
      </c>
      <c r="AI148" s="470">
        <f t="shared" si="20"/>
        <v>0</v>
      </c>
      <c r="AJ148" s="471">
        <f>SUM(AJ149:AJ153)</f>
        <v>51689.877309999996</v>
      </c>
    </row>
    <row r="149" spans="2:36" x14ac:dyDescent="0.25">
      <c r="B149" s="38" t="s">
        <v>643</v>
      </c>
      <c r="C149" s="9" t="s">
        <v>629</v>
      </c>
      <c r="D149" s="22">
        <f>BALANCE!D273+BALANCE!D305+BALANCE!D337</f>
        <v>251.04730999999998</v>
      </c>
      <c r="E149" s="22">
        <f>BALANCE!E273+BALANCE!E305+BALANCE!E337</f>
        <v>32.103250000000003</v>
      </c>
      <c r="F149" s="22">
        <f>BALANCE!F273+BALANCE!F305+BALANCE!F337</f>
        <v>477.71855000000005</v>
      </c>
      <c r="G149" s="22">
        <f>BALANCE!G273+BALANCE!G305+BALANCE!G337</f>
        <v>398.73306000000002</v>
      </c>
      <c r="H149" s="22">
        <f>BALANCE!H273+BALANCE!H305+BALANCE!H337</f>
        <v>1159.6021700000001</v>
      </c>
      <c r="I149" s="22">
        <f>BALANCE!I273+BALANCE!I305+BALANCE!I337</f>
        <v>0</v>
      </c>
      <c r="J149" s="22">
        <f>BALANCE!J273+BALANCE!J305+BALANCE!J337</f>
        <v>0</v>
      </c>
      <c r="K149" s="22">
        <f>BALANCE!K273+BALANCE!K305+BALANCE!K337</f>
        <v>2E-3</v>
      </c>
      <c r="L149" s="22">
        <f>BALANCE!L273+BALANCE!L305+BALANCE!L337</f>
        <v>4.1157400000000006</v>
      </c>
      <c r="M149" s="22">
        <f>BALANCE!M273+BALANCE!M305+BALANCE!M337</f>
        <v>0</v>
      </c>
      <c r="N149" s="22">
        <f>BALANCE!N273+BALANCE!N305+BALANCE!N337</f>
        <v>0</v>
      </c>
      <c r="O149" s="22">
        <f>BALANCE!O273+BALANCE!O305+BALANCE!O337</f>
        <v>152.30577</v>
      </c>
      <c r="P149" s="22">
        <f>BALANCE!P273+BALANCE!P305+BALANCE!P337</f>
        <v>0</v>
      </c>
      <c r="Q149" s="22">
        <f>BALANCE!Q273+BALANCE!Q305+BALANCE!Q337</f>
        <v>0</v>
      </c>
      <c r="R149" s="22">
        <f>BALANCE!R273+BALANCE!R305+BALANCE!R337</f>
        <v>156.42350999999999</v>
      </c>
      <c r="S149" s="22">
        <f>BALANCE!S273+BALANCE!S305+BALANCE!S337</f>
        <v>58.03295</v>
      </c>
      <c r="T149" s="22">
        <f>BALANCE!T273+BALANCE!T305+BALANCE!T337</f>
        <v>24.44463</v>
      </c>
      <c r="U149" s="22">
        <f>BALANCE!U273+BALANCE!U305+BALANCE!U337</f>
        <v>11.40268</v>
      </c>
      <c r="V149" s="22">
        <f>BALANCE!V273+BALANCE!V305+BALANCE!V337</f>
        <v>3.1200700000000001</v>
      </c>
      <c r="W149" s="22">
        <f>BALANCE!W273+BALANCE!W305+BALANCE!W337</f>
        <v>0</v>
      </c>
      <c r="X149" s="22">
        <f>BALANCE!X273+BALANCE!X305+BALANCE!X337</f>
        <v>0</v>
      </c>
      <c r="Y149" s="22">
        <f>BALANCE!Y273+BALANCE!Y305+BALANCE!Y337</f>
        <v>0</v>
      </c>
      <c r="Z149" s="22">
        <f>BALANCE!Z273+BALANCE!Z305+BALANCE!Z337</f>
        <v>7.7988999999999997</v>
      </c>
      <c r="AA149" s="22">
        <f>BALANCE!AA273+BALANCE!AA305+BALANCE!AA337</f>
        <v>0</v>
      </c>
      <c r="AB149" s="22">
        <f>BALANCE!AB273+BALANCE!AB305+BALANCE!AB337</f>
        <v>0</v>
      </c>
      <c r="AC149" s="22">
        <f>BALANCE!AC273+BALANCE!AC305+BALANCE!AC337</f>
        <v>0</v>
      </c>
      <c r="AD149" s="22">
        <f>BALANCE!AD273+BALANCE!AD305+BALANCE!AD337</f>
        <v>104.79922999999999</v>
      </c>
      <c r="AE149" s="22">
        <f>BALANCE!AE273+BALANCE!AE305+BALANCE!AE337</f>
        <v>1420.8249099999998</v>
      </c>
      <c r="AF149" s="22">
        <f>BALANCE!AF273+BALANCE!AF305+BALANCE!AF337</f>
        <v>2E-3</v>
      </c>
      <c r="AG149" s="22">
        <f>BALANCE!AG273+BALANCE!AG305+BALANCE!AG337</f>
        <v>7.2358099999999999</v>
      </c>
      <c r="AH149" s="22">
        <f>BALANCE!AH273+BALANCE!AH305+BALANCE!AH337</f>
        <v>0</v>
      </c>
      <c r="AI149" s="22">
        <f>BALANCE!AI273+BALANCE!AI305+BALANCE!AI337</f>
        <v>0</v>
      </c>
      <c r="AJ149" s="382">
        <f>BALANCE!AJ273+BALANCE!AJ305+BALANCE!AJ337</f>
        <v>1413.5871000000002</v>
      </c>
    </row>
    <row r="150" spans="2:36" x14ac:dyDescent="0.25">
      <c r="B150" s="38" t="s">
        <v>644</v>
      </c>
      <c r="C150" s="9" t="s">
        <v>631</v>
      </c>
      <c r="D150" s="22">
        <f>BALANCE!D274+BALANCE!D306+BALANCE!D338</f>
        <v>1295.9798900000001</v>
      </c>
      <c r="E150" s="22">
        <f>BALANCE!E274+BALANCE!E306+BALANCE!E338</f>
        <v>1841.3275000000001</v>
      </c>
      <c r="F150" s="22">
        <f>BALANCE!F274+BALANCE!F306+BALANCE!F338</f>
        <v>4144.7070699999995</v>
      </c>
      <c r="G150" s="22">
        <f>BALANCE!G274+BALANCE!G306+BALANCE!G338</f>
        <v>2249.6314899999998</v>
      </c>
      <c r="H150" s="22">
        <f>BALANCE!H274+BALANCE!H306+BALANCE!H338</f>
        <v>9531.6459500000001</v>
      </c>
      <c r="I150" s="22">
        <f>BALANCE!I274+BALANCE!I306+BALANCE!I338</f>
        <v>401.31038000000001</v>
      </c>
      <c r="J150" s="22">
        <f>BALANCE!J274+BALANCE!J306+BALANCE!J338</f>
        <v>62.53772</v>
      </c>
      <c r="K150" s="22">
        <f>BALANCE!K274+BALANCE!K306+BALANCE!K338</f>
        <v>0</v>
      </c>
      <c r="L150" s="22">
        <f>BALANCE!L274+BALANCE!L306+BALANCE!L338</f>
        <v>247.33828</v>
      </c>
      <c r="M150" s="22">
        <f>BALANCE!M274+BALANCE!M306+BALANCE!M338</f>
        <v>160.69453999999999</v>
      </c>
      <c r="N150" s="22">
        <f>BALANCE!N274+BALANCE!N306+BALANCE!N338</f>
        <v>121.36086</v>
      </c>
      <c r="O150" s="22">
        <f>BALANCE!O274+BALANCE!O306+BALANCE!O338</f>
        <v>151.82208</v>
      </c>
      <c r="P150" s="22">
        <f>BALANCE!P274+BALANCE!P306+BALANCE!P338</f>
        <v>57.911320000000003</v>
      </c>
      <c r="Q150" s="22">
        <f>BALANCE!Q274+BALANCE!Q306+BALANCE!Q338</f>
        <v>0</v>
      </c>
      <c r="R150" s="22">
        <f>BALANCE!R274+BALANCE!R306+BALANCE!R338</f>
        <v>1202.9751799999999</v>
      </c>
      <c r="S150" s="22">
        <f>BALANCE!S274+BALANCE!S306+BALANCE!S338</f>
        <v>0</v>
      </c>
      <c r="T150" s="22">
        <f>BALANCE!T274+BALANCE!T306+BALANCE!T338</f>
        <v>23.192229999999999</v>
      </c>
      <c r="U150" s="22">
        <f>BALANCE!U274+BALANCE!U306+BALANCE!U338</f>
        <v>4.7293700000000003</v>
      </c>
      <c r="V150" s="22">
        <f>BALANCE!V274+BALANCE!V306+BALANCE!V338</f>
        <v>0.38989000000000001</v>
      </c>
      <c r="W150" s="22">
        <f>BALANCE!W274+BALANCE!W306+BALANCE!W338</f>
        <v>0</v>
      </c>
      <c r="X150" s="22">
        <f>BALANCE!X274+BALANCE!X306+BALANCE!X338</f>
        <v>1.0450699999999999</v>
      </c>
      <c r="Y150" s="22">
        <f>BALANCE!Y274+BALANCE!Y306+BALANCE!Y338</f>
        <v>0</v>
      </c>
      <c r="Z150" s="22">
        <f>BALANCE!Z274+BALANCE!Z306+BALANCE!Z338</f>
        <v>13.12618</v>
      </c>
      <c r="AA150" s="22">
        <f>BALANCE!AA274+BALANCE!AA306+BALANCE!AA338</f>
        <v>0</v>
      </c>
      <c r="AB150" s="22">
        <f>BALANCE!AB274+BALANCE!AB306+BALANCE!AB338</f>
        <v>5.7800600000000006</v>
      </c>
      <c r="AC150" s="22">
        <f>BALANCE!AC274+BALANCE!AC306+BALANCE!AC338</f>
        <v>0</v>
      </c>
      <c r="AD150" s="22">
        <f>BALANCE!AD274+BALANCE!AD306+BALANCE!AD338</f>
        <v>48.262799999999999</v>
      </c>
      <c r="AE150" s="22">
        <f>BALANCE!AE274+BALANCE!AE306+BALANCE!AE338</f>
        <v>10782.88393</v>
      </c>
      <c r="AF150" s="22">
        <f>BALANCE!AF274+BALANCE!AF306+BALANCE!AF338</f>
        <v>121.36086</v>
      </c>
      <c r="AG150" s="22">
        <f>BALANCE!AG274+BALANCE!AG306+BALANCE!AG338</f>
        <v>408.42270999999994</v>
      </c>
      <c r="AH150" s="22">
        <f>BALANCE!AH274+BALANCE!AH306+BALANCE!AH338</f>
        <v>0</v>
      </c>
      <c r="AI150" s="22">
        <f>BALANCE!AI274+BALANCE!AI306+BALANCE!AI338</f>
        <v>0</v>
      </c>
      <c r="AJ150" s="382">
        <f>BALANCE!AJ274+BALANCE!AJ306+BALANCE!AJ338</f>
        <v>10253.100359999999</v>
      </c>
    </row>
    <row r="151" spans="2:36" x14ac:dyDescent="0.25">
      <c r="B151" s="38" t="s">
        <v>645</v>
      </c>
      <c r="C151" s="9" t="s">
        <v>633</v>
      </c>
      <c r="D151" s="22">
        <f>BALANCE!D275+BALANCE!D307+BALANCE!D339</f>
        <v>1584.0695900000001</v>
      </c>
      <c r="E151" s="22">
        <f>BALANCE!E275+BALANCE!E307+BALANCE!E339</f>
        <v>1050.37968</v>
      </c>
      <c r="F151" s="22">
        <f>BALANCE!F275+BALANCE!F307+BALANCE!F339</f>
        <v>2662.5941499999999</v>
      </c>
      <c r="G151" s="22">
        <f>BALANCE!G275+BALANCE!G307+BALANCE!G339</f>
        <v>555.06048999999996</v>
      </c>
      <c r="H151" s="22">
        <f>BALANCE!H275+BALANCE!H307+BALANCE!H339</f>
        <v>5852.1039099999998</v>
      </c>
      <c r="I151" s="22">
        <f>BALANCE!I275+BALANCE!I307+BALANCE!I339</f>
        <v>315.89971000000003</v>
      </c>
      <c r="J151" s="22">
        <f>BALANCE!J275+BALANCE!J307+BALANCE!J339</f>
        <v>1608.10304</v>
      </c>
      <c r="K151" s="22">
        <f>BALANCE!K275+BALANCE!K307+BALANCE!K339</f>
        <v>0</v>
      </c>
      <c r="L151" s="22">
        <f>BALANCE!L275+BALANCE!L307+BALANCE!L339</f>
        <v>585.25454999999999</v>
      </c>
      <c r="M151" s="22">
        <f>BALANCE!M275+BALANCE!M307+BALANCE!M339</f>
        <v>65.252449999999996</v>
      </c>
      <c r="N151" s="22">
        <f>BALANCE!N275+BALANCE!N307+BALANCE!N339</f>
        <v>133.12148999999999</v>
      </c>
      <c r="O151" s="22">
        <f>BALANCE!O275+BALANCE!O307+BALANCE!O339</f>
        <v>83.022860000000009</v>
      </c>
      <c r="P151" s="22">
        <f>BALANCE!P275+BALANCE!P307+BALANCE!P339</f>
        <v>255.50833999999998</v>
      </c>
      <c r="Q151" s="22">
        <f>BALANCE!Q275+BALANCE!Q307+BALANCE!Q339</f>
        <v>0</v>
      </c>
      <c r="R151" s="22">
        <f>BALANCE!R275+BALANCE!R307+BALANCE!R339</f>
        <v>3046.1624400000005</v>
      </c>
      <c r="S151" s="22">
        <f>BALANCE!S275+BALANCE!S307+BALANCE!S339</f>
        <v>378.79892999999998</v>
      </c>
      <c r="T151" s="22">
        <f>BALANCE!T275+BALANCE!T307+BALANCE!T339</f>
        <v>195.10011</v>
      </c>
      <c r="U151" s="22">
        <f>BALANCE!U275+BALANCE!U307+BALANCE!U339</f>
        <v>10.481400000000001</v>
      </c>
      <c r="V151" s="22">
        <f>BALANCE!V275+BALANCE!V307+BALANCE!V339</f>
        <v>0.58055999999999996</v>
      </c>
      <c r="W151" s="22">
        <f>BALANCE!W275+BALANCE!W307+BALANCE!W339</f>
        <v>0</v>
      </c>
      <c r="X151" s="22">
        <f>BALANCE!X275+BALANCE!X307+BALANCE!X339</f>
        <v>2.0471900000000001</v>
      </c>
      <c r="Y151" s="22">
        <f>BALANCE!Y275+BALANCE!Y307+BALANCE!Y339</f>
        <v>0</v>
      </c>
      <c r="Z151" s="22">
        <f>BALANCE!Z275+BALANCE!Z307+BALANCE!Z339</f>
        <v>13.388269999999999</v>
      </c>
      <c r="AA151" s="22">
        <f>BALANCE!AA275+BALANCE!AA307+BALANCE!AA339</f>
        <v>0</v>
      </c>
      <c r="AB151" s="22">
        <f>BALANCE!AB275+BALANCE!AB307+BALANCE!AB339</f>
        <v>20.464460000000003</v>
      </c>
      <c r="AC151" s="22">
        <f>BALANCE!AC275+BALANCE!AC307+BALANCE!AC339</f>
        <v>0</v>
      </c>
      <c r="AD151" s="22">
        <f>BALANCE!AD275+BALANCE!AD307+BALANCE!AD339</f>
        <v>620.86092000000008</v>
      </c>
      <c r="AE151" s="22">
        <f>BALANCE!AE275+BALANCE!AE307+BALANCE!AE339</f>
        <v>9519.1272700000009</v>
      </c>
      <c r="AF151" s="22">
        <f>BALANCE!AF275+BALANCE!AF307+BALANCE!AF339</f>
        <v>133.12148999999999</v>
      </c>
      <c r="AG151" s="22">
        <f>BALANCE!AG275+BALANCE!AG307+BALANCE!AG339</f>
        <v>651.08756000000005</v>
      </c>
      <c r="AH151" s="22">
        <f>BALANCE!AH275+BALANCE!AH307+BALANCE!AH339</f>
        <v>0</v>
      </c>
      <c r="AI151" s="22">
        <f>BALANCE!AI275+BALANCE!AI307+BALANCE!AI339</f>
        <v>0</v>
      </c>
      <c r="AJ151" s="382">
        <f>BALANCE!AJ275+BALANCE!AJ307+BALANCE!AJ339</f>
        <v>8734.9182199999996</v>
      </c>
    </row>
    <row r="152" spans="2:36" x14ac:dyDescent="0.25">
      <c r="B152" s="38" t="s">
        <v>646</v>
      </c>
      <c r="C152" s="9" t="s">
        <v>635</v>
      </c>
      <c r="D152" s="22">
        <f>BALANCE!D276+BALANCE!D308+BALANCE!D340</f>
        <v>2144.43406</v>
      </c>
      <c r="E152" s="22">
        <f>BALANCE!E276+BALANCE!E308+BALANCE!E340</f>
        <v>1702.88327</v>
      </c>
      <c r="F152" s="22">
        <f>BALANCE!F276+BALANCE!F308+BALANCE!F340</f>
        <v>3648.8383599999997</v>
      </c>
      <c r="G152" s="22">
        <f>BALANCE!G276+BALANCE!G308+BALANCE!G340</f>
        <v>1364.5643500000001</v>
      </c>
      <c r="H152" s="22">
        <f>BALANCE!H276+BALANCE!H308+BALANCE!H340</f>
        <v>8860.7200400000002</v>
      </c>
      <c r="I152" s="22">
        <f>BALANCE!I276+BALANCE!I308+BALANCE!I340</f>
        <v>892.96870999999999</v>
      </c>
      <c r="J152" s="22">
        <f>BALANCE!J276+BALANCE!J308+BALANCE!J340</f>
        <v>517.88934999999992</v>
      </c>
      <c r="K152" s="22">
        <f>BALANCE!K276+BALANCE!K308+BALANCE!K340</f>
        <v>0</v>
      </c>
      <c r="L152" s="22">
        <f>BALANCE!L276+BALANCE!L308+BALANCE!L340</f>
        <v>165.85481000000001</v>
      </c>
      <c r="M152" s="22">
        <f>BALANCE!M276+BALANCE!M308+BALANCE!M340</f>
        <v>290.81079999999997</v>
      </c>
      <c r="N152" s="22">
        <f>BALANCE!N276+BALANCE!N308+BALANCE!N340</f>
        <v>799.73829000000001</v>
      </c>
      <c r="O152" s="22">
        <f>BALANCE!O276+BALANCE!O308+BALANCE!O340</f>
        <v>104.19011</v>
      </c>
      <c r="P152" s="22">
        <f>BALANCE!P276+BALANCE!P308+BALANCE!P340</f>
        <v>514.66516000000001</v>
      </c>
      <c r="Q152" s="22">
        <f>BALANCE!Q276+BALANCE!Q308+BALANCE!Q340</f>
        <v>0</v>
      </c>
      <c r="R152" s="22">
        <f>BALANCE!R276+BALANCE!R308+BALANCE!R340</f>
        <v>3286.1172299999998</v>
      </c>
      <c r="S152" s="22">
        <f>BALANCE!S276+BALANCE!S308+BALANCE!S340</f>
        <v>671.0610999999999</v>
      </c>
      <c r="T152" s="22">
        <f>BALANCE!T276+BALANCE!T308+BALANCE!T340</f>
        <v>33.531610000000001</v>
      </c>
      <c r="U152" s="22">
        <f>BALANCE!U276+BALANCE!U308+BALANCE!U340</f>
        <v>10.63833</v>
      </c>
      <c r="V152" s="22">
        <f>BALANCE!V276+BALANCE!V308+BALANCE!V340</f>
        <v>5.07979</v>
      </c>
      <c r="W152" s="22">
        <f>BALANCE!W276+BALANCE!W308+BALANCE!W340</f>
        <v>0</v>
      </c>
      <c r="X152" s="22">
        <f>BALANCE!X276+BALANCE!X308+BALANCE!X340</f>
        <v>0</v>
      </c>
      <c r="Y152" s="22">
        <f>BALANCE!Y276+BALANCE!Y308+BALANCE!Y340</f>
        <v>0</v>
      </c>
      <c r="Z152" s="22">
        <f>BALANCE!Z276+BALANCE!Z308+BALANCE!Z340</f>
        <v>11.24283</v>
      </c>
      <c r="AA152" s="22">
        <f>BALANCE!AA276+BALANCE!AA308+BALANCE!AA340</f>
        <v>0</v>
      </c>
      <c r="AB152" s="22">
        <f>BALANCE!AB276+BALANCE!AB308+BALANCE!AB340</f>
        <v>35.947580000000002</v>
      </c>
      <c r="AC152" s="22">
        <f>BALANCE!AC276+BALANCE!AC308+BALANCE!AC340</f>
        <v>0</v>
      </c>
      <c r="AD152" s="22">
        <f>BALANCE!AD276+BALANCE!AD308+BALANCE!AD340</f>
        <v>767.50123999999983</v>
      </c>
      <c r="AE152" s="22">
        <f>BALANCE!AE276+BALANCE!AE308+BALANCE!AE340</f>
        <v>12914.33851</v>
      </c>
      <c r="AF152" s="22">
        <f>BALANCE!AF276+BALANCE!AF308+BALANCE!AF340</f>
        <v>799.73829000000001</v>
      </c>
      <c r="AG152" s="22">
        <f>BALANCE!AG276+BALANCE!AG308+BALANCE!AG340</f>
        <v>461.74540000000002</v>
      </c>
      <c r="AH152" s="22">
        <f>BALANCE!AH276+BALANCE!AH308+BALANCE!AH340</f>
        <v>0</v>
      </c>
      <c r="AI152" s="22">
        <f>BALANCE!AI276+BALANCE!AI308+BALANCE!AI340</f>
        <v>0</v>
      </c>
      <c r="AJ152" s="382">
        <f>BALANCE!AJ276+BALANCE!AJ308+BALANCE!AJ340</f>
        <v>11652.854819999999</v>
      </c>
    </row>
    <row r="153" spans="2:36" x14ac:dyDescent="0.25">
      <c r="B153" s="38" t="s">
        <v>647</v>
      </c>
      <c r="C153" s="9" t="s">
        <v>637</v>
      </c>
      <c r="D153" s="22">
        <f>BALANCE!D277+BALANCE!D309+BALANCE!D341</f>
        <v>6071.9419500000013</v>
      </c>
      <c r="E153" s="22">
        <f>BALANCE!E277+BALANCE!E309+BALANCE!E341</f>
        <v>6621.0389999999998</v>
      </c>
      <c r="F153" s="22">
        <f>BALANCE!F277+BALANCE!F309+BALANCE!F341</f>
        <v>304.86517000000003</v>
      </c>
      <c r="G153" s="22">
        <f>BALANCE!G277+BALANCE!G309+BALANCE!G341</f>
        <v>418.88938999999999</v>
      </c>
      <c r="H153" s="22">
        <f>BALANCE!H277+BALANCE!H309+BALANCE!H341</f>
        <v>13416.73551</v>
      </c>
      <c r="I153" s="22">
        <f>BALANCE!I277+BALANCE!I309+BALANCE!I341</f>
        <v>1556.4957899999999</v>
      </c>
      <c r="J153" s="22">
        <f>BALANCE!J277+BALANCE!J309+BALANCE!J341</f>
        <v>2640.9318600000001</v>
      </c>
      <c r="K153" s="22">
        <f>BALANCE!K277+BALANCE!K309+BALANCE!K341</f>
        <v>0</v>
      </c>
      <c r="L153" s="22">
        <f>BALANCE!L277+BALANCE!L309+BALANCE!L341</f>
        <v>148.72013000000001</v>
      </c>
      <c r="M153" s="22">
        <f>BALANCE!M277+BALANCE!M309+BALANCE!M341</f>
        <v>81.627020000000002</v>
      </c>
      <c r="N153" s="22">
        <f>BALANCE!N277+BALANCE!N309+BALANCE!N341</f>
        <v>1477.61967</v>
      </c>
      <c r="O153" s="22">
        <f>BALANCE!O277+BALANCE!O309+BALANCE!O341</f>
        <v>0.35685</v>
      </c>
      <c r="P153" s="22">
        <f>BALANCE!P277+BALANCE!P309+BALANCE!P341</f>
        <v>779.39023999999995</v>
      </c>
      <c r="Q153" s="22">
        <f>BALANCE!Q277+BALANCE!Q309+BALANCE!Q341</f>
        <v>2.3E-2</v>
      </c>
      <c r="R153" s="22">
        <f>BALANCE!R277+BALANCE!R309+BALANCE!R341</f>
        <v>6685.1645600000011</v>
      </c>
      <c r="S153" s="22">
        <f>BALANCE!S277+BALANCE!S309+BALANCE!S341</f>
        <v>914.94912999999985</v>
      </c>
      <c r="T153" s="22">
        <f>BALANCE!T277+BALANCE!T309+BALANCE!T341</f>
        <v>164.69595000000001</v>
      </c>
      <c r="U153" s="22">
        <f>BALANCE!U277+BALANCE!U309+BALANCE!U341</f>
        <v>42.586289999999998</v>
      </c>
      <c r="V153" s="22">
        <f>BALANCE!V277+BALANCE!V309+BALANCE!V341</f>
        <v>5.1677800000000005</v>
      </c>
      <c r="W153" s="22">
        <f>BALANCE!W277+BALANCE!W309+BALANCE!W341</f>
        <v>0</v>
      </c>
      <c r="X153" s="22">
        <f>BALANCE!X277+BALANCE!X309+BALANCE!X341</f>
        <v>5.8011299999999997</v>
      </c>
      <c r="Y153" s="22">
        <f>BALANCE!Y277+BALANCE!Y309+BALANCE!Y341</f>
        <v>0</v>
      </c>
      <c r="Z153" s="22">
        <f>BALANCE!Z277+BALANCE!Z309+BALANCE!Z341</f>
        <v>19.907450000000001</v>
      </c>
      <c r="AA153" s="22">
        <f>BALANCE!AA277+BALANCE!AA309+BALANCE!AA341</f>
        <v>0</v>
      </c>
      <c r="AB153" s="22">
        <f>BALANCE!AB277+BALANCE!AB309+BALANCE!AB341</f>
        <v>93.543610000000001</v>
      </c>
      <c r="AC153" s="22">
        <f>BALANCE!AC277+BALANCE!AC309+BALANCE!AC341</f>
        <v>0</v>
      </c>
      <c r="AD153" s="22">
        <f>BALANCE!AD277+BALANCE!AD309+BALANCE!AD341</f>
        <v>1246.6513400000003</v>
      </c>
      <c r="AE153" s="22">
        <f>BALANCE!AE277+BALANCE!AE309+BALANCE!AE341</f>
        <v>21348.55141</v>
      </c>
      <c r="AF153" s="22">
        <f>BALANCE!AF277+BALANCE!AF309+BALANCE!AF341</f>
        <v>1477.61967</v>
      </c>
      <c r="AG153" s="22">
        <f>BALANCE!AG277+BALANCE!AG309+BALANCE!AG341</f>
        <v>235.51493000000002</v>
      </c>
      <c r="AH153" s="22">
        <f>BALANCE!AH277+BALANCE!AH309+BALANCE!AH341</f>
        <v>0</v>
      </c>
      <c r="AI153" s="22">
        <f>BALANCE!AI277+BALANCE!AI309+BALANCE!AI341</f>
        <v>0</v>
      </c>
      <c r="AJ153" s="382">
        <f>BALANCE!AJ277+BALANCE!AJ309+BALANCE!AJ341</f>
        <v>19635.416809999999</v>
      </c>
    </row>
    <row r="154" spans="2:36" x14ac:dyDescent="0.25">
      <c r="B154" s="15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382"/>
    </row>
    <row r="155" spans="2:36" s="42" customFormat="1" x14ac:dyDescent="0.25">
      <c r="B155" s="31"/>
      <c r="C155" s="6" t="s">
        <v>1855</v>
      </c>
      <c r="D155" s="141">
        <f>SUM(D156:D160)</f>
        <v>8281.42094</v>
      </c>
      <c r="E155" s="141">
        <f t="shared" ref="E155:AI155" si="21">SUM(E156:E160)</f>
        <v>36809.633090000003</v>
      </c>
      <c r="F155" s="141">
        <f t="shared" si="21"/>
        <v>25960.697639999999</v>
      </c>
      <c r="G155" s="141">
        <f t="shared" si="21"/>
        <v>4532.54907</v>
      </c>
      <c r="H155" s="141">
        <f t="shared" si="21"/>
        <v>75584.300740000006</v>
      </c>
      <c r="I155" s="141">
        <f t="shared" si="21"/>
        <v>19249.583920000001</v>
      </c>
      <c r="J155" s="141">
        <f t="shared" si="21"/>
        <v>7386.7145700000001</v>
      </c>
      <c r="K155" s="141">
        <f t="shared" si="21"/>
        <v>0</v>
      </c>
      <c r="L155" s="141">
        <f>SUM(L156:L160)</f>
        <v>14503.407670000001</v>
      </c>
      <c r="M155" s="141">
        <f t="shared" si="21"/>
        <v>1696.40707</v>
      </c>
      <c r="N155" s="141">
        <f t="shared" si="21"/>
        <v>4030.2096700000002</v>
      </c>
      <c r="O155" s="141">
        <f t="shared" si="21"/>
        <v>1020.0009499999999</v>
      </c>
      <c r="P155" s="141">
        <f t="shared" si="21"/>
        <v>833.07433000000003</v>
      </c>
      <c r="Q155" s="141">
        <f t="shared" si="21"/>
        <v>1479.0852500000001</v>
      </c>
      <c r="R155" s="141">
        <f t="shared" si="21"/>
        <v>50198.48343</v>
      </c>
      <c r="S155" s="141">
        <f>SUM(S156:S160)</f>
        <v>79.750929999999997</v>
      </c>
      <c r="T155" s="141">
        <f t="shared" si="21"/>
        <v>381.57119999999998</v>
      </c>
      <c r="U155" s="141">
        <f t="shared" si="21"/>
        <v>642.19168000000002</v>
      </c>
      <c r="V155" s="141">
        <f t="shared" si="21"/>
        <v>727.69343000000003</v>
      </c>
      <c r="W155" s="141">
        <f t="shared" si="21"/>
        <v>1.3340000000000001</v>
      </c>
      <c r="X155" s="141">
        <f t="shared" si="21"/>
        <v>403.80628999999999</v>
      </c>
      <c r="Y155" s="141">
        <f t="shared" si="21"/>
        <v>177.66882000000001</v>
      </c>
      <c r="Z155" s="141">
        <f t="shared" si="21"/>
        <v>134.91985</v>
      </c>
      <c r="AA155" s="141">
        <f t="shared" si="21"/>
        <v>0</v>
      </c>
      <c r="AB155" s="141">
        <f t="shared" si="21"/>
        <v>366.14166999999998</v>
      </c>
      <c r="AC155" s="141">
        <f>SUM(AC156:AC160)</f>
        <v>0</v>
      </c>
      <c r="AD155" s="141">
        <f t="shared" si="21"/>
        <v>2915.0778700000001</v>
      </c>
      <c r="AE155" s="141">
        <f t="shared" si="21"/>
        <v>128697.86204000001</v>
      </c>
      <c r="AF155" s="141">
        <f t="shared" si="21"/>
        <v>4030.2096700000002</v>
      </c>
      <c r="AG155" s="141">
        <f t="shared" si="21"/>
        <v>16927.508170000001</v>
      </c>
      <c r="AH155" s="141">
        <f t="shared" si="21"/>
        <v>0</v>
      </c>
      <c r="AI155" s="141">
        <f t="shared" si="21"/>
        <v>177.66882000000001</v>
      </c>
      <c r="AJ155" s="383">
        <f>SUM(AJ156:AJ160)</f>
        <v>107562.47538000002</v>
      </c>
    </row>
    <row r="156" spans="2:36" x14ac:dyDescent="0.25">
      <c r="B156" s="38" t="s">
        <v>658</v>
      </c>
      <c r="C156" s="9" t="s">
        <v>629</v>
      </c>
      <c r="D156" s="22">
        <f>BALANCE!D279+BALANCE!D311+BALANCE!D343</f>
        <v>209.88360999999998</v>
      </c>
      <c r="E156" s="22">
        <f>BALANCE!E279+BALANCE!E311+BALANCE!E343</f>
        <v>4137.5609000000004</v>
      </c>
      <c r="F156" s="22">
        <f>BALANCE!F279+BALANCE!F311+BALANCE!F343</f>
        <v>1925.8359399999999</v>
      </c>
      <c r="G156" s="22">
        <f>BALANCE!G279+BALANCE!G311+BALANCE!G343</f>
        <v>91.315950000000001</v>
      </c>
      <c r="H156" s="22">
        <f>BALANCE!H279+BALANCE!H311+BALANCE!H343</f>
        <v>6364.5963999999994</v>
      </c>
      <c r="I156" s="22">
        <f>BALANCE!I279+BALANCE!I311+BALANCE!I343</f>
        <v>0</v>
      </c>
      <c r="J156" s="22">
        <f>BALANCE!J279+BALANCE!J311+BALANCE!J343</f>
        <v>32.608629999999998</v>
      </c>
      <c r="K156" s="22">
        <f>BALANCE!K279+BALANCE!K311+BALANCE!K343</f>
        <v>0</v>
      </c>
      <c r="L156" s="22">
        <f>BALANCE!L279+BALANCE!L311+BALANCE!L343</f>
        <v>512.50758999999994</v>
      </c>
      <c r="M156" s="22">
        <f>BALANCE!M279+BALANCE!M311+BALANCE!M343</f>
        <v>87.98975999999999</v>
      </c>
      <c r="N156" s="22">
        <f>BALANCE!N279+BALANCE!N311+BALANCE!N343</f>
        <v>0</v>
      </c>
      <c r="O156" s="22">
        <f>BALANCE!O279+BALANCE!O311+BALANCE!O343</f>
        <v>44.419399999999996</v>
      </c>
      <c r="P156" s="22">
        <f>BALANCE!P279+BALANCE!P311+BALANCE!P343</f>
        <v>0</v>
      </c>
      <c r="Q156" s="22">
        <f>BALANCE!Q279+BALANCE!Q311+BALANCE!Q343</f>
        <v>4.8809999999999999E-2</v>
      </c>
      <c r="R156" s="22">
        <f>BALANCE!R279+BALANCE!R311+BALANCE!R343</f>
        <v>677.57419000000004</v>
      </c>
      <c r="S156" s="22">
        <f>BALANCE!S279+BALANCE!S311+BALANCE!S343</f>
        <v>4.9346200000000007</v>
      </c>
      <c r="T156" s="22">
        <f>BALANCE!T279+BALANCE!T311+BALANCE!T343</f>
        <v>0</v>
      </c>
      <c r="U156" s="22">
        <f>BALANCE!U279+BALANCE!U311+BALANCE!U343</f>
        <v>23.008479999999999</v>
      </c>
      <c r="V156" s="22">
        <f>BALANCE!V279+BALANCE!V311+BALANCE!V343</f>
        <v>28.02422</v>
      </c>
      <c r="W156" s="22">
        <f>BALANCE!W279+BALANCE!W311+BALANCE!W343</f>
        <v>0</v>
      </c>
      <c r="X156" s="22">
        <f>BALANCE!X279+BALANCE!X311+BALANCE!X343</f>
        <v>0</v>
      </c>
      <c r="Y156" s="22">
        <f>BALANCE!Y279+BALANCE!Y311+BALANCE!Y343</f>
        <v>0</v>
      </c>
      <c r="Z156" s="22">
        <f>BALANCE!Z279+BALANCE!Z311+BALANCE!Z343</f>
        <v>12.86106</v>
      </c>
      <c r="AA156" s="22">
        <f>BALANCE!AA279+BALANCE!AA311+BALANCE!AA343</f>
        <v>0</v>
      </c>
      <c r="AB156" s="22">
        <f>BALANCE!AB279+BALANCE!AB311+BALANCE!AB343</f>
        <v>0</v>
      </c>
      <c r="AC156" s="22">
        <f>BALANCE!AC279+BALANCE!AC311+BALANCE!AC343</f>
        <v>0</v>
      </c>
      <c r="AD156" s="22">
        <f>BALANCE!AD279+BALANCE!AD311+BALANCE!AD343</f>
        <v>68.828379999999996</v>
      </c>
      <c r="AE156" s="22">
        <f>BALANCE!AE279+BALANCE!AE311+BALANCE!AE343</f>
        <v>7110.9989700000006</v>
      </c>
      <c r="AF156" s="22">
        <f>BALANCE!AF279+BALANCE!AF311+BALANCE!AF343</f>
        <v>0</v>
      </c>
      <c r="AG156" s="22">
        <f>BALANCE!AG279+BALANCE!AG311+BALANCE!AG343</f>
        <v>628.52157</v>
      </c>
      <c r="AH156" s="22">
        <f>BALANCE!AH279+BALANCE!AH311+BALANCE!AH343</f>
        <v>0</v>
      </c>
      <c r="AI156" s="22">
        <f>BALANCE!AI279+BALANCE!AI311+BALANCE!AI343</f>
        <v>0</v>
      </c>
      <c r="AJ156" s="382">
        <f>BALANCE!AJ279+BALANCE!AJ311+BALANCE!AJ343</f>
        <v>6482.4774000000007</v>
      </c>
    </row>
    <row r="157" spans="2:36" x14ac:dyDescent="0.25">
      <c r="B157" s="38" t="s">
        <v>659</v>
      </c>
      <c r="C157" s="9" t="s">
        <v>631</v>
      </c>
      <c r="D157" s="22">
        <f>BALANCE!D280+BALANCE!D312+BALANCE!D344</f>
        <v>1882.1355600000002</v>
      </c>
      <c r="E157" s="22">
        <f>BALANCE!E280+BALANCE!E312+BALANCE!E344</f>
        <v>22580.456160000002</v>
      </c>
      <c r="F157" s="22">
        <f>BALANCE!F280+BALANCE!F312+BALANCE!F344</f>
        <v>9613.6988999999994</v>
      </c>
      <c r="G157" s="22">
        <f>BALANCE!G280+BALANCE!G312+BALANCE!G344</f>
        <v>862.22178000000008</v>
      </c>
      <c r="H157" s="22">
        <f>BALANCE!H280+BALANCE!H312+BALANCE!H344</f>
        <v>34938.512399999992</v>
      </c>
      <c r="I157" s="22">
        <f>BALANCE!I280+BALANCE!I312+BALANCE!I344</f>
        <v>540.89679999999998</v>
      </c>
      <c r="J157" s="22">
        <f>BALANCE!J280+BALANCE!J312+BALANCE!J344</f>
        <v>360.91645</v>
      </c>
      <c r="K157" s="22">
        <f>BALANCE!K280+BALANCE!K312+BALANCE!K344</f>
        <v>0</v>
      </c>
      <c r="L157" s="22">
        <f>BALANCE!L280+BALANCE!L312+BALANCE!L344</f>
        <v>7395.2309699999996</v>
      </c>
      <c r="M157" s="22">
        <f>BALANCE!M280+BALANCE!M312+BALANCE!M344</f>
        <v>382.48932000000002</v>
      </c>
      <c r="N157" s="22">
        <f>BALANCE!N280+BALANCE!N312+BALANCE!N344</f>
        <v>164.59429000000003</v>
      </c>
      <c r="O157" s="22">
        <f>BALANCE!O280+BALANCE!O312+BALANCE!O344</f>
        <v>125.41724000000001</v>
      </c>
      <c r="P157" s="22">
        <f>BALANCE!P280+BALANCE!P312+BALANCE!P344</f>
        <v>61.85295</v>
      </c>
      <c r="Q157" s="22">
        <f>BALANCE!Q280+BALANCE!Q312+BALANCE!Q344</f>
        <v>494.54203000000001</v>
      </c>
      <c r="R157" s="22">
        <f>BALANCE!R280+BALANCE!R312+BALANCE!R344</f>
        <v>9525.9400499999992</v>
      </c>
      <c r="S157" s="22">
        <f>BALANCE!S280+BALANCE!S312+BALANCE!S344</f>
        <v>0</v>
      </c>
      <c r="T157" s="22">
        <f>BALANCE!T280+BALANCE!T312+BALANCE!T344</f>
        <v>84.154060000000001</v>
      </c>
      <c r="U157" s="22">
        <f>BALANCE!U280+BALANCE!U312+BALANCE!U344</f>
        <v>155.91404</v>
      </c>
      <c r="V157" s="22">
        <f>BALANCE!V280+BALANCE!V312+BALANCE!V344</f>
        <v>41.122720000000001</v>
      </c>
      <c r="W157" s="22">
        <f>BALANCE!W280+BALANCE!W312+BALANCE!W344</f>
        <v>0</v>
      </c>
      <c r="X157" s="22">
        <f>BALANCE!X280+BALANCE!X312+BALANCE!X344</f>
        <v>13.990270000000001</v>
      </c>
      <c r="Y157" s="22">
        <f>BALANCE!Y280+BALANCE!Y312+BALANCE!Y344</f>
        <v>16.180869999999999</v>
      </c>
      <c r="Z157" s="22">
        <f>BALANCE!Z280+BALANCE!Z312+BALANCE!Z344</f>
        <v>24.355260000000001</v>
      </c>
      <c r="AA157" s="22">
        <f>BALANCE!AA280+BALANCE!AA312+BALANCE!AA344</f>
        <v>0</v>
      </c>
      <c r="AB157" s="22">
        <f>BALANCE!AB280+BALANCE!AB312+BALANCE!AB344</f>
        <v>23.824940000000002</v>
      </c>
      <c r="AC157" s="22">
        <f>BALANCE!AC280+BALANCE!AC312+BALANCE!AC344</f>
        <v>0</v>
      </c>
      <c r="AD157" s="22">
        <f>BALANCE!AD280+BALANCE!AD312+BALANCE!AD344</f>
        <v>359.54216000000002</v>
      </c>
      <c r="AE157" s="22">
        <f>BALANCE!AE280+BALANCE!AE312+BALANCE!AE344</f>
        <v>44823.994610000002</v>
      </c>
      <c r="AF157" s="22">
        <f>BALANCE!AF280+BALANCE!AF312+BALANCE!AF344</f>
        <v>164.59429000000003</v>
      </c>
      <c r="AG157" s="22">
        <f>BALANCE!AG280+BALANCE!AG312+BALANCE!AG344</f>
        <v>7818.8430099999987</v>
      </c>
      <c r="AH157" s="22">
        <f>BALANCE!AH280+BALANCE!AH312+BALANCE!AH344</f>
        <v>0</v>
      </c>
      <c r="AI157" s="22">
        <f>BALANCE!AI280+BALANCE!AI312+BALANCE!AI344</f>
        <v>16.180869999999999</v>
      </c>
      <c r="AJ157" s="382">
        <f>BALANCE!AJ280+BALANCE!AJ312+BALANCE!AJ344</f>
        <v>36824.376440000007</v>
      </c>
    </row>
    <row r="158" spans="2:36" x14ac:dyDescent="0.25">
      <c r="B158" s="38" t="s">
        <v>660</v>
      </c>
      <c r="C158" s="9" t="s">
        <v>633</v>
      </c>
      <c r="D158" s="22">
        <f>BALANCE!D281+BALANCE!D313+BALANCE!D345</f>
        <v>6082.9534199999998</v>
      </c>
      <c r="E158" s="22">
        <f>BALANCE!E281+BALANCE!E313+BALANCE!E345</f>
        <v>4068.8024700000001</v>
      </c>
      <c r="F158" s="22">
        <f>BALANCE!F281+BALANCE!F313+BALANCE!F345</f>
        <v>9955.61823</v>
      </c>
      <c r="G158" s="22">
        <f>BALANCE!G281+BALANCE!G313+BALANCE!G345</f>
        <v>2151.7528499999999</v>
      </c>
      <c r="H158" s="22">
        <f>BALANCE!H281+BALANCE!H313+BALANCE!H345</f>
        <v>22259.126970000001</v>
      </c>
      <c r="I158" s="22">
        <f>BALANCE!I281+BALANCE!I313+BALANCE!I345</f>
        <v>2399.8926799999999</v>
      </c>
      <c r="J158" s="22">
        <f>BALANCE!J281+BALANCE!J313+BALANCE!J345</f>
        <v>5358.6584400000002</v>
      </c>
      <c r="K158" s="22">
        <f>BALANCE!K281+BALANCE!K313+BALANCE!K345</f>
        <v>0</v>
      </c>
      <c r="L158" s="22">
        <f>BALANCE!L281+BALANCE!L313+BALANCE!L345</f>
        <v>4630.5457900000001</v>
      </c>
      <c r="M158" s="22">
        <f>BALANCE!M281+BALANCE!M313+BALANCE!M345</f>
        <v>607.01989000000003</v>
      </c>
      <c r="N158" s="22">
        <f>BALANCE!N281+BALANCE!N313+BALANCE!N345</f>
        <v>1170.31729</v>
      </c>
      <c r="O158" s="22">
        <f>BALANCE!O281+BALANCE!O313+BALANCE!O345</f>
        <v>189.54746</v>
      </c>
      <c r="P158" s="22">
        <f>BALANCE!P281+BALANCE!P313+BALANCE!P345</f>
        <v>519.52524000000005</v>
      </c>
      <c r="Q158" s="22">
        <f>BALANCE!Q281+BALANCE!Q313+BALANCE!Q345</f>
        <v>742.5357600000001</v>
      </c>
      <c r="R158" s="22">
        <f>BALANCE!R281+BALANCE!R313+BALANCE!R345</f>
        <v>15618.042550000002</v>
      </c>
      <c r="S158" s="22">
        <f>BALANCE!S281+BALANCE!S313+BALANCE!S345</f>
        <v>10.687420000000001</v>
      </c>
      <c r="T158" s="22">
        <f>BALANCE!T281+BALANCE!T313+BALANCE!T345</f>
        <v>211.41673</v>
      </c>
      <c r="U158" s="22">
        <f>BALANCE!U281+BALANCE!U313+BALANCE!U345</f>
        <v>32.024380000000001</v>
      </c>
      <c r="V158" s="22">
        <f>BALANCE!V281+BALANCE!V313+BALANCE!V345</f>
        <v>54.41104</v>
      </c>
      <c r="W158" s="22">
        <f>BALANCE!W281+BALANCE!W313+BALANCE!W345</f>
        <v>0</v>
      </c>
      <c r="X158" s="22">
        <f>BALANCE!X281+BALANCE!X313+BALANCE!X345</f>
        <v>37.215310000000002</v>
      </c>
      <c r="Y158" s="22">
        <f>BALANCE!Y281+BALANCE!Y313+BALANCE!Y345</f>
        <v>33.219499999999996</v>
      </c>
      <c r="Z158" s="22">
        <f>BALANCE!Z281+BALANCE!Z313+BALANCE!Z345</f>
        <v>23.39631</v>
      </c>
      <c r="AA158" s="22">
        <f>BALANCE!AA281+BALANCE!AA313+BALANCE!AA345</f>
        <v>0</v>
      </c>
      <c r="AB158" s="22">
        <f>BALANCE!AB281+BALANCE!AB313+BALANCE!AB345</f>
        <v>44.516039999999997</v>
      </c>
      <c r="AC158" s="22">
        <f>BALANCE!AC281+BALANCE!AC313+BALANCE!AC345</f>
        <v>0</v>
      </c>
      <c r="AD158" s="22">
        <f>BALANCE!AD281+BALANCE!AD313+BALANCE!AD345</f>
        <v>446.88673</v>
      </c>
      <c r="AE158" s="22">
        <f>BALANCE!AE281+BALANCE!AE313+BALANCE!AE345</f>
        <v>38324.056250000009</v>
      </c>
      <c r="AF158" s="22">
        <f>BALANCE!AF281+BALANCE!AF313+BALANCE!AF345</f>
        <v>1170.31729</v>
      </c>
      <c r="AG158" s="22">
        <f>BALANCE!AG281+BALANCE!AG313+BALANCE!AG345</f>
        <v>5291.9767200000006</v>
      </c>
      <c r="AH158" s="22">
        <f>BALANCE!AH281+BALANCE!AH313+BALANCE!AH345</f>
        <v>0</v>
      </c>
      <c r="AI158" s="22">
        <f>BALANCE!AI281+BALANCE!AI313+BALANCE!AI345</f>
        <v>33.219499999999996</v>
      </c>
      <c r="AJ158" s="382">
        <f>BALANCE!AJ281+BALANCE!AJ313+BALANCE!AJ345</f>
        <v>31828.542740000004</v>
      </c>
    </row>
    <row r="159" spans="2:36" x14ac:dyDescent="0.25">
      <c r="B159" s="38" t="s">
        <v>661</v>
      </c>
      <c r="C159" s="9" t="s">
        <v>1114</v>
      </c>
      <c r="D159" s="22">
        <f>BALANCE!D282+BALANCE!D314+BALANCE!D346</f>
        <v>38.640709999999999</v>
      </c>
      <c r="E159" s="22">
        <f>BALANCE!E282+BALANCE!E314+BALANCE!E346</f>
        <v>4868.2674799999995</v>
      </c>
      <c r="F159" s="22">
        <f>BALANCE!F282+BALANCE!F314+BALANCE!F346</f>
        <v>3583.3980900000001</v>
      </c>
      <c r="G159" s="22">
        <f>BALANCE!G282+BALANCE!G314+BALANCE!G346</f>
        <v>1311.25945</v>
      </c>
      <c r="H159" s="22">
        <f>BALANCE!H282+BALANCE!H314+BALANCE!H346</f>
        <v>9801.5657299999984</v>
      </c>
      <c r="I159" s="22">
        <f>BALANCE!I282+BALANCE!I314+BALANCE!I346</f>
        <v>1498.15292</v>
      </c>
      <c r="J159" s="22">
        <f>BALANCE!J282+BALANCE!J314+BALANCE!J346</f>
        <v>719.85750999999993</v>
      </c>
      <c r="K159" s="22">
        <f>BALANCE!K282+BALANCE!K314+BALANCE!K346</f>
        <v>0</v>
      </c>
      <c r="L159" s="22">
        <f>BALANCE!L282+BALANCE!L314+BALANCE!L346</f>
        <v>1190.7872</v>
      </c>
      <c r="M159" s="22">
        <f>BALANCE!M282+BALANCE!M314+BALANCE!M346</f>
        <v>247.68565000000001</v>
      </c>
      <c r="N159" s="22">
        <f>BALANCE!N282+BALANCE!N314+BALANCE!N346</f>
        <v>1634.2591300000001</v>
      </c>
      <c r="O159" s="22">
        <f>BALANCE!O282+BALANCE!O314+BALANCE!O346</f>
        <v>319.96920999999998</v>
      </c>
      <c r="P159" s="22">
        <f>BALANCE!P282+BALANCE!P314+BALANCE!P346</f>
        <v>168.25873000000001</v>
      </c>
      <c r="Q159" s="22">
        <f>BALANCE!Q282+BALANCE!Q314+BALANCE!Q346</f>
        <v>96.464230000000001</v>
      </c>
      <c r="R159" s="22">
        <f>BALANCE!R282+BALANCE!R314+BALANCE!R346</f>
        <v>5875.434580000001</v>
      </c>
      <c r="S159" s="22">
        <f>BALANCE!S282+BALANCE!S314+BALANCE!S346</f>
        <v>12.64269</v>
      </c>
      <c r="T159" s="22">
        <f>BALANCE!T282+BALANCE!T314+BALANCE!T346</f>
        <v>38.819820000000007</v>
      </c>
      <c r="U159" s="22">
        <f>BALANCE!U282+BALANCE!U314+BALANCE!U346</f>
        <v>32.033410000000003</v>
      </c>
      <c r="V159" s="22">
        <f>BALANCE!V282+BALANCE!V314+BALANCE!V346</f>
        <v>54.706270000000004</v>
      </c>
      <c r="W159" s="22">
        <f>BALANCE!W282+BALANCE!W314+BALANCE!W346</f>
        <v>0</v>
      </c>
      <c r="X159" s="22">
        <f>BALANCE!X282+BALANCE!X314+BALANCE!X346</f>
        <v>32.591709999999999</v>
      </c>
      <c r="Y159" s="22">
        <f>BALANCE!Y282+BALANCE!Y314+BALANCE!Y346</f>
        <v>25.90062</v>
      </c>
      <c r="Z159" s="22">
        <f>BALANCE!Z282+BALANCE!Z314+BALANCE!Z346</f>
        <v>18.238800000000001</v>
      </c>
      <c r="AA159" s="22">
        <f>BALANCE!AA282+BALANCE!AA314+BALANCE!AA346</f>
        <v>0</v>
      </c>
      <c r="AB159" s="22">
        <f>BALANCE!AB282+BALANCE!AB314+BALANCE!AB346</f>
        <v>86.047600000000003</v>
      </c>
      <c r="AC159" s="22">
        <f>BALANCE!AC282+BALANCE!AC314+BALANCE!AC346</f>
        <v>0</v>
      </c>
      <c r="AD159" s="22">
        <f>BALANCE!AD282+BALANCE!AD314+BALANCE!AD346</f>
        <v>300.98091999999997</v>
      </c>
      <c r="AE159" s="22">
        <f>BALANCE!AE282+BALANCE!AE314+BALANCE!AE346</f>
        <v>15977.981230000001</v>
      </c>
      <c r="AF159" s="22">
        <f>BALANCE!AF282+BALANCE!AF314+BALANCE!AF346</f>
        <v>1634.2591300000001</v>
      </c>
      <c r="AG159" s="22">
        <f>BALANCE!AG282+BALANCE!AG314+BALANCE!AG346</f>
        <v>1493.17912</v>
      </c>
      <c r="AH159" s="22">
        <f>BALANCE!AH282+BALANCE!AH314+BALANCE!AH346</f>
        <v>0</v>
      </c>
      <c r="AI159" s="22">
        <f>BALANCE!AI282+BALANCE!AI314+BALANCE!AI346</f>
        <v>25.90062</v>
      </c>
      <c r="AJ159" s="382">
        <f>BALANCE!AJ282+BALANCE!AJ314+BALANCE!AJ346</f>
        <v>12824.642360000002</v>
      </c>
    </row>
    <row r="160" spans="2:36" x14ac:dyDescent="0.25">
      <c r="B160" s="38" t="s">
        <v>662</v>
      </c>
      <c r="C160" s="9" t="s">
        <v>1115</v>
      </c>
      <c r="D160" s="22">
        <f>BALANCE!D283+BALANCE!D315+BALANCE!D347</f>
        <v>67.807640000000006</v>
      </c>
      <c r="E160" s="22">
        <f>BALANCE!E283+BALANCE!E315+BALANCE!E347</f>
        <v>1154.5460800000001</v>
      </c>
      <c r="F160" s="22">
        <f>BALANCE!F283+BALANCE!F315+BALANCE!F347</f>
        <v>882.14647999999988</v>
      </c>
      <c r="G160" s="22">
        <f>BALANCE!G283+BALANCE!G315+BALANCE!G347</f>
        <v>115.99904000000001</v>
      </c>
      <c r="H160" s="22">
        <f>BALANCE!H283+BALANCE!H315+BALANCE!H347</f>
        <v>2220.4992400000001</v>
      </c>
      <c r="I160" s="22">
        <f>BALANCE!I283+BALANCE!I315+BALANCE!I347</f>
        <v>14810.641520000001</v>
      </c>
      <c r="J160" s="22">
        <f>BALANCE!J283+BALANCE!J315+BALANCE!J347</f>
        <v>914.67354</v>
      </c>
      <c r="K160" s="22">
        <f>BALANCE!K283+BALANCE!K315+BALANCE!K347</f>
        <v>0</v>
      </c>
      <c r="L160" s="22">
        <f>BALANCE!L283+BALANCE!L315+BALANCE!L347</f>
        <v>774.33612000000005</v>
      </c>
      <c r="M160" s="22">
        <f>BALANCE!M283+BALANCE!M315+BALANCE!M347</f>
        <v>371.22245000000004</v>
      </c>
      <c r="N160" s="22">
        <f>BALANCE!N283+BALANCE!N315+BALANCE!N347</f>
        <v>1061.0389600000001</v>
      </c>
      <c r="O160" s="22">
        <f>BALANCE!O283+BALANCE!O315+BALANCE!O347</f>
        <v>340.64763999999997</v>
      </c>
      <c r="P160" s="22">
        <f>BALANCE!P283+BALANCE!P315+BALANCE!P347</f>
        <v>83.437410000000014</v>
      </c>
      <c r="Q160" s="22">
        <f>BALANCE!Q283+BALANCE!Q315+BALANCE!Q347</f>
        <v>145.49442000000002</v>
      </c>
      <c r="R160" s="22">
        <f>BALANCE!R283+BALANCE!R315+BALANCE!R347</f>
        <v>18501.492059999997</v>
      </c>
      <c r="S160" s="22">
        <f>BALANCE!S283+BALANCE!S315+BALANCE!S347</f>
        <v>51.486199999999997</v>
      </c>
      <c r="T160" s="22">
        <f>BALANCE!T283+BALANCE!T315+BALANCE!T347</f>
        <v>47.180590000000002</v>
      </c>
      <c r="U160" s="22">
        <f>BALANCE!U283+BALANCE!U315+BALANCE!U347</f>
        <v>399.21137000000004</v>
      </c>
      <c r="V160" s="22">
        <f>BALANCE!V283+BALANCE!V315+BALANCE!V347</f>
        <v>549.42917999999997</v>
      </c>
      <c r="W160" s="22">
        <f>BALANCE!W283+BALANCE!W315+BALANCE!W347</f>
        <v>1.3340000000000001</v>
      </c>
      <c r="X160" s="22">
        <f>BALANCE!X283+BALANCE!X315+BALANCE!X347</f>
        <v>320.00900000000001</v>
      </c>
      <c r="Y160" s="22">
        <f>BALANCE!Y283+BALANCE!Y315+BALANCE!Y347</f>
        <v>102.36783000000001</v>
      </c>
      <c r="Z160" s="22">
        <f>BALANCE!Z283+BALANCE!Z315+BALANCE!Z347</f>
        <v>56.068419999999996</v>
      </c>
      <c r="AA160" s="22">
        <f>BALANCE!AA283+BALANCE!AA315+BALANCE!AA347</f>
        <v>0</v>
      </c>
      <c r="AB160" s="22">
        <f>BALANCE!AB283+BALANCE!AB315+BALANCE!AB347</f>
        <v>211.75309000000001</v>
      </c>
      <c r="AC160" s="22">
        <f>BALANCE!AC283+BALANCE!AC315+BALANCE!AC347</f>
        <v>0</v>
      </c>
      <c r="AD160" s="22">
        <f>BALANCE!AD283+BALANCE!AD315+BALANCE!AD347</f>
        <v>1738.8396799999998</v>
      </c>
      <c r="AE160" s="22">
        <f>BALANCE!AE283+BALANCE!AE315+BALANCE!AE347</f>
        <v>22460.830979999999</v>
      </c>
      <c r="AF160" s="22">
        <f>BALANCE!AF283+BALANCE!AF315+BALANCE!AF347</f>
        <v>1061.0389600000001</v>
      </c>
      <c r="AG160" s="22">
        <f>BALANCE!AG283+BALANCE!AG315+BALANCE!AG347</f>
        <v>1694.98775</v>
      </c>
      <c r="AH160" s="22">
        <f>BALANCE!AH283+BALANCE!AH315+BALANCE!AH347</f>
        <v>0</v>
      </c>
      <c r="AI160" s="22">
        <f>BALANCE!AI283+BALANCE!AI315+BALANCE!AI347</f>
        <v>102.36783000000001</v>
      </c>
      <c r="AJ160" s="382">
        <f>BALANCE!AJ283+BALANCE!AJ315+BALANCE!AJ347</f>
        <v>19602.436439999998</v>
      </c>
    </row>
    <row r="161" spans="2:36" x14ac:dyDescent="0.25">
      <c r="B161" s="15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382"/>
    </row>
    <row r="162" spans="2:36" x14ac:dyDescent="0.25">
      <c r="B162" s="31"/>
      <c r="C162" s="6" t="s">
        <v>1040</v>
      </c>
      <c r="D162" s="21">
        <f>SUM(D163:D168)</f>
        <v>735.86014</v>
      </c>
      <c r="E162" s="21">
        <f t="shared" ref="E162:AI162" si="22">SUM(E163:E168)</f>
        <v>9528.7804899999992</v>
      </c>
      <c r="F162" s="21">
        <f t="shared" si="22"/>
        <v>7383.4380700000002</v>
      </c>
      <c r="G162" s="21">
        <f t="shared" si="22"/>
        <v>2196.1061100000002</v>
      </c>
      <c r="H162" s="21">
        <f t="shared" si="22"/>
        <v>19844.184809999999</v>
      </c>
      <c r="I162" s="21">
        <f t="shared" si="22"/>
        <v>241.35890999999998</v>
      </c>
      <c r="J162" s="21">
        <f t="shared" si="22"/>
        <v>1153.9409900000001</v>
      </c>
      <c r="K162" s="21">
        <f t="shared" si="22"/>
        <v>0</v>
      </c>
      <c r="L162" s="21">
        <f>SUM(L163:L168)</f>
        <v>0</v>
      </c>
      <c r="M162" s="21">
        <f t="shared" si="22"/>
        <v>224.38494999999995</v>
      </c>
      <c r="N162" s="21">
        <f t="shared" si="22"/>
        <v>397.75938999999994</v>
      </c>
      <c r="O162" s="21">
        <f t="shared" si="22"/>
        <v>386.71421999999995</v>
      </c>
      <c r="P162" s="21">
        <f t="shared" si="22"/>
        <v>41.360259999999997</v>
      </c>
      <c r="Q162" s="21">
        <f t="shared" si="22"/>
        <v>24.702309999999997</v>
      </c>
      <c r="R162" s="21">
        <f t="shared" si="22"/>
        <v>2470.2210299999997</v>
      </c>
      <c r="S162" s="21">
        <f>SUM(S163:S168)</f>
        <v>60.135540000000006</v>
      </c>
      <c r="T162" s="21">
        <f t="shared" si="22"/>
        <v>5.0000000000000001E-3</v>
      </c>
      <c r="U162" s="21">
        <f t="shared" si="22"/>
        <v>0</v>
      </c>
      <c r="V162" s="21">
        <f t="shared" si="22"/>
        <v>1.1153099999999998</v>
      </c>
      <c r="W162" s="21">
        <f t="shared" si="22"/>
        <v>4.0000000000000001E-3</v>
      </c>
      <c r="X162" s="21">
        <f t="shared" si="22"/>
        <v>1E-3</v>
      </c>
      <c r="Y162" s="21">
        <f t="shared" si="22"/>
        <v>0</v>
      </c>
      <c r="Z162" s="21">
        <f t="shared" si="22"/>
        <v>7.7937099999999999</v>
      </c>
      <c r="AA162" s="21">
        <f t="shared" si="22"/>
        <v>0</v>
      </c>
      <c r="AB162" s="21">
        <f t="shared" si="22"/>
        <v>96.244809999999987</v>
      </c>
      <c r="AC162" s="21">
        <f>SUM(AC163:AC168)</f>
        <v>0</v>
      </c>
      <c r="AD162" s="21">
        <f t="shared" si="22"/>
        <v>165.29936999999998</v>
      </c>
      <c r="AE162" s="21">
        <f t="shared" si="22"/>
        <v>22479.705210000004</v>
      </c>
      <c r="AF162" s="21">
        <f t="shared" si="22"/>
        <v>397.75938999999994</v>
      </c>
      <c r="AG162" s="21">
        <f t="shared" si="22"/>
        <v>225.50025999999997</v>
      </c>
      <c r="AH162" s="21">
        <f t="shared" si="22"/>
        <v>0</v>
      </c>
      <c r="AI162" s="21">
        <f t="shared" si="22"/>
        <v>0</v>
      </c>
      <c r="AJ162" s="381">
        <f>SUM(AJ163:AJ168)</f>
        <v>21856.445559999996</v>
      </c>
    </row>
    <row r="163" spans="2:36" x14ac:dyDescent="0.25">
      <c r="B163" s="38" t="s">
        <v>673</v>
      </c>
      <c r="C163" s="9" t="s">
        <v>629</v>
      </c>
      <c r="D163" s="22">
        <f>BALANCE!D285+BALANCE!D317+BALANCE!D349</f>
        <v>55.649319999999996</v>
      </c>
      <c r="E163" s="22">
        <f>BALANCE!E285+BALANCE!E317+BALANCE!E349</f>
        <v>0</v>
      </c>
      <c r="F163" s="22">
        <f>BALANCE!F285+BALANCE!F317+BALANCE!F349</f>
        <v>608.69569000000001</v>
      </c>
      <c r="G163" s="22">
        <f>BALANCE!G285+BALANCE!G317+BALANCE!G349</f>
        <v>336.21418</v>
      </c>
      <c r="H163" s="22">
        <f>BALANCE!H285+BALANCE!H317+BALANCE!H349</f>
        <v>1000.5591899999999</v>
      </c>
      <c r="I163" s="22">
        <f>BALANCE!I285+BALANCE!I317+BALANCE!I349</f>
        <v>0</v>
      </c>
      <c r="J163" s="22">
        <f>BALANCE!J285+BALANCE!J317+BALANCE!J349</f>
        <v>0</v>
      </c>
      <c r="K163" s="22">
        <f>BALANCE!K285+BALANCE!K317+BALANCE!K349</f>
        <v>0</v>
      </c>
      <c r="L163" s="22">
        <f>BALANCE!L285+BALANCE!L317+BALANCE!L349</f>
        <v>0</v>
      </c>
      <c r="M163" s="22">
        <f>BALANCE!M285+BALANCE!M317+BALANCE!M349</f>
        <v>0</v>
      </c>
      <c r="N163" s="22">
        <f>BALANCE!N285+BALANCE!N317+BALANCE!N349</f>
        <v>0</v>
      </c>
      <c r="O163" s="22">
        <f>BALANCE!O285+BALANCE!O317+BALANCE!O349</f>
        <v>5.5635999999999992</v>
      </c>
      <c r="P163" s="22">
        <f>BALANCE!P285+BALANCE!P317+BALANCE!P349</f>
        <v>0</v>
      </c>
      <c r="Q163" s="22">
        <f>BALANCE!Q285+BALANCE!Q317+BALANCE!Q349</f>
        <v>0</v>
      </c>
      <c r="R163" s="22">
        <f>BALANCE!R285+BALANCE!R317+BALANCE!R349</f>
        <v>5.5635999999999992</v>
      </c>
      <c r="S163" s="22">
        <f>BALANCE!S285+BALANCE!S317+BALANCE!S349</f>
        <v>7.5848500000000003</v>
      </c>
      <c r="T163" s="22">
        <f>BALANCE!T285+BALANCE!T317+BALANCE!T349</f>
        <v>0</v>
      </c>
      <c r="U163" s="22">
        <f>BALANCE!U285+BALANCE!U317+BALANCE!U349</f>
        <v>0</v>
      </c>
      <c r="V163" s="22">
        <f>BALANCE!V285+BALANCE!V317+BALANCE!V349</f>
        <v>0</v>
      </c>
      <c r="W163" s="22">
        <f>BALANCE!W285+BALANCE!W317+BALANCE!W349</f>
        <v>0</v>
      </c>
      <c r="X163" s="22">
        <f>BALANCE!X285+BALANCE!X317+BALANCE!X349</f>
        <v>0</v>
      </c>
      <c r="Y163" s="22">
        <f>BALANCE!Y285+BALANCE!Y317+BALANCE!Y349</f>
        <v>0</v>
      </c>
      <c r="Z163" s="22">
        <f>BALANCE!Z285+BALANCE!Z317+BALANCE!Z349</f>
        <v>1.8705099999999999</v>
      </c>
      <c r="AA163" s="22">
        <f>BALANCE!AA285+BALANCE!AA317+BALANCE!AA349</f>
        <v>0</v>
      </c>
      <c r="AB163" s="22">
        <f>BALANCE!AB285+BALANCE!AB317+BALANCE!AB349</f>
        <v>0</v>
      </c>
      <c r="AC163" s="22">
        <f>BALANCE!AC285+BALANCE!AC317+BALANCE!AC349</f>
        <v>0</v>
      </c>
      <c r="AD163" s="22">
        <f>BALANCE!AD285+BALANCE!AD317+BALANCE!AD349</f>
        <v>9.4553600000000007</v>
      </c>
      <c r="AE163" s="22">
        <f>BALANCE!AE285+BALANCE!AE317+BALANCE!AE349</f>
        <v>1015.5781500000001</v>
      </c>
      <c r="AF163" s="22">
        <f>BALANCE!AF285+BALANCE!AF317+BALANCE!AF349</f>
        <v>0</v>
      </c>
      <c r="AG163" s="22">
        <f>BALANCE!AG285+BALANCE!AG317+BALANCE!AG349</f>
        <v>0</v>
      </c>
      <c r="AH163" s="22">
        <f>BALANCE!AH285+BALANCE!AH317+BALANCE!AH349</f>
        <v>0</v>
      </c>
      <c r="AI163" s="22">
        <f>BALANCE!AI285+BALANCE!AI317+BALANCE!AI349</f>
        <v>0</v>
      </c>
      <c r="AJ163" s="382">
        <f>BALANCE!AJ285+BALANCE!AJ317+BALANCE!AJ349</f>
        <v>1015.5781499999998</v>
      </c>
    </row>
    <row r="164" spans="2:36" x14ac:dyDescent="0.25">
      <c r="B164" s="38" t="s">
        <v>674</v>
      </c>
      <c r="C164" s="9" t="s">
        <v>631</v>
      </c>
      <c r="D164" s="22">
        <f>BALANCE!D286+BALANCE!D318+BALANCE!D350</f>
        <v>117.47597</v>
      </c>
      <c r="E164" s="22">
        <f>BALANCE!E286+BALANCE!E318+BALANCE!E350</f>
        <v>1250.32547</v>
      </c>
      <c r="F164" s="22">
        <f>BALANCE!F286+BALANCE!F318+BALANCE!F350</f>
        <v>2067.0607599999998</v>
      </c>
      <c r="G164" s="22">
        <f>BALANCE!G286+BALANCE!G318+BALANCE!G350</f>
        <v>631.39439000000004</v>
      </c>
      <c r="H164" s="22">
        <f>BALANCE!H286+BALANCE!H318+BALANCE!H350</f>
        <v>4066.25659</v>
      </c>
      <c r="I164" s="22">
        <f>BALANCE!I286+BALANCE!I318+BALANCE!I350</f>
        <v>8.0024899999999999</v>
      </c>
      <c r="J164" s="22">
        <f>BALANCE!J286+BALANCE!J318+BALANCE!J350</f>
        <v>84.854510000000005</v>
      </c>
      <c r="K164" s="22">
        <f>BALANCE!K286+BALANCE!K318+BALANCE!K350</f>
        <v>0</v>
      </c>
      <c r="L164" s="22">
        <f>BALANCE!L286+BALANCE!L318+BALANCE!L350</f>
        <v>0</v>
      </c>
      <c r="M164" s="22">
        <f>BALANCE!M286+BALANCE!M318+BALANCE!M350</f>
        <v>20.852559999999997</v>
      </c>
      <c r="N164" s="22">
        <f>BALANCE!N286+BALANCE!N318+BALANCE!N350</f>
        <v>32.61647</v>
      </c>
      <c r="O164" s="22">
        <f>BALANCE!O286+BALANCE!O318+BALANCE!O350</f>
        <v>4.2735799999999999</v>
      </c>
      <c r="P164" s="22">
        <f>BALANCE!P286+BALANCE!P318+BALANCE!P350</f>
        <v>2.1531099999999999</v>
      </c>
      <c r="Q164" s="22">
        <f>BALANCE!Q286+BALANCE!Q318+BALANCE!Q350</f>
        <v>1.2938700000000001</v>
      </c>
      <c r="R164" s="22">
        <f>BALANCE!R286+BALANCE!R318+BALANCE!R350</f>
        <v>154.04658999999998</v>
      </c>
      <c r="S164" s="22">
        <f>BALANCE!S286+BALANCE!S318+BALANCE!S350</f>
        <v>0</v>
      </c>
      <c r="T164" s="22">
        <f>BALANCE!T286+BALANCE!T318+BALANCE!T350</f>
        <v>0</v>
      </c>
      <c r="U164" s="22">
        <f>BALANCE!U286+BALANCE!U318+BALANCE!U350</f>
        <v>0</v>
      </c>
      <c r="V164" s="22">
        <f>BALANCE!V286+BALANCE!V318+BALANCE!V350</f>
        <v>0</v>
      </c>
      <c r="W164" s="22">
        <f>BALANCE!W286+BALANCE!W318+BALANCE!W350</f>
        <v>0</v>
      </c>
      <c r="X164" s="22">
        <f>BALANCE!X286+BALANCE!X318+BALANCE!X350</f>
        <v>0</v>
      </c>
      <c r="Y164" s="22">
        <f>BALANCE!Y286+BALANCE!Y318+BALANCE!Y350</f>
        <v>0</v>
      </c>
      <c r="Z164" s="22">
        <f>BALANCE!Z286+BALANCE!Z318+BALANCE!Z350</f>
        <v>1.85676</v>
      </c>
      <c r="AA164" s="22">
        <f>BALANCE!AA286+BALANCE!AA318+BALANCE!AA350</f>
        <v>0</v>
      </c>
      <c r="AB164" s="22">
        <f>BALANCE!AB286+BALANCE!AB318+BALANCE!AB350</f>
        <v>4.5993599999999999</v>
      </c>
      <c r="AC164" s="22">
        <f>BALANCE!AC286+BALANCE!AC318+BALANCE!AC350</f>
        <v>0</v>
      </c>
      <c r="AD164" s="22">
        <f>BALANCE!AD286+BALANCE!AD318+BALANCE!AD350</f>
        <v>6.4561200000000003</v>
      </c>
      <c r="AE164" s="22">
        <f>BALANCE!AE286+BALANCE!AE318+BALANCE!AE350</f>
        <v>4226.7592999999997</v>
      </c>
      <c r="AF164" s="22">
        <f>BALANCE!AF286+BALANCE!AF318+BALANCE!AF350</f>
        <v>32.61647</v>
      </c>
      <c r="AG164" s="22">
        <f>BALANCE!AG286+BALANCE!AG318+BALANCE!AG350</f>
        <v>20.852559999999997</v>
      </c>
      <c r="AH164" s="22">
        <f>BALANCE!AH286+BALANCE!AH318+BALANCE!AH350</f>
        <v>0</v>
      </c>
      <c r="AI164" s="22">
        <f>BALANCE!AI286+BALANCE!AI318+BALANCE!AI350</f>
        <v>0</v>
      </c>
      <c r="AJ164" s="382">
        <f>BALANCE!AJ286+BALANCE!AJ318+BALANCE!AJ350</f>
        <v>4173.2902699999995</v>
      </c>
    </row>
    <row r="165" spans="2:36" x14ac:dyDescent="0.25">
      <c r="B165" s="38" t="s">
        <v>675</v>
      </c>
      <c r="C165" s="9" t="s">
        <v>1116</v>
      </c>
      <c r="D165" s="22">
        <f>BALANCE!D287+BALANCE!D319+BALANCE!D351</f>
        <v>280.57306</v>
      </c>
      <c r="E165" s="22">
        <f>BALANCE!E287+BALANCE!E319+BALANCE!E351</f>
        <v>4512.94625</v>
      </c>
      <c r="F165" s="22">
        <f>BALANCE!F287+BALANCE!F319+BALANCE!F351</f>
        <v>3804.8321599999999</v>
      </c>
      <c r="G165" s="22">
        <f>BALANCE!G287+BALANCE!G319+BALANCE!G351</f>
        <v>972.74314000000004</v>
      </c>
      <c r="H165" s="22">
        <f>BALANCE!H287+BALANCE!H319+BALANCE!H351</f>
        <v>9571.0946100000001</v>
      </c>
      <c r="I165" s="22">
        <f>BALANCE!I287+BALANCE!I319+BALANCE!I351</f>
        <v>17.429580000000001</v>
      </c>
      <c r="J165" s="22">
        <f>BALANCE!J287+BALANCE!J319+BALANCE!J351</f>
        <v>158.99573000000001</v>
      </c>
      <c r="K165" s="22">
        <f>BALANCE!K287+BALANCE!K319+BALANCE!K351</f>
        <v>0</v>
      </c>
      <c r="L165" s="22">
        <f>BALANCE!L287+BALANCE!L319+BALANCE!L351</f>
        <v>0</v>
      </c>
      <c r="M165" s="22">
        <f>BALANCE!M287+BALANCE!M319+BALANCE!M351</f>
        <v>167.68212</v>
      </c>
      <c r="N165" s="22">
        <f>BALANCE!N287+BALANCE!N319+BALANCE!N351</f>
        <v>143.89948000000001</v>
      </c>
      <c r="O165" s="22">
        <f>BALANCE!O287+BALANCE!O319+BALANCE!O351</f>
        <v>249.90402</v>
      </c>
      <c r="P165" s="22">
        <f>BALANCE!P287+BALANCE!P319+BALANCE!P351</f>
        <v>14.51126</v>
      </c>
      <c r="Q165" s="22">
        <f>BALANCE!Q287+BALANCE!Q319+BALANCE!Q351</f>
        <v>6.6117600000000003</v>
      </c>
      <c r="R165" s="22">
        <f>BALANCE!R287+BALANCE!R319+BALANCE!R351</f>
        <v>759.03395</v>
      </c>
      <c r="S165" s="22">
        <f>BALANCE!S287+BALANCE!S319+BALANCE!S351</f>
        <v>34.501710000000003</v>
      </c>
      <c r="T165" s="22">
        <f>BALANCE!T287+BALANCE!T319+BALANCE!T351</f>
        <v>0</v>
      </c>
      <c r="U165" s="22">
        <f>BALANCE!U287+BALANCE!U319+BALANCE!U351</f>
        <v>0</v>
      </c>
      <c r="V165" s="22">
        <f>BALANCE!V287+BALANCE!V319+BALANCE!V351</f>
        <v>0</v>
      </c>
      <c r="W165" s="22">
        <f>BALANCE!W287+BALANCE!W319+BALANCE!W351</f>
        <v>0</v>
      </c>
      <c r="X165" s="22">
        <f>BALANCE!X287+BALANCE!X319+BALANCE!X351</f>
        <v>0</v>
      </c>
      <c r="Y165" s="22">
        <f>BALANCE!Y287+BALANCE!Y319+BALANCE!Y351</f>
        <v>0</v>
      </c>
      <c r="Z165" s="22">
        <f>BALANCE!Z287+BALANCE!Z319+BALANCE!Z351</f>
        <v>4.0634399999999999</v>
      </c>
      <c r="AA165" s="22">
        <f>BALANCE!AA287+BALANCE!AA319+BALANCE!AA351</f>
        <v>0</v>
      </c>
      <c r="AB165" s="22">
        <f>BALANCE!AB287+BALANCE!AB319+BALANCE!AB351</f>
        <v>28.420589999999997</v>
      </c>
      <c r="AC165" s="22">
        <f>BALANCE!AC287+BALANCE!AC319+BALANCE!AC351</f>
        <v>0</v>
      </c>
      <c r="AD165" s="22">
        <f>BALANCE!AD287+BALANCE!AD319+BALANCE!AD351</f>
        <v>66.985739999999993</v>
      </c>
      <c r="AE165" s="22">
        <f>BALANCE!AE287+BALANCE!AE319+BALANCE!AE351</f>
        <v>10397.114299999999</v>
      </c>
      <c r="AF165" s="22">
        <f>BALANCE!AF287+BALANCE!AF319+BALANCE!AF351</f>
        <v>143.89948000000001</v>
      </c>
      <c r="AG165" s="22">
        <f>BALANCE!AG287+BALANCE!AG319+BALANCE!AG351</f>
        <v>167.68212</v>
      </c>
      <c r="AH165" s="22">
        <f>BALANCE!AH287+BALANCE!AH319+BALANCE!AH351</f>
        <v>0</v>
      </c>
      <c r="AI165" s="22">
        <f>BALANCE!AI287+BALANCE!AI319+BALANCE!AI351</f>
        <v>0</v>
      </c>
      <c r="AJ165" s="382">
        <f>BALANCE!AJ287+BALANCE!AJ319+BALANCE!AJ351</f>
        <v>10085.5327</v>
      </c>
    </row>
    <row r="166" spans="2:36" x14ac:dyDescent="0.25">
      <c r="B166" s="38" t="s">
        <v>676</v>
      </c>
      <c r="C166" s="9" t="s">
        <v>1117</v>
      </c>
      <c r="D166" s="22">
        <f>BALANCE!D288+BALANCE!D320+BALANCE!D352</f>
        <v>73.462339999999998</v>
      </c>
      <c r="E166" s="22">
        <f>BALANCE!E288+BALANCE!E320+BALANCE!E352</f>
        <v>598.87253999999996</v>
      </c>
      <c r="F166" s="22">
        <f>BALANCE!F288+BALANCE!F320+BALANCE!F352</f>
        <v>300.12430000000001</v>
      </c>
      <c r="G166" s="22">
        <f>BALANCE!G288+BALANCE!G320+BALANCE!G352</f>
        <v>180.06762000000001</v>
      </c>
      <c r="H166" s="22">
        <f>BALANCE!H288+BALANCE!H320+BALANCE!H352</f>
        <v>1152.5268000000001</v>
      </c>
      <c r="I166" s="22">
        <f>BALANCE!I288+BALANCE!I320+BALANCE!I352</f>
        <v>5.49411</v>
      </c>
      <c r="J166" s="22">
        <f>BALANCE!J288+BALANCE!J320+BALANCE!J352</f>
        <v>338.02586000000002</v>
      </c>
      <c r="K166" s="22">
        <f>BALANCE!K288+BALANCE!K320+BALANCE!K352</f>
        <v>0</v>
      </c>
      <c r="L166" s="22">
        <f>BALANCE!L288+BALANCE!L320+BALANCE!L352</f>
        <v>0</v>
      </c>
      <c r="M166" s="22">
        <f>BALANCE!M288+BALANCE!M320+BALANCE!M352</f>
        <v>7.5153600000000003</v>
      </c>
      <c r="N166" s="22">
        <f>BALANCE!N288+BALANCE!N320+BALANCE!N352</f>
        <v>50.427229999999994</v>
      </c>
      <c r="O166" s="22">
        <f>BALANCE!O288+BALANCE!O320+BALANCE!O352</f>
        <v>85.738209999999995</v>
      </c>
      <c r="P166" s="22">
        <f>BALANCE!P288+BALANCE!P320+BALANCE!P352</f>
        <v>5.7496</v>
      </c>
      <c r="Q166" s="22">
        <f>BALANCE!Q288+BALANCE!Q320+BALANCE!Q352</f>
        <v>3.3562099999999999</v>
      </c>
      <c r="R166" s="22">
        <f>BALANCE!R288+BALANCE!R320+BALANCE!R352</f>
        <v>496.30657999999994</v>
      </c>
      <c r="S166" s="22">
        <f>BALANCE!S288+BALANCE!S320+BALANCE!S352</f>
        <v>5.3881800000000002</v>
      </c>
      <c r="T166" s="22">
        <f>BALANCE!T288+BALANCE!T320+BALANCE!T352</f>
        <v>0</v>
      </c>
      <c r="U166" s="22">
        <f>BALANCE!U288+BALANCE!U320+BALANCE!U352</f>
        <v>0</v>
      </c>
      <c r="V166" s="22">
        <f>BALANCE!V288+BALANCE!V320+BALANCE!V352</f>
        <v>0</v>
      </c>
      <c r="W166" s="22">
        <f>BALANCE!W288+BALANCE!W320+BALANCE!W352</f>
        <v>0</v>
      </c>
      <c r="X166" s="22">
        <f>BALANCE!X288+BALANCE!X320+BALANCE!X352</f>
        <v>0</v>
      </c>
      <c r="Y166" s="22">
        <f>BALANCE!Y288+BALANCE!Y320+BALANCE!Y352</f>
        <v>0</v>
      </c>
      <c r="Z166" s="22">
        <f>BALANCE!Z288+BALANCE!Z320+BALANCE!Z352</f>
        <v>0</v>
      </c>
      <c r="AA166" s="22">
        <f>BALANCE!AA288+BALANCE!AA320+BALANCE!AA352</f>
        <v>0</v>
      </c>
      <c r="AB166" s="22">
        <f>BALANCE!AB288+BALANCE!AB320+BALANCE!AB352</f>
        <v>13.490210000000001</v>
      </c>
      <c r="AC166" s="22">
        <f>BALANCE!AC288+BALANCE!AC320+BALANCE!AC352</f>
        <v>0</v>
      </c>
      <c r="AD166" s="22">
        <f>BALANCE!AD288+BALANCE!AD320+BALANCE!AD352</f>
        <v>18.87839</v>
      </c>
      <c r="AE166" s="22">
        <f>BALANCE!AE288+BALANCE!AE320+BALANCE!AE352</f>
        <v>1667.7117699999999</v>
      </c>
      <c r="AF166" s="22">
        <f>BALANCE!AF288+BALANCE!AF320+BALANCE!AF352</f>
        <v>50.427229999999994</v>
      </c>
      <c r="AG166" s="22">
        <f>BALANCE!AG288+BALANCE!AG320+BALANCE!AG352</f>
        <v>7.5153600000000003</v>
      </c>
      <c r="AH166" s="22">
        <f>BALANCE!AH288+BALANCE!AH320+BALANCE!AH352</f>
        <v>0</v>
      </c>
      <c r="AI166" s="22">
        <f>BALANCE!AI288+BALANCE!AI320+BALANCE!AI352</f>
        <v>0</v>
      </c>
      <c r="AJ166" s="382">
        <f>BALANCE!AJ288+BALANCE!AJ320+BALANCE!AJ352</f>
        <v>1609.76918</v>
      </c>
    </row>
    <row r="167" spans="2:36" x14ac:dyDescent="0.25">
      <c r="B167" s="38" t="s">
        <v>677</v>
      </c>
      <c r="C167" s="189" t="s">
        <v>1118</v>
      </c>
      <c r="D167" s="22">
        <f>BALANCE!D289+BALANCE!D321+BALANCE!D353</f>
        <v>171.69182000000004</v>
      </c>
      <c r="E167" s="22">
        <f>BALANCE!E289+BALANCE!E321+BALANCE!E353</f>
        <v>2343.8102400000002</v>
      </c>
      <c r="F167" s="22">
        <f>BALANCE!F289+BALANCE!F321+BALANCE!F353</f>
        <v>426.46852000000001</v>
      </c>
      <c r="G167" s="22">
        <f>BALANCE!G289+BALANCE!G321+BALANCE!G353</f>
        <v>72.820769999999996</v>
      </c>
      <c r="H167" s="22">
        <f>BALANCE!H289+BALANCE!H321+BALANCE!H353</f>
        <v>3014.79135</v>
      </c>
      <c r="I167" s="22">
        <f>BALANCE!I289+BALANCE!I321+BALANCE!I353</f>
        <v>27.463550000000001</v>
      </c>
      <c r="J167" s="22">
        <f>BALANCE!J289+BALANCE!J321+BALANCE!J353</f>
        <v>26.704280000000001</v>
      </c>
      <c r="K167" s="22">
        <f>BALANCE!K289+BALANCE!K321+BALANCE!K353</f>
        <v>0</v>
      </c>
      <c r="L167" s="22">
        <f>BALANCE!L289+BALANCE!L321+BALANCE!L353</f>
        <v>0</v>
      </c>
      <c r="M167" s="22">
        <f>BALANCE!M289+BALANCE!M321+BALANCE!M353</f>
        <v>26.303339999999999</v>
      </c>
      <c r="N167" s="22">
        <f>BALANCE!N289+BALANCE!N321+BALANCE!N353</f>
        <v>125.8205</v>
      </c>
      <c r="O167" s="22">
        <f>BALANCE!O289+BALANCE!O321+BALANCE!O353</f>
        <v>35.933989999999994</v>
      </c>
      <c r="P167" s="22">
        <f>BALANCE!P289+BALANCE!P321+BALANCE!P353</f>
        <v>16.458729999999999</v>
      </c>
      <c r="Q167" s="22">
        <f>BALANCE!Q289+BALANCE!Q321+BALANCE!Q353</f>
        <v>8.3409399999999998</v>
      </c>
      <c r="R167" s="22">
        <f>BALANCE!R289+BALANCE!R321+BALANCE!R353</f>
        <v>267.02533</v>
      </c>
      <c r="S167" s="22">
        <f>BALANCE!S289+BALANCE!S321+BALANCE!S353</f>
        <v>9.3284399999999987</v>
      </c>
      <c r="T167" s="22">
        <f>BALANCE!T289+BALANCE!T321+BALANCE!T353</f>
        <v>0</v>
      </c>
      <c r="U167" s="22">
        <f>BALANCE!U289+BALANCE!U321+BALANCE!U353</f>
        <v>0</v>
      </c>
      <c r="V167" s="22">
        <f>BALANCE!V289+BALANCE!V321+BALANCE!V353</f>
        <v>1.1143099999999999</v>
      </c>
      <c r="W167" s="22">
        <f>BALANCE!W289+BALANCE!W321+BALANCE!W353</f>
        <v>0</v>
      </c>
      <c r="X167" s="22">
        <f>BALANCE!X289+BALANCE!X321+BALANCE!X353</f>
        <v>0</v>
      </c>
      <c r="Y167" s="22">
        <f>BALANCE!Y289+BALANCE!Y321+BALANCE!Y353</f>
        <v>0</v>
      </c>
      <c r="Z167" s="22">
        <f>BALANCE!Z289+BALANCE!Z321+BALANCE!Z353</f>
        <v>0</v>
      </c>
      <c r="AA167" s="22">
        <f>BALANCE!AA289+BALANCE!AA321+BALANCE!AA353</f>
        <v>0</v>
      </c>
      <c r="AB167" s="22">
        <f>BALANCE!AB289+BALANCE!AB321+BALANCE!AB353</f>
        <v>42.461869999999998</v>
      </c>
      <c r="AC167" s="22">
        <f>BALANCE!AC289+BALANCE!AC321+BALANCE!AC353</f>
        <v>0</v>
      </c>
      <c r="AD167" s="22">
        <f>BALANCE!AD289+BALANCE!AD321+BALANCE!AD353</f>
        <v>52.904620000000001</v>
      </c>
      <c r="AE167" s="22">
        <f>BALANCE!AE289+BALANCE!AE321+BALANCE!AE353</f>
        <v>3334.7212999999997</v>
      </c>
      <c r="AF167" s="22">
        <f>BALANCE!AF289+BALANCE!AF321+BALANCE!AF353</f>
        <v>125.8205</v>
      </c>
      <c r="AG167" s="22">
        <f>BALANCE!AG289+BALANCE!AG321+BALANCE!AG353</f>
        <v>27.417649999999998</v>
      </c>
      <c r="AH167" s="22">
        <f>BALANCE!AH289+BALANCE!AH321+BALANCE!AH353</f>
        <v>0</v>
      </c>
      <c r="AI167" s="22">
        <f>BALANCE!AI289+BALANCE!AI321+BALANCE!AI353</f>
        <v>0</v>
      </c>
      <c r="AJ167" s="382">
        <f>BALANCE!AJ289+BALANCE!AJ321+BALANCE!AJ353</f>
        <v>3181.4831499999996</v>
      </c>
    </row>
    <row r="168" spans="2:36" x14ac:dyDescent="0.25">
      <c r="B168" s="38" t="s">
        <v>678</v>
      </c>
      <c r="C168" s="189" t="s">
        <v>1119</v>
      </c>
      <c r="D168" s="22">
        <f>BALANCE!D290+BALANCE!D322+BALANCE!D354</f>
        <v>37.007629999999999</v>
      </c>
      <c r="E168" s="22">
        <f>BALANCE!E290+BALANCE!E322+BALANCE!E354</f>
        <v>822.82599000000005</v>
      </c>
      <c r="F168" s="22">
        <f>BALANCE!F290+BALANCE!F322+BALANCE!F354</f>
        <v>176.25664</v>
      </c>
      <c r="G168" s="22">
        <f>BALANCE!G290+BALANCE!G322+BALANCE!G354</f>
        <v>2.8660100000000002</v>
      </c>
      <c r="H168" s="22">
        <f>BALANCE!H290+BALANCE!H322+BALANCE!H354</f>
        <v>1038.9562700000001</v>
      </c>
      <c r="I168" s="22">
        <f>BALANCE!I290+BALANCE!I322+BALANCE!I354</f>
        <v>182.96917999999999</v>
      </c>
      <c r="J168" s="22">
        <f>BALANCE!J290+BALANCE!J322+BALANCE!J354</f>
        <v>545.36060999999995</v>
      </c>
      <c r="K168" s="22">
        <f>BALANCE!K290+BALANCE!K322+BALANCE!K354</f>
        <v>0</v>
      </c>
      <c r="L168" s="22">
        <f>BALANCE!L290+BALANCE!L322+BALANCE!L354</f>
        <v>0</v>
      </c>
      <c r="M168" s="22">
        <f>BALANCE!M290+BALANCE!M322+BALANCE!M354</f>
        <v>2.0315699999999999</v>
      </c>
      <c r="N168" s="22">
        <f>BALANCE!N290+BALANCE!N322+BALANCE!N354</f>
        <v>44.995709999999995</v>
      </c>
      <c r="O168" s="22">
        <f>BALANCE!O290+BALANCE!O322+BALANCE!O354</f>
        <v>5.3008199999999999</v>
      </c>
      <c r="P168" s="22">
        <f>BALANCE!P290+BALANCE!P322+BALANCE!P354</f>
        <v>2.4875600000000002</v>
      </c>
      <c r="Q168" s="22">
        <f>BALANCE!Q290+BALANCE!Q322+BALANCE!Q354</f>
        <v>5.0995299999999997</v>
      </c>
      <c r="R168" s="22">
        <f>BALANCE!R290+BALANCE!R322+BALANCE!R354</f>
        <v>788.24497999999994</v>
      </c>
      <c r="S168" s="22">
        <f>BALANCE!S290+BALANCE!S322+BALANCE!S354</f>
        <v>3.33236</v>
      </c>
      <c r="T168" s="22">
        <f>BALANCE!T290+BALANCE!T322+BALANCE!T354</f>
        <v>5.0000000000000001E-3</v>
      </c>
      <c r="U168" s="22">
        <f>BALANCE!U290+BALANCE!U322+BALANCE!U354</f>
        <v>0</v>
      </c>
      <c r="V168" s="22">
        <f>BALANCE!V290+BALANCE!V322+BALANCE!V354</f>
        <v>1E-3</v>
      </c>
      <c r="W168" s="22">
        <f>BALANCE!W290+BALANCE!W322+BALANCE!W354</f>
        <v>4.0000000000000001E-3</v>
      </c>
      <c r="X168" s="22">
        <f>BALANCE!X290+BALANCE!X322+BALANCE!X354</f>
        <v>1E-3</v>
      </c>
      <c r="Y168" s="22">
        <f>BALANCE!Y290+BALANCE!Y322+BALANCE!Y354</f>
        <v>0</v>
      </c>
      <c r="Z168" s="22">
        <f>BALANCE!Z290+BALANCE!Z322+BALANCE!Z354</f>
        <v>3.0000000000000001E-3</v>
      </c>
      <c r="AA168" s="22">
        <f>BALANCE!AA290+BALANCE!AA322+BALANCE!AA354</f>
        <v>0</v>
      </c>
      <c r="AB168" s="22">
        <f>BALANCE!AB290+BALANCE!AB322+BALANCE!AB354</f>
        <v>7.27278</v>
      </c>
      <c r="AC168" s="22">
        <f>BALANCE!AC290+BALANCE!AC322+BALANCE!AC354</f>
        <v>0</v>
      </c>
      <c r="AD168" s="22">
        <f>BALANCE!AD290+BALANCE!AD322+BALANCE!AD354</f>
        <v>10.61914</v>
      </c>
      <c r="AE168" s="22">
        <f>BALANCE!AE290+BALANCE!AE322+BALANCE!AE354</f>
        <v>1837.8203900000003</v>
      </c>
      <c r="AF168" s="22">
        <f>BALANCE!AF290+BALANCE!AF322+BALANCE!AF354</f>
        <v>44.995709999999995</v>
      </c>
      <c r="AG168" s="22">
        <f>BALANCE!AG290+BALANCE!AG322+BALANCE!AG354</f>
        <v>2.0325699999999998</v>
      </c>
      <c r="AH168" s="22">
        <f>BALANCE!AH290+BALANCE!AH322+BALANCE!AH354</f>
        <v>0</v>
      </c>
      <c r="AI168" s="22">
        <f>BALANCE!AI290+BALANCE!AI322+BALANCE!AI354</f>
        <v>0</v>
      </c>
      <c r="AJ168" s="382">
        <f>BALANCE!AJ290+BALANCE!AJ322+BALANCE!AJ354</f>
        <v>1790.7921100000001</v>
      </c>
    </row>
    <row r="169" spans="2:36" x14ac:dyDescent="0.25">
      <c r="B169" s="15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382"/>
    </row>
    <row r="170" spans="2:36" x14ac:dyDescent="0.25">
      <c r="B170" s="31"/>
      <c r="C170" s="192" t="s">
        <v>1856</v>
      </c>
      <c r="D170" s="21">
        <f>SUM(D171:D175)</f>
        <v>1785.83314</v>
      </c>
      <c r="E170" s="21">
        <f t="shared" ref="E170:AI170" si="23">SUM(E171:E175)</f>
        <v>1061.0447999999999</v>
      </c>
      <c r="F170" s="21">
        <f t="shared" si="23"/>
        <v>3505.4770800000001</v>
      </c>
      <c r="G170" s="21">
        <f t="shared" si="23"/>
        <v>135.76835000000003</v>
      </c>
      <c r="H170" s="21">
        <f t="shared" si="23"/>
        <v>6488.1233700000003</v>
      </c>
      <c r="I170" s="21">
        <f t="shared" si="23"/>
        <v>255.35494999999997</v>
      </c>
      <c r="J170" s="21">
        <f t="shared" si="23"/>
        <v>0</v>
      </c>
      <c r="K170" s="21">
        <f t="shared" si="23"/>
        <v>0</v>
      </c>
      <c r="L170" s="21">
        <f>SUM(L171:L175)</f>
        <v>0</v>
      </c>
      <c r="M170" s="21">
        <f t="shared" si="23"/>
        <v>1.6E-2</v>
      </c>
      <c r="N170" s="21">
        <f t="shared" si="23"/>
        <v>76.436880000000002</v>
      </c>
      <c r="O170" s="21">
        <f t="shared" si="23"/>
        <v>415.69436000000002</v>
      </c>
      <c r="P170" s="21">
        <f t="shared" si="23"/>
        <v>49.562970000000007</v>
      </c>
      <c r="Q170" s="21">
        <f t="shared" si="23"/>
        <v>1787.8384000000001</v>
      </c>
      <c r="R170" s="21">
        <f t="shared" si="23"/>
        <v>2584.9035600000002</v>
      </c>
      <c r="S170" s="21">
        <f>SUM(S171:S175)</f>
        <v>416.69177999999999</v>
      </c>
      <c r="T170" s="21">
        <f t="shared" si="23"/>
        <v>0.75279000000000007</v>
      </c>
      <c r="U170" s="21">
        <f t="shared" si="23"/>
        <v>512.55161999999996</v>
      </c>
      <c r="V170" s="21">
        <f t="shared" si="23"/>
        <v>13.535629999999998</v>
      </c>
      <c r="W170" s="21">
        <f t="shared" si="23"/>
        <v>50.943340000000006</v>
      </c>
      <c r="X170" s="21">
        <f t="shared" si="23"/>
        <v>129.2646</v>
      </c>
      <c r="Y170" s="21">
        <f t="shared" si="23"/>
        <v>634.76623999999993</v>
      </c>
      <c r="Z170" s="21">
        <f t="shared" si="23"/>
        <v>16.208500000000001</v>
      </c>
      <c r="AA170" s="21">
        <f t="shared" si="23"/>
        <v>3511.7392499999996</v>
      </c>
      <c r="AB170" s="21">
        <f t="shared" si="23"/>
        <v>1290.70696</v>
      </c>
      <c r="AC170" s="21">
        <f>SUM(AC171:AC175)</f>
        <v>2423.2438699999998</v>
      </c>
      <c r="AD170" s="21">
        <f t="shared" si="23"/>
        <v>9000.4045799999985</v>
      </c>
      <c r="AE170" s="21">
        <f t="shared" si="23"/>
        <v>18073.431509999999</v>
      </c>
      <c r="AF170" s="21">
        <f t="shared" si="23"/>
        <v>76.436880000000002</v>
      </c>
      <c r="AG170" s="21">
        <f t="shared" si="23"/>
        <v>13.551629999999999</v>
      </c>
      <c r="AH170" s="21">
        <f t="shared" si="23"/>
        <v>0</v>
      </c>
      <c r="AI170" s="21">
        <f t="shared" si="23"/>
        <v>6569.7493599999998</v>
      </c>
      <c r="AJ170" s="381">
        <f>SUM(AJ171:AJ175)</f>
        <v>11413.693640000001</v>
      </c>
    </row>
    <row r="171" spans="2:36" x14ac:dyDescent="0.25">
      <c r="B171" s="97" t="s">
        <v>689</v>
      </c>
      <c r="C171" s="9" t="s">
        <v>629</v>
      </c>
      <c r="D171" s="22">
        <f>BALANCE!D292+BALANCE!D324+BALANCE!D356</f>
        <v>163.54876000000002</v>
      </c>
      <c r="E171" s="22">
        <f>BALANCE!E292+BALANCE!E324+BALANCE!E356</f>
        <v>41.192</v>
      </c>
      <c r="F171" s="22">
        <f>BALANCE!F292+BALANCE!F324+BALANCE!F356</f>
        <v>59.971710000000002</v>
      </c>
      <c r="G171" s="22">
        <f>BALANCE!G292+BALANCE!G324+BALANCE!G356</f>
        <v>0</v>
      </c>
      <c r="H171" s="22">
        <f>BALANCE!H292+BALANCE!H324+BALANCE!H356</f>
        <v>264.71247000000005</v>
      </c>
      <c r="I171" s="22">
        <f>BALANCE!I292+BALANCE!I324+BALANCE!I356</f>
        <v>0</v>
      </c>
      <c r="J171" s="22">
        <f>BALANCE!J292+BALANCE!J324+BALANCE!J356</f>
        <v>0</v>
      </c>
      <c r="K171" s="22">
        <f>BALANCE!K292+BALANCE!K324+BALANCE!K356</f>
        <v>0</v>
      </c>
      <c r="L171" s="22">
        <f>BALANCE!L292+BALANCE!L324+BALANCE!L356</f>
        <v>0</v>
      </c>
      <c r="M171" s="22">
        <f>BALANCE!M292+BALANCE!M324+BALANCE!M356</f>
        <v>0</v>
      </c>
      <c r="N171" s="22">
        <f>BALANCE!N292+BALANCE!N324+BALANCE!N356</f>
        <v>0</v>
      </c>
      <c r="O171" s="22">
        <f>BALANCE!O292+BALANCE!O324+BALANCE!O356</f>
        <v>32.229759999999999</v>
      </c>
      <c r="P171" s="22">
        <f>BALANCE!P292+BALANCE!P324+BALANCE!P356</f>
        <v>0</v>
      </c>
      <c r="Q171" s="22">
        <f>BALANCE!Q292+BALANCE!Q324+BALANCE!Q356</f>
        <v>0</v>
      </c>
      <c r="R171" s="22">
        <f>BALANCE!R292+BALANCE!R324+BALANCE!R356</f>
        <v>32.229759999999999</v>
      </c>
      <c r="S171" s="22">
        <f>BALANCE!S292+BALANCE!S324+BALANCE!S356</f>
        <v>36.373269999999998</v>
      </c>
      <c r="T171" s="22">
        <f>BALANCE!T292+BALANCE!T324+BALANCE!T356</f>
        <v>0</v>
      </c>
      <c r="U171" s="22">
        <f>BALANCE!U292+BALANCE!U324+BALANCE!U356</f>
        <v>3.8155299999999999</v>
      </c>
      <c r="V171" s="22">
        <f>BALANCE!V292+BALANCE!V324+BALANCE!V356</f>
        <v>1.1594899999999999</v>
      </c>
      <c r="W171" s="22">
        <f>BALANCE!W292+BALANCE!W324+BALANCE!W356</f>
        <v>6.5156999999999998</v>
      </c>
      <c r="X171" s="22">
        <f>BALANCE!X292+BALANCE!X324+BALANCE!X356</f>
        <v>0</v>
      </c>
      <c r="Y171" s="22">
        <f>BALANCE!Y292+BALANCE!Y324+BALANCE!Y356</f>
        <v>0.52</v>
      </c>
      <c r="Z171" s="22">
        <f>BALANCE!Z292+BALANCE!Z324+BALANCE!Z356</f>
        <v>0.44029000000000001</v>
      </c>
      <c r="AA171" s="22">
        <f>BALANCE!AA292+BALANCE!AA324+BALANCE!AA356</f>
        <v>90.399889999999999</v>
      </c>
      <c r="AB171" s="22">
        <f>BALANCE!AB292+BALANCE!AB324+BALANCE!AB356</f>
        <v>0</v>
      </c>
      <c r="AC171" s="22">
        <f>BALANCE!AC292+BALANCE!AC324+BALANCE!AC356</f>
        <v>0</v>
      </c>
      <c r="AD171" s="22">
        <f>BALANCE!AD292+BALANCE!AD324+BALANCE!AD356</f>
        <v>139.22416999999999</v>
      </c>
      <c r="AE171" s="22">
        <f>BALANCE!AE292+BALANCE!AE324+BALANCE!AE356</f>
        <v>436.16640000000007</v>
      </c>
      <c r="AF171" s="22">
        <f>BALANCE!AF292+BALANCE!AF324+BALANCE!AF356</f>
        <v>0</v>
      </c>
      <c r="AG171" s="22">
        <f>BALANCE!AG292+BALANCE!AG324+BALANCE!AG356</f>
        <v>1.1594899999999999</v>
      </c>
      <c r="AH171" s="22">
        <f>BALANCE!AH292+BALANCE!AH324+BALANCE!AH356</f>
        <v>0</v>
      </c>
      <c r="AI171" s="22">
        <f>BALANCE!AI292+BALANCE!AI324+BALANCE!AI356</f>
        <v>90.919889999999995</v>
      </c>
      <c r="AJ171" s="382">
        <f>BALANCE!AJ292+BALANCE!AJ324+BALANCE!AJ356</f>
        <v>344.08702</v>
      </c>
    </row>
    <row r="172" spans="2:36" x14ac:dyDescent="0.25">
      <c r="B172" s="38" t="s">
        <v>690</v>
      </c>
      <c r="C172" s="9" t="s">
        <v>631</v>
      </c>
      <c r="D172" s="22">
        <f>BALANCE!D293+BALANCE!D325+BALANCE!D357</f>
        <v>611.04733999999996</v>
      </c>
      <c r="E172" s="22">
        <f>BALANCE!E293+BALANCE!E325+BALANCE!E357</f>
        <v>191.06444999999999</v>
      </c>
      <c r="F172" s="22">
        <f>BALANCE!F293+BALANCE!F325+BALANCE!F357</f>
        <v>1264.16957</v>
      </c>
      <c r="G172" s="22">
        <f>BALANCE!G293+BALANCE!G325+BALANCE!G357</f>
        <v>54.067929999999997</v>
      </c>
      <c r="H172" s="22">
        <f>BALANCE!H293+BALANCE!H325+BALANCE!H357</f>
        <v>2120.3492900000001</v>
      </c>
      <c r="I172" s="22">
        <f>BALANCE!I293+BALANCE!I325+BALANCE!I357</f>
        <v>23.772659999999998</v>
      </c>
      <c r="J172" s="22">
        <f>BALANCE!J293+BALANCE!J325+BALANCE!J357</f>
        <v>0</v>
      </c>
      <c r="K172" s="22">
        <f>BALANCE!K293+BALANCE!K325+BALANCE!K357</f>
        <v>0</v>
      </c>
      <c r="L172" s="22">
        <f>BALANCE!L293+BALANCE!L325+BALANCE!L357</f>
        <v>0</v>
      </c>
      <c r="M172" s="22">
        <f>BALANCE!M293+BALANCE!M325+BALANCE!M357</f>
        <v>0</v>
      </c>
      <c r="N172" s="22">
        <f>BALANCE!N293+BALANCE!N325+BALANCE!N357</f>
        <v>2.02691</v>
      </c>
      <c r="O172" s="22">
        <f>BALANCE!O293+BALANCE!O325+BALANCE!O357</f>
        <v>65.310820000000007</v>
      </c>
      <c r="P172" s="22">
        <f>BALANCE!P293+BALANCE!P325+BALANCE!P357</f>
        <v>10.22528</v>
      </c>
      <c r="Q172" s="22">
        <f>BALANCE!Q293+BALANCE!Q325+BALANCE!Q357</f>
        <v>598.17516999999998</v>
      </c>
      <c r="R172" s="22">
        <f>BALANCE!R293+BALANCE!R325+BALANCE!R357</f>
        <v>699.51083999999992</v>
      </c>
      <c r="S172" s="22">
        <f>BALANCE!S293+BALANCE!S325+BALANCE!S357</f>
        <v>0</v>
      </c>
      <c r="T172" s="22">
        <f>BALANCE!T293+BALANCE!T325+BALANCE!T357</f>
        <v>0.34369</v>
      </c>
      <c r="U172" s="22">
        <f>BALANCE!U293+BALANCE!U325+BALANCE!U357</f>
        <v>58.837090000000003</v>
      </c>
      <c r="V172" s="22">
        <f>BALANCE!V293+BALANCE!V325+BALANCE!V357</f>
        <v>1.3519399999999999</v>
      </c>
      <c r="W172" s="22">
        <f>BALANCE!W293+BALANCE!W325+BALANCE!W357</f>
        <v>13.437569999999999</v>
      </c>
      <c r="X172" s="22">
        <f>BALANCE!X293+BALANCE!X325+BALANCE!X357</f>
        <v>3.9511799999999999</v>
      </c>
      <c r="Y172" s="22">
        <f>BALANCE!Y293+BALANCE!Y325+BALANCE!Y357</f>
        <v>190.30902999999998</v>
      </c>
      <c r="Z172" s="22">
        <f>BALANCE!Z293+BALANCE!Z325+BALANCE!Z357</f>
        <v>0.86531000000000002</v>
      </c>
      <c r="AA172" s="22">
        <f>BALANCE!AA293+BALANCE!AA325+BALANCE!AA357</f>
        <v>268.02960999999999</v>
      </c>
      <c r="AB172" s="22">
        <f>BALANCE!AB293+BALANCE!AB325+BALANCE!AB357</f>
        <v>72.084850000000003</v>
      </c>
      <c r="AC172" s="22">
        <f>BALANCE!AC293+BALANCE!AC325+BALANCE!AC357</f>
        <v>290.61206999999996</v>
      </c>
      <c r="AD172" s="22">
        <f>BALANCE!AD293+BALANCE!AD325+BALANCE!AD357</f>
        <v>899.82233999999983</v>
      </c>
      <c r="AE172" s="22">
        <f>BALANCE!AE293+BALANCE!AE325+BALANCE!AE357</f>
        <v>3719.6824699999997</v>
      </c>
      <c r="AF172" s="22">
        <f>BALANCE!AF293+BALANCE!AF325+BALANCE!AF357</f>
        <v>2.02691</v>
      </c>
      <c r="AG172" s="22">
        <f>BALANCE!AG293+BALANCE!AG325+BALANCE!AG357</f>
        <v>1.3519399999999999</v>
      </c>
      <c r="AH172" s="22">
        <f>BALANCE!AH293+BALANCE!AH325+BALANCE!AH357</f>
        <v>0</v>
      </c>
      <c r="AI172" s="22">
        <f>BALANCE!AI293+BALANCE!AI325+BALANCE!AI357</f>
        <v>748.95071000000007</v>
      </c>
      <c r="AJ172" s="382">
        <f>BALANCE!AJ293+BALANCE!AJ325+BALANCE!AJ357</f>
        <v>2967.3529099999996</v>
      </c>
    </row>
    <row r="173" spans="2:36" x14ac:dyDescent="0.25">
      <c r="B173" s="38" t="s">
        <v>691</v>
      </c>
      <c r="C173" s="9" t="s">
        <v>633</v>
      </c>
      <c r="D173" s="22">
        <f>BALANCE!D294+BALANCE!D326+BALANCE!D358</f>
        <v>991.65899999999999</v>
      </c>
      <c r="E173" s="22">
        <f>BALANCE!E294+BALANCE!E326+BALANCE!E358</f>
        <v>286.27174000000002</v>
      </c>
      <c r="F173" s="22">
        <f>BALANCE!F294+BALANCE!F326+BALANCE!F358</f>
        <v>1927.15454</v>
      </c>
      <c r="G173" s="22">
        <f>BALANCE!G294+BALANCE!G326+BALANCE!G358</f>
        <v>66.477250000000012</v>
      </c>
      <c r="H173" s="22">
        <f>BALANCE!H294+BALANCE!H326+BALANCE!H358</f>
        <v>3271.5625300000002</v>
      </c>
      <c r="I173" s="22">
        <f>BALANCE!I294+BALANCE!I326+BALANCE!I358</f>
        <v>47.19932</v>
      </c>
      <c r="J173" s="22">
        <f>BALANCE!J294+BALANCE!J326+BALANCE!J358</f>
        <v>0</v>
      </c>
      <c r="K173" s="22">
        <f>BALANCE!K294+BALANCE!K326+BALANCE!K358</f>
        <v>0</v>
      </c>
      <c r="L173" s="22">
        <f>BALANCE!L294+BALANCE!L326+BALANCE!L358</f>
        <v>0</v>
      </c>
      <c r="M173" s="22">
        <f>BALANCE!M294+BALANCE!M326+BALANCE!M358</f>
        <v>0</v>
      </c>
      <c r="N173" s="22">
        <f>BALANCE!N294+BALANCE!N326+BALANCE!N358</f>
        <v>16.079730000000001</v>
      </c>
      <c r="O173" s="22">
        <f>BALANCE!O294+BALANCE!O326+BALANCE!O358</f>
        <v>130.01618999999999</v>
      </c>
      <c r="P173" s="22">
        <f>BALANCE!P294+BALANCE!P326+BALANCE!P358</f>
        <v>14.783989999999999</v>
      </c>
      <c r="Q173" s="22">
        <f>BALANCE!Q294+BALANCE!Q326+BALANCE!Q358</f>
        <v>1033.03367</v>
      </c>
      <c r="R173" s="22">
        <f>BALANCE!R294+BALANCE!R326+BALANCE!R358</f>
        <v>1241.1129000000001</v>
      </c>
      <c r="S173" s="22">
        <f>BALANCE!S294+BALANCE!S326+BALANCE!S358</f>
        <v>88.522230000000008</v>
      </c>
      <c r="T173" s="22">
        <f>BALANCE!T294+BALANCE!T326+BALANCE!T358</f>
        <v>0.40910000000000002</v>
      </c>
      <c r="U173" s="22">
        <f>BALANCE!U294+BALANCE!U326+BALANCE!U358</f>
        <v>55.218330000000002</v>
      </c>
      <c r="V173" s="22">
        <f>BALANCE!V294+BALANCE!V326+BALANCE!V358</f>
        <v>1.4765899999999998</v>
      </c>
      <c r="W173" s="22">
        <f>BALANCE!W294+BALANCE!W326+BALANCE!W358</f>
        <v>16.497890000000002</v>
      </c>
      <c r="X173" s="22">
        <f>BALANCE!X294+BALANCE!X326+BALANCE!X358</f>
        <v>8.9834899999999998</v>
      </c>
      <c r="Y173" s="22">
        <f>BALANCE!Y294+BALANCE!Y326+BALANCE!Y358</f>
        <v>322.22377999999998</v>
      </c>
      <c r="Z173" s="22">
        <f>BALANCE!Z294+BALANCE!Z326+BALANCE!Z358</f>
        <v>1.2378800000000001</v>
      </c>
      <c r="AA173" s="22">
        <f>BALANCE!AA294+BALANCE!AA326+BALANCE!AA358</f>
        <v>380.35447000000005</v>
      </c>
      <c r="AB173" s="22">
        <f>BALANCE!AB294+BALANCE!AB326+BALANCE!AB358</f>
        <v>174.61237</v>
      </c>
      <c r="AC173" s="22">
        <f>BALANCE!AC294+BALANCE!AC326+BALANCE!AC358</f>
        <v>730.00756999999999</v>
      </c>
      <c r="AD173" s="22">
        <f>BALANCE!AD294+BALANCE!AD326+BALANCE!AD358</f>
        <v>1779.5436999999999</v>
      </c>
      <c r="AE173" s="22">
        <f>BALANCE!AE294+BALANCE!AE326+BALANCE!AE358</f>
        <v>6292.2191300000004</v>
      </c>
      <c r="AF173" s="22">
        <f>BALANCE!AF294+BALANCE!AF326+BALANCE!AF358</f>
        <v>16.079730000000001</v>
      </c>
      <c r="AG173" s="22">
        <f>BALANCE!AG294+BALANCE!AG326+BALANCE!AG358</f>
        <v>1.4765899999999998</v>
      </c>
      <c r="AH173" s="22">
        <f>BALANCE!AH294+BALANCE!AH326+BALANCE!AH358</f>
        <v>0</v>
      </c>
      <c r="AI173" s="22">
        <f>BALANCE!AI294+BALANCE!AI326+BALANCE!AI358</f>
        <v>1432.58582</v>
      </c>
      <c r="AJ173" s="382">
        <f>BALANCE!AJ294+BALANCE!AJ326+BALANCE!AJ358</f>
        <v>4842.0769900000005</v>
      </c>
    </row>
    <row r="174" spans="2:36" x14ac:dyDescent="0.25">
      <c r="B174" s="38" t="s">
        <v>692</v>
      </c>
      <c r="C174" s="9" t="s">
        <v>635</v>
      </c>
      <c r="D174" s="22">
        <f>BALANCE!D295+BALANCE!D327+BALANCE!D359</f>
        <v>7.88964</v>
      </c>
      <c r="E174" s="22">
        <f>BALANCE!E295+BALANCE!E327+BALANCE!E359</f>
        <v>107.14339</v>
      </c>
      <c r="F174" s="22">
        <f>BALANCE!F295+BALANCE!F327+BALANCE!F359</f>
        <v>229.63044000000002</v>
      </c>
      <c r="G174" s="22">
        <f>BALANCE!G295+BALANCE!G327+BALANCE!G359</f>
        <v>9.024890000000001</v>
      </c>
      <c r="H174" s="22">
        <f>BALANCE!H295+BALANCE!H327+BALANCE!H359</f>
        <v>353.68835999999999</v>
      </c>
      <c r="I174" s="22">
        <f>BALANCE!I295+BALANCE!I327+BALANCE!I359</f>
        <v>59.883829999999996</v>
      </c>
      <c r="J174" s="22">
        <f>BALANCE!J295+BALANCE!J327+BALANCE!J359</f>
        <v>0</v>
      </c>
      <c r="K174" s="22">
        <f>BALANCE!K295+BALANCE!K327+BALANCE!K359</f>
        <v>0</v>
      </c>
      <c r="L174" s="22">
        <f>BALANCE!L295+BALANCE!L327+BALANCE!L359</f>
        <v>0</v>
      </c>
      <c r="M174" s="22">
        <f>BALANCE!M295+BALANCE!M327+BALANCE!M359</f>
        <v>0</v>
      </c>
      <c r="N174" s="22">
        <f>BALANCE!N295+BALANCE!N327+BALANCE!N359</f>
        <v>9.3172100000000011</v>
      </c>
      <c r="O174" s="22">
        <f>BALANCE!O295+BALANCE!O327+BALANCE!O359</f>
        <v>182.61883</v>
      </c>
      <c r="P174" s="22">
        <f>BALANCE!P295+BALANCE!P327+BALANCE!P359</f>
        <v>5.0209900000000003</v>
      </c>
      <c r="Q174" s="22">
        <f>BALANCE!Q295+BALANCE!Q327+BALANCE!Q359</f>
        <v>129.82669999999999</v>
      </c>
      <c r="R174" s="22">
        <f>BALANCE!R295+BALANCE!R327+BALANCE!R359</f>
        <v>386.66756000000004</v>
      </c>
      <c r="S174" s="22">
        <f>BALANCE!S295+BALANCE!S327+BALANCE!S359</f>
        <v>138.31945999999999</v>
      </c>
      <c r="T174" s="22">
        <f>BALANCE!T295+BALANCE!T327+BALANCE!T359</f>
        <v>0</v>
      </c>
      <c r="U174" s="22">
        <f>BALANCE!U295+BALANCE!U327+BALANCE!U359</f>
        <v>100.22592999999999</v>
      </c>
      <c r="V174" s="22">
        <f>BALANCE!V295+BALANCE!V327+BALANCE!V359</f>
        <v>3.3695499999999998</v>
      </c>
      <c r="W174" s="22">
        <f>BALANCE!W295+BALANCE!W327+BALANCE!W359</f>
        <v>9.8261800000000008</v>
      </c>
      <c r="X174" s="22">
        <f>BALANCE!X295+BALANCE!X327+BALANCE!X359</f>
        <v>15.254479999999999</v>
      </c>
      <c r="Y174" s="22">
        <f>BALANCE!Y295+BALANCE!Y327+BALANCE!Y359</f>
        <v>121.71343</v>
      </c>
      <c r="Z174" s="22">
        <f>BALANCE!Z295+BALANCE!Z327+BALANCE!Z359</f>
        <v>2.2844099999999998</v>
      </c>
      <c r="AA174" s="22">
        <f>BALANCE!AA295+BALANCE!AA327+BALANCE!AA359</f>
        <v>742.92067999999995</v>
      </c>
      <c r="AB174" s="22">
        <f>BALANCE!AB295+BALANCE!AB327+BALANCE!AB359</f>
        <v>303.26961999999997</v>
      </c>
      <c r="AC174" s="22">
        <f>BALANCE!AC295+BALANCE!AC327+BALANCE!AC359</f>
        <v>925.26553999999999</v>
      </c>
      <c r="AD174" s="22">
        <f>BALANCE!AD295+BALANCE!AD327+BALANCE!AD359</f>
        <v>2362.4492799999998</v>
      </c>
      <c r="AE174" s="22">
        <f>BALANCE!AE295+BALANCE!AE327+BALANCE!AE359</f>
        <v>3102.8051999999998</v>
      </c>
      <c r="AF174" s="22">
        <f>BALANCE!AF295+BALANCE!AF327+BALANCE!AF359</f>
        <v>9.3172100000000011</v>
      </c>
      <c r="AG174" s="22">
        <f>BALANCE!AG295+BALANCE!AG327+BALANCE!AG359</f>
        <v>3.3695499999999998</v>
      </c>
      <c r="AH174" s="22">
        <f>BALANCE!AH295+BALANCE!AH327+BALANCE!AH359</f>
        <v>0</v>
      </c>
      <c r="AI174" s="22">
        <f>BALANCE!AI295+BALANCE!AI327+BALANCE!AI359</f>
        <v>1789.8996500000001</v>
      </c>
      <c r="AJ174" s="382">
        <f>BALANCE!AJ295+BALANCE!AJ327+BALANCE!AJ359</f>
        <v>1300.2187900000001</v>
      </c>
    </row>
    <row r="175" spans="2:36" x14ac:dyDescent="0.25">
      <c r="B175" s="38" t="s">
        <v>693</v>
      </c>
      <c r="C175" s="9" t="s">
        <v>637</v>
      </c>
      <c r="D175" s="22">
        <f>BALANCE!D296+BALANCE!D328+BALANCE!D360</f>
        <v>11.6884</v>
      </c>
      <c r="E175" s="22">
        <f>BALANCE!E296+BALANCE!E328+BALANCE!E360</f>
        <v>435.37322</v>
      </c>
      <c r="F175" s="22">
        <f>BALANCE!F296+BALANCE!F328+BALANCE!F360</f>
        <v>24.550819999999998</v>
      </c>
      <c r="G175" s="22">
        <f>BALANCE!G296+BALANCE!G328+BALANCE!G360</f>
        <v>6.1982800000000005</v>
      </c>
      <c r="H175" s="22">
        <f>BALANCE!H296+BALANCE!H328+BALANCE!H360</f>
        <v>477.81072</v>
      </c>
      <c r="I175" s="22">
        <f>BALANCE!I296+BALANCE!I328+BALANCE!I360</f>
        <v>124.49914</v>
      </c>
      <c r="J175" s="22">
        <f>BALANCE!J296+BALANCE!J328+BALANCE!J360</f>
        <v>0</v>
      </c>
      <c r="K175" s="22">
        <f>BALANCE!K296+BALANCE!K328+BALANCE!K360</f>
        <v>0</v>
      </c>
      <c r="L175" s="22">
        <f>BALANCE!L296+BALANCE!L328+BALANCE!L360</f>
        <v>0</v>
      </c>
      <c r="M175" s="22">
        <f>BALANCE!M296+BALANCE!M328+BALANCE!M360</f>
        <v>1.6E-2</v>
      </c>
      <c r="N175" s="22">
        <f>BALANCE!N296+BALANCE!N328+BALANCE!N360</f>
        <v>49.013030000000001</v>
      </c>
      <c r="O175" s="22">
        <f>BALANCE!O296+BALANCE!O328+BALANCE!O360</f>
        <v>5.5187599999999994</v>
      </c>
      <c r="P175" s="22">
        <f>BALANCE!P296+BALANCE!P328+BALANCE!P360</f>
        <v>19.532710000000002</v>
      </c>
      <c r="Q175" s="22">
        <f>BALANCE!Q296+BALANCE!Q328+BALANCE!Q360</f>
        <v>26.802859999999999</v>
      </c>
      <c r="R175" s="22">
        <f>BALANCE!R296+BALANCE!R328+BALANCE!R360</f>
        <v>225.38249999999999</v>
      </c>
      <c r="S175" s="22">
        <f>BALANCE!S296+BALANCE!S328+BALANCE!S360</f>
        <v>153.47682</v>
      </c>
      <c r="T175" s="22">
        <f>BALANCE!T296+BALANCE!T328+BALANCE!T360</f>
        <v>0</v>
      </c>
      <c r="U175" s="22">
        <f>BALANCE!U296+BALANCE!U328+BALANCE!U360</f>
        <v>294.45474000000002</v>
      </c>
      <c r="V175" s="22">
        <f>BALANCE!V296+BALANCE!V328+BALANCE!V360</f>
        <v>6.1780599999999994</v>
      </c>
      <c r="W175" s="22">
        <f>BALANCE!W296+BALANCE!W328+BALANCE!W360</f>
        <v>4.6660000000000004</v>
      </c>
      <c r="X175" s="22">
        <f>BALANCE!X296+BALANCE!X328+BALANCE!X360</f>
        <v>101.07545</v>
      </c>
      <c r="Y175" s="22">
        <f>BALANCE!Y296+BALANCE!Y328+BALANCE!Y360</f>
        <v>0</v>
      </c>
      <c r="Z175" s="22">
        <f>BALANCE!Z296+BALANCE!Z328+BALANCE!Z360</f>
        <v>11.380609999999999</v>
      </c>
      <c r="AA175" s="22">
        <f>BALANCE!AA296+BALANCE!AA328+BALANCE!AA360</f>
        <v>2030.0346</v>
      </c>
      <c r="AB175" s="22">
        <f>BALANCE!AB296+BALANCE!AB328+BALANCE!AB360</f>
        <v>740.74012000000005</v>
      </c>
      <c r="AC175" s="22">
        <f>BALANCE!AC296+BALANCE!AC328+BALANCE!AC360</f>
        <v>477.35869000000002</v>
      </c>
      <c r="AD175" s="22">
        <f>BALANCE!AD296+BALANCE!AD328+BALANCE!AD360</f>
        <v>3819.3650900000002</v>
      </c>
      <c r="AE175" s="22">
        <f>BALANCE!AE296+BALANCE!AE328+BALANCE!AE360</f>
        <v>4522.5583099999994</v>
      </c>
      <c r="AF175" s="22">
        <f>BALANCE!AF296+BALANCE!AF328+BALANCE!AF360</f>
        <v>49.013030000000001</v>
      </c>
      <c r="AG175" s="22">
        <f>BALANCE!AG296+BALANCE!AG328+BALANCE!AG360</f>
        <v>6.1940600000000003</v>
      </c>
      <c r="AH175" s="22">
        <f>BALANCE!AH296+BALANCE!AH328+BALANCE!AH360</f>
        <v>0</v>
      </c>
      <c r="AI175" s="22">
        <f>BALANCE!AI296+BALANCE!AI328+BALANCE!AI360</f>
        <v>2507.39329</v>
      </c>
      <c r="AJ175" s="382">
        <f>BALANCE!AJ296+BALANCE!AJ328+BALANCE!AJ360</f>
        <v>1959.95793</v>
      </c>
    </row>
    <row r="176" spans="2:36" x14ac:dyDescent="0.25">
      <c r="B176" s="39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382"/>
    </row>
    <row r="177" spans="2:36" s="475" customFormat="1" hidden="1" x14ac:dyDescent="0.25">
      <c r="B177" s="472" t="s">
        <v>1041</v>
      </c>
      <c r="C177" s="472" t="s">
        <v>1340</v>
      </c>
      <c r="D177" s="473" t="e">
        <f>SUM(D178:D182)</f>
        <v>#REF!</v>
      </c>
      <c r="E177" s="473" t="e">
        <f t="shared" ref="E177:AI177" si="24">SUM(E178:E182)</f>
        <v>#REF!</v>
      </c>
      <c r="F177" s="473" t="e">
        <f t="shared" si="24"/>
        <v>#REF!</v>
      </c>
      <c r="G177" s="473" t="e">
        <f t="shared" si="24"/>
        <v>#REF!</v>
      </c>
      <c r="H177" s="473" t="e">
        <f t="shared" si="24"/>
        <v>#REF!</v>
      </c>
      <c r="I177" s="473" t="e">
        <f t="shared" si="24"/>
        <v>#REF!</v>
      </c>
      <c r="J177" s="473" t="e">
        <f t="shared" si="24"/>
        <v>#REF!</v>
      </c>
      <c r="K177" s="473" t="e">
        <f t="shared" si="24"/>
        <v>#REF!</v>
      </c>
      <c r="L177" s="473" t="e">
        <f>SUM(L178:L182)</f>
        <v>#REF!</v>
      </c>
      <c r="M177" s="473" t="e">
        <f t="shared" si="24"/>
        <v>#REF!</v>
      </c>
      <c r="N177" s="473" t="e">
        <f t="shared" si="24"/>
        <v>#REF!</v>
      </c>
      <c r="O177" s="473" t="e">
        <f t="shared" si="24"/>
        <v>#REF!</v>
      </c>
      <c r="P177" s="473" t="e">
        <f t="shared" si="24"/>
        <v>#REF!</v>
      </c>
      <c r="Q177" s="473" t="e">
        <f t="shared" si="24"/>
        <v>#REF!</v>
      </c>
      <c r="R177" s="473" t="e">
        <f t="shared" si="24"/>
        <v>#REF!</v>
      </c>
      <c r="S177" s="473" t="e">
        <f>SUM(S178:S182)</f>
        <v>#REF!</v>
      </c>
      <c r="T177" s="473" t="e">
        <f t="shared" si="24"/>
        <v>#REF!</v>
      </c>
      <c r="U177" s="473" t="e">
        <f t="shared" si="24"/>
        <v>#REF!</v>
      </c>
      <c r="V177" s="473" t="e">
        <f t="shared" si="24"/>
        <v>#REF!</v>
      </c>
      <c r="W177" s="473" t="e">
        <f t="shared" si="24"/>
        <v>#REF!</v>
      </c>
      <c r="X177" s="473" t="e">
        <f t="shared" si="24"/>
        <v>#REF!</v>
      </c>
      <c r="Y177" s="473" t="e">
        <f t="shared" si="24"/>
        <v>#REF!</v>
      </c>
      <c r="Z177" s="473" t="e">
        <f t="shared" si="24"/>
        <v>#REF!</v>
      </c>
      <c r="AA177" s="473" t="e">
        <f t="shared" si="24"/>
        <v>#REF!</v>
      </c>
      <c r="AB177" s="473" t="e">
        <f t="shared" si="24"/>
        <v>#REF!</v>
      </c>
      <c r="AC177" s="473" t="e">
        <f>SUM(AC178:AC182)</f>
        <v>#REF!</v>
      </c>
      <c r="AD177" s="473" t="e">
        <f t="shared" si="24"/>
        <v>#REF!</v>
      </c>
      <c r="AE177" s="473" t="e">
        <f t="shared" si="24"/>
        <v>#REF!</v>
      </c>
      <c r="AF177" s="473" t="e">
        <f t="shared" si="24"/>
        <v>#REF!</v>
      </c>
      <c r="AG177" s="473" t="e">
        <f t="shared" si="24"/>
        <v>#REF!</v>
      </c>
      <c r="AH177" s="473" t="e">
        <f t="shared" si="24"/>
        <v>#REF!</v>
      </c>
      <c r="AI177" s="473" t="e">
        <f t="shared" si="24"/>
        <v>#REF!</v>
      </c>
      <c r="AJ177" s="474" t="e">
        <f>SUM(AJ178:AJ182)</f>
        <v>#REF!</v>
      </c>
    </row>
    <row r="178" spans="2:36" s="505" customFormat="1" hidden="1" x14ac:dyDescent="0.25">
      <c r="B178" s="506" t="s">
        <v>705</v>
      </c>
      <c r="C178" s="502" t="s">
        <v>629</v>
      </c>
      <c r="D178" s="503" t="e">
        <f>BALANCE!#REF!+BALANCE!#REF!+BALANCE!#REF!</f>
        <v>#REF!</v>
      </c>
      <c r="E178" s="503" t="e">
        <f>BALANCE!#REF!+BALANCE!#REF!+BALANCE!#REF!</f>
        <v>#REF!</v>
      </c>
      <c r="F178" s="503" t="e">
        <f>BALANCE!#REF!+BALANCE!#REF!+BALANCE!#REF!</f>
        <v>#REF!</v>
      </c>
      <c r="G178" s="503" t="e">
        <f>BALANCE!#REF!+BALANCE!#REF!+BALANCE!#REF!</f>
        <v>#REF!</v>
      </c>
      <c r="H178" s="503" t="e">
        <f>BALANCE!#REF!+BALANCE!#REF!+BALANCE!#REF!</f>
        <v>#REF!</v>
      </c>
      <c r="I178" s="503" t="e">
        <f>BALANCE!#REF!+BALANCE!#REF!+BALANCE!#REF!</f>
        <v>#REF!</v>
      </c>
      <c r="J178" s="503" t="e">
        <f>BALANCE!#REF!+BALANCE!#REF!+BALANCE!#REF!</f>
        <v>#REF!</v>
      </c>
      <c r="K178" s="503" t="e">
        <f>BALANCE!#REF!+BALANCE!#REF!+BALANCE!#REF!</f>
        <v>#REF!</v>
      </c>
      <c r="L178" s="503" t="e">
        <f>BALANCE!#REF!+BALANCE!#REF!+BALANCE!#REF!</f>
        <v>#REF!</v>
      </c>
      <c r="M178" s="503" t="e">
        <f>BALANCE!#REF!+BALANCE!#REF!+BALANCE!#REF!</f>
        <v>#REF!</v>
      </c>
      <c r="N178" s="503" t="e">
        <f>BALANCE!#REF!+BALANCE!#REF!+BALANCE!#REF!</f>
        <v>#REF!</v>
      </c>
      <c r="O178" s="503" t="e">
        <f>BALANCE!#REF!+BALANCE!#REF!+BALANCE!#REF!</f>
        <v>#REF!</v>
      </c>
      <c r="P178" s="503" t="e">
        <f>BALANCE!#REF!+BALANCE!#REF!+BALANCE!#REF!</f>
        <v>#REF!</v>
      </c>
      <c r="Q178" s="503" t="e">
        <f>BALANCE!#REF!+BALANCE!#REF!+BALANCE!#REF!</f>
        <v>#REF!</v>
      </c>
      <c r="R178" s="503" t="e">
        <f>BALANCE!#REF!+BALANCE!#REF!+BALANCE!#REF!</f>
        <v>#REF!</v>
      </c>
      <c r="S178" s="503" t="e">
        <f>BALANCE!#REF!+BALANCE!#REF!+BALANCE!#REF!</f>
        <v>#REF!</v>
      </c>
      <c r="T178" s="503" t="e">
        <f>BALANCE!#REF!+BALANCE!#REF!+BALANCE!#REF!</f>
        <v>#REF!</v>
      </c>
      <c r="U178" s="503" t="e">
        <f>BALANCE!#REF!+BALANCE!#REF!+BALANCE!#REF!</f>
        <v>#REF!</v>
      </c>
      <c r="V178" s="503" t="e">
        <f>BALANCE!#REF!+BALANCE!#REF!+BALANCE!#REF!</f>
        <v>#REF!</v>
      </c>
      <c r="W178" s="503" t="e">
        <f>BALANCE!#REF!+BALANCE!#REF!+BALANCE!#REF!</f>
        <v>#REF!</v>
      </c>
      <c r="X178" s="503" t="e">
        <f>BALANCE!#REF!+BALANCE!#REF!+BALANCE!#REF!</f>
        <v>#REF!</v>
      </c>
      <c r="Y178" s="503" t="e">
        <f>BALANCE!#REF!+BALANCE!#REF!+BALANCE!#REF!</f>
        <v>#REF!</v>
      </c>
      <c r="Z178" s="503" t="e">
        <f>BALANCE!#REF!+BALANCE!#REF!+BALANCE!#REF!</f>
        <v>#REF!</v>
      </c>
      <c r="AA178" s="503" t="e">
        <f>BALANCE!#REF!+BALANCE!#REF!+BALANCE!#REF!</f>
        <v>#REF!</v>
      </c>
      <c r="AB178" s="503" t="e">
        <f>BALANCE!#REF!+BALANCE!#REF!+BALANCE!#REF!</f>
        <v>#REF!</v>
      </c>
      <c r="AC178" s="503" t="e">
        <f>BALANCE!#REF!+BALANCE!#REF!+BALANCE!#REF!</f>
        <v>#REF!</v>
      </c>
      <c r="AD178" s="503" t="e">
        <f>BALANCE!#REF!+BALANCE!#REF!+BALANCE!#REF!</f>
        <v>#REF!</v>
      </c>
      <c r="AE178" s="503" t="e">
        <f>BALANCE!#REF!+BALANCE!#REF!+BALANCE!#REF!</f>
        <v>#REF!</v>
      </c>
      <c r="AF178" s="503" t="e">
        <f>BALANCE!#REF!+BALANCE!#REF!+BALANCE!#REF!</f>
        <v>#REF!</v>
      </c>
      <c r="AG178" s="503" t="e">
        <f>BALANCE!#REF!+BALANCE!#REF!+BALANCE!#REF!</f>
        <v>#REF!</v>
      </c>
      <c r="AH178" s="503" t="e">
        <f>BALANCE!#REF!+BALANCE!#REF!+BALANCE!#REF!</f>
        <v>#REF!</v>
      </c>
      <c r="AI178" s="503" t="e">
        <f>BALANCE!#REF!+BALANCE!#REF!+BALANCE!#REF!</f>
        <v>#REF!</v>
      </c>
      <c r="AJ178" s="504" t="e">
        <f>BALANCE!#REF!+BALANCE!#REF!+BALANCE!#REF!</f>
        <v>#REF!</v>
      </c>
    </row>
    <row r="179" spans="2:36" s="505" customFormat="1" hidden="1" x14ac:dyDescent="0.25">
      <c r="B179" s="506" t="s">
        <v>706</v>
      </c>
      <c r="C179" s="502" t="s">
        <v>631</v>
      </c>
      <c r="D179" s="503" t="e">
        <f>BALANCE!#REF!+BALANCE!#REF!+BALANCE!#REF!</f>
        <v>#REF!</v>
      </c>
      <c r="E179" s="503" t="e">
        <f>BALANCE!#REF!+BALANCE!#REF!+BALANCE!#REF!</f>
        <v>#REF!</v>
      </c>
      <c r="F179" s="503" t="e">
        <f>BALANCE!#REF!+BALANCE!#REF!+BALANCE!#REF!</f>
        <v>#REF!</v>
      </c>
      <c r="G179" s="503" t="e">
        <f>BALANCE!#REF!+BALANCE!#REF!+BALANCE!#REF!</f>
        <v>#REF!</v>
      </c>
      <c r="H179" s="503" t="e">
        <f>BALANCE!#REF!+BALANCE!#REF!+BALANCE!#REF!</f>
        <v>#REF!</v>
      </c>
      <c r="I179" s="503" t="e">
        <f>BALANCE!#REF!+BALANCE!#REF!+BALANCE!#REF!</f>
        <v>#REF!</v>
      </c>
      <c r="J179" s="503" t="e">
        <f>BALANCE!#REF!+BALANCE!#REF!+BALANCE!#REF!</f>
        <v>#REF!</v>
      </c>
      <c r="K179" s="503" t="e">
        <f>BALANCE!#REF!+BALANCE!#REF!+BALANCE!#REF!</f>
        <v>#REF!</v>
      </c>
      <c r="L179" s="503" t="e">
        <f>BALANCE!#REF!+BALANCE!#REF!+BALANCE!#REF!</f>
        <v>#REF!</v>
      </c>
      <c r="M179" s="503" t="e">
        <f>BALANCE!#REF!+BALANCE!#REF!+BALANCE!#REF!</f>
        <v>#REF!</v>
      </c>
      <c r="N179" s="503" t="e">
        <f>BALANCE!#REF!+BALANCE!#REF!+BALANCE!#REF!</f>
        <v>#REF!</v>
      </c>
      <c r="O179" s="503" t="e">
        <f>BALANCE!#REF!+BALANCE!#REF!+BALANCE!#REF!</f>
        <v>#REF!</v>
      </c>
      <c r="P179" s="503" t="e">
        <f>BALANCE!#REF!+BALANCE!#REF!+BALANCE!#REF!</f>
        <v>#REF!</v>
      </c>
      <c r="Q179" s="503" t="e">
        <f>BALANCE!#REF!+BALANCE!#REF!+BALANCE!#REF!</f>
        <v>#REF!</v>
      </c>
      <c r="R179" s="503" t="e">
        <f>BALANCE!#REF!+BALANCE!#REF!+BALANCE!#REF!</f>
        <v>#REF!</v>
      </c>
      <c r="S179" s="503" t="e">
        <f>BALANCE!#REF!+BALANCE!#REF!+BALANCE!#REF!</f>
        <v>#REF!</v>
      </c>
      <c r="T179" s="503" t="e">
        <f>BALANCE!#REF!+BALANCE!#REF!+BALANCE!#REF!</f>
        <v>#REF!</v>
      </c>
      <c r="U179" s="503" t="e">
        <f>BALANCE!#REF!+BALANCE!#REF!+BALANCE!#REF!</f>
        <v>#REF!</v>
      </c>
      <c r="V179" s="503" t="e">
        <f>BALANCE!#REF!+BALANCE!#REF!+BALANCE!#REF!</f>
        <v>#REF!</v>
      </c>
      <c r="W179" s="503" t="e">
        <f>BALANCE!#REF!+BALANCE!#REF!+BALANCE!#REF!</f>
        <v>#REF!</v>
      </c>
      <c r="X179" s="503" t="e">
        <f>BALANCE!#REF!+BALANCE!#REF!+BALANCE!#REF!</f>
        <v>#REF!</v>
      </c>
      <c r="Y179" s="503" t="e">
        <f>BALANCE!#REF!+BALANCE!#REF!+BALANCE!#REF!</f>
        <v>#REF!</v>
      </c>
      <c r="Z179" s="503" t="e">
        <f>BALANCE!#REF!+BALANCE!#REF!+BALANCE!#REF!</f>
        <v>#REF!</v>
      </c>
      <c r="AA179" s="503" t="e">
        <f>BALANCE!#REF!+BALANCE!#REF!+BALANCE!#REF!</f>
        <v>#REF!</v>
      </c>
      <c r="AB179" s="503" t="e">
        <f>BALANCE!#REF!+BALANCE!#REF!+BALANCE!#REF!</f>
        <v>#REF!</v>
      </c>
      <c r="AC179" s="503" t="e">
        <f>BALANCE!#REF!+BALANCE!#REF!+BALANCE!#REF!</f>
        <v>#REF!</v>
      </c>
      <c r="AD179" s="503" t="e">
        <f>BALANCE!#REF!+BALANCE!#REF!+BALANCE!#REF!</f>
        <v>#REF!</v>
      </c>
      <c r="AE179" s="503" t="e">
        <f>BALANCE!#REF!+BALANCE!#REF!+BALANCE!#REF!</f>
        <v>#REF!</v>
      </c>
      <c r="AF179" s="503" t="e">
        <f>BALANCE!#REF!+BALANCE!#REF!+BALANCE!#REF!</f>
        <v>#REF!</v>
      </c>
      <c r="AG179" s="503" t="e">
        <f>BALANCE!#REF!+BALANCE!#REF!+BALANCE!#REF!</f>
        <v>#REF!</v>
      </c>
      <c r="AH179" s="503" t="e">
        <f>BALANCE!#REF!+BALANCE!#REF!+BALANCE!#REF!</f>
        <v>#REF!</v>
      </c>
      <c r="AI179" s="503" t="e">
        <f>BALANCE!#REF!+BALANCE!#REF!+BALANCE!#REF!</f>
        <v>#REF!</v>
      </c>
      <c r="AJ179" s="504" t="e">
        <f>BALANCE!#REF!+BALANCE!#REF!+BALANCE!#REF!</f>
        <v>#REF!</v>
      </c>
    </row>
    <row r="180" spans="2:36" s="505" customFormat="1" hidden="1" x14ac:dyDescent="0.25">
      <c r="B180" s="506" t="s">
        <v>707</v>
      </c>
      <c r="C180" s="502" t="s">
        <v>633</v>
      </c>
      <c r="D180" s="503" t="e">
        <f>BALANCE!#REF!+BALANCE!#REF!+BALANCE!#REF!</f>
        <v>#REF!</v>
      </c>
      <c r="E180" s="503" t="e">
        <f>BALANCE!#REF!+BALANCE!#REF!+BALANCE!#REF!</f>
        <v>#REF!</v>
      </c>
      <c r="F180" s="503" t="e">
        <f>BALANCE!#REF!+BALANCE!#REF!+BALANCE!#REF!</f>
        <v>#REF!</v>
      </c>
      <c r="G180" s="503" t="e">
        <f>BALANCE!#REF!+BALANCE!#REF!+BALANCE!#REF!</f>
        <v>#REF!</v>
      </c>
      <c r="H180" s="503" t="e">
        <f>BALANCE!#REF!+BALANCE!#REF!+BALANCE!#REF!</f>
        <v>#REF!</v>
      </c>
      <c r="I180" s="503" t="e">
        <f>BALANCE!#REF!+BALANCE!#REF!+BALANCE!#REF!</f>
        <v>#REF!</v>
      </c>
      <c r="J180" s="503" t="e">
        <f>BALANCE!#REF!+BALANCE!#REF!+BALANCE!#REF!</f>
        <v>#REF!</v>
      </c>
      <c r="K180" s="503" t="e">
        <f>BALANCE!#REF!+BALANCE!#REF!+BALANCE!#REF!</f>
        <v>#REF!</v>
      </c>
      <c r="L180" s="503" t="e">
        <f>BALANCE!#REF!+BALANCE!#REF!+BALANCE!#REF!</f>
        <v>#REF!</v>
      </c>
      <c r="M180" s="503" t="e">
        <f>BALANCE!#REF!+BALANCE!#REF!+BALANCE!#REF!</f>
        <v>#REF!</v>
      </c>
      <c r="N180" s="503" t="e">
        <f>BALANCE!#REF!+BALANCE!#REF!+BALANCE!#REF!</f>
        <v>#REF!</v>
      </c>
      <c r="O180" s="503" t="e">
        <f>BALANCE!#REF!+BALANCE!#REF!+BALANCE!#REF!</f>
        <v>#REF!</v>
      </c>
      <c r="P180" s="503" t="e">
        <f>BALANCE!#REF!+BALANCE!#REF!+BALANCE!#REF!</f>
        <v>#REF!</v>
      </c>
      <c r="Q180" s="503" t="e">
        <f>BALANCE!#REF!+BALANCE!#REF!+BALANCE!#REF!</f>
        <v>#REF!</v>
      </c>
      <c r="R180" s="503" t="e">
        <f>BALANCE!#REF!+BALANCE!#REF!+BALANCE!#REF!</f>
        <v>#REF!</v>
      </c>
      <c r="S180" s="503" t="e">
        <f>BALANCE!#REF!+BALANCE!#REF!+BALANCE!#REF!</f>
        <v>#REF!</v>
      </c>
      <c r="T180" s="503" t="e">
        <f>BALANCE!#REF!+BALANCE!#REF!+BALANCE!#REF!</f>
        <v>#REF!</v>
      </c>
      <c r="U180" s="503" t="e">
        <f>BALANCE!#REF!+BALANCE!#REF!+BALANCE!#REF!</f>
        <v>#REF!</v>
      </c>
      <c r="V180" s="503" t="e">
        <f>BALANCE!#REF!+BALANCE!#REF!+BALANCE!#REF!</f>
        <v>#REF!</v>
      </c>
      <c r="W180" s="503" t="e">
        <f>BALANCE!#REF!+BALANCE!#REF!+BALANCE!#REF!</f>
        <v>#REF!</v>
      </c>
      <c r="X180" s="503" t="e">
        <f>BALANCE!#REF!+BALANCE!#REF!+BALANCE!#REF!</f>
        <v>#REF!</v>
      </c>
      <c r="Y180" s="503" t="e">
        <f>BALANCE!#REF!+BALANCE!#REF!+BALANCE!#REF!</f>
        <v>#REF!</v>
      </c>
      <c r="Z180" s="503" t="e">
        <f>BALANCE!#REF!+BALANCE!#REF!+BALANCE!#REF!</f>
        <v>#REF!</v>
      </c>
      <c r="AA180" s="503" t="e">
        <f>BALANCE!#REF!+BALANCE!#REF!+BALANCE!#REF!</f>
        <v>#REF!</v>
      </c>
      <c r="AB180" s="503" t="e">
        <f>BALANCE!#REF!+BALANCE!#REF!+BALANCE!#REF!</f>
        <v>#REF!</v>
      </c>
      <c r="AC180" s="503" t="e">
        <f>BALANCE!#REF!+BALANCE!#REF!+BALANCE!#REF!</f>
        <v>#REF!</v>
      </c>
      <c r="AD180" s="503" t="e">
        <f>BALANCE!#REF!+BALANCE!#REF!+BALANCE!#REF!</f>
        <v>#REF!</v>
      </c>
      <c r="AE180" s="503" t="e">
        <f>BALANCE!#REF!+BALANCE!#REF!+BALANCE!#REF!</f>
        <v>#REF!</v>
      </c>
      <c r="AF180" s="503" t="e">
        <f>BALANCE!#REF!+BALANCE!#REF!+BALANCE!#REF!</f>
        <v>#REF!</v>
      </c>
      <c r="AG180" s="503" t="e">
        <f>BALANCE!#REF!+BALANCE!#REF!+BALANCE!#REF!</f>
        <v>#REF!</v>
      </c>
      <c r="AH180" s="503" t="e">
        <f>BALANCE!#REF!+BALANCE!#REF!+BALANCE!#REF!</f>
        <v>#REF!</v>
      </c>
      <c r="AI180" s="503" t="e">
        <f>BALANCE!#REF!+BALANCE!#REF!+BALANCE!#REF!</f>
        <v>#REF!</v>
      </c>
      <c r="AJ180" s="504" t="e">
        <f>BALANCE!#REF!+BALANCE!#REF!+BALANCE!#REF!</f>
        <v>#REF!</v>
      </c>
    </row>
    <row r="181" spans="2:36" s="505" customFormat="1" hidden="1" x14ac:dyDescent="0.25">
      <c r="B181" s="506" t="s">
        <v>708</v>
      </c>
      <c r="C181" s="502" t="s">
        <v>635</v>
      </c>
      <c r="D181" s="503" t="e">
        <f>BALANCE!#REF!+BALANCE!#REF!+BALANCE!#REF!</f>
        <v>#REF!</v>
      </c>
      <c r="E181" s="503" t="e">
        <f>BALANCE!#REF!+BALANCE!#REF!+BALANCE!#REF!</f>
        <v>#REF!</v>
      </c>
      <c r="F181" s="503" t="e">
        <f>BALANCE!#REF!+BALANCE!#REF!+BALANCE!#REF!</f>
        <v>#REF!</v>
      </c>
      <c r="G181" s="503" t="e">
        <f>BALANCE!#REF!+BALANCE!#REF!+BALANCE!#REF!</f>
        <v>#REF!</v>
      </c>
      <c r="H181" s="503" t="e">
        <f>BALANCE!#REF!+BALANCE!#REF!+BALANCE!#REF!</f>
        <v>#REF!</v>
      </c>
      <c r="I181" s="503" t="e">
        <f>BALANCE!#REF!+BALANCE!#REF!+BALANCE!#REF!</f>
        <v>#REF!</v>
      </c>
      <c r="J181" s="503" t="e">
        <f>BALANCE!#REF!+BALANCE!#REF!+BALANCE!#REF!</f>
        <v>#REF!</v>
      </c>
      <c r="K181" s="503" t="e">
        <f>BALANCE!#REF!+BALANCE!#REF!+BALANCE!#REF!</f>
        <v>#REF!</v>
      </c>
      <c r="L181" s="503" t="e">
        <f>BALANCE!#REF!+BALANCE!#REF!+BALANCE!#REF!</f>
        <v>#REF!</v>
      </c>
      <c r="M181" s="503" t="e">
        <f>BALANCE!#REF!+BALANCE!#REF!+BALANCE!#REF!</f>
        <v>#REF!</v>
      </c>
      <c r="N181" s="503" t="e">
        <f>BALANCE!#REF!+BALANCE!#REF!+BALANCE!#REF!</f>
        <v>#REF!</v>
      </c>
      <c r="O181" s="503" t="e">
        <f>BALANCE!#REF!+BALANCE!#REF!+BALANCE!#REF!</f>
        <v>#REF!</v>
      </c>
      <c r="P181" s="503" t="e">
        <f>BALANCE!#REF!+BALANCE!#REF!+BALANCE!#REF!</f>
        <v>#REF!</v>
      </c>
      <c r="Q181" s="503" t="e">
        <f>BALANCE!#REF!+BALANCE!#REF!+BALANCE!#REF!</f>
        <v>#REF!</v>
      </c>
      <c r="R181" s="503" t="e">
        <f>BALANCE!#REF!+BALANCE!#REF!+BALANCE!#REF!</f>
        <v>#REF!</v>
      </c>
      <c r="S181" s="503" t="e">
        <f>BALANCE!#REF!+BALANCE!#REF!+BALANCE!#REF!</f>
        <v>#REF!</v>
      </c>
      <c r="T181" s="503" t="e">
        <f>BALANCE!#REF!+BALANCE!#REF!+BALANCE!#REF!</f>
        <v>#REF!</v>
      </c>
      <c r="U181" s="503" t="e">
        <f>BALANCE!#REF!+BALANCE!#REF!+BALANCE!#REF!</f>
        <v>#REF!</v>
      </c>
      <c r="V181" s="503" t="e">
        <f>BALANCE!#REF!+BALANCE!#REF!+BALANCE!#REF!</f>
        <v>#REF!</v>
      </c>
      <c r="W181" s="503" t="e">
        <f>BALANCE!#REF!+BALANCE!#REF!+BALANCE!#REF!</f>
        <v>#REF!</v>
      </c>
      <c r="X181" s="503" t="e">
        <f>BALANCE!#REF!+BALANCE!#REF!+BALANCE!#REF!</f>
        <v>#REF!</v>
      </c>
      <c r="Y181" s="503" t="e">
        <f>BALANCE!#REF!+BALANCE!#REF!+BALANCE!#REF!</f>
        <v>#REF!</v>
      </c>
      <c r="Z181" s="503" t="e">
        <f>BALANCE!#REF!+BALANCE!#REF!+BALANCE!#REF!</f>
        <v>#REF!</v>
      </c>
      <c r="AA181" s="503" t="e">
        <f>BALANCE!#REF!+BALANCE!#REF!+BALANCE!#REF!</f>
        <v>#REF!</v>
      </c>
      <c r="AB181" s="503" t="e">
        <f>BALANCE!#REF!+BALANCE!#REF!+BALANCE!#REF!</f>
        <v>#REF!</v>
      </c>
      <c r="AC181" s="503" t="e">
        <f>BALANCE!#REF!+BALANCE!#REF!+BALANCE!#REF!</f>
        <v>#REF!</v>
      </c>
      <c r="AD181" s="503" t="e">
        <f>BALANCE!#REF!+BALANCE!#REF!+BALANCE!#REF!</f>
        <v>#REF!</v>
      </c>
      <c r="AE181" s="503" t="e">
        <f>BALANCE!#REF!+BALANCE!#REF!+BALANCE!#REF!</f>
        <v>#REF!</v>
      </c>
      <c r="AF181" s="503" t="e">
        <f>BALANCE!#REF!+BALANCE!#REF!+BALANCE!#REF!</f>
        <v>#REF!</v>
      </c>
      <c r="AG181" s="503" t="e">
        <f>BALANCE!#REF!+BALANCE!#REF!+BALANCE!#REF!</f>
        <v>#REF!</v>
      </c>
      <c r="AH181" s="503" t="e">
        <f>BALANCE!#REF!+BALANCE!#REF!+BALANCE!#REF!</f>
        <v>#REF!</v>
      </c>
      <c r="AI181" s="503" t="e">
        <f>BALANCE!#REF!+BALANCE!#REF!+BALANCE!#REF!</f>
        <v>#REF!</v>
      </c>
      <c r="AJ181" s="504" t="e">
        <f>BALANCE!#REF!+BALANCE!#REF!+BALANCE!#REF!</f>
        <v>#REF!</v>
      </c>
    </row>
    <row r="182" spans="2:36" s="505" customFormat="1" hidden="1" x14ac:dyDescent="0.25">
      <c r="B182" s="506" t="s">
        <v>709</v>
      </c>
      <c r="C182" s="502" t="s">
        <v>637</v>
      </c>
      <c r="D182" s="503" t="e">
        <f>BALANCE!#REF!+BALANCE!#REF!+BALANCE!#REF!</f>
        <v>#REF!</v>
      </c>
      <c r="E182" s="503" t="e">
        <f>BALANCE!#REF!+BALANCE!#REF!+BALANCE!#REF!</f>
        <v>#REF!</v>
      </c>
      <c r="F182" s="503" t="e">
        <f>BALANCE!#REF!+BALANCE!#REF!+BALANCE!#REF!</f>
        <v>#REF!</v>
      </c>
      <c r="G182" s="503" t="e">
        <f>BALANCE!#REF!+BALANCE!#REF!+BALANCE!#REF!</f>
        <v>#REF!</v>
      </c>
      <c r="H182" s="503" t="e">
        <f>BALANCE!#REF!+BALANCE!#REF!+BALANCE!#REF!</f>
        <v>#REF!</v>
      </c>
      <c r="I182" s="503" t="e">
        <f>BALANCE!#REF!+BALANCE!#REF!+BALANCE!#REF!</f>
        <v>#REF!</v>
      </c>
      <c r="J182" s="503" t="e">
        <f>BALANCE!#REF!+BALANCE!#REF!+BALANCE!#REF!</f>
        <v>#REF!</v>
      </c>
      <c r="K182" s="503" t="e">
        <f>BALANCE!#REF!+BALANCE!#REF!+BALANCE!#REF!</f>
        <v>#REF!</v>
      </c>
      <c r="L182" s="503" t="e">
        <f>BALANCE!#REF!+BALANCE!#REF!+BALANCE!#REF!</f>
        <v>#REF!</v>
      </c>
      <c r="M182" s="503" t="e">
        <f>BALANCE!#REF!+BALANCE!#REF!+BALANCE!#REF!</f>
        <v>#REF!</v>
      </c>
      <c r="N182" s="503" t="e">
        <f>BALANCE!#REF!+BALANCE!#REF!+BALANCE!#REF!</f>
        <v>#REF!</v>
      </c>
      <c r="O182" s="503" t="e">
        <f>BALANCE!#REF!+BALANCE!#REF!+BALANCE!#REF!</f>
        <v>#REF!</v>
      </c>
      <c r="P182" s="503" t="e">
        <f>BALANCE!#REF!+BALANCE!#REF!+BALANCE!#REF!</f>
        <v>#REF!</v>
      </c>
      <c r="Q182" s="503" t="e">
        <f>BALANCE!#REF!+BALANCE!#REF!+BALANCE!#REF!</f>
        <v>#REF!</v>
      </c>
      <c r="R182" s="503" t="e">
        <f>BALANCE!#REF!+BALANCE!#REF!+BALANCE!#REF!</f>
        <v>#REF!</v>
      </c>
      <c r="S182" s="503" t="e">
        <f>BALANCE!#REF!+BALANCE!#REF!+BALANCE!#REF!</f>
        <v>#REF!</v>
      </c>
      <c r="T182" s="503" t="e">
        <f>BALANCE!#REF!+BALANCE!#REF!+BALANCE!#REF!</f>
        <v>#REF!</v>
      </c>
      <c r="U182" s="503" t="e">
        <f>BALANCE!#REF!+BALANCE!#REF!+BALANCE!#REF!</f>
        <v>#REF!</v>
      </c>
      <c r="V182" s="503" t="e">
        <f>BALANCE!#REF!+BALANCE!#REF!+BALANCE!#REF!</f>
        <v>#REF!</v>
      </c>
      <c r="W182" s="503" t="e">
        <f>BALANCE!#REF!+BALANCE!#REF!+BALANCE!#REF!</f>
        <v>#REF!</v>
      </c>
      <c r="X182" s="503" t="e">
        <f>BALANCE!#REF!+BALANCE!#REF!+BALANCE!#REF!</f>
        <v>#REF!</v>
      </c>
      <c r="Y182" s="503" t="e">
        <f>BALANCE!#REF!+BALANCE!#REF!+BALANCE!#REF!</f>
        <v>#REF!</v>
      </c>
      <c r="Z182" s="503" t="e">
        <f>BALANCE!#REF!+BALANCE!#REF!+BALANCE!#REF!</f>
        <v>#REF!</v>
      </c>
      <c r="AA182" s="503" t="e">
        <f>BALANCE!#REF!+BALANCE!#REF!+BALANCE!#REF!</f>
        <v>#REF!</v>
      </c>
      <c r="AB182" s="503" t="e">
        <f>BALANCE!#REF!+BALANCE!#REF!+BALANCE!#REF!</f>
        <v>#REF!</v>
      </c>
      <c r="AC182" s="503" t="e">
        <f>BALANCE!#REF!+BALANCE!#REF!+BALANCE!#REF!</f>
        <v>#REF!</v>
      </c>
      <c r="AD182" s="503" t="e">
        <f>BALANCE!#REF!+BALANCE!#REF!+BALANCE!#REF!</f>
        <v>#REF!</v>
      </c>
      <c r="AE182" s="503" t="e">
        <f>BALANCE!#REF!+BALANCE!#REF!+BALANCE!#REF!</f>
        <v>#REF!</v>
      </c>
      <c r="AF182" s="503" t="e">
        <f>BALANCE!#REF!+BALANCE!#REF!+BALANCE!#REF!</f>
        <v>#REF!</v>
      </c>
      <c r="AG182" s="503" t="e">
        <f>BALANCE!#REF!+BALANCE!#REF!+BALANCE!#REF!</f>
        <v>#REF!</v>
      </c>
      <c r="AH182" s="503" t="e">
        <f>BALANCE!#REF!+BALANCE!#REF!+BALANCE!#REF!</f>
        <v>#REF!</v>
      </c>
      <c r="AI182" s="503" t="e">
        <f>BALANCE!#REF!+BALANCE!#REF!+BALANCE!#REF!</f>
        <v>#REF!</v>
      </c>
      <c r="AJ182" s="504" t="e">
        <f>BALANCE!#REF!+BALANCE!#REF!+BALANCE!#REF!</f>
        <v>#REF!</v>
      </c>
    </row>
    <row r="183" spans="2:36" hidden="1" x14ac:dyDescent="0.25">
      <c r="B183" s="15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382"/>
    </row>
    <row r="184" spans="2:36" s="475" customFormat="1" hidden="1" x14ac:dyDescent="0.25">
      <c r="B184" s="472" t="s">
        <v>1042</v>
      </c>
      <c r="C184" s="472" t="s">
        <v>1340</v>
      </c>
      <c r="D184" s="473" t="e">
        <f>SUM(D185:D189)</f>
        <v>#REF!</v>
      </c>
      <c r="E184" s="473" t="e">
        <f t="shared" ref="E184:AI184" si="25">SUM(E185:E189)</f>
        <v>#REF!</v>
      </c>
      <c r="F184" s="473" t="e">
        <f t="shared" si="25"/>
        <v>#REF!</v>
      </c>
      <c r="G184" s="473" t="e">
        <f t="shared" si="25"/>
        <v>#REF!</v>
      </c>
      <c r="H184" s="473" t="e">
        <f t="shared" si="25"/>
        <v>#REF!</v>
      </c>
      <c r="I184" s="473" t="e">
        <f t="shared" si="25"/>
        <v>#REF!</v>
      </c>
      <c r="J184" s="473" t="e">
        <f t="shared" si="25"/>
        <v>#REF!</v>
      </c>
      <c r="K184" s="473" t="e">
        <f t="shared" si="25"/>
        <v>#REF!</v>
      </c>
      <c r="L184" s="473" t="e">
        <f>SUM(L185:L189)</f>
        <v>#REF!</v>
      </c>
      <c r="M184" s="473" t="e">
        <f t="shared" si="25"/>
        <v>#REF!</v>
      </c>
      <c r="N184" s="473" t="e">
        <f t="shared" si="25"/>
        <v>#REF!</v>
      </c>
      <c r="O184" s="473" t="e">
        <f t="shared" si="25"/>
        <v>#REF!</v>
      </c>
      <c r="P184" s="473" t="e">
        <f t="shared" si="25"/>
        <v>#REF!</v>
      </c>
      <c r="Q184" s="473" t="e">
        <f t="shared" si="25"/>
        <v>#REF!</v>
      </c>
      <c r="R184" s="473" t="e">
        <f t="shared" si="25"/>
        <v>#REF!</v>
      </c>
      <c r="S184" s="473" t="e">
        <f>SUM(S185:S189)</f>
        <v>#REF!</v>
      </c>
      <c r="T184" s="473" t="e">
        <f t="shared" si="25"/>
        <v>#REF!</v>
      </c>
      <c r="U184" s="473" t="e">
        <f t="shared" si="25"/>
        <v>#REF!</v>
      </c>
      <c r="V184" s="473" t="e">
        <f t="shared" si="25"/>
        <v>#REF!</v>
      </c>
      <c r="W184" s="473" t="e">
        <f t="shared" si="25"/>
        <v>#REF!</v>
      </c>
      <c r="X184" s="473" t="e">
        <f t="shared" si="25"/>
        <v>#REF!</v>
      </c>
      <c r="Y184" s="473" t="e">
        <f t="shared" si="25"/>
        <v>#REF!</v>
      </c>
      <c r="Z184" s="473" t="e">
        <f t="shared" si="25"/>
        <v>#REF!</v>
      </c>
      <c r="AA184" s="473" t="e">
        <f t="shared" si="25"/>
        <v>#REF!</v>
      </c>
      <c r="AB184" s="473" t="e">
        <f t="shared" si="25"/>
        <v>#REF!</v>
      </c>
      <c r="AC184" s="473" t="e">
        <f>SUM(AC185:AC189)</f>
        <v>#REF!</v>
      </c>
      <c r="AD184" s="473" t="e">
        <f t="shared" si="25"/>
        <v>#REF!</v>
      </c>
      <c r="AE184" s="473" t="e">
        <f t="shared" si="25"/>
        <v>#REF!</v>
      </c>
      <c r="AF184" s="473" t="e">
        <f t="shared" si="25"/>
        <v>#REF!</v>
      </c>
      <c r="AG184" s="473" t="e">
        <f t="shared" si="25"/>
        <v>#REF!</v>
      </c>
      <c r="AH184" s="473" t="e">
        <f t="shared" si="25"/>
        <v>#REF!</v>
      </c>
      <c r="AI184" s="473" t="e">
        <f t="shared" si="25"/>
        <v>#REF!</v>
      </c>
      <c r="AJ184" s="474" t="e">
        <f>SUM(AJ185:AJ189)</f>
        <v>#REF!</v>
      </c>
    </row>
    <row r="185" spans="2:36" s="505" customFormat="1" hidden="1" x14ac:dyDescent="0.25">
      <c r="B185" s="506" t="s">
        <v>720</v>
      </c>
      <c r="C185" s="502" t="s">
        <v>629</v>
      </c>
      <c r="D185" s="503" t="e">
        <f>BALANCE!#REF!+BALANCE!#REF!+BALANCE!#REF!</f>
        <v>#REF!</v>
      </c>
      <c r="E185" s="503" t="e">
        <f>BALANCE!#REF!+BALANCE!#REF!+BALANCE!#REF!</f>
        <v>#REF!</v>
      </c>
      <c r="F185" s="503" t="e">
        <f>BALANCE!#REF!+BALANCE!#REF!+BALANCE!#REF!</f>
        <v>#REF!</v>
      </c>
      <c r="G185" s="503" t="e">
        <f>BALANCE!#REF!+BALANCE!#REF!+BALANCE!#REF!</f>
        <v>#REF!</v>
      </c>
      <c r="H185" s="503" t="e">
        <f>BALANCE!#REF!+BALANCE!#REF!+BALANCE!#REF!</f>
        <v>#REF!</v>
      </c>
      <c r="I185" s="503" t="e">
        <f>BALANCE!#REF!+BALANCE!#REF!+BALANCE!#REF!</f>
        <v>#REF!</v>
      </c>
      <c r="J185" s="503" t="e">
        <f>BALANCE!#REF!+BALANCE!#REF!+BALANCE!#REF!</f>
        <v>#REF!</v>
      </c>
      <c r="K185" s="503" t="e">
        <f>BALANCE!#REF!+BALANCE!#REF!+BALANCE!#REF!</f>
        <v>#REF!</v>
      </c>
      <c r="L185" s="503" t="e">
        <f>BALANCE!#REF!+BALANCE!#REF!+BALANCE!#REF!</f>
        <v>#REF!</v>
      </c>
      <c r="M185" s="503" t="e">
        <f>BALANCE!#REF!+BALANCE!#REF!+BALANCE!#REF!</f>
        <v>#REF!</v>
      </c>
      <c r="N185" s="503" t="e">
        <f>BALANCE!#REF!+BALANCE!#REF!+BALANCE!#REF!</f>
        <v>#REF!</v>
      </c>
      <c r="O185" s="503" t="e">
        <f>BALANCE!#REF!+BALANCE!#REF!+BALANCE!#REF!</f>
        <v>#REF!</v>
      </c>
      <c r="P185" s="503" t="e">
        <f>BALANCE!#REF!+BALANCE!#REF!+BALANCE!#REF!</f>
        <v>#REF!</v>
      </c>
      <c r="Q185" s="503" t="e">
        <f>BALANCE!#REF!+BALANCE!#REF!+BALANCE!#REF!</f>
        <v>#REF!</v>
      </c>
      <c r="R185" s="503" t="e">
        <f>BALANCE!#REF!+BALANCE!#REF!+BALANCE!#REF!</f>
        <v>#REF!</v>
      </c>
      <c r="S185" s="503" t="e">
        <f>BALANCE!#REF!+BALANCE!#REF!+BALANCE!#REF!</f>
        <v>#REF!</v>
      </c>
      <c r="T185" s="503" t="e">
        <f>BALANCE!#REF!+BALANCE!#REF!+BALANCE!#REF!</f>
        <v>#REF!</v>
      </c>
      <c r="U185" s="503" t="e">
        <f>BALANCE!#REF!+BALANCE!#REF!+BALANCE!#REF!</f>
        <v>#REF!</v>
      </c>
      <c r="V185" s="503" t="e">
        <f>BALANCE!#REF!+BALANCE!#REF!+BALANCE!#REF!</f>
        <v>#REF!</v>
      </c>
      <c r="W185" s="503" t="e">
        <f>BALANCE!#REF!+BALANCE!#REF!+BALANCE!#REF!</f>
        <v>#REF!</v>
      </c>
      <c r="X185" s="503" t="e">
        <f>BALANCE!#REF!+BALANCE!#REF!+BALANCE!#REF!</f>
        <v>#REF!</v>
      </c>
      <c r="Y185" s="503" t="e">
        <f>BALANCE!#REF!+BALANCE!#REF!+BALANCE!#REF!</f>
        <v>#REF!</v>
      </c>
      <c r="Z185" s="503" t="e">
        <f>BALANCE!#REF!+BALANCE!#REF!+BALANCE!#REF!</f>
        <v>#REF!</v>
      </c>
      <c r="AA185" s="503" t="e">
        <f>BALANCE!#REF!+BALANCE!#REF!+BALANCE!#REF!</f>
        <v>#REF!</v>
      </c>
      <c r="AB185" s="503" t="e">
        <f>BALANCE!#REF!+BALANCE!#REF!+BALANCE!#REF!</f>
        <v>#REF!</v>
      </c>
      <c r="AC185" s="503" t="e">
        <f>BALANCE!#REF!+BALANCE!#REF!+BALANCE!#REF!</f>
        <v>#REF!</v>
      </c>
      <c r="AD185" s="503" t="e">
        <f>BALANCE!#REF!+BALANCE!#REF!+BALANCE!#REF!</f>
        <v>#REF!</v>
      </c>
      <c r="AE185" s="503" t="e">
        <f>BALANCE!#REF!+BALANCE!#REF!+BALANCE!#REF!</f>
        <v>#REF!</v>
      </c>
      <c r="AF185" s="503" t="e">
        <f>BALANCE!#REF!+BALANCE!#REF!+BALANCE!#REF!</f>
        <v>#REF!</v>
      </c>
      <c r="AG185" s="503" t="e">
        <f>BALANCE!#REF!+BALANCE!#REF!+BALANCE!#REF!</f>
        <v>#REF!</v>
      </c>
      <c r="AH185" s="503" t="e">
        <f>BALANCE!#REF!+BALANCE!#REF!+BALANCE!#REF!</f>
        <v>#REF!</v>
      </c>
      <c r="AI185" s="503" t="e">
        <f>BALANCE!#REF!+BALANCE!#REF!+BALANCE!#REF!</f>
        <v>#REF!</v>
      </c>
      <c r="AJ185" s="504" t="e">
        <f>BALANCE!#REF!+BALANCE!#REF!+BALANCE!#REF!</f>
        <v>#REF!</v>
      </c>
    </row>
    <row r="186" spans="2:36" s="505" customFormat="1" hidden="1" x14ac:dyDescent="0.25">
      <c r="B186" s="506" t="s">
        <v>721</v>
      </c>
      <c r="C186" s="502" t="s">
        <v>631</v>
      </c>
      <c r="D186" s="503" t="e">
        <f>BALANCE!#REF!+BALANCE!#REF!+BALANCE!#REF!</f>
        <v>#REF!</v>
      </c>
      <c r="E186" s="503" t="e">
        <f>BALANCE!#REF!+BALANCE!#REF!+BALANCE!#REF!</f>
        <v>#REF!</v>
      </c>
      <c r="F186" s="503" t="e">
        <f>BALANCE!#REF!+BALANCE!#REF!+BALANCE!#REF!</f>
        <v>#REF!</v>
      </c>
      <c r="G186" s="503" t="e">
        <f>BALANCE!#REF!+BALANCE!#REF!+BALANCE!#REF!</f>
        <v>#REF!</v>
      </c>
      <c r="H186" s="503" t="e">
        <f>BALANCE!#REF!+BALANCE!#REF!+BALANCE!#REF!</f>
        <v>#REF!</v>
      </c>
      <c r="I186" s="503" t="e">
        <f>BALANCE!#REF!+BALANCE!#REF!+BALANCE!#REF!</f>
        <v>#REF!</v>
      </c>
      <c r="J186" s="503" t="e">
        <f>BALANCE!#REF!+BALANCE!#REF!+BALANCE!#REF!</f>
        <v>#REF!</v>
      </c>
      <c r="K186" s="503" t="e">
        <f>BALANCE!#REF!+BALANCE!#REF!+BALANCE!#REF!</f>
        <v>#REF!</v>
      </c>
      <c r="L186" s="503" t="e">
        <f>BALANCE!#REF!+BALANCE!#REF!+BALANCE!#REF!</f>
        <v>#REF!</v>
      </c>
      <c r="M186" s="503" t="e">
        <f>BALANCE!#REF!+BALANCE!#REF!+BALANCE!#REF!</f>
        <v>#REF!</v>
      </c>
      <c r="N186" s="503" t="e">
        <f>BALANCE!#REF!+BALANCE!#REF!+BALANCE!#REF!</f>
        <v>#REF!</v>
      </c>
      <c r="O186" s="503" t="e">
        <f>BALANCE!#REF!+BALANCE!#REF!+BALANCE!#REF!</f>
        <v>#REF!</v>
      </c>
      <c r="P186" s="503" t="e">
        <f>BALANCE!#REF!+BALANCE!#REF!+BALANCE!#REF!</f>
        <v>#REF!</v>
      </c>
      <c r="Q186" s="503" t="e">
        <f>BALANCE!#REF!+BALANCE!#REF!+BALANCE!#REF!</f>
        <v>#REF!</v>
      </c>
      <c r="R186" s="503" t="e">
        <f>BALANCE!#REF!+BALANCE!#REF!+BALANCE!#REF!</f>
        <v>#REF!</v>
      </c>
      <c r="S186" s="503" t="e">
        <f>BALANCE!#REF!+BALANCE!#REF!+BALANCE!#REF!</f>
        <v>#REF!</v>
      </c>
      <c r="T186" s="503" t="e">
        <f>BALANCE!#REF!+BALANCE!#REF!+BALANCE!#REF!</f>
        <v>#REF!</v>
      </c>
      <c r="U186" s="503" t="e">
        <f>BALANCE!#REF!+BALANCE!#REF!+BALANCE!#REF!</f>
        <v>#REF!</v>
      </c>
      <c r="V186" s="503" t="e">
        <f>BALANCE!#REF!+BALANCE!#REF!+BALANCE!#REF!</f>
        <v>#REF!</v>
      </c>
      <c r="W186" s="503" t="e">
        <f>BALANCE!#REF!+BALANCE!#REF!+BALANCE!#REF!</f>
        <v>#REF!</v>
      </c>
      <c r="X186" s="503" t="e">
        <f>BALANCE!#REF!+BALANCE!#REF!+BALANCE!#REF!</f>
        <v>#REF!</v>
      </c>
      <c r="Y186" s="503" t="e">
        <f>BALANCE!#REF!+BALANCE!#REF!+BALANCE!#REF!</f>
        <v>#REF!</v>
      </c>
      <c r="Z186" s="503" t="e">
        <f>BALANCE!#REF!+BALANCE!#REF!+BALANCE!#REF!</f>
        <v>#REF!</v>
      </c>
      <c r="AA186" s="503" t="e">
        <f>BALANCE!#REF!+BALANCE!#REF!+BALANCE!#REF!</f>
        <v>#REF!</v>
      </c>
      <c r="AB186" s="503" t="e">
        <f>BALANCE!#REF!+BALANCE!#REF!+BALANCE!#REF!</f>
        <v>#REF!</v>
      </c>
      <c r="AC186" s="503" t="e">
        <f>BALANCE!#REF!+BALANCE!#REF!+BALANCE!#REF!</f>
        <v>#REF!</v>
      </c>
      <c r="AD186" s="503" t="e">
        <f>BALANCE!#REF!+BALANCE!#REF!+BALANCE!#REF!</f>
        <v>#REF!</v>
      </c>
      <c r="AE186" s="503" t="e">
        <f>BALANCE!#REF!+BALANCE!#REF!+BALANCE!#REF!</f>
        <v>#REF!</v>
      </c>
      <c r="AF186" s="503" t="e">
        <f>BALANCE!#REF!+BALANCE!#REF!+BALANCE!#REF!</f>
        <v>#REF!</v>
      </c>
      <c r="AG186" s="503" t="e">
        <f>BALANCE!#REF!+BALANCE!#REF!+BALANCE!#REF!</f>
        <v>#REF!</v>
      </c>
      <c r="AH186" s="503" t="e">
        <f>BALANCE!#REF!+BALANCE!#REF!+BALANCE!#REF!</f>
        <v>#REF!</v>
      </c>
      <c r="AI186" s="503" t="e">
        <f>BALANCE!#REF!+BALANCE!#REF!+BALANCE!#REF!</f>
        <v>#REF!</v>
      </c>
      <c r="AJ186" s="504" t="e">
        <f>BALANCE!#REF!+BALANCE!#REF!+BALANCE!#REF!</f>
        <v>#REF!</v>
      </c>
    </row>
    <row r="187" spans="2:36" s="505" customFormat="1" hidden="1" x14ac:dyDescent="0.25">
      <c r="B187" s="506" t="s">
        <v>722</v>
      </c>
      <c r="C187" s="502" t="s">
        <v>633</v>
      </c>
      <c r="D187" s="503" t="e">
        <f>BALANCE!#REF!+BALANCE!#REF!+BALANCE!#REF!</f>
        <v>#REF!</v>
      </c>
      <c r="E187" s="503" t="e">
        <f>BALANCE!#REF!+BALANCE!#REF!+BALANCE!#REF!</f>
        <v>#REF!</v>
      </c>
      <c r="F187" s="503" t="e">
        <f>BALANCE!#REF!+BALANCE!#REF!+BALANCE!#REF!</f>
        <v>#REF!</v>
      </c>
      <c r="G187" s="503" t="e">
        <f>BALANCE!#REF!+BALANCE!#REF!+BALANCE!#REF!</f>
        <v>#REF!</v>
      </c>
      <c r="H187" s="503" t="e">
        <f>BALANCE!#REF!+BALANCE!#REF!+BALANCE!#REF!</f>
        <v>#REF!</v>
      </c>
      <c r="I187" s="503" t="e">
        <f>BALANCE!#REF!+BALANCE!#REF!+BALANCE!#REF!</f>
        <v>#REF!</v>
      </c>
      <c r="J187" s="503" t="e">
        <f>BALANCE!#REF!+BALANCE!#REF!+BALANCE!#REF!</f>
        <v>#REF!</v>
      </c>
      <c r="K187" s="503" t="e">
        <f>BALANCE!#REF!+BALANCE!#REF!+BALANCE!#REF!</f>
        <v>#REF!</v>
      </c>
      <c r="L187" s="503" t="e">
        <f>BALANCE!#REF!+BALANCE!#REF!+BALANCE!#REF!</f>
        <v>#REF!</v>
      </c>
      <c r="M187" s="503" t="e">
        <f>BALANCE!#REF!+BALANCE!#REF!+BALANCE!#REF!</f>
        <v>#REF!</v>
      </c>
      <c r="N187" s="503" t="e">
        <f>BALANCE!#REF!+BALANCE!#REF!+BALANCE!#REF!</f>
        <v>#REF!</v>
      </c>
      <c r="O187" s="503" t="e">
        <f>BALANCE!#REF!+BALANCE!#REF!+BALANCE!#REF!</f>
        <v>#REF!</v>
      </c>
      <c r="P187" s="503" t="e">
        <f>BALANCE!#REF!+BALANCE!#REF!+BALANCE!#REF!</f>
        <v>#REF!</v>
      </c>
      <c r="Q187" s="503" t="e">
        <f>BALANCE!#REF!+BALANCE!#REF!+BALANCE!#REF!</f>
        <v>#REF!</v>
      </c>
      <c r="R187" s="503" t="e">
        <f>BALANCE!#REF!+BALANCE!#REF!+BALANCE!#REF!</f>
        <v>#REF!</v>
      </c>
      <c r="S187" s="503" t="e">
        <f>BALANCE!#REF!+BALANCE!#REF!+BALANCE!#REF!</f>
        <v>#REF!</v>
      </c>
      <c r="T187" s="503" t="e">
        <f>BALANCE!#REF!+BALANCE!#REF!+BALANCE!#REF!</f>
        <v>#REF!</v>
      </c>
      <c r="U187" s="503" t="e">
        <f>BALANCE!#REF!+BALANCE!#REF!+BALANCE!#REF!</f>
        <v>#REF!</v>
      </c>
      <c r="V187" s="503" t="e">
        <f>BALANCE!#REF!+BALANCE!#REF!+BALANCE!#REF!</f>
        <v>#REF!</v>
      </c>
      <c r="W187" s="503" t="e">
        <f>BALANCE!#REF!+BALANCE!#REF!+BALANCE!#REF!</f>
        <v>#REF!</v>
      </c>
      <c r="X187" s="503" t="e">
        <f>BALANCE!#REF!+BALANCE!#REF!+BALANCE!#REF!</f>
        <v>#REF!</v>
      </c>
      <c r="Y187" s="503" t="e">
        <f>BALANCE!#REF!+BALANCE!#REF!+BALANCE!#REF!</f>
        <v>#REF!</v>
      </c>
      <c r="Z187" s="503" t="e">
        <f>BALANCE!#REF!+BALANCE!#REF!+BALANCE!#REF!</f>
        <v>#REF!</v>
      </c>
      <c r="AA187" s="503" t="e">
        <f>BALANCE!#REF!+BALANCE!#REF!+BALANCE!#REF!</f>
        <v>#REF!</v>
      </c>
      <c r="AB187" s="503" t="e">
        <f>BALANCE!#REF!+BALANCE!#REF!+BALANCE!#REF!</f>
        <v>#REF!</v>
      </c>
      <c r="AC187" s="503" t="e">
        <f>BALANCE!#REF!+BALANCE!#REF!+BALANCE!#REF!</f>
        <v>#REF!</v>
      </c>
      <c r="AD187" s="503" t="e">
        <f>BALANCE!#REF!+BALANCE!#REF!+BALANCE!#REF!</f>
        <v>#REF!</v>
      </c>
      <c r="AE187" s="503" t="e">
        <f>BALANCE!#REF!+BALANCE!#REF!+BALANCE!#REF!</f>
        <v>#REF!</v>
      </c>
      <c r="AF187" s="503" t="e">
        <f>BALANCE!#REF!+BALANCE!#REF!+BALANCE!#REF!</f>
        <v>#REF!</v>
      </c>
      <c r="AG187" s="503" t="e">
        <f>BALANCE!#REF!+BALANCE!#REF!+BALANCE!#REF!</f>
        <v>#REF!</v>
      </c>
      <c r="AH187" s="503" t="e">
        <f>BALANCE!#REF!+BALANCE!#REF!+BALANCE!#REF!</f>
        <v>#REF!</v>
      </c>
      <c r="AI187" s="503" t="e">
        <f>BALANCE!#REF!+BALANCE!#REF!+BALANCE!#REF!</f>
        <v>#REF!</v>
      </c>
      <c r="AJ187" s="504" t="e">
        <f>BALANCE!#REF!+BALANCE!#REF!+BALANCE!#REF!</f>
        <v>#REF!</v>
      </c>
    </row>
    <row r="188" spans="2:36" s="505" customFormat="1" hidden="1" x14ac:dyDescent="0.25">
      <c r="B188" s="506" t="s">
        <v>723</v>
      </c>
      <c r="C188" s="502" t="s">
        <v>635</v>
      </c>
      <c r="D188" s="503" t="e">
        <f>BALANCE!#REF!+BALANCE!#REF!+BALANCE!#REF!</f>
        <v>#REF!</v>
      </c>
      <c r="E188" s="503" t="e">
        <f>BALANCE!#REF!+BALANCE!#REF!+BALANCE!#REF!</f>
        <v>#REF!</v>
      </c>
      <c r="F188" s="503" t="e">
        <f>BALANCE!#REF!+BALANCE!#REF!+BALANCE!#REF!</f>
        <v>#REF!</v>
      </c>
      <c r="G188" s="503" t="e">
        <f>BALANCE!#REF!+BALANCE!#REF!+BALANCE!#REF!</f>
        <v>#REF!</v>
      </c>
      <c r="H188" s="503" t="e">
        <f>BALANCE!#REF!+BALANCE!#REF!+BALANCE!#REF!</f>
        <v>#REF!</v>
      </c>
      <c r="I188" s="503" t="e">
        <f>BALANCE!#REF!+BALANCE!#REF!+BALANCE!#REF!</f>
        <v>#REF!</v>
      </c>
      <c r="J188" s="503" t="e">
        <f>BALANCE!#REF!+BALANCE!#REF!+BALANCE!#REF!</f>
        <v>#REF!</v>
      </c>
      <c r="K188" s="503" t="e">
        <f>BALANCE!#REF!+BALANCE!#REF!+BALANCE!#REF!</f>
        <v>#REF!</v>
      </c>
      <c r="L188" s="503" t="e">
        <f>BALANCE!#REF!+BALANCE!#REF!+BALANCE!#REF!</f>
        <v>#REF!</v>
      </c>
      <c r="M188" s="503" t="e">
        <f>BALANCE!#REF!+BALANCE!#REF!+BALANCE!#REF!</f>
        <v>#REF!</v>
      </c>
      <c r="N188" s="503" t="e">
        <f>BALANCE!#REF!+BALANCE!#REF!+BALANCE!#REF!</f>
        <v>#REF!</v>
      </c>
      <c r="O188" s="503" t="e">
        <f>BALANCE!#REF!+BALANCE!#REF!+BALANCE!#REF!</f>
        <v>#REF!</v>
      </c>
      <c r="P188" s="503" t="e">
        <f>BALANCE!#REF!+BALANCE!#REF!+BALANCE!#REF!</f>
        <v>#REF!</v>
      </c>
      <c r="Q188" s="503" t="e">
        <f>BALANCE!#REF!+BALANCE!#REF!+BALANCE!#REF!</f>
        <v>#REF!</v>
      </c>
      <c r="R188" s="503" t="e">
        <f>BALANCE!#REF!+BALANCE!#REF!+BALANCE!#REF!</f>
        <v>#REF!</v>
      </c>
      <c r="S188" s="503" t="e">
        <f>BALANCE!#REF!+BALANCE!#REF!+BALANCE!#REF!</f>
        <v>#REF!</v>
      </c>
      <c r="T188" s="503" t="e">
        <f>BALANCE!#REF!+BALANCE!#REF!+BALANCE!#REF!</f>
        <v>#REF!</v>
      </c>
      <c r="U188" s="503" t="e">
        <f>BALANCE!#REF!+BALANCE!#REF!+BALANCE!#REF!</f>
        <v>#REF!</v>
      </c>
      <c r="V188" s="503" t="e">
        <f>BALANCE!#REF!+BALANCE!#REF!+BALANCE!#REF!</f>
        <v>#REF!</v>
      </c>
      <c r="W188" s="503" t="e">
        <f>BALANCE!#REF!+BALANCE!#REF!+BALANCE!#REF!</f>
        <v>#REF!</v>
      </c>
      <c r="X188" s="503" t="e">
        <f>BALANCE!#REF!+BALANCE!#REF!+BALANCE!#REF!</f>
        <v>#REF!</v>
      </c>
      <c r="Y188" s="503" t="e">
        <f>BALANCE!#REF!+BALANCE!#REF!+BALANCE!#REF!</f>
        <v>#REF!</v>
      </c>
      <c r="Z188" s="503" t="e">
        <f>BALANCE!#REF!+BALANCE!#REF!+BALANCE!#REF!</f>
        <v>#REF!</v>
      </c>
      <c r="AA188" s="503" t="e">
        <f>BALANCE!#REF!+BALANCE!#REF!+BALANCE!#REF!</f>
        <v>#REF!</v>
      </c>
      <c r="AB188" s="503" t="e">
        <f>BALANCE!#REF!+BALANCE!#REF!+BALANCE!#REF!</f>
        <v>#REF!</v>
      </c>
      <c r="AC188" s="503" t="e">
        <f>BALANCE!#REF!+BALANCE!#REF!+BALANCE!#REF!</f>
        <v>#REF!</v>
      </c>
      <c r="AD188" s="503" t="e">
        <f>BALANCE!#REF!+BALANCE!#REF!+BALANCE!#REF!</f>
        <v>#REF!</v>
      </c>
      <c r="AE188" s="503" t="e">
        <f>BALANCE!#REF!+BALANCE!#REF!+BALANCE!#REF!</f>
        <v>#REF!</v>
      </c>
      <c r="AF188" s="503" t="e">
        <f>BALANCE!#REF!+BALANCE!#REF!+BALANCE!#REF!</f>
        <v>#REF!</v>
      </c>
      <c r="AG188" s="503" t="e">
        <f>BALANCE!#REF!+BALANCE!#REF!+BALANCE!#REF!</f>
        <v>#REF!</v>
      </c>
      <c r="AH188" s="503" t="e">
        <f>BALANCE!#REF!+BALANCE!#REF!+BALANCE!#REF!</f>
        <v>#REF!</v>
      </c>
      <c r="AI188" s="503" t="e">
        <f>BALANCE!#REF!+BALANCE!#REF!+BALANCE!#REF!</f>
        <v>#REF!</v>
      </c>
      <c r="AJ188" s="504" t="e">
        <f>BALANCE!#REF!+BALANCE!#REF!+BALANCE!#REF!</f>
        <v>#REF!</v>
      </c>
    </row>
    <row r="189" spans="2:36" s="505" customFormat="1" hidden="1" x14ac:dyDescent="0.25">
      <c r="B189" s="506" t="s">
        <v>724</v>
      </c>
      <c r="C189" s="502" t="s">
        <v>637</v>
      </c>
      <c r="D189" s="503" t="e">
        <f>BALANCE!#REF!+BALANCE!#REF!+BALANCE!#REF!</f>
        <v>#REF!</v>
      </c>
      <c r="E189" s="503" t="e">
        <f>BALANCE!#REF!+BALANCE!#REF!+BALANCE!#REF!</f>
        <v>#REF!</v>
      </c>
      <c r="F189" s="503" t="e">
        <f>BALANCE!#REF!+BALANCE!#REF!+BALANCE!#REF!</f>
        <v>#REF!</v>
      </c>
      <c r="G189" s="503" t="e">
        <f>BALANCE!#REF!+BALANCE!#REF!+BALANCE!#REF!</f>
        <v>#REF!</v>
      </c>
      <c r="H189" s="503" t="e">
        <f>BALANCE!#REF!+BALANCE!#REF!+BALANCE!#REF!</f>
        <v>#REF!</v>
      </c>
      <c r="I189" s="503" t="e">
        <f>BALANCE!#REF!+BALANCE!#REF!+BALANCE!#REF!</f>
        <v>#REF!</v>
      </c>
      <c r="J189" s="503" t="e">
        <f>BALANCE!#REF!+BALANCE!#REF!+BALANCE!#REF!</f>
        <v>#REF!</v>
      </c>
      <c r="K189" s="503" t="e">
        <f>BALANCE!#REF!+BALANCE!#REF!+BALANCE!#REF!</f>
        <v>#REF!</v>
      </c>
      <c r="L189" s="503" t="e">
        <f>BALANCE!#REF!+BALANCE!#REF!+BALANCE!#REF!</f>
        <v>#REF!</v>
      </c>
      <c r="M189" s="503" t="e">
        <f>BALANCE!#REF!+BALANCE!#REF!+BALANCE!#REF!</f>
        <v>#REF!</v>
      </c>
      <c r="N189" s="503" t="e">
        <f>BALANCE!#REF!+BALANCE!#REF!+BALANCE!#REF!</f>
        <v>#REF!</v>
      </c>
      <c r="O189" s="503" t="e">
        <f>BALANCE!#REF!+BALANCE!#REF!+BALANCE!#REF!</f>
        <v>#REF!</v>
      </c>
      <c r="P189" s="503" t="e">
        <f>BALANCE!#REF!+BALANCE!#REF!+BALANCE!#REF!</f>
        <v>#REF!</v>
      </c>
      <c r="Q189" s="503" t="e">
        <f>BALANCE!#REF!+BALANCE!#REF!+BALANCE!#REF!</f>
        <v>#REF!</v>
      </c>
      <c r="R189" s="503" t="e">
        <f>BALANCE!#REF!+BALANCE!#REF!+BALANCE!#REF!</f>
        <v>#REF!</v>
      </c>
      <c r="S189" s="503" t="e">
        <f>BALANCE!#REF!+BALANCE!#REF!+BALANCE!#REF!</f>
        <v>#REF!</v>
      </c>
      <c r="T189" s="503" t="e">
        <f>BALANCE!#REF!+BALANCE!#REF!+BALANCE!#REF!</f>
        <v>#REF!</v>
      </c>
      <c r="U189" s="503" t="e">
        <f>BALANCE!#REF!+BALANCE!#REF!+BALANCE!#REF!</f>
        <v>#REF!</v>
      </c>
      <c r="V189" s="503" t="e">
        <f>BALANCE!#REF!+BALANCE!#REF!+BALANCE!#REF!</f>
        <v>#REF!</v>
      </c>
      <c r="W189" s="503" t="e">
        <f>BALANCE!#REF!+BALANCE!#REF!+BALANCE!#REF!</f>
        <v>#REF!</v>
      </c>
      <c r="X189" s="503" t="e">
        <f>BALANCE!#REF!+BALANCE!#REF!+BALANCE!#REF!</f>
        <v>#REF!</v>
      </c>
      <c r="Y189" s="503" t="e">
        <f>BALANCE!#REF!+BALANCE!#REF!+BALANCE!#REF!</f>
        <v>#REF!</v>
      </c>
      <c r="Z189" s="503" t="e">
        <f>BALANCE!#REF!+BALANCE!#REF!+BALANCE!#REF!</f>
        <v>#REF!</v>
      </c>
      <c r="AA189" s="503" t="e">
        <f>BALANCE!#REF!+BALANCE!#REF!+BALANCE!#REF!</f>
        <v>#REF!</v>
      </c>
      <c r="AB189" s="503" t="e">
        <f>BALANCE!#REF!+BALANCE!#REF!+BALANCE!#REF!</f>
        <v>#REF!</v>
      </c>
      <c r="AC189" s="503" t="e">
        <f>BALANCE!#REF!+BALANCE!#REF!+BALANCE!#REF!</f>
        <v>#REF!</v>
      </c>
      <c r="AD189" s="503" t="e">
        <f>BALANCE!#REF!+BALANCE!#REF!+BALANCE!#REF!</f>
        <v>#REF!</v>
      </c>
      <c r="AE189" s="503" t="e">
        <f>BALANCE!#REF!+BALANCE!#REF!+BALANCE!#REF!</f>
        <v>#REF!</v>
      </c>
      <c r="AF189" s="503" t="e">
        <f>BALANCE!#REF!+BALANCE!#REF!+BALANCE!#REF!</f>
        <v>#REF!</v>
      </c>
      <c r="AG189" s="503" t="e">
        <f>BALANCE!#REF!+BALANCE!#REF!+BALANCE!#REF!</f>
        <v>#REF!</v>
      </c>
      <c r="AH189" s="503" t="e">
        <f>BALANCE!#REF!+BALANCE!#REF!+BALANCE!#REF!</f>
        <v>#REF!</v>
      </c>
      <c r="AI189" s="503" t="e">
        <f>BALANCE!#REF!+BALANCE!#REF!+BALANCE!#REF!</f>
        <v>#REF!</v>
      </c>
      <c r="AJ189" s="504" t="e">
        <f>BALANCE!#REF!+BALANCE!#REF!+BALANCE!#REF!</f>
        <v>#REF!</v>
      </c>
    </row>
    <row r="190" spans="2:36" hidden="1" x14ac:dyDescent="0.25">
      <c r="B190" s="15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382"/>
    </row>
    <row r="191" spans="2:36" s="475" customFormat="1" hidden="1" x14ac:dyDescent="0.25">
      <c r="B191" s="472" t="s">
        <v>1043</v>
      </c>
      <c r="C191" s="472" t="s">
        <v>1340</v>
      </c>
      <c r="D191" s="473" t="e">
        <f>SUM(D192:D196)</f>
        <v>#REF!</v>
      </c>
      <c r="E191" s="473" t="e">
        <f t="shared" ref="E191:AI191" si="26">SUM(E192:E196)</f>
        <v>#REF!</v>
      </c>
      <c r="F191" s="473" t="e">
        <f t="shared" si="26"/>
        <v>#REF!</v>
      </c>
      <c r="G191" s="473" t="e">
        <f t="shared" si="26"/>
        <v>#REF!</v>
      </c>
      <c r="H191" s="473" t="e">
        <f t="shared" si="26"/>
        <v>#REF!</v>
      </c>
      <c r="I191" s="473" t="e">
        <f t="shared" si="26"/>
        <v>#REF!</v>
      </c>
      <c r="J191" s="473" t="e">
        <f t="shared" si="26"/>
        <v>#REF!</v>
      </c>
      <c r="K191" s="473" t="e">
        <f t="shared" si="26"/>
        <v>#REF!</v>
      </c>
      <c r="L191" s="473" t="e">
        <f>SUM(L192:L196)</f>
        <v>#REF!</v>
      </c>
      <c r="M191" s="473" t="e">
        <f t="shared" si="26"/>
        <v>#REF!</v>
      </c>
      <c r="N191" s="473" t="e">
        <f t="shared" si="26"/>
        <v>#REF!</v>
      </c>
      <c r="O191" s="473" t="e">
        <f t="shared" si="26"/>
        <v>#REF!</v>
      </c>
      <c r="P191" s="473" t="e">
        <f t="shared" si="26"/>
        <v>#REF!</v>
      </c>
      <c r="Q191" s="473" t="e">
        <f t="shared" si="26"/>
        <v>#REF!</v>
      </c>
      <c r="R191" s="473" t="e">
        <f t="shared" si="26"/>
        <v>#REF!</v>
      </c>
      <c r="S191" s="473" t="e">
        <f>SUM(S192:S196)</f>
        <v>#REF!</v>
      </c>
      <c r="T191" s="473" t="e">
        <f t="shared" si="26"/>
        <v>#REF!</v>
      </c>
      <c r="U191" s="473" t="e">
        <f t="shared" si="26"/>
        <v>#REF!</v>
      </c>
      <c r="V191" s="473" t="e">
        <f t="shared" si="26"/>
        <v>#REF!</v>
      </c>
      <c r="W191" s="473" t="e">
        <f t="shared" si="26"/>
        <v>#REF!</v>
      </c>
      <c r="X191" s="473" t="e">
        <f t="shared" si="26"/>
        <v>#REF!</v>
      </c>
      <c r="Y191" s="473" t="e">
        <f t="shared" si="26"/>
        <v>#REF!</v>
      </c>
      <c r="Z191" s="473" t="e">
        <f t="shared" si="26"/>
        <v>#REF!</v>
      </c>
      <c r="AA191" s="473" t="e">
        <f t="shared" si="26"/>
        <v>#REF!</v>
      </c>
      <c r="AB191" s="473" t="e">
        <f t="shared" si="26"/>
        <v>#REF!</v>
      </c>
      <c r="AC191" s="473" t="e">
        <f>SUM(AC192:AC196)</f>
        <v>#REF!</v>
      </c>
      <c r="AD191" s="473" t="e">
        <f t="shared" si="26"/>
        <v>#REF!</v>
      </c>
      <c r="AE191" s="473" t="e">
        <f t="shared" si="26"/>
        <v>#REF!</v>
      </c>
      <c r="AF191" s="473" t="e">
        <f t="shared" si="26"/>
        <v>#REF!</v>
      </c>
      <c r="AG191" s="473" t="e">
        <f t="shared" si="26"/>
        <v>#REF!</v>
      </c>
      <c r="AH191" s="473" t="e">
        <f t="shared" si="26"/>
        <v>#REF!</v>
      </c>
      <c r="AI191" s="473" t="e">
        <f t="shared" si="26"/>
        <v>#REF!</v>
      </c>
      <c r="AJ191" s="474" t="e">
        <f>SUM(AJ192:AJ196)</f>
        <v>#REF!</v>
      </c>
    </row>
    <row r="192" spans="2:36" s="505" customFormat="1" hidden="1" x14ac:dyDescent="0.25">
      <c r="B192" s="506" t="s">
        <v>1074</v>
      </c>
      <c r="C192" s="502" t="s">
        <v>629</v>
      </c>
      <c r="D192" s="503" t="e">
        <f>BALANCE!#REF!+BALANCE!#REF!+BALANCE!#REF!</f>
        <v>#REF!</v>
      </c>
      <c r="E192" s="503" t="e">
        <f>BALANCE!#REF!+BALANCE!#REF!+BALANCE!#REF!</f>
        <v>#REF!</v>
      </c>
      <c r="F192" s="503" t="e">
        <f>BALANCE!#REF!+BALANCE!#REF!+BALANCE!#REF!</f>
        <v>#REF!</v>
      </c>
      <c r="G192" s="503" t="e">
        <f>BALANCE!#REF!+BALANCE!#REF!+BALANCE!#REF!</f>
        <v>#REF!</v>
      </c>
      <c r="H192" s="503" t="e">
        <f>BALANCE!#REF!+BALANCE!#REF!+BALANCE!#REF!</f>
        <v>#REF!</v>
      </c>
      <c r="I192" s="503" t="e">
        <f>BALANCE!#REF!+BALANCE!#REF!+BALANCE!#REF!</f>
        <v>#REF!</v>
      </c>
      <c r="J192" s="503" t="e">
        <f>BALANCE!#REF!+BALANCE!#REF!+BALANCE!#REF!</f>
        <v>#REF!</v>
      </c>
      <c r="K192" s="503" t="e">
        <f>BALANCE!#REF!+BALANCE!#REF!+BALANCE!#REF!</f>
        <v>#REF!</v>
      </c>
      <c r="L192" s="503" t="e">
        <f>BALANCE!#REF!+BALANCE!#REF!+BALANCE!#REF!</f>
        <v>#REF!</v>
      </c>
      <c r="M192" s="503" t="e">
        <f>BALANCE!#REF!+BALANCE!#REF!+BALANCE!#REF!</f>
        <v>#REF!</v>
      </c>
      <c r="N192" s="503" t="e">
        <f>BALANCE!#REF!+BALANCE!#REF!+BALANCE!#REF!</f>
        <v>#REF!</v>
      </c>
      <c r="O192" s="503" t="e">
        <f>BALANCE!#REF!+BALANCE!#REF!+BALANCE!#REF!</f>
        <v>#REF!</v>
      </c>
      <c r="P192" s="503" t="e">
        <f>BALANCE!#REF!+BALANCE!#REF!+BALANCE!#REF!</f>
        <v>#REF!</v>
      </c>
      <c r="Q192" s="503" t="e">
        <f>BALANCE!#REF!+BALANCE!#REF!+BALANCE!#REF!</f>
        <v>#REF!</v>
      </c>
      <c r="R192" s="503" t="e">
        <f>BALANCE!#REF!+BALANCE!#REF!+BALANCE!#REF!</f>
        <v>#REF!</v>
      </c>
      <c r="S192" s="503" t="e">
        <f>BALANCE!#REF!+BALANCE!#REF!+BALANCE!#REF!</f>
        <v>#REF!</v>
      </c>
      <c r="T192" s="503" t="e">
        <f>BALANCE!#REF!+BALANCE!#REF!+BALANCE!#REF!</f>
        <v>#REF!</v>
      </c>
      <c r="U192" s="503" t="e">
        <f>BALANCE!#REF!+BALANCE!#REF!+BALANCE!#REF!</f>
        <v>#REF!</v>
      </c>
      <c r="V192" s="503" t="e">
        <f>BALANCE!#REF!+BALANCE!#REF!+BALANCE!#REF!</f>
        <v>#REF!</v>
      </c>
      <c r="W192" s="503" t="e">
        <f>BALANCE!#REF!+BALANCE!#REF!+BALANCE!#REF!</f>
        <v>#REF!</v>
      </c>
      <c r="X192" s="503" t="e">
        <f>BALANCE!#REF!+BALANCE!#REF!+BALANCE!#REF!</f>
        <v>#REF!</v>
      </c>
      <c r="Y192" s="503" t="e">
        <f>BALANCE!#REF!+BALANCE!#REF!+BALANCE!#REF!</f>
        <v>#REF!</v>
      </c>
      <c r="Z192" s="503" t="e">
        <f>BALANCE!#REF!+BALANCE!#REF!+BALANCE!#REF!</f>
        <v>#REF!</v>
      </c>
      <c r="AA192" s="503" t="e">
        <f>BALANCE!#REF!+BALANCE!#REF!+BALANCE!#REF!</f>
        <v>#REF!</v>
      </c>
      <c r="AB192" s="503" t="e">
        <f>BALANCE!#REF!+BALANCE!#REF!+BALANCE!#REF!</f>
        <v>#REF!</v>
      </c>
      <c r="AC192" s="503" t="e">
        <f>BALANCE!#REF!+BALANCE!#REF!+BALANCE!#REF!</f>
        <v>#REF!</v>
      </c>
      <c r="AD192" s="503" t="e">
        <f>BALANCE!#REF!+BALANCE!#REF!+BALANCE!#REF!</f>
        <v>#REF!</v>
      </c>
      <c r="AE192" s="503" t="e">
        <f>BALANCE!#REF!+BALANCE!#REF!+BALANCE!#REF!</f>
        <v>#REF!</v>
      </c>
      <c r="AF192" s="503" t="e">
        <f>BALANCE!#REF!+BALANCE!#REF!+BALANCE!#REF!</f>
        <v>#REF!</v>
      </c>
      <c r="AG192" s="503" t="e">
        <f>BALANCE!#REF!+BALANCE!#REF!+BALANCE!#REF!</f>
        <v>#REF!</v>
      </c>
      <c r="AH192" s="503" t="e">
        <f>BALANCE!#REF!+BALANCE!#REF!+BALANCE!#REF!</f>
        <v>#REF!</v>
      </c>
      <c r="AI192" s="503" t="e">
        <f>BALANCE!#REF!+BALANCE!#REF!+BALANCE!#REF!</f>
        <v>#REF!</v>
      </c>
      <c r="AJ192" s="504" t="e">
        <f>BALANCE!#REF!+BALANCE!#REF!+BALANCE!#REF!</f>
        <v>#REF!</v>
      </c>
    </row>
    <row r="193" spans="2:36" s="505" customFormat="1" hidden="1" x14ac:dyDescent="0.25">
      <c r="B193" s="506" t="s">
        <v>1075</v>
      </c>
      <c r="C193" s="502" t="s">
        <v>631</v>
      </c>
      <c r="D193" s="503" t="e">
        <f>BALANCE!#REF!+BALANCE!#REF!+BALANCE!#REF!</f>
        <v>#REF!</v>
      </c>
      <c r="E193" s="503" t="e">
        <f>BALANCE!#REF!+BALANCE!#REF!+BALANCE!#REF!</f>
        <v>#REF!</v>
      </c>
      <c r="F193" s="503" t="e">
        <f>BALANCE!#REF!+BALANCE!#REF!+BALANCE!#REF!</f>
        <v>#REF!</v>
      </c>
      <c r="G193" s="503" t="e">
        <f>BALANCE!#REF!+BALANCE!#REF!+BALANCE!#REF!</f>
        <v>#REF!</v>
      </c>
      <c r="H193" s="503" t="e">
        <f>BALANCE!#REF!+BALANCE!#REF!+BALANCE!#REF!</f>
        <v>#REF!</v>
      </c>
      <c r="I193" s="503" t="e">
        <f>BALANCE!#REF!+BALANCE!#REF!+BALANCE!#REF!</f>
        <v>#REF!</v>
      </c>
      <c r="J193" s="503" t="e">
        <f>BALANCE!#REF!+BALANCE!#REF!+BALANCE!#REF!</f>
        <v>#REF!</v>
      </c>
      <c r="K193" s="503" t="e">
        <f>BALANCE!#REF!+BALANCE!#REF!+BALANCE!#REF!</f>
        <v>#REF!</v>
      </c>
      <c r="L193" s="503" t="e">
        <f>BALANCE!#REF!+BALANCE!#REF!+BALANCE!#REF!</f>
        <v>#REF!</v>
      </c>
      <c r="M193" s="503" t="e">
        <f>BALANCE!#REF!+BALANCE!#REF!+BALANCE!#REF!</f>
        <v>#REF!</v>
      </c>
      <c r="N193" s="503" t="e">
        <f>BALANCE!#REF!+BALANCE!#REF!+BALANCE!#REF!</f>
        <v>#REF!</v>
      </c>
      <c r="O193" s="503" t="e">
        <f>BALANCE!#REF!+BALANCE!#REF!+BALANCE!#REF!</f>
        <v>#REF!</v>
      </c>
      <c r="P193" s="503" t="e">
        <f>BALANCE!#REF!+BALANCE!#REF!+BALANCE!#REF!</f>
        <v>#REF!</v>
      </c>
      <c r="Q193" s="503" t="e">
        <f>BALANCE!#REF!+BALANCE!#REF!+BALANCE!#REF!</f>
        <v>#REF!</v>
      </c>
      <c r="R193" s="503" t="e">
        <f>BALANCE!#REF!+BALANCE!#REF!+BALANCE!#REF!</f>
        <v>#REF!</v>
      </c>
      <c r="S193" s="503" t="e">
        <f>BALANCE!#REF!+BALANCE!#REF!+BALANCE!#REF!</f>
        <v>#REF!</v>
      </c>
      <c r="T193" s="503" t="e">
        <f>BALANCE!#REF!+BALANCE!#REF!+BALANCE!#REF!</f>
        <v>#REF!</v>
      </c>
      <c r="U193" s="503" t="e">
        <f>BALANCE!#REF!+BALANCE!#REF!+BALANCE!#REF!</f>
        <v>#REF!</v>
      </c>
      <c r="V193" s="503" t="e">
        <f>BALANCE!#REF!+BALANCE!#REF!+BALANCE!#REF!</f>
        <v>#REF!</v>
      </c>
      <c r="W193" s="503" t="e">
        <f>BALANCE!#REF!+BALANCE!#REF!+BALANCE!#REF!</f>
        <v>#REF!</v>
      </c>
      <c r="X193" s="503" t="e">
        <f>BALANCE!#REF!+BALANCE!#REF!+BALANCE!#REF!</f>
        <v>#REF!</v>
      </c>
      <c r="Y193" s="503" t="e">
        <f>BALANCE!#REF!+BALANCE!#REF!+BALANCE!#REF!</f>
        <v>#REF!</v>
      </c>
      <c r="Z193" s="503" t="e">
        <f>BALANCE!#REF!+BALANCE!#REF!+BALANCE!#REF!</f>
        <v>#REF!</v>
      </c>
      <c r="AA193" s="503" t="e">
        <f>BALANCE!#REF!+BALANCE!#REF!+BALANCE!#REF!</f>
        <v>#REF!</v>
      </c>
      <c r="AB193" s="503" t="e">
        <f>BALANCE!#REF!+BALANCE!#REF!+BALANCE!#REF!</f>
        <v>#REF!</v>
      </c>
      <c r="AC193" s="503" t="e">
        <f>BALANCE!#REF!+BALANCE!#REF!+BALANCE!#REF!</f>
        <v>#REF!</v>
      </c>
      <c r="AD193" s="503" t="e">
        <f>BALANCE!#REF!+BALANCE!#REF!+BALANCE!#REF!</f>
        <v>#REF!</v>
      </c>
      <c r="AE193" s="503" t="e">
        <f>BALANCE!#REF!+BALANCE!#REF!+BALANCE!#REF!</f>
        <v>#REF!</v>
      </c>
      <c r="AF193" s="503" t="e">
        <f>BALANCE!#REF!+BALANCE!#REF!+BALANCE!#REF!</f>
        <v>#REF!</v>
      </c>
      <c r="AG193" s="503" t="e">
        <f>BALANCE!#REF!+BALANCE!#REF!+BALANCE!#REF!</f>
        <v>#REF!</v>
      </c>
      <c r="AH193" s="503" t="e">
        <f>BALANCE!#REF!+BALANCE!#REF!+BALANCE!#REF!</f>
        <v>#REF!</v>
      </c>
      <c r="AI193" s="503" t="e">
        <f>BALANCE!#REF!+BALANCE!#REF!+BALANCE!#REF!</f>
        <v>#REF!</v>
      </c>
      <c r="AJ193" s="504" t="e">
        <f>BALANCE!#REF!+BALANCE!#REF!+BALANCE!#REF!</f>
        <v>#REF!</v>
      </c>
    </row>
    <row r="194" spans="2:36" s="505" customFormat="1" hidden="1" x14ac:dyDescent="0.25">
      <c r="B194" s="506" t="s">
        <v>1076</v>
      </c>
      <c r="C194" s="502" t="s">
        <v>633</v>
      </c>
      <c r="D194" s="503" t="e">
        <f>BALANCE!#REF!+BALANCE!#REF!+BALANCE!#REF!</f>
        <v>#REF!</v>
      </c>
      <c r="E194" s="503" t="e">
        <f>BALANCE!#REF!+BALANCE!#REF!+BALANCE!#REF!</f>
        <v>#REF!</v>
      </c>
      <c r="F194" s="503" t="e">
        <f>BALANCE!#REF!+BALANCE!#REF!+BALANCE!#REF!</f>
        <v>#REF!</v>
      </c>
      <c r="G194" s="503" t="e">
        <f>BALANCE!#REF!+BALANCE!#REF!+BALANCE!#REF!</f>
        <v>#REF!</v>
      </c>
      <c r="H194" s="503" t="e">
        <f>BALANCE!#REF!+BALANCE!#REF!+BALANCE!#REF!</f>
        <v>#REF!</v>
      </c>
      <c r="I194" s="503" t="e">
        <f>BALANCE!#REF!+BALANCE!#REF!+BALANCE!#REF!</f>
        <v>#REF!</v>
      </c>
      <c r="J194" s="503" t="e">
        <f>BALANCE!#REF!+BALANCE!#REF!+BALANCE!#REF!</f>
        <v>#REF!</v>
      </c>
      <c r="K194" s="503" t="e">
        <f>BALANCE!#REF!+BALANCE!#REF!+BALANCE!#REF!</f>
        <v>#REF!</v>
      </c>
      <c r="L194" s="503" t="e">
        <f>BALANCE!#REF!+BALANCE!#REF!+BALANCE!#REF!</f>
        <v>#REF!</v>
      </c>
      <c r="M194" s="503" t="e">
        <f>BALANCE!#REF!+BALANCE!#REF!+BALANCE!#REF!</f>
        <v>#REF!</v>
      </c>
      <c r="N194" s="503" t="e">
        <f>BALANCE!#REF!+BALANCE!#REF!+BALANCE!#REF!</f>
        <v>#REF!</v>
      </c>
      <c r="O194" s="503" t="e">
        <f>BALANCE!#REF!+BALANCE!#REF!+BALANCE!#REF!</f>
        <v>#REF!</v>
      </c>
      <c r="P194" s="503" t="e">
        <f>BALANCE!#REF!+BALANCE!#REF!+BALANCE!#REF!</f>
        <v>#REF!</v>
      </c>
      <c r="Q194" s="503" t="e">
        <f>BALANCE!#REF!+BALANCE!#REF!+BALANCE!#REF!</f>
        <v>#REF!</v>
      </c>
      <c r="R194" s="503" t="e">
        <f>BALANCE!#REF!+BALANCE!#REF!+BALANCE!#REF!</f>
        <v>#REF!</v>
      </c>
      <c r="S194" s="503" t="e">
        <f>BALANCE!#REF!+BALANCE!#REF!+BALANCE!#REF!</f>
        <v>#REF!</v>
      </c>
      <c r="T194" s="503" t="e">
        <f>BALANCE!#REF!+BALANCE!#REF!+BALANCE!#REF!</f>
        <v>#REF!</v>
      </c>
      <c r="U194" s="503" t="e">
        <f>BALANCE!#REF!+BALANCE!#REF!+BALANCE!#REF!</f>
        <v>#REF!</v>
      </c>
      <c r="V194" s="503" t="e">
        <f>BALANCE!#REF!+BALANCE!#REF!+BALANCE!#REF!</f>
        <v>#REF!</v>
      </c>
      <c r="W194" s="503" t="e">
        <f>BALANCE!#REF!+BALANCE!#REF!+BALANCE!#REF!</f>
        <v>#REF!</v>
      </c>
      <c r="X194" s="503" t="e">
        <f>BALANCE!#REF!+BALANCE!#REF!+BALANCE!#REF!</f>
        <v>#REF!</v>
      </c>
      <c r="Y194" s="503" t="e">
        <f>BALANCE!#REF!+BALANCE!#REF!+BALANCE!#REF!</f>
        <v>#REF!</v>
      </c>
      <c r="Z194" s="503" t="e">
        <f>BALANCE!#REF!+BALANCE!#REF!+BALANCE!#REF!</f>
        <v>#REF!</v>
      </c>
      <c r="AA194" s="503" t="e">
        <f>BALANCE!#REF!+BALANCE!#REF!+BALANCE!#REF!</f>
        <v>#REF!</v>
      </c>
      <c r="AB194" s="503" t="e">
        <f>BALANCE!#REF!+BALANCE!#REF!+BALANCE!#REF!</f>
        <v>#REF!</v>
      </c>
      <c r="AC194" s="503" t="e">
        <f>BALANCE!#REF!+BALANCE!#REF!+BALANCE!#REF!</f>
        <v>#REF!</v>
      </c>
      <c r="AD194" s="503" t="e">
        <f>BALANCE!#REF!+BALANCE!#REF!+BALANCE!#REF!</f>
        <v>#REF!</v>
      </c>
      <c r="AE194" s="503" t="e">
        <f>BALANCE!#REF!+BALANCE!#REF!+BALANCE!#REF!</f>
        <v>#REF!</v>
      </c>
      <c r="AF194" s="503" t="e">
        <f>BALANCE!#REF!+BALANCE!#REF!+BALANCE!#REF!</f>
        <v>#REF!</v>
      </c>
      <c r="AG194" s="503" t="e">
        <f>BALANCE!#REF!+BALANCE!#REF!+BALANCE!#REF!</f>
        <v>#REF!</v>
      </c>
      <c r="AH194" s="503" t="e">
        <f>BALANCE!#REF!+BALANCE!#REF!+BALANCE!#REF!</f>
        <v>#REF!</v>
      </c>
      <c r="AI194" s="503" t="e">
        <f>BALANCE!#REF!+BALANCE!#REF!+BALANCE!#REF!</f>
        <v>#REF!</v>
      </c>
      <c r="AJ194" s="504" t="e">
        <f>BALANCE!#REF!+BALANCE!#REF!+BALANCE!#REF!</f>
        <v>#REF!</v>
      </c>
    </row>
    <row r="195" spans="2:36" s="505" customFormat="1" hidden="1" x14ac:dyDescent="0.25">
      <c r="B195" s="506" t="s">
        <v>1077</v>
      </c>
      <c r="C195" s="502" t="s">
        <v>635</v>
      </c>
      <c r="D195" s="503" t="e">
        <f>BALANCE!#REF!+BALANCE!#REF!+BALANCE!#REF!</f>
        <v>#REF!</v>
      </c>
      <c r="E195" s="503" t="e">
        <f>BALANCE!#REF!+BALANCE!#REF!+BALANCE!#REF!</f>
        <v>#REF!</v>
      </c>
      <c r="F195" s="503" t="e">
        <f>BALANCE!#REF!+BALANCE!#REF!+BALANCE!#REF!</f>
        <v>#REF!</v>
      </c>
      <c r="G195" s="503" t="e">
        <f>BALANCE!#REF!+BALANCE!#REF!+BALANCE!#REF!</f>
        <v>#REF!</v>
      </c>
      <c r="H195" s="503" t="e">
        <f>BALANCE!#REF!+BALANCE!#REF!+BALANCE!#REF!</f>
        <v>#REF!</v>
      </c>
      <c r="I195" s="503" t="e">
        <f>BALANCE!#REF!+BALANCE!#REF!+BALANCE!#REF!</f>
        <v>#REF!</v>
      </c>
      <c r="J195" s="503" t="e">
        <f>BALANCE!#REF!+BALANCE!#REF!+BALANCE!#REF!</f>
        <v>#REF!</v>
      </c>
      <c r="K195" s="503" t="e">
        <f>BALANCE!#REF!+BALANCE!#REF!+BALANCE!#REF!</f>
        <v>#REF!</v>
      </c>
      <c r="L195" s="503" t="e">
        <f>BALANCE!#REF!+BALANCE!#REF!+BALANCE!#REF!</f>
        <v>#REF!</v>
      </c>
      <c r="M195" s="503" t="e">
        <f>BALANCE!#REF!+BALANCE!#REF!+BALANCE!#REF!</f>
        <v>#REF!</v>
      </c>
      <c r="N195" s="503" t="e">
        <f>BALANCE!#REF!+BALANCE!#REF!+BALANCE!#REF!</f>
        <v>#REF!</v>
      </c>
      <c r="O195" s="503" t="e">
        <f>BALANCE!#REF!+BALANCE!#REF!+BALANCE!#REF!</f>
        <v>#REF!</v>
      </c>
      <c r="P195" s="503" t="e">
        <f>BALANCE!#REF!+BALANCE!#REF!+BALANCE!#REF!</f>
        <v>#REF!</v>
      </c>
      <c r="Q195" s="503" t="e">
        <f>BALANCE!#REF!+BALANCE!#REF!+BALANCE!#REF!</f>
        <v>#REF!</v>
      </c>
      <c r="R195" s="503" t="e">
        <f>BALANCE!#REF!+BALANCE!#REF!+BALANCE!#REF!</f>
        <v>#REF!</v>
      </c>
      <c r="S195" s="503" t="e">
        <f>BALANCE!#REF!+BALANCE!#REF!+BALANCE!#REF!</f>
        <v>#REF!</v>
      </c>
      <c r="T195" s="503" t="e">
        <f>BALANCE!#REF!+BALANCE!#REF!+BALANCE!#REF!</f>
        <v>#REF!</v>
      </c>
      <c r="U195" s="503" t="e">
        <f>BALANCE!#REF!+BALANCE!#REF!+BALANCE!#REF!</f>
        <v>#REF!</v>
      </c>
      <c r="V195" s="503" t="e">
        <f>BALANCE!#REF!+BALANCE!#REF!+BALANCE!#REF!</f>
        <v>#REF!</v>
      </c>
      <c r="W195" s="503" t="e">
        <f>BALANCE!#REF!+BALANCE!#REF!+BALANCE!#REF!</f>
        <v>#REF!</v>
      </c>
      <c r="X195" s="503" t="e">
        <f>BALANCE!#REF!+BALANCE!#REF!+BALANCE!#REF!</f>
        <v>#REF!</v>
      </c>
      <c r="Y195" s="503" t="e">
        <f>BALANCE!#REF!+BALANCE!#REF!+BALANCE!#REF!</f>
        <v>#REF!</v>
      </c>
      <c r="Z195" s="503" t="e">
        <f>BALANCE!#REF!+BALANCE!#REF!+BALANCE!#REF!</f>
        <v>#REF!</v>
      </c>
      <c r="AA195" s="503" t="e">
        <f>BALANCE!#REF!+BALANCE!#REF!+BALANCE!#REF!</f>
        <v>#REF!</v>
      </c>
      <c r="AB195" s="503" t="e">
        <f>BALANCE!#REF!+BALANCE!#REF!+BALANCE!#REF!</f>
        <v>#REF!</v>
      </c>
      <c r="AC195" s="503" t="e">
        <f>BALANCE!#REF!+BALANCE!#REF!+BALANCE!#REF!</f>
        <v>#REF!</v>
      </c>
      <c r="AD195" s="503" t="e">
        <f>BALANCE!#REF!+BALANCE!#REF!+BALANCE!#REF!</f>
        <v>#REF!</v>
      </c>
      <c r="AE195" s="503" t="e">
        <f>BALANCE!#REF!+BALANCE!#REF!+BALANCE!#REF!</f>
        <v>#REF!</v>
      </c>
      <c r="AF195" s="503" t="e">
        <f>BALANCE!#REF!+BALANCE!#REF!+BALANCE!#REF!</f>
        <v>#REF!</v>
      </c>
      <c r="AG195" s="503" t="e">
        <f>BALANCE!#REF!+BALANCE!#REF!+BALANCE!#REF!</f>
        <v>#REF!</v>
      </c>
      <c r="AH195" s="503" t="e">
        <f>BALANCE!#REF!+BALANCE!#REF!+BALANCE!#REF!</f>
        <v>#REF!</v>
      </c>
      <c r="AI195" s="503" t="e">
        <f>BALANCE!#REF!+BALANCE!#REF!+BALANCE!#REF!</f>
        <v>#REF!</v>
      </c>
      <c r="AJ195" s="504" t="e">
        <f>BALANCE!#REF!+BALANCE!#REF!+BALANCE!#REF!</f>
        <v>#REF!</v>
      </c>
    </row>
    <row r="196" spans="2:36" s="505" customFormat="1" hidden="1" x14ac:dyDescent="0.25">
      <c r="B196" s="506" t="s">
        <v>1078</v>
      </c>
      <c r="C196" s="502" t="s">
        <v>637</v>
      </c>
      <c r="D196" s="503" t="e">
        <f>BALANCE!#REF!+BALANCE!#REF!+BALANCE!#REF!</f>
        <v>#REF!</v>
      </c>
      <c r="E196" s="503" t="e">
        <f>BALANCE!#REF!+BALANCE!#REF!+BALANCE!#REF!</f>
        <v>#REF!</v>
      </c>
      <c r="F196" s="503" t="e">
        <f>BALANCE!#REF!+BALANCE!#REF!+BALANCE!#REF!</f>
        <v>#REF!</v>
      </c>
      <c r="G196" s="503" t="e">
        <f>BALANCE!#REF!+BALANCE!#REF!+BALANCE!#REF!</f>
        <v>#REF!</v>
      </c>
      <c r="H196" s="503" t="e">
        <f>BALANCE!#REF!+BALANCE!#REF!+BALANCE!#REF!</f>
        <v>#REF!</v>
      </c>
      <c r="I196" s="503" t="e">
        <f>BALANCE!#REF!+BALANCE!#REF!+BALANCE!#REF!</f>
        <v>#REF!</v>
      </c>
      <c r="J196" s="503" t="e">
        <f>BALANCE!#REF!+BALANCE!#REF!+BALANCE!#REF!</f>
        <v>#REF!</v>
      </c>
      <c r="K196" s="503" t="e">
        <f>BALANCE!#REF!+BALANCE!#REF!+BALANCE!#REF!</f>
        <v>#REF!</v>
      </c>
      <c r="L196" s="503" t="e">
        <f>BALANCE!#REF!+BALANCE!#REF!+BALANCE!#REF!</f>
        <v>#REF!</v>
      </c>
      <c r="M196" s="503" t="e">
        <f>BALANCE!#REF!+BALANCE!#REF!+BALANCE!#REF!</f>
        <v>#REF!</v>
      </c>
      <c r="N196" s="503" t="e">
        <f>BALANCE!#REF!+BALANCE!#REF!+BALANCE!#REF!</f>
        <v>#REF!</v>
      </c>
      <c r="O196" s="503" t="e">
        <f>BALANCE!#REF!+BALANCE!#REF!+BALANCE!#REF!</f>
        <v>#REF!</v>
      </c>
      <c r="P196" s="503" t="e">
        <f>BALANCE!#REF!+BALANCE!#REF!+BALANCE!#REF!</f>
        <v>#REF!</v>
      </c>
      <c r="Q196" s="503" t="e">
        <f>BALANCE!#REF!+BALANCE!#REF!+BALANCE!#REF!</f>
        <v>#REF!</v>
      </c>
      <c r="R196" s="503" t="e">
        <f>BALANCE!#REF!+BALANCE!#REF!+BALANCE!#REF!</f>
        <v>#REF!</v>
      </c>
      <c r="S196" s="503" t="e">
        <f>BALANCE!#REF!+BALANCE!#REF!+BALANCE!#REF!</f>
        <v>#REF!</v>
      </c>
      <c r="T196" s="503" t="e">
        <f>BALANCE!#REF!+BALANCE!#REF!+BALANCE!#REF!</f>
        <v>#REF!</v>
      </c>
      <c r="U196" s="503" t="e">
        <f>BALANCE!#REF!+BALANCE!#REF!+BALANCE!#REF!</f>
        <v>#REF!</v>
      </c>
      <c r="V196" s="503" t="e">
        <f>BALANCE!#REF!+BALANCE!#REF!+BALANCE!#REF!</f>
        <v>#REF!</v>
      </c>
      <c r="W196" s="503" t="e">
        <f>BALANCE!#REF!+BALANCE!#REF!+BALANCE!#REF!</f>
        <v>#REF!</v>
      </c>
      <c r="X196" s="503" t="e">
        <f>BALANCE!#REF!+BALANCE!#REF!+BALANCE!#REF!</f>
        <v>#REF!</v>
      </c>
      <c r="Y196" s="503" t="e">
        <f>BALANCE!#REF!+BALANCE!#REF!+BALANCE!#REF!</f>
        <v>#REF!</v>
      </c>
      <c r="Z196" s="503" t="e">
        <f>BALANCE!#REF!+BALANCE!#REF!+BALANCE!#REF!</f>
        <v>#REF!</v>
      </c>
      <c r="AA196" s="503" t="e">
        <f>BALANCE!#REF!+BALANCE!#REF!+BALANCE!#REF!</f>
        <v>#REF!</v>
      </c>
      <c r="AB196" s="503" t="e">
        <f>BALANCE!#REF!+BALANCE!#REF!+BALANCE!#REF!</f>
        <v>#REF!</v>
      </c>
      <c r="AC196" s="503" t="e">
        <f>BALANCE!#REF!+BALANCE!#REF!+BALANCE!#REF!</f>
        <v>#REF!</v>
      </c>
      <c r="AD196" s="503" t="e">
        <f>BALANCE!#REF!+BALANCE!#REF!+BALANCE!#REF!</f>
        <v>#REF!</v>
      </c>
      <c r="AE196" s="503" t="e">
        <f>BALANCE!#REF!+BALANCE!#REF!+BALANCE!#REF!</f>
        <v>#REF!</v>
      </c>
      <c r="AF196" s="503" t="e">
        <f>BALANCE!#REF!+BALANCE!#REF!+BALANCE!#REF!</f>
        <v>#REF!</v>
      </c>
      <c r="AG196" s="503" t="e">
        <f>BALANCE!#REF!+BALANCE!#REF!+BALANCE!#REF!</f>
        <v>#REF!</v>
      </c>
      <c r="AH196" s="503" t="e">
        <f>BALANCE!#REF!+BALANCE!#REF!+BALANCE!#REF!</f>
        <v>#REF!</v>
      </c>
      <c r="AI196" s="503" t="e">
        <f>BALANCE!#REF!+BALANCE!#REF!+BALANCE!#REF!</f>
        <v>#REF!</v>
      </c>
      <c r="AJ196" s="504" t="e">
        <f>BALANCE!#REF!+BALANCE!#REF!+BALANCE!#REF!</f>
        <v>#REF!</v>
      </c>
    </row>
    <row r="197" spans="2:36" hidden="1" x14ac:dyDescent="0.25">
      <c r="B197" s="15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382"/>
    </row>
    <row r="198" spans="2:36" x14ac:dyDescent="0.25">
      <c r="B198" s="31"/>
      <c r="C198" s="6" t="s">
        <v>1857</v>
      </c>
      <c r="D198" s="21">
        <f>SUM(D199:D204)</f>
        <v>0</v>
      </c>
      <c r="E198" s="21">
        <f t="shared" ref="E198:AI198" si="27">SUM(E199:E204)</f>
        <v>2779.2852300000004</v>
      </c>
      <c r="F198" s="21">
        <f t="shared" si="27"/>
        <v>7.0000000000000001E-3</v>
      </c>
      <c r="G198" s="21">
        <f t="shared" si="27"/>
        <v>0</v>
      </c>
      <c r="H198" s="21">
        <f t="shared" si="27"/>
        <v>2779.29223</v>
      </c>
      <c r="I198" s="21">
        <f t="shared" si="27"/>
        <v>0</v>
      </c>
      <c r="J198" s="21">
        <f t="shared" si="27"/>
        <v>0</v>
      </c>
      <c r="K198" s="21">
        <f t="shared" si="27"/>
        <v>0</v>
      </c>
      <c r="L198" s="21">
        <f>SUM(L199:L204)</f>
        <v>0</v>
      </c>
      <c r="M198" s="21">
        <f t="shared" si="27"/>
        <v>1.5834999999999999</v>
      </c>
      <c r="N198" s="21">
        <f t="shared" si="27"/>
        <v>0</v>
      </c>
      <c r="O198" s="21">
        <f t="shared" si="27"/>
        <v>0</v>
      </c>
      <c r="P198" s="21">
        <f t="shared" si="27"/>
        <v>0</v>
      </c>
      <c r="Q198" s="21">
        <f t="shared" si="27"/>
        <v>0</v>
      </c>
      <c r="R198" s="21">
        <f t="shared" si="27"/>
        <v>1.5834999999999999</v>
      </c>
      <c r="S198" s="21">
        <f>SUM(S199:S204)</f>
        <v>0</v>
      </c>
      <c r="T198" s="21">
        <f t="shared" si="27"/>
        <v>0</v>
      </c>
      <c r="U198" s="21">
        <f t="shared" si="27"/>
        <v>0</v>
      </c>
      <c r="V198" s="21">
        <f t="shared" si="27"/>
        <v>0</v>
      </c>
      <c r="W198" s="21">
        <f t="shared" si="27"/>
        <v>0</v>
      </c>
      <c r="X198" s="21">
        <f t="shared" si="27"/>
        <v>0</v>
      </c>
      <c r="Y198" s="21">
        <f t="shared" si="27"/>
        <v>0</v>
      </c>
      <c r="Z198" s="21">
        <f t="shared" si="27"/>
        <v>0</v>
      </c>
      <c r="AA198" s="21">
        <f t="shared" si="27"/>
        <v>0</v>
      </c>
      <c r="AB198" s="21">
        <f t="shared" si="27"/>
        <v>0</v>
      </c>
      <c r="AC198" s="21">
        <f>SUM(AC199:AC204)</f>
        <v>0</v>
      </c>
      <c r="AD198" s="21">
        <f t="shared" si="27"/>
        <v>0</v>
      </c>
      <c r="AE198" s="21">
        <f t="shared" si="27"/>
        <v>2780.8757299999997</v>
      </c>
      <c r="AF198" s="21">
        <f t="shared" si="27"/>
        <v>0</v>
      </c>
      <c r="AG198" s="21">
        <f t="shared" si="27"/>
        <v>1.5834999999999999</v>
      </c>
      <c r="AH198" s="21">
        <f t="shared" si="27"/>
        <v>0</v>
      </c>
      <c r="AI198" s="21">
        <f t="shared" si="27"/>
        <v>0</v>
      </c>
      <c r="AJ198" s="381">
        <f>SUM(AJ199:AJ204)</f>
        <v>2779.29223</v>
      </c>
    </row>
    <row r="199" spans="2:36" x14ac:dyDescent="0.25">
      <c r="B199" s="38" t="s">
        <v>1079</v>
      </c>
      <c r="C199" s="9" t="s">
        <v>629</v>
      </c>
      <c r="D199" s="22">
        <f>BALANCE!D298+BALANCE!D330+BALANCE!D362</f>
        <v>0</v>
      </c>
      <c r="E199" s="22">
        <f>BALANCE!E298+BALANCE!E330+BALANCE!E362</f>
        <v>0</v>
      </c>
      <c r="F199" s="22">
        <f>BALANCE!F298+BALANCE!F330+BALANCE!F362</f>
        <v>0</v>
      </c>
      <c r="G199" s="22">
        <f>BALANCE!G298+BALANCE!G330+BALANCE!G362</f>
        <v>0</v>
      </c>
      <c r="H199" s="22">
        <f>BALANCE!H298+BALANCE!H330+BALANCE!H362</f>
        <v>0</v>
      </c>
      <c r="I199" s="22">
        <f>BALANCE!I298+BALANCE!I330+BALANCE!I362</f>
        <v>0</v>
      </c>
      <c r="J199" s="22">
        <f>BALANCE!J298+BALANCE!J330+BALANCE!J362</f>
        <v>0</v>
      </c>
      <c r="K199" s="22">
        <f>BALANCE!K298+BALANCE!K330+BALANCE!K362</f>
        <v>0</v>
      </c>
      <c r="L199" s="22">
        <f>BALANCE!L298+BALANCE!L330+BALANCE!L362</f>
        <v>0</v>
      </c>
      <c r="M199" s="22">
        <f>BALANCE!M298+BALANCE!M330+BALANCE!M362</f>
        <v>0</v>
      </c>
      <c r="N199" s="22">
        <f>BALANCE!N298+BALANCE!N330+BALANCE!N362</f>
        <v>0</v>
      </c>
      <c r="O199" s="22">
        <f>BALANCE!O298+BALANCE!O330+BALANCE!O362</f>
        <v>0</v>
      </c>
      <c r="P199" s="22">
        <f>BALANCE!P298+BALANCE!P330+BALANCE!P362</f>
        <v>0</v>
      </c>
      <c r="Q199" s="22">
        <f>BALANCE!Q298+BALANCE!Q330+BALANCE!Q362</f>
        <v>0</v>
      </c>
      <c r="R199" s="22">
        <f>BALANCE!R298+BALANCE!R330+BALANCE!R362</f>
        <v>0</v>
      </c>
      <c r="S199" s="22">
        <f>BALANCE!S298+BALANCE!S330+BALANCE!S362</f>
        <v>0</v>
      </c>
      <c r="T199" s="22">
        <f>BALANCE!T298+BALANCE!T330+BALANCE!T362</f>
        <v>0</v>
      </c>
      <c r="U199" s="22">
        <f>BALANCE!U298+BALANCE!U330+BALANCE!U362</f>
        <v>0</v>
      </c>
      <c r="V199" s="22">
        <f>BALANCE!V298+BALANCE!V330+BALANCE!V362</f>
        <v>0</v>
      </c>
      <c r="W199" s="22">
        <f>BALANCE!W298+BALANCE!W330+BALANCE!W362</f>
        <v>0</v>
      </c>
      <c r="X199" s="22">
        <f>BALANCE!X298+BALANCE!X330+BALANCE!X362</f>
        <v>0</v>
      </c>
      <c r="Y199" s="22">
        <f>BALANCE!Y298+BALANCE!Y330+BALANCE!Y362</f>
        <v>0</v>
      </c>
      <c r="Z199" s="22">
        <f>BALANCE!Z298+BALANCE!Z330+BALANCE!Z362</f>
        <v>0</v>
      </c>
      <c r="AA199" s="22">
        <f>BALANCE!AA298+BALANCE!AA330+BALANCE!AA362</f>
        <v>0</v>
      </c>
      <c r="AB199" s="22">
        <f>BALANCE!AB298+BALANCE!AB330+BALANCE!AB362</f>
        <v>0</v>
      </c>
      <c r="AC199" s="22">
        <f>BALANCE!AC298+BALANCE!AC330+BALANCE!AC362</f>
        <v>0</v>
      </c>
      <c r="AD199" s="22">
        <f>BALANCE!AD298+BALANCE!AD330+BALANCE!AD362</f>
        <v>0</v>
      </c>
      <c r="AE199" s="22">
        <f>BALANCE!AE298+BALANCE!AE330+BALANCE!AE362</f>
        <v>0</v>
      </c>
      <c r="AF199" s="22">
        <f>BALANCE!AF298+BALANCE!AF330+BALANCE!AF362</f>
        <v>0</v>
      </c>
      <c r="AG199" s="22">
        <f>BALANCE!AG298+BALANCE!AG330+BALANCE!AG362</f>
        <v>0</v>
      </c>
      <c r="AH199" s="22">
        <f>BALANCE!AH298+BALANCE!AH330+BALANCE!AH362</f>
        <v>0</v>
      </c>
      <c r="AI199" s="22">
        <f>BALANCE!AI298+BALANCE!AI330+BALANCE!AI362</f>
        <v>0</v>
      </c>
      <c r="AJ199" s="382">
        <f>BALANCE!AJ298+BALANCE!AJ330+BALANCE!AJ362</f>
        <v>0</v>
      </c>
    </row>
    <row r="200" spans="2:36" x14ac:dyDescent="0.25">
      <c r="B200" s="38" t="s">
        <v>1080</v>
      </c>
      <c r="C200" s="9" t="s">
        <v>631</v>
      </c>
      <c r="D200" s="22">
        <f>BALANCE!D299+BALANCE!D331+BALANCE!D363</f>
        <v>0</v>
      </c>
      <c r="E200" s="22">
        <f>BALANCE!E299+BALANCE!E331+BALANCE!E363</f>
        <v>512.89642000000003</v>
      </c>
      <c r="F200" s="22">
        <f>BALANCE!F299+BALANCE!F331+BALANCE!F363</f>
        <v>0</v>
      </c>
      <c r="G200" s="22">
        <f>BALANCE!G299+BALANCE!G331+BALANCE!G363</f>
        <v>0</v>
      </c>
      <c r="H200" s="22">
        <f>BALANCE!H299+BALANCE!H331+BALANCE!H363</f>
        <v>512.89642000000003</v>
      </c>
      <c r="I200" s="22">
        <f>BALANCE!I299+BALANCE!I331+BALANCE!I363</f>
        <v>0</v>
      </c>
      <c r="J200" s="22">
        <f>BALANCE!J299+BALANCE!J331+BALANCE!J363</f>
        <v>0</v>
      </c>
      <c r="K200" s="22">
        <f>BALANCE!K299+BALANCE!K331+BALANCE!K363</f>
        <v>0</v>
      </c>
      <c r="L200" s="22">
        <f>BALANCE!L299+BALANCE!L331+BALANCE!L363</f>
        <v>0</v>
      </c>
      <c r="M200" s="22">
        <f>BALANCE!M299+BALANCE!M331+BALANCE!M363</f>
        <v>0.39422000000000001</v>
      </c>
      <c r="N200" s="22">
        <f>BALANCE!N299+BALANCE!N331+BALANCE!N363</f>
        <v>0</v>
      </c>
      <c r="O200" s="22">
        <f>BALANCE!O299+BALANCE!O331+BALANCE!O363</f>
        <v>0</v>
      </c>
      <c r="P200" s="22">
        <f>BALANCE!P299+BALANCE!P331+BALANCE!P363</f>
        <v>0</v>
      </c>
      <c r="Q200" s="22">
        <f>BALANCE!Q299+BALANCE!Q331+BALANCE!Q363</f>
        <v>0</v>
      </c>
      <c r="R200" s="22">
        <f>BALANCE!R299+BALANCE!R331+BALANCE!R363</f>
        <v>0.39422000000000001</v>
      </c>
      <c r="S200" s="22">
        <f>BALANCE!S299+BALANCE!S331+BALANCE!S363</f>
        <v>0</v>
      </c>
      <c r="T200" s="22">
        <f>BALANCE!T299+BALANCE!T331+BALANCE!T363</f>
        <v>0</v>
      </c>
      <c r="U200" s="22">
        <f>BALANCE!U299+BALANCE!U331+BALANCE!U363</f>
        <v>0</v>
      </c>
      <c r="V200" s="22">
        <f>BALANCE!V299+BALANCE!V331+BALANCE!V363</f>
        <v>0</v>
      </c>
      <c r="W200" s="22">
        <f>BALANCE!W299+BALANCE!W331+BALANCE!W363</f>
        <v>0</v>
      </c>
      <c r="X200" s="22">
        <f>BALANCE!X299+BALANCE!X331+BALANCE!X363</f>
        <v>0</v>
      </c>
      <c r="Y200" s="22">
        <f>BALANCE!Y299+BALANCE!Y331+BALANCE!Y363</f>
        <v>0</v>
      </c>
      <c r="Z200" s="22">
        <f>BALANCE!Z299+BALANCE!Z331+BALANCE!Z363</f>
        <v>0</v>
      </c>
      <c r="AA200" s="22">
        <f>BALANCE!AA299+BALANCE!AA331+BALANCE!AA363</f>
        <v>0</v>
      </c>
      <c r="AB200" s="22">
        <f>BALANCE!AB299+BALANCE!AB331+BALANCE!AB363</f>
        <v>0</v>
      </c>
      <c r="AC200" s="22">
        <f>BALANCE!AC299+BALANCE!AC331+BALANCE!AC363</f>
        <v>0</v>
      </c>
      <c r="AD200" s="22">
        <f>BALANCE!AD299+BALANCE!AD331+BALANCE!AD363</f>
        <v>0</v>
      </c>
      <c r="AE200" s="22">
        <f>BALANCE!AE299+BALANCE!AE331+BALANCE!AE363</f>
        <v>513.29064000000005</v>
      </c>
      <c r="AF200" s="22">
        <f>BALANCE!AF299+BALANCE!AF331+BALANCE!AF363</f>
        <v>0</v>
      </c>
      <c r="AG200" s="22">
        <f>BALANCE!AG299+BALANCE!AG331+BALANCE!AG363</f>
        <v>0.39422000000000001</v>
      </c>
      <c r="AH200" s="22">
        <f>BALANCE!AH299+BALANCE!AH331+BALANCE!AH363</f>
        <v>0</v>
      </c>
      <c r="AI200" s="22">
        <f>BALANCE!AI299+BALANCE!AI331+BALANCE!AI363</f>
        <v>0</v>
      </c>
      <c r="AJ200" s="382">
        <f>BALANCE!AJ299+BALANCE!AJ331+BALANCE!AJ363</f>
        <v>512.89642000000003</v>
      </c>
    </row>
    <row r="201" spans="2:36" x14ac:dyDescent="0.25">
      <c r="B201" s="38" t="s">
        <v>1081</v>
      </c>
      <c r="C201" s="9" t="s">
        <v>1116</v>
      </c>
      <c r="D201" s="22">
        <f>BALANCE!D300+BALANCE!D332+BALANCE!D364</f>
        <v>0</v>
      </c>
      <c r="E201" s="22">
        <f>BALANCE!E300+BALANCE!E332+BALANCE!E364</f>
        <v>509.29862000000003</v>
      </c>
      <c r="F201" s="22">
        <f>BALANCE!F300+BALANCE!F332+BALANCE!F364</f>
        <v>0</v>
      </c>
      <c r="G201" s="22">
        <f>BALANCE!G300+BALANCE!G332+BALANCE!G364</f>
        <v>0</v>
      </c>
      <c r="H201" s="22">
        <f>BALANCE!H300+BALANCE!H332+BALANCE!H364</f>
        <v>509.29862000000003</v>
      </c>
      <c r="I201" s="22">
        <f>BALANCE!I300+BALANCE!I332+BALANCE!I364</f>
        <v>0</v>
      </c>
      <c r="J201" s="22">
        <f>BALANCE!J300+BALANCE!J332+BALANCE!J364</f>
        <v>0</v>
      </c>
      <c r="K201" s="22">
        <f>BALANCE!K300+BALANCE!K332+BALANCE!K364</f>
        <v>0</v>
      </c>
      <c r="L201" s="22">
        <f>BALANCE!L300+BALANCE!L332+BALANCE!L364</f>
        <v>0</v>
      </c>
      <c r="M201" s="22">
        <f>BALANCE!M300+BALANCE!M332+BALANCE!M364</f>
        <v>0.66773000000000005</v>
      </c>
      <c r="N201" s="22">
        <f>BALANCE!N300+BALANCE!N332+BALANCE!N364</f>
        <v>0</v>
      </c>
      <c r="O201" s="22">
        <f>BALANCE!O300+BALANCE!O332+BALANCE!O364</f>
        <v>0</v>
      </c>
      <c r="P201" s="22">
        <f>BALANCE!P300+BALANCE!P332+BALANCE!P364</f>
        <v>0</v>
      </c>
      <c r="Q201" s="22">
        <f>BALANCE!Q300+BALANCE!Q332+BALANCE!Q364</f>
        <v>0</v>
      </c>
      <c r="R201" s="22">
        <f>BALANCE!R300+BALANCE!R332+BALANCE!R364</f>
        <v>0.66773000000000005</v>
      </c>
      <c r="S201" s="22">
        <f>BALANCE!S300+BALANCE!S332+BALANCE!S364</f>
        <v>0</v>
      </c>
      <c r="T201" s="22">
        <f>BALANCE!T300+BALANCE!T332+BALANCE!T364</f>
        <v>0</v>
      </c>
      <c r="U201" s="22">
        <f>BALANCE!U300+BALANCE!U332+BALANCE!U364</f>
        <v>0</v>
      </c>
      <c r="V201" s="22">
        <f>BALANCE!V300+BALANCE!V332+BALANCE!V364</f>
        <v>0</v>
      </c>
      <c r="W201" s="22">
        <f>BALANCE!W300+BALANCE!W332+BALANCE!W364</f>
        <v>0</v>
      </c>
      <c r="X201" s="22">
        <f>BALANCE!X300+BALANCE!X332+BALANCE!X364</f>
        <v>0</v>
      </c>
      <c r="Y201" s="22">
        <f>BALANCE!Y300+BALANCE!Y332+BALANCE!Y364</f>
        <v>0</v>
      </c>
      <c r="Z201" s="22">
        <f>BALANCE!Z300+BALANCE!Z332+BALANCE!Z364</f>
        <v>0</v>
      </c>
      <c r="AA201" s="22">
        <f>BALANCE!AA300+BALANCE!AA332+BALANCE!AA364</f>
        <v>0</v>
      </c>
      <c r="AB201" s="22">
        <f>BALANCE!AB300+BALANCE!AB332+BALANCE!AB364</f>
        <v>0</v>
      </c>
      <c r="AC201" s="22">
        <f>BALANCE!AC300+BALANCE!AC332+BALANCE!AC364</f>
        <v>0</v>
      </c>
      <c r="AD201" s="22">
        <f>BALANCE!AD300+BALANCE!AD332+BALANCE!AD364</f>
        <v>0</v>
      </c>
      <c r="AE201" s="22">
        <f>BALANCE!AE300+BALANCE!AE332+BALANCE!AE364</f>
        <v>509.96635000000003</v>
      </c>
      <c r="AF201" s="22">
        <f>BALANCE!AF300+BALANCE!AF332+BALANCE!AF364</f>
        <v>0</v>
      </c>
      <c r="AG201" s="22">
        <f>BALANCE!AG300+BALANCE!AG332+BALANCE!AG364</f>
        <v>0.66773000000000005</v>
      </c>
      <c r="AH201" s="22">
        <f>BALANCE!AH300+BALANCE!AH332+BALANCE!AH364</f>
        <v>0</v>
      </c>
      <c r="AI201" s="22">
        <f>BALANCE!AI300+BALANCE!AI332+BALANCE!AI364</f>
        <v>0</v>
      </c>
      <c r="AJ201" s="382">
        <f>BALANCE!AJ300+BALANCE!AJ332+BALANCE!AJ364</f>
        <v>509.29862000000003</v>
      </c>
    </row>
    <row r="202" spans="2:36" x14ac:dyDescent="0.25">
      <c r="B202" s="38" t="s">
        <v>1082</v>
      </c>
      <c r="C202" s="9" t="s">
        <v>1117</v>
      </c>
      <c r="D202" s="22">
        <f>BALANCE!D301+BALANCE!D333+BALANCE!D365</f>
        <v>0</v>
      </c>
      <c r="E202" s="22">
        <f>BALANCE!E301+BALANCE!E333+BALANCE!E365</f>
        <v>773.94004000000007</v>
      </c>
      <c r="F202" s="22">
        <f>BALANCE!F301+BALANCE!F333+BALANCE!F365</f>
        <v>0</v>
      </c>
      <c r="G202" s="22">
        <f>BALANCE!G301+BALANCE!G333+BALANCE!G365</f>
        <v>0</v>
      </c>
      <c r="H202" s="22">
        <f>BALANCE!H301+BALANCE!H333+BALANCE!H365</f>
        <v>773.94004000000007</v>
      </c>
      <c r="I202" s="22">
        <f>BALANCE!I301+BALANCE!I333+BALANCE!I365</f>
        <v>0</v>
      </c>
      <c r="J202" s="22">
        <f>BALANCE!J301+BALANCE!J333+BALANCE!J365</f>
        <v>0</v>
      </c>
      <c r="K202" s="22">
        <f>BALANCE!K301+BALANCE!K333+BALANCE!K365</f>
        <v>0</v>
      </c>
      <c r="L202" s="22">
        <f>BALANCE!L301+BALANCE!L333+BALANCE!L365</f>
        <v>0</v>
      </c>
      <c r="M202" s="22">
        <f>BALANCE!M301+BALANCE!M333+BALANCE!M365</f>
        <v>0.52154999999999996</v>
      </c>
      <c r="N202" s="22">
        <f>BALANCE!N301+BALANCE!N333+BALANCE!N365</f>
        <v>0</v>
      </c>
      <c r="O202" s="22">
        <f>BALANCE!O301+BALANCE!O333+BALANCE!O365</f>
        <v>0</v>
      </c>
      <c r="P202" s="22">
        <f>BALANCE!P301+BALANCE!P333+BALANCE!P365</f>
        <v>0</v>
      </c>
      <c r="Q202" s="22">
        <f>BALANCE!Q301+BALANCE!Q333+BALANCE!Q365</f>
        <v>0</v>
      </c>
      <c r="R202" s="22">
        <f>BALANCE!R301+BALANCE!R333+BALANCE!R365</f>
        <v>0.52154999999999996</v>
      </c>
      <c r="S202" s="22">
        <f>BALANCE!S301+BALANCE!S333+BALANCE!S365</f>
        <v>0</v>
      </c>
      <c r="T202" s="22">
        <f>BALANCE!T301+BALANCE!T333+BALANCE!T365</f>
        <v>0</v>
      </c>
      <c r="U202" s="22">
        <f>BALANCE!U301+BALANCE!U333+BALANCE!U365</f>
        <v>0</v>
      </c>
      <c r="V202" s="22">
        <f>BALANCE!V301+BALANCE!V333+BALANCE!V365</f>
        <v>0</v>
      </c>
      <c r="W202" s="22">
        <f>BALANCE!W301+BALANCE!W333+BALANCE!W365</f>
        <v>0</v>
      </c>
      <c r="X202" s="22">
        <f>BALANCE!X301+BALANCE!X333+BALANCE!X365</f>
        <v>0</v>
      </c>
      <c r="Y202" s="22">
        <f>BALANCE!Y301+BALANCE!Y333+BALANCE!Y365</f>
        <v>0</v>
      </c>
      <c r="Z202" s="22">
        <f>BALANCE!Z301+BALANCE!Z333+BALANCE!Z365</f>
        <v>0</v>
      </c>
      <c r="AA202" s="22">
        <f>BALANCE!AA301+BALANCE!AA333+BALANCE!AA365</f>
        <v>0</v>
      </c>
      <c r="AB202" s="22">
        <f>BALANCE!AB301+BALANCE!AB333+BALANCE!AB365</f>
        <v>0</v>
      </c>
      <c r="AC202" s="22">
        <f>BALANCE!AC301+BALANCE!AC333+BALANCE!AC365</f>
        <v>0</v>
      </c>
      <c r="AD202" s="22">
        <f>BALANCE!AD301+BALANCE!AD333+BALANCE!AD365</f>
        <v>0</v>
      </c>
      <c r="AE202" s="22">
        <f>BALANCE!AE301+BALANCE!AE333+BALANCE!AE365</f>
        <v>774.46159000000011</v>
      </c>
      <c r="AF202" s="22">
        <f>BALANCE!AF301+BALANCE!AF333+BALANCE!AF365</f>
        <v>0</v>
      </c>
      <c r="AG202" s="22">
        <f>BALANCE!AG301+BALANCE!AG333+BALANCE!AG365</f>
        <v>0.52154999999999996</v>
      </c>
      <c r="AH202" s="22">
        <f>BALANCE!AH301+BALANCE!AH333+BALANCE!AH365</f>
        <v>0</v>
      </c>
      <c r="AI202" s="22">
        <f>BALANCE!AI301+BALANCE!AI333+BALANCE!AI365</f>
        <v>0</v>
      </c>
      <c r="AJ202" s="382">
        <f>BALANCE!AJ301+BALANCE!AJ333+BALANCE!AJ365</f>
        <v>773.94004000000007</v>
      </c>
    </row>
    <row r="203" spans="2:36" x14ac:dyDescent="0.25">
      <c r="B203" s="38" t="s">
        <v>1083</v>
      </c>
      <c r="C203" s="189" t="s">
        <v>1118</v>
      </c>
      <c r="D203" s="22">
        <f>BALANCE!D302+BALANCE!D334+BALANCE!D366</f>
        <v>0</v>
      </c>
      <c r="E203" s="22">
        <f>BALANCE!E302+BALANCE!E334+BALANCE!E366</f>
        <v>683.10331999999994</v>
      </c>
      <c r="F203" s="22">
        <f>BALANCE!F302+BALANCE!F334+BALANCE!F366</f>
        <v>0</v>
      </c>
      <c r="G203" s="22">
        <f>BALANCE!G302+BALANCE!G334+BALANCE!G366</f>
        <v>0</v>
      </c>
      <c r="H203" s="22">
        <f>BALANCE!H302+BALANCE!H334+BALANCE!H366</f>
        <v>683.10331999999994</v>
      </c>
      <c r="I203" s="22">
        <f>BALANCE!I302+BALANCE!I334+BALANCE!I366</f>
        <v>0</v>
      </c>
      <c r="J203" s="22">
        <f>BALANCE!J302+BALANCE!J334+BALANCE!J366</f>
        <v>0</v>
      </c>
      <c r="K203" s="22">
        <f>BALANCE!K302+BALANCE!K334+BALANCE!K366</f>
        <v>0</v>
      </c>
      <c r="L203" s="22">
        <f>BALANCE!L302+BALANCE!L334+BALANCE!L366</f>
        <v>0</v>
      </c>
      <c r="M203" s="22">
        <f>BALANCE!M302+BALANCE!M334+BALANCE!M366</f>
        <v>0</v>
      </c>
      <c r="N203" s="22">
        <f>BALANCE!N302+BALANCE!N334+BALANCE!N366</f>
        <v>0</v>
      </c>
      <c r="O203" s="22">
        <f>BALANCE!O302+BALANCE!O334+BALANCE!O366</f>
        <v>0</v>
      </c>
      <c r="P203" s="22">
        <f>BALANCE!P302+BALANCE!P334+BALANCE!P366</f>
        <v>0</v>
      </c>
      <c r="Q203" s="22">
        <f>BALANCE!Q302+BALANCE!Q334+BALANCE!Q366</f>
        <v>0</v>
      </c>
      <c r="R203" s="22">
        <f>BALANCE!R302+BALANCE!R334+BALANCE!R366</f>
        <v>0</v>
      </c>
      <c r="S203" s="22">
        <f>BALANCE!S302+BALANCE!S334+BALANCE!S366</f>
        <v>0</v>
      </c>
      <c r="T203" s="22">
        <f>BALANCE!T302+BALANCE!T334+BALANCE!T366</f>
        <v>0</v>
      </c>
      <c r="U203" s="22">
        <f>BALANCE!U302+BALANCE!U334+BALANCE!U366</f>
        <v>0</v>
      </c>
      <c r="V203" s="22">
        <f>BALANCE!V302+BALANCE!V334+BALANCE!V366</f>
        <v>0</v>
      </c>
      <c r="W203" s="22">
        <f>BALANCE!W302+BALANCE!W334+BALANCE!W366</f>
        <v>0</v>
      </c>
      <c r="X203" s="22">
        <f>BALANCE!X302+BALANCE!X334+BALANCE!X366</f>
        <v>0</v>
      </c>
      <c r="Y203" s="22">
        <f>BALANCE!Y302+BALANCE!Y334+BALANCE!Y366</f>
        <v>0</v>
      </c>
      <c r="Z203" s="22">
        <f>BALANCE!Z302+BALANCE!Z334+BALANCE!Z366</f>
        <v>0</v>
      </c>
      <c r="AA203" s="22">
        <f>BALANCE!AA302+BALANCE!AA334+BALANCE!AA366</f>
        <v>0</v>
      </c>
      <c r="AB203" s="22">
        <f>BALANCE!AB302+BALANCE!AB334+BALANCE!AB366</f>
        <v>0</v>
      </c>
      <c r="AC203" s="22">
        <f>BALANCE!AC302+BALANCE!AC334+BALANCE!AC366</f>
        <v>0</v>
      </c>
      <c r="AD203" s="22">
        <f>BALANCE!AD302+BALANCE!AD334+BALANCE!AD366</f>
        <v>0</v>
      </c>
      <c r="AE203" s="22">
        <f>BALANCE!AE302+BALANCE!AE334+BALANCE!AE366</f>
        <v>683.10331999999994</v>
      </c>
      <c r="AF203" s="22">
        <f>BALANCE!AF302+BALANCE!AF334+BALANCE!AF366</f>
        <v>0</v>
      </c>
      <c r="AG203" s="22">
        <f>BALANCE!AG302+BALANCE!AG334+BALANCE!AG366</f>
        <v>0</v>
      </c>
      <c r="AH203" s="22">
        <f>BALANCE!AH302+BALANCE!AH334+BALANCE!AH366</f>
        <v>0</v>
      </c>
      <c r="AI203" s="22">
        <f>BALANCE!AI302+BALANCE!AI334+BALANCE!AI366</f>
        <v>0</v>
      </c>
      <c r="AJ203" s="382">
        <f>BALANCE!AJ302+BALANCE!AJ334+BALANCE!AJ366</f>
        <v>683.10331999999994</v>
      </c>
    </row>
    <row r="204" spans="2:36" x14ac:dyDescent="0.25">
      <c r="B204" s="38" t="s">
        <v>1120</v>
      </c>
      <c r="C204" s="189" t="s">
        <v>1119</v>
      </c>
      <c r="D204" s="22">
        <f>BALANCE!D303+BALANCE!D335+BALANCE!D367</f>
        <v>0</v>
      </c>
      <c r="E204" s="22">
        <f>BALANCE!E303+BALANCE!E335+BALANCE!E367</f>
        <v>300.04683</v>
      </c>
      <c r="F204" s="22">
        <f>BALANCE!F303+BALANCE!F335+BALANCE!F367</f>
        <v>7.0000000000000001E-3</v>
      </c>
      <c r="G204" s="22">
        <f>BALANCE!G303+BALANCE!G335+BALANCE!G367</f>
        <v>0</v>
      </c>
      <c r="H204" s="22">
        <f>BALANCE!H303+BALANCE!H335+BALANCE!H367</f>
        <v>300.05383</v>
      </c>
      <c r="I204" s="22">
        <f>BALANCE!I303+BALANCE!I335+BALANCE!I367</f>
        <v>0</v>
      </c>
      <c r="J204" s="22">
        <f>BALANCE!J303+BALANCE!J335+BALANCE!J367</f>
        <v>0</v>
      </c>
      <c r="K204" s="22">
        <f>BALANCE!K303+BALANCE!K335+BALANCE!K367</f>
        <v>0</v>
      </c>
      <c r="L204" s="22">
        <f>BALANCE!L303+BALANCE!L335+BALANCE!L367</f>
        <v>0</v>
      </c>
      <c r="M204" s="22">
        <f>BALANCE!M303+BALANCE!M335+BALANCE!M367</f>
        <v>0</v>
      </c>
      <c r="N204" s="22">
        <f>BALANCE!N303+BALANCE!N335+BALANCE!N367</f>
        <v>0</v>
      </c>
      <c r="O204" s="22">
        <f>BALANCE!O303+BALANCE!O335+BALANCE!O367</f>
        <v>0</v>
      </c>
      <c r="P204" s="22">
        <f>BALANCE!P303+BALANCE!P335+BALANCE!P367</f>
        <v>0</v>
      </c>
      <c r="Q204" s="22">
        <f>BALANCE!Q303+BALANCE!Q335+BALANCE!Q367</f>
        <v>0</v>
      </c>
      <c r="R204" s="22">
        <f>BALANCE!R303+BALANCE!R335+BALANCE!R367</f>
        <v>0</v>
      </c>
      <c r="S204" s="22">
        <f>BALANCE!S303+BALANCE!S335+BALANCE!S367</f>
        <v>0</v>
      </c>
      <c r="T204" s="22">
        <f>BALANCE!T303+BALANCE!T335+BALANCE!T367</f>
        <v>0</v>
      </c>
      <c r="U204" s="22">
        <f>BALANCE!U303+BALANCE!U335+BALANCE!U367</f>
        <v>0</v>
      </c>
      <c r="V204" s="22">
        <f>BALANCE!V303+BALANCE!V335+BALANCE!V367</f>
        <v>0</v>
      </c>
      <c r="W204" s="22">
        <f>BALANCE!W303+BALANCE!W335+BALANCE!W367</f>
        <v>0</v>
      </c>
      <c r="X204" s="22">
        <f>BALANCE!X303+BALANCE!X335+BALANCE!X367</f>
        <v>0</v>
      </c>
      <c r="Y204" s="22">
        <f>BALANCE!Y303+BALANCE!Y335+BALANCE!Y367</f>
        <v>0</v>
      </c>
      <c r="Z204" s="22">
        <f>BALANCE!Z303+BALANCE!Z335+BALANCE!Z367</f>
        <v>0</v>
      </c>
      <c r="AA204" s="22">
        <f>BALANCE!AA303+BALANCE!AA335+BALANCE!AA367</f>
        <v>0</v>
      </c>
      <c r="AB204" s="22">
        <f>BALANCE!AB303+BALANCE!AB335+BALANCE!AB367</f>
        <v>0</v>
      </c>
      <c r="AC204" s="22">
        <f>BALANCE!AC303+BALANCE!AC335+BALANCE!AC367</f>
        <v>0</v>
      </c>
      <c r="AD204" s="22">
        <f>BALANCE!AD303+BALANCE!AD335+BALANCE!AD367</f>
        <v>0</v>
      </c>
      <c r="AE204" s="22">
        <f>BALANCE!AE303+BALANCE!AE335+BALANCE!AE367</f>
        <v>300.05383</v>
      </c>
      <c r="AF204" s="22">
        <f>BALANCE!AF303+BALANCE!AF335+BALANCE!AF367</f>
        <v>0</v>
      </c>
      <c r="AG204" s="22">
        <f>BALANCE!AG303+BALANCE!AG335+BALANCE!AG367</f>
        <v>0</v>
      </c>
      <c r="AH204" s="22">
        <f>BALANCE!AH303+BALANCE!AH335+BALANCE!AH367</f>
        <v>0</v>
      </c>
      <c r="AI204" s="22">
        <f>BALANCE!AI303+BALANCE!AI335+BALANCE!AI367</f>
        <v>0</v>
      </c>
      <c r="AJ204" s="382">
        <f>BALANCE!AJ303+BALANCE!AJ335+BALANCE!AJ367</f>
        <v>300.05383</v>
      </c>
    </row>
    <row r="205" spans="2:36" x14ac:dyDescent="0.25">
      <c r="B205" s="38"/>
      <c r="C205" s="9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382"/>
    </row>
    <row r="206" spans="2:36" x14ac:dyDescent="0.25">
      <c r="B206" s="31"/>
      <c r="C206" s="192" t="s">
        <v>1047</v>
      </c>
      <c r="D206" s="21">
        <f>SUM(D207:D211)</f>
        <v>36.547640000000001</v>
      </c>
      <c r="E206" s="21">
        <f t="shared" ref="E206:AI206" si="28">SUM(E207:E211)</f>
        <v>2383.9967500000002</v>
      </c>
      <c r="F206" s="21">
        <f t="shared" si="28"/>
        <v>5.0639599999999998</v>
      </c>
      <c r="G206" s="21">
        <f t="shared" si="28"/>
        <v>17.538589999999999</v>
      </c>
      <c r="H206" s="21">
        <f t="shared" si="28"/>
        <v>2443.1469399999996</v>
      </c>
      <c r="I206" s="21">
        <f t="shared" si="28"/>
        <v>0</v>
      </c>
      <c r="J206" s="21">
        <f t="shared" si="28"/>
        <v>34.565100000000001</v>
      </c>
      <c r="K206" s="21">
        <f t="shared" si="28"/>
        <v>0</v>
      </c>
      <c r="L206" s="21">
        <f>SUM(L207:L211)</f>
        <v>0</v>
      </c>
      <c r="M206" s="21">
        <f t="shared" si="28"/>
        <v>0</v>
      </c>
      <c r="N206" s="21">
        <f t="shared" si="28"/>
        <v>0</v>
      </c>
      <c r="O206" s="21">
        <f t="shared" si="28"/>
        <v>0</v>
      </c>
      <c r="P206" s="21">
        <f t="shared" si="28"/>
        <v>1.7896099999999999</v>
      </c>
      <c r="Q206" s="21">
        <f t="shared" si="28"/>
        <v>0</v>
      </c>
      <c r="R206" s="21">
        <f t="shared" si="28"/>
        <v>36.354710000000004</v>
      </c>
      <c r="S206" s="21">
        <f>SUM(S207:S211)</f>
        <v>0</v>
      </c>
      <c r="T206" s="21">
        <f t="shared" si="28"/>
        <v>0</v>
      </c>
      <c r="U206" s="21">
        <f t="shared" si="28"/>
        <v>0</v>
      </c>
      <c r="V206" s="21">
        <f t="shared" si="28"/>
        <v>0</v>
      </c>
      <c r="W206" s="21">
        <f t="shared" si="28"/>
        <v>0</v>
      </c>
      <c r="X206" s="21">
        <f t="shared" si="28"/>
        <v>0</v>
      </c>
      <c r="Y206" s="21">
        <f t="shared" si="28"/>
        <v>0</v>
      </c>
      <c r="Z206" s="21">
        <f t="shared" si="28"/>
        <v>0</v>
      </c>
      <c r="AA206" s="21">
        <f t="shared" si="28"/>
        <v>0</v>
      </c>
      <c r="AB206" s="21">
        <f t="shared" si="28"/>
        <v>0</v>
      </c>
      <c r="AC206" s="21">
        <f>SUM(AC207:AC211)</f>
        <v>0</v>
      </c>
      <c r="AD206" s="21">
        <f t="shared" si="28"/>
        <v>0</v>
      </c>
      <c r="AE206" s="21">
        <f t="shared" si="28"/>
        <v>2479.5016500000002</v>
      </c>
      <c r="AF206" s="21">
        <f t="shared" si="28"/>
        <v>0</v>
      </c>
      <c r="AG206" s="21">
        <f t="shared" si="28"/>
        <v>0</v>
      </c>
      <c r="AH206" s="21">
        <f t="shared" si="28"/>
        <v>0</v>
      </c>
      <c r="AI206" s="21">
        <f t="shared" si="28"/>
        <v>0</v>
      </c>
      <c r="AJ206" s="381">
        <f>SUM(AJ207:AJ211)</f>
        <v>2479.5016500000002</v>
      </c>
    </row>
    <row r="207" spans="2:36" x14ac:dyDescent="0.25">
      <c r="B207" s="38" t="s">
        <v>1104</v>
      </c>
      <c r="C207" s="9" t="s">
        <v>629</v>
      </c>
      <c r="D207" s="22">
        <f>BALANCE!D441+BALANCE!D453+BALANCE!D465</f>
        <v>2.1435599999999999</v>
      </c>
      <c r="E207" s="22">
        <f>BALANCE!E441+BALANCE!E453+BALANCE!E465</f>
        <v>0</v>
      </c>
      <c r="F207" s="22">
        <f>BALANCE!F441+BALANCE!F453+BALANCE!F465</f>
        <v>0</v>
      </c>
      <c r="G207" s="22">
        <f>BALANCE!G441+BALANCE!G453+BALANCE!G465</f>
        <v>0</v>
      </c>
      <c r="H207" s="22">
        <f>BALANCE!H441+BALANCE!H453+BALANCE!H465</f>
        <v>2.1435599999999999</v>
      </c>
      <c r="I207" s="22">
        <f>BALANCE!I441+BALANCE!I453+BALANCE!I465</f>
        <v>0</v>
      </c>
      <c r="J207" s="22">
        <f>BALANCE!J441+BALANCE!J453+BALANCE!J465</f>
        <v>0</v>
      </c>
      <c r="K207" s="22">
        <f>BALANCE!K441+BALANCE!K453+BALANCE!K465</f>
        <v>0</v>
      </c>
      <c r="L207" s="22">
        <f>BALANCE!L441+BALANCE!L453+BALANCE!L465</f>
        <v>0</v>
      </c>
      <c r="M207" s="22">
        <f>BALANCE!M441+BALANCE!M453+BALANCE!M465</f>
        <v>0</v>
      </c>
      <c r="N207" s="22">
        <f>BALANCE!N441+BALANCE!N453+BALANCE!N465</f>
        <v>0</v>
      </c>
      <c r="O207" s="22">
        <f>BALANCE!O441+BALANCE!O453+BALANCE!O465</f>
        <v>0</v>
      </c>
      <c r="P207" s="22">
        <f>BALANCE!P441+BALANCE!P453+BALANCE!P465</f>
        <v>0</v>
      </c>
      <c r="Q207" s="22">
        <f>BALANCE!Q441+BALANCE!Q453+BALANCE!Q465</f>
        <v>0</v>
      </c>
      <c r="R207" s="22">
        <f>BALANCE!R441+BALANCE!R453+BALANCE!R465</f>
        <v>0</v>
      </c>
      <c r="S207" s="22">
        <f>BALANCE!S441+BALANCE!S453+BALANCE!S465</f>
        <v>0</v>
      </c>
      <c r="T207" s="22">
        <f>BALANCE!T441+BALANCE!T453+BALANCE!T465</f>
        <v>0</v>
      </c>
      <c r="U207" s="22">
        <f>BALANCE!U441+BALANCE!U453+BALANCE!U465</f>
        <v>0</v>
      </c>
      <c r="V207" s="22">
        <f>BALANCE!V441+BALANCE!V453+BALANCE!V465</f>
        <v>0</v>
      </c>
      <c r="W207" s="22">
        <f>BALANCE!W441+BALANCE!W453+BALANCE!W465</f>
        <v>0</v>
      </c>
      <c r="X207" s="22">
        <f>BALANCE!X441+BALANCE!X453+BALANCE!X465</f>
        <v>0</v>
      </c>
      <c r="Y207" s="22">
        <f>BALANCE!Y441+BALANCE!Y453+BALANCE!Y465</f>
        <v>0</v>
      </c>
      <c r="Z207" s="22">
        <f>BALANCE!Z441+BALANCE!Z453+BALANCE!Z465</f>
        <v>0</v>
      </c>
      <c r="AA207" s="22">
        <f>BALANCE!AA441+BALANCE!AA453+BALANCE!AA465</f>
        <v>0</v>
      </c>
      <c r="AB207" s="22">
        <f>BALANCE!AB441+BALANCE!AB453+BALANCE!AB465</f>
        <v>0</v>
      </c>
      <c r="AC207" s="22">
        <f>BALANCE!AC441+BALANCE!AC453+BALANCE!AC465</f>
        <v>0</v>
      </c>
      <c r="AD207" s="22">
        <f>BALANCE!AD441+BALANCE!AD453+BALANCE!AD465</f>
        <v>0</v>
      </c>
      <c r="AE207" s="22">
        <f>BALANCE!AE441+BALANCE!AE453+BALANCE!AE465</f>
        <v>2.1435599999999999</v>
      </c>
      <c r="AF207" s="22">
        <f>BALANCE!AF441+BALANCE!AF453+BALANCE!AF465</f>
        <v>0</v>
      </c>
      <c r="AG207" s="22">
        <f>BALANCE!AG441+BALANCE!AG453+BALANCE!AG465</f>
        <v>0</v>
      </c>
      <c r="AH207" s="22">
        <f>BALANCE!AH441+BALANCE!AH453+BALANCE!AH465</f>
        <v>0</v>
      </c>
      <c r="AI207" s="22">
        <f>BALANCE!AI441+BALANCE!AI453+BALANCE!AI465</f>
        <v>0</v>
      </c>
      <c r="AJ207" s="382">
        <f>BALANCE!AJ441+BALANCE!AJ453+BALANCE!AJ465</f>
        <v>2.1435599999999999</v>
      </c>
    </row>
    <row r="208" spans="2:36" x14ac:dyDescent="0.25">
      <c r="B208" s="38" t="s">
        <v>1105</v>
      </c>
      <c r="C208" s="9" t="s">
        <v>631</v>
      </c>
      <c r="D208" s="22">
        <f>BALANCE!D442+BALANCE!D454+BALANCE!D466</f>
        <v>6.64086</v>
      </c>
      <c r="E208" s="22">
        <f>BALANCE!E442+BALANCE!E454+BALANCE!E466</f>
        <v>545.98419000000001</v>
      </c>
      <c r="F208" s="22">
        <f>BALANCE!F442+BALANCE!F454+BALANCE!F466</f>
        <v>0.59784000000000004</v>
      </c>
      <c r="G208" s="22">
        <f>BALANCE!G442+BALANCE!G454+BALANCE!G466</f>
        <v>6.87988</v>
      </c>
      <c r="H208" s="22">
        <f>BALANCE!H442+BALANCE!H454+BALANCE!H466</f>
        <v>560.10276999999996</v>
      </c>
      <c r="I208" s="22">
        <f>BALANCE!I442+BALANCE!I454+BALANCE!I466</f>
        <v>0</v>
      </c>
      <c r="J208" s="22">
        <f>BALANCE!J442+BALANCE!J454+BALANCE!J466</f>
        <v>1.45563</v>
      </c>
      <c r="K208" s="22">
        <f>BALANCE!K442+BALANCE!K454+BALANCE!K466</f>
        <v>0</v>
      </c>
      <c r="L208" s="22">
        <f>BALANCE!L442+BALANCE!L454+BALANCE!L466</f>
        <v>0</v>
      </c>
      <c r="M208" s="22">
        <f>BALANCE!M442+BALANCE!M454+BALANCE!M466</f>
        <v>0</v>
      </c>
      <c r="N208" s="22">
        <f>BALANCE!N442+BALANCE!N454+BALANCE!N466</f>
        <v>0</v>
      </c>
      <c r="O208" s="22">
        <f>BALANCE!O442+BALANCE!O454+BALANCE!O466</f>
        <v>0</v>
      </c>
      <c r="P208" s="22">
        <f>BALANCE!P442+BALANCE!P454+BALANCE!P466</f>
        <v>0.37501000000000001</v>
      </c>
      <c r="Q208" s="22">
        <f>BALANCE!Q442+BALANCE!Q454+BALANCE!Q466</f>
        <v>0</v>
      </c>
      <c r="R208" s="22">
        <f>BALANCE!R442+BALANCE!R454+BALANCE!R466</f>
        <v>1.83064</v>
      </c>
      <c r="S208" s="22">
        <f>BALANCE!S442+BALANCE!S454+BALANCE!S466</f>
        <v>0</v>
      </c>
      <c r="T208" s="22">
        <f>BALANCE!T442+BALANCE!T454+BALANCE!T466</f>
        <v>0</v>
      </c>
      <c r="U208" s="22">
        <f>BALANCE!U442+BALANCE!U454+BALANCE!U466</f>
        <v>0</v>
      </c>
      <c r="V208" s="22">
        <f>BALANCE!V442+BALANCE!V454+BALANCE!V466</f>
        <v>0</v>
      </c>
      <c r="W208" s="22">
        <f>BALANCE!W442+BALANCE!W454+BALANCE!W466</f>
        <v>0</v>
      </c>
      <c r="X208" s="22">
        <f>BALANCE!X442+BALANCE!X454+BALANCE!X466</f>
        <v>0</v>
      </c>
      <c r="Y208" s="22">
        <f>BALANCE!Y442+BALANCE!Y454+BALANCE!Y466</f>
        <v>0</v>
      </c>
      <c r="Z208" s="22">
        <f>BALANCE!Z442+BALANCE!Z454+BALANCE!Z466</f>
        <v>0</v>
      </c>
      <c r="AA208" s="22">
        <f>BALANCE!AA442+BALANCE!AA454+BALANCE!AA466</f>
        <v>0</v>
      </c>
      <c r="AB208" s="22">
        <f>BALANCE!AB442+BALANCE!AB454+BALANCE!AB466</f>
        <v>0</v>
      </c>
      <c r="AC208" s="22">
        <f>BALANCE!AC442+BALANCE!AC454+BALANCE!AC466</f>
        <v>0</v>
      </c>
      <c r="AD208" s="22">
        <f>BALANCE!AD442+BALANCE!AD454+BALANCE!AD466</f>
        <v>0</v>
      </c>
      <c r="AE208" s="22">
        <f>BALANCE!AE442+BALANCE!AE454+BALANCE!AE466</f>
        <v>561.93340999999998</v>
      </c>
      <c r="AF208" s="22">
        <f>BALANCE!AF442+BALANCE!AF454+BALANCE!AF466</f>
        <v>0</v>
      </c>
      <c r="AG208" s="22">
        <f>BALANCE!AG442+BALANCE!AG454+BALANCE!AG466</f>
        <v>0</v>
      </c>
      <c r="AH208" s="22">
        <f>BALANCE!AH442+BALANCE!AH454+BALANCE!AH466</f>
        <v>0</v>
      </c>
      <c r="AI208" s="22">
        <f>BALANCE!AI442+BALANCE!AI454+BALANCE!AI466</f>
        <v>0</v>
      </c>
      <c r="AJ208" s="382">
        <f>BALANCE!AJ442+BALANCE!AJ454+BALANCE!AJ466</f>
        <v>561.93340999999998</v>
      </c>
    </row>
    <row r="209" spans="2:36" x14ac:dyDescent="0.25">
      <c r="B209" s="38" t="s">
        <v>1106</v>
      </c>
      <c r="C209" s="9" t="s">
        <v>633</v>
      </c>
      <c r="D209" s="22">
        <f>BALANCE!D443+BALANCE!D455+BALANCE!D467</f>
        <v>3.6394500000000001</v>
      </c>
      <c r="E209" s="22">
        <f>BALANCE!E443+BALANCE!E455+BALANCE!E467</f>
        <v>519.95276999999999</v>
      </c>
      <c r="F209" s="22">
        <f>BALANCE!F443+BALANCE!F455+BALANCE!F467</f>
        <v>1.7632099999999999</v>
      </c>
      <c r="G209" s="22">
        <f>BALANCE!G443+BALANCE!G455+BALANCE!G467</f>
        <v>10.658709999999999</v>
      </c>
      <c r="H209" s="22">
        <f>BALANCE!H443+BALANCE!H455+BALANCE!H467</f>
        <v>536.01414</v>
      </c>
      <c r="I209" s="22">
        <f>BALANCE!I443+BALANCE!I455+BALANCE!I467</f>
        <v>0</v>
      </c>
      <c r="J209" s="22">
        <f>BALANCE!J443+BALANCE!J455+BALANCE!J467</f>
        <v>17.12143</v>
      </c>
      <c r="K209" s="22">
        <f>BALANCE!K443+BALANCE!K455+BALANCE!K467</f>
        <v>0</v>
      </c>
      <c r="L209" s="22">
        <f>BALANCE!L443+BALANCE!L455+BALANCE!L467</f>
        <v>0</v>
      </c>
      <c r="M209" s="22">
        <f>BALANCE!M443+BALANCE!M455+BALANCE!M467</f>
        <v>0</v>
      </c>
      <c r="N209" s="22">
        <f>BALANCE!N443+BALANCE!N455+BALANCE!N467</f>
        <v>0</v>
      </c>
      <c r="O209" s="22">
        <f>BALANCE!O443+BALANCE!O455+BALANCE!O467</f>
        <v>0</v>
      </c>
      <c r="P209" s="22">
        <f>BALANCE!P443+BALANCE!P455+BALANCE!P467</f>
        <v>0.63541999999999998</v>
      </c>
      <c r="Q209" s="22">
        <f>BALANCE!Q443+BALANCE!Q455+BALANCE!Q467</f>
        <v>0</v>
      </c>
      <c r="R209" s="22">
        <f>BALANCE!R443+BALANCE!R455+BALANCE!R467</f>
        <v>17.75685</v>
      </c>
      <c r="S209" s="22">
        <f>BALANCE!S443+BALANCE!S455+BALANCE!S467</f>
        <v>0</v>
      </c>
      <c r="T209" s="22">
        <f>BALANCE!T443+BALANCE!T455+BALANCE!T467</f>
        <v>0</v>
      </c>
      <c r="U209" s="22">
        <f>BALANCE!U443+BALANCE!U455+BALANCE!U467</f>
        <v>0</v>
      </c>
      <c r="V209" s="22">
        <f>BALANCE!V443+BALANCE!V455+BALANCE!V467</f>
        <v>0</v>
      </c>
      <c r="W209" s="22">
        <f>BALANCE!W443+BALANCE!W455+BALANCE!W467</f>
        <v>0</v>
      </c>
      <c r="X209" s="22">
        <f>BALANCE!X443+BALANCE!X455+BALANCE!X467</f>
        <v>0</v>
      </c>
      <c r="Y209" s="22">
        <f>BALANCE!Y443+BALANCE!Y455+BALANCE!Y467</f>
        <v>0</v>
      </c>
      <c r="Z209" s="22">
        <f>BALANCE!Z443+BALANCE!Z455+BALANCE!Z467</f>
        <v>0</v>
      </c>
      <c r="AA209" s="22">
        <f>BALANCE!AA443+BALANCE!AA455+BALANCE!AA467</f>
        <v>0</v>
      </c>
      <c r="AB209" s="22">
        <f>BALANCE!AB443+BALANCE!AB455+BALANCE!AB467</f>
        <v>0</v>
      </c>
      <c r="AC209" s="22">
        <f>BALANCE!AC443+BALANCE!AC455+BALANCE!AC467</f>
        <v>0</v>
      </c>
      <c r="AD209" s="22">
        <f>BALANCE!AD443+BALANCE!AD455+BALANCE!AD467</f>
        <v>0</v>
      </c>
      <c r="AE209" s="22">
        <f>BALANCE!AE443+BALANCE!AE455+BALANCE!AE467</f>
        <v>553.77098999999998</v>
      </c>
      <c r="AF209" s="22">
        <f>BALANCE!AF443+BALANCE!AF455+BALANCE!AF467</f>
        <v>0</v>
      </c>
      <c r="AG209" s="22">
        <f>BALANCE!AG443+BALANCE!AG455+BALANCE!AG467</f>
        <v>0</v>
      </c>
      <c r="AH209" s="22">
        <f>BALANCE!AH443+BALANCE!AH455+BALANCE!AH467</f>
        <v>0</v>
      </c>
      <c r="AI209" s="22">
        <f>BALANCE!AI443+BALANCE!AI455+BALANCE!AI467</f>
        <v>0</v>
      </c>
      <c r="AJ209" s="382">
        <f>BALANCE!AJ443+BALANCE!AJ455+BALANCE!AJ467</f>
        <v>553.77098999999998</v>
      </c>
    </row>
    <row r="210" spans="2:36" x14ac:dyDescent="0.25">
      <c r="B210" s="38" t="s">
        <v>1107</v>
      </c>
      <c r="C210" s="9" t="s">
        <v>635</v>
      </c>
      <c r="D210" s="22">
        <f>BALANCE!D444+BALANCE!D456+BALANCE!D468</f>
        <v>4.6745700000000001</v>
      </c>
      <c r="E210" s="22">
        <f>BALANCE!E444+BALANCE!E456+BALANCE!E468</f>
        <v>484.57249000000002</v>
      </c>
      <c r="F210" s="22">
        <f>BALANCE!F444+BALANCE!F456+BALANCE!F468</f>
        <v>2.7029100000000001</v>
      </c>
      <c r="G210" s="22">
        <f>BALANCE!G444+BALANCE!G456+BALANCE!G468</f>
        <v>0</v>
      </c>
      <c r="H210" s="22">
        <f>BALANCE!H444+BALANCE!H456+BALANCE!H468</f>
        <v>491.94997000000001</v>
      </c>
      <c r="I210" s="22">
        <f>BALANCE!I444+BALANCE!I456+BALANCE!I468</f>
        <v>0</v>
      </c>
      <c r="J210" s="22">
        <f>BALANCE!J444+BALANCE!J456+BALANCE!J468</f>
        <v>13.28214</v>
      </c>
      <c r="K210" s="22">
        <f>BALANCE!K444+BALANCE!K456+BALANCE!K468</f>
        <v>0</v>
      </c>
      <c r="L210" s="22">
        <f>BALANCE!L444+BALANCE!L456+BALANCE!L468</f>
        <v>0</v>
      </c>
      <c r="M210" s="22">
        <f>BALANCE!M444+BALANCE!M456+BALANCE!M468</f>
        <v>0</v>
      </c>
      <c r="N210" s="22">
        <f>BALANCE!N444+BALANCE!N456+BALANCE!N468</f>
        <v>0</v>
      </c>
      <c r="O210" s="22">
        <f>BALANCE!O444+BALANCE!O456+BALANCE!O468</f>
        <v>0</v>
      </c>
      <c r="P210" s="22">
        <f>BALANCE!P444+BALANCE!P456+BALANCE!P468</f>
        <v>0.77717999999999998</v>
      </c>
      <c r="Q210" s="22">
        <f>BALANCE!Q444+BALANCE!Q456+BALANCE!Q468</f>
        <v>0</v>
      </c>
      <c r="R210" s="22">
        <f>BALANCE!R444+BALANCE!R456+BALANCE!R468</f>
        <v>14.05932</v>
      </c>
      <c r="S210" s="22">
        <f>BALANCE!S444+BALANCE!S456+BALANCE!S468</f>
        <v>0</v>
      </c>
      <c r="T210" s="22">
        <f>BALANCE!T444+BALANCE!T456+BALANCE!T468</f>
        <v>0</v>
      </c>
      <c r="U210" s="22">
        <f>BALANCE!U444+BALANCE!U456+BALANCE!U468</f>
        <v>0</v>
      </c>
      <c r="V210" s="22">
        <f>BALANCE!V444+BALANCE!V456+BALANCE!V468</f>
        <v>0</v>
      </c>
      <c r="W210" s="22">
        <f>BALANCE!W444+BALANCE!W456+BALANCE!W468</f>
        <v>0</v>
      </c>
      <c r="X210" s="22">
        <f>BALANCE!X444+BALANCE!X456+BALANCE!X468</f>
        <v>0</v>
      </c>
      <c r="Y210" s="22">
        <f>BALANCE!Y444+BALANCE!Y456+BALANCE!Y468</f>
        <v>0</v>
      </c>
      <c r="Z210" s="22">
        <f>BALANCE!Z444+BALANCE!Z456+BALANCE!Z468</f>
        <v>0</v>
      </c>
      <c r="AA210" s="22">
        <f>BALANCE!AA444+BALANCE!AA456+BALANCE!AA468</f>
        <v>0</v>
      </c>
      <c r="AB210" s="22">
        <f>BALANCE!AB444+BALANCE!AB456+BALANCE!AB468</f>
        <v>0</v>
      </c>
      <c r="AC210" s="22">
        <f>BALANCE!AC444+BALANCE!AC456+BALANCE!AC468</f>
        <v>0</v>
      </c>
      <c r="AD210" s="22">
        <f>BALANCE!AD444+BALANCE!AD456+BALANCE!AD468</f>
        <v>0</v>
      </c>
      <c r="AE210" s="22">
        <f>BALANCE!AE444+BALANCE!AE456+BALANCE!AE468</f>
        <v>506.00929000000002</v>
      </c>
      <c r="AF210" s="22">
        <f>BALANCE!AF444+BALANCE!AF456+BALANCE!AF468</f>
        <v>0</v>
      </c>
      <c r="AG210" s="22">
        <f>BALANCE!AG444+BALANCE!AG456+BALANCE!AG468</f>
        <v>0</v>
      </c>
      <c r="AH210" s="22">
        <f>BALANCE!AH444+BALANCE!AH456+BALANCE!AH468</f>
        <v>0</v>
      </c>
      <c r="AI210" s="22">
        <f>BALANCE!AI444+BALANCE!AI456+BALANCE!AI468</f>
        <v>0</v>
      </c>
      <c r="AJ210" s="382">
        <f>BALANCE!AJ444+BALANCE!AJ456+BALANCE!AJ468</f>
        <v>506.00929000000002</v>
      </c>
    </row>
    <row r="211" spans="2:36" x14ac:dyDescent="0.25">
      <c r="B211" s="38" t="s">
        <v>1108</v>
      </c>
      <c r="C211" s="9" t="s">
        <v>637</v>
      </c>
      <c r="D211" s="22">
        <f>BALANCE!D445+BALANCE!D457+BALANCE!D469</f>
        <v>19.449200000000001</v>
      </c>
      <c r="E211" s="22">
        <f>BALANCE!E445+BALANCE!E457+BALANCE!E469</f>
        <v>833.4873</v>
      </c>
      <c r="F211" s="22">
        <f>BALANCE!F445+BALANCE!F457+BALANCE!F469</f>
        <v>0</v>
      </c>
      <c r="G211" s="22">
        <f>BALANCE!G445+BALANCE!G457+BALANCE!G469</f>
        <v>0</v>
      </c>
      <c r="H211" s="22">
        <f>BALANCE!H445+BALANCE!H457+BALANCE!H469</f>
        <v>852.93650000000002</v>
      </c>
      <c r="I211" s="22">
        <f>BALANCE!I445+BALANCE!I457+BALANCE!I469</f>
        <v>0</v>
      </c>
      <c r="J211" s="22">
        <f>BALANCE!J445+BALANCE!J457+BALANCE!J469</f>
        <v>2.7059000000000002</v>
      </c>
      <c r="K211" s="22">
        <f>BALANCE!K445+BALANCE!K457+BALANCE!K469</f>
        <v>0</v>
      </c>
      <c r="L211" s="22">
        <f>BALANCE!L445+BALANCE!L457+BALANCE!L469</f>
        <v>0</v>
      </c>
      <c r="M211" s="22">
        <f>BALANCE!M445+BALANCE!M457+BALANCE!M469</f>
        <v>0</v>
      </c>
      <c r="N211" s="22">
        <f>BALANCE!N445+BALANCE!N457+BALANCE!N469</f>
        <v>0</v>
      </c>
      <c r="O211" s="22">
        <f>BALANCE!O445+BALANCE!O457+BALANCE!O469</f>
        <v>0</v>
      </c>
      <c r="P211" s="22">
        <f>BALANCE!P445+BALANCE!P457+BALANCE!P469</f>
        <v>2E-3</v>
      </c>
      <c r="Q211" s="22">
        <f>BALANCE!Q445+BALANCE!Q457+BALANCE!Q469</f>
        <v>0</v>
      </c>
      <c r="R211" s="22">
        <f>BALANCE!R445+BALANCE!R457+BALANCE!R469</f>
        <v>2.7079</v>
      </c>
      <c r="S211" s="22">
        <f>BALANCE!S445+BALANCE!S457+BALANCE!S469</f>
        <v>0</v>
      </c>
      <c r="T211" s="22">
        <f>BALANCE!T445+BALANCE!T457+BALANCE!T469</f>
        <v>0</v>
      </c>
      <c r="U211" s="22">
        <f>BALANCE!U445+BALANCE!U457+BALANCE!U469</f>
        <v>0</v>
      </c>
      <c r="V211" s="22">
        <f>BALANCE!V445+BALANCE!V457+BALANCE!V469</f>
        <v>0</v>
      </c>
      <c r="W211" s="22">
        <f>BALANCE!W445+BALANCE!W457+BALANCE!W469</f>
        <v>0</v>
      </c>
      <c r="X211" s="22">
        <f>BALANCE!X445+BALANCE!X457+BALANCE!X469</f>
        <v>0</v>
      </c>
      <c r="Y211" s="22">
        <f>BALANCE!Y445+BALANCE!Y457+BALANCE!Y469</f>
        <v>0</v>
      </c>
      <c r="Z211" s="22">
        <f>BALANCE!Z445+BALANCE!Z457+BALANCE!Z469</f>
        <v>0</v>
      </c>
      <c r="AA211" s="22">
        <f>BALANCE!AA445+BALANCE!AA457+BALANCE!AA469</f>
        <v>0</v>
      </c>
      <c r="AB211" s="22">
        <f>BALANCE!AB445+BALANCE!AB457+BALANCE!AB469</f>
        <v>0</v>
      </c>
      <c r="AC211" s="22">
        <f>BALANCE!AC445+BALANCE!AC457+BALANCE!AC469</f>
        <v>0</v>
      </c>
      <c r="AD211" s="22">
        <f>BALANCE!AD445+BALANCE!AD457+BALANCE!AD469</f>
        <v>0</v>
      </c>
      <c r="AE211" s="22">
        <f>BALANCE!AE445+BALANCE!AE457+BALANCE!AE469</f>
        <v>855.64440000000002</v>
      </c>
      <c r="AF211" s="22">
        <f>BALANCE!AF445+BALANCE!AF457+BALANCE!AF469</f>
        <v>0</v>
      </c>
      <c r="AG211" s="22">
        <f>BALANCE!AG445+BALANCE!AG457+BALANCE!AG469</f>
        <v>0</v>
      </c>
      <c r="AH211" s="22">
        <f>BALANCE!AH445+BALANCE!AH457+BALANCE!AH469</f>
        <v>0</v>
      </c>
      <c r="AI211" s="22">
        <f>BALANCE!AI445+BALANCE!AI457+BALANCE!AI469</f>
        <v>0</v>
      </c>
      <c r="AJ211" s="382">
        <f>BALANCE!AJ445+BALANCE!AJ457+BALANCE!AJ469</f>
        <v>855.64440000000002</v>
      </c>
    </row>
    <row r="212" spans="2:36" x14ac:dyDescent="0.25">
      <c r="B212" s="15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382"/>
    </row>
    <row r="213" spans="2:36" x14ac:dyDescent="0.25">
      <c r="B213" s="31"/>
      <c r="C213" s="192" t="s">
        <v>1048</v>
      </c>
      <c r="D213" s="21">
        <f>SUM(D214:D218)</f>
        <v>0</v>
      </c>
      <c r="E213" s="21">
        <f t="shared" ref="E213:AI213" si="29">SUM(E214:E218)</f>
        <v>0</v>
      </c>
      <c r="F213" s="21">
        <f t="shared" si="29"/>
        <v>0</v>
      </c>
      <c r="G213" s="21">
        <f t="shared" si="29"/>
        <v>0</v>
      </c>
      <c r="H213" s="21">
        <f t="shared" si="29"/>
        <v>0</v>
      </c>
      <c r="I213" s="21">
        <f t="shared" si="29"/>
        <v>0</v>
      </c>
      <c r="J213" s="21">
        <f t="shared" si="29"/>
        <v>0</v>
      </c>
      <c r="K213" s="21">
        <f t="shared" si="29"/>
        <v>0</v>
      </c>
      <c r="L213" s="21">
        <f>SUM(L214:L218)</f>
        <v>0</v>
      </c>
      <c r="M213" s="21">
        <f t="shared" si="29"/>
        <v>0</v>
      </c>
      <c r="N213" s="21">
        <f t="shared" si="29"/>
        <v>0</v>
      </c>
      <c r="O213" s="21">
        <f t="shared" si="29"/>
        <v>0</v>
      </c>
      <c r="P213" s="21">
        <f t="shared" si="29"/>
        <v>0</v>
      </c>
      <c r="Q213" s="21">
        <f t="shared" si="29"/>
        <v>0</v>
      </c>
      <c r="R213" s="21">
        <f t="shared" si="29"/>
        <v>0</v>
      </c>
      <c r="S213" s="21">
        <f>SUM(S214:S218)</f>
        <v>0</v>
      </c>
      <c r="T213" s="21">
        <f t="shared" si="29"/>
        <v>0</v>
      </c>
      <c r="U213" s="21">
        <f t="shared" si="29"/>
        <v>0</v>
      </c>
      <c r="V213" s="21">
        <f t="shared" si="29"/>
        <v>0</v>
      </c>
      <c r="W213" s="21">
        <f t="shared" si="29"/>
        <v>0</v>
      </c>
      <c r="X213" s="21">
        <f t="shared" si="29"/>
        <v>0</v>
      </c>
      <c r="Y213" s="21">
        <f t="shared" si="29"/>
        <v>0</v>
      </c>
      <c r="Z213" s="21">
        <f t="shared" si="29"/>
        <v>0</v>
      </c>
      <c r="AA213" s="21">
        <f t="shared" si="29"/>
        <v>0</v>
      </c>
      <c r="AB213" s="21">
        <f t="shared" si="29"/>
        <v>0</v>
      </c>
      <c r="AC213" s="21">
        <f>SUM(AC214:AC218)</f>
        <v>0</v>
      </c>
      <c r="AD213" s="21">
        <f t="shared" si="29"/>
        <v>0</v>
      </c>
      <c r="AE213" s="21">
        <f t="shared" si="29"/>
        <v>0</v>
      </c>
      <c r="AF213" s="21">
        <f t="shared" si="29"/>
        <v>0</v>
      </c>
      <c r="AG213" s="21">
        <f t="shared" si="29"/>
        <v>0</v>
      </c>
      <c r="AH213" s="21">
        <f t="shared" si="29"/>
        <v>0</v>
      </c>
      <c r="AI213" s="21">
        <f t="shared" si="29"/>
        <v>0</v>
      </c>
      <c r="AJ213" s="381">
        <f>SUM(AJ214:AJ218)</f>
        <v>0</v>
      </c>
    </row>
    <row r="214" spans="2:36" x14ac:dyDescent="0.25">
      <c r="B214" s="38" t="s">
        <v>1109</v>
      </c>
      <c r="C214" s="9" t="s">
        <v>629</v>
      </c>
      <c r="D214" s="22">
        <f>BALANCE!D447+BALANCE!D459+BALANCE!D471</f>
        <v>0</v>
      </c>
      <c r="E214" s="22">
        <f>BALANCE!E447+BALANCE!E459+BALANCE!E471</f>
        <v>0</v>
      </c>
      <c r="F214" s="22">
        <f>BALANCE!F447+BALANCE!F459+BALANCE!F471</f>
        <v>0</v>
      </c>
      <c r="G214" s="22">
        <f>BALANCE!G447+BALANCE!G459+BALANCE!G471</f>
        <v>0</v>
      </c>
      <c r="H214" s="22">
        <f>BALANCE!H447+BALANCE!H459+BALANCE!H471</f>
        <v>0</v>
      </c>
      <c r="I214" s="22">
        <f>BALANCE!I447+BALANCE!I459+BALANCE!I471</f>
        <v>0</v>
      </c>
      <c r="J214" s="22">
        <f>BALANCE!J447+BALANCE!J459+BALANCE!J471</f>
        <v>0</v>
      </c>
      <c r="K214" s="22">
        <f>BALANCE!K447+BALANCE!K459+BALANCE!K471</f>
        <v>0</v>
      </c>
      <c r="L214" s="22">
        <f>BALANCE!L447+BALANCE!L459+BALANCE!L471</f>
        <v>0</v>
      </c>
      <c r="M214" s="22">
        <f>BALANCE!M447+BALANCE!M459+BALANCE!M471</f>
        <v>0</v>
      </c>
      <c r="N214" s="22">
        <f>BALANCE!N447+BALANCE!N459+BALANCE!N471</f>
        <v>0</v>
      </c>
      <c r="O214" s="22">
        <f>BALANCE!O447+BALANCE!O459+BALANCE!O471</f>
        <v>0</v>
      </c>
      <c r="P214" s="22">
        <f>BALANCE!P447+BALANCE!P459+BALANCE!P471</f>
        <v>0</v>
      </c>
      <c r="Q214" s="22">
        <f>BALANCE!Q447+BALANCE!Q459+BALANCE!Q471</f>
        <v>0</v>
      </c>
      <c r="R214" s="22">
        <f>BALANCE!R447+BALANCE!R459+BALANCE!R471</f>
        <v>0</v>
      </c>
      <c r="S214" s="22">
        <f>BALANCE!S447+BALANCE!S459+BALANCE!S471</f>
        <v>0</v>
      </c>
      <c r="T214" s="22">
        <f>BALANCE!T447+BALANCE!T459+BALANCE!T471</f>
        <v>0</v>
      </c>
      <c r="U214" s="22">
        <f>BALANCE!U447+BALANCE!U459+BALANCE!U471</f>
        <v>0</v>
      </c>
      <c r="V214" s="22">
        <f>BALANCE!V447+BALANCE!V459+BALANCE!V471</f>
        <v>0</v>
      </c>
      <c r="W214" s="22">
        <f>BALANCE!W447+BALANCE!W459+BALANCE!W471</f>
        <v>0</v>
      </c>
      <c r="X214" s="22">
        <f>BALANCE!X447+BALANCE!X459+BALANCE!X471</f>
        <v>0</v>
      </c>
      <c r="Y214" s="22">
        <f>BALANCE!Y447+BALANCE!Y459+BALANCE!Y471</f>
        <v>0</v>
      </c>
      <c r="Z214" s="22">
        <f>BALANCE!Z447+BALANCE!Z459+BALANCE!Z471</f>
        <v>0</v>
      </c>
      <c r="AA214" s="22">
        <f>BALANCE!AA447+BALANCE!AA459+BALANCE!AA471</f>
        <v>0</v>
      </c>
      <c r="AB214" s="22">
        <f>BALANCE!AB447+BALANCE!AB459+BALANCE!AB471</f>
        <v>0</v>
      </c>
      <c r="AC214" s="22">
        <f>BALANCE!AC447+BALANCE!AC459+BALANCE!AC471</f>
        <v>0</v>
      </c>
      <c r="AD214" s="22">
        <f>BALANCE!AD447+BALANCE!AD459+BALANCE!AD471</f>
        <v>0</v>
      </c>
      <c r="AE214" s="22">
        <f>BALANCE!AE447+BALANCE!AE459+BALANCE!AE471</f>
        <v>0</v>
      </c>
      <c r="AF214" s="22">
        <f>BALANCE!AF447+BALANCE!AF459+BALANCE!AF471</f>
        <v>0</v>
      </c>
      <c r="AG214" s="22">
        <f>BALANCE!AG447+BALANCE!AG459+BALANCE!AG471</f>
        <v>0</v>
      </c>
      <c r="AH214" s="22">
        <f>BALANCE!AH447+BALANCE!AH459+BALANCE!AH471</f>
        <v>0</v>
      </c>
      <c r="AI214" s="22">
        <f>BALANCE!AI447+BALANCE!AI459+BALANCE!AI471</f>
        <v>0</v>
      </c>
      <c r="AJ214" s="382">
        <f>BALANCE!AJ447+BALANCE!AJ459+BALANCE!AJ471</f>
        <v>0</v>
      </c>
    </row>
    <row r="215" spans="2:36" x14ac:dyDescent="0.25">
      <c r="B215" s="38" t="s">
        <v>1110</v>
      </c>
      <c r="C215" s="9" t="s">
        <v>631</v>
      </c>
      <c r="D215" s="22">
        <f>BALANCE!D448+BALANCE!D460+BALANCE!D472</f>
        <v>0</v>
      </c>
      <c r="E215" s="22">
        <f>BALANCE!E448+BALANCE!E460+BALANCE!E472</f>
        <v>0</v>
      </c>
      <c r="F215" s="22">
        <f>BALANCE!F448+BALANCE!F460+BALANCE!F472</f>
        <v>0</v>
      </c>
      <c r="G215" s="22">
        <f>BALANCE!G448+BALANCE!G460+BALANCE!G472</f>
        <v>0</v>
      </c>
      <c r="H215" s="22">
        <f>BALANCE!H448+BALANCE!H460+BALANCE!H472</f>
        <v>0</v>
      </c>
      <c r="I215" s="22">
        <f>BALANCE!I448+BALANCE!I460+BALANCE!I472</f>
        <v>0</v>
      </c>
      <c r="J215" s="22">
        <f>BALANCE!J448+BALANCE!J460+BALANCE!J472</f>
        <v>0</v>
      </c>
      <c r="K215" s="22">
        <f>BALANCE!K448+BALANCE!K460+BALANCE!K472</f>
        <v>0</v>
      </c>
      <c r="L215" s="22">
        <f>BALANCE!L448+BALANCE!L460+BALANCE!L472</f>
        <v>0</v>
      </c>
      <c r="M215" s="22">
        <f>BALANCE!M448+BALANCE!M460+BALANCE!M472</f>
        <v>0</v>
      </c>
      <c r="N215" s="22">
        <f>BALANCE!N448+BALANCE!N460+BALANCE!N472</f>
        <v>0</v>
      </c>
      <c r="O215" s="22">
        <f>BALANCE!O448+BALANCE!O460+BALANCE!O472</f>
        <v>0</v>
      </c>
      <c r="P215" s="22">
        <f>BALANCE!P448+BALANCE!P460+BALANCE!P472</f>
        <v>0</v>
      </c>
      <c r="Q215" s="22">
        <f>BALANCE!Q448+BALANCE!Q460+BALANCE!Q472</f>
        <v>0</v>
      </c>
      <c r="R215" s="22">
        <f>BALANCE!R448+BALANCE!R460+BALANCE!R472</f>
        <v>0</v>
      </c>
      <c r="S215" s="22">
        <f>BALANCE!S448+BALANCE!S460+BALANCE!S472</f>
        <v>0</v>
      </c>
      <c r="T215" s="22">
        <f>BALANCE!T448+BALANCE!T460+BALANCE!T472</f>
        <v>0</v>
      </c>
      <c r="U215" s="22">
        <f>BALANCE!U448+BALANCE!U460+BALANCE!U472</f>
        <v>0</v>
      </c>
      <c r="V215" s="22">
        <f>BALANCE!V448+BALANCE!V460+BALANCE!V472</f>
        <v>0</v>
      </c>
      <c r="W215" s="22">
        <f>BALANCE!W448+BALANCE!W460+BALANCE!W472</f>
        <v>0</v>
      </c>
      <c r="X215" s="22">
        <f>BALANCE!X448+BALANCE!X460+BALANCE!X472</f>
        <v>0</v>
      </c>
      <c r="Y215" s="22">
        <f>BALANCE!Y448+BALANCE!Y460+BALANCE!Y472</f>
        <v>0</v>
      </c>
      <c r="Z215" s="22">
        <f>BALANCE!Z448+BALANCE!Z460+BALANCE!Z472</f>
        <v>0</v>
      </c>
      <c r="AA215" s="22">
        <f>BALANCE!AA448+BALANCE!AA460+BALANCE!AA472</f>
        <v>0</v>
      </c>
      <c r="AB215" s="22">
        <f>BALANCE!AB448+BALANCE!AB460+BALANCE!AB472</f>
        <v>0</v>
      </c>
      <c r="AC215" s="22">
        <f>BALANCE!AC448+BALANCE!AC460+BALANCE!AC472</f>
        <v>0</v>
      </c>
      <c r="AD215" s="22">
        <f>BALANCE!AD448+BALANCE!AD460+BALANCE!AD472</f>
        <v>0</v>
      </c>
      <c r="AE215" s="22">
        <f>BALANCE!AE448+BALANCE!AE460+BALANCE!AE472</f>
        <v>0</v>
      </c>
      <c r="AF215" s="22">
        <f>BALANCE!AF448+BALANCE!AF460+BALANCE!AF472</f>
        <v>0</v>
      </c>
      <c r="AG215" s="22">
        <f>BALANCE!AG448+BALANCE!AG460+BALANCE!AG472</f>
        <v>0</v>
      </c>
      <c r="AH215" s="22">
        <f>BALANCE!AH448+BALANCE!AH460+BALANCE!AH472</f>
        <v>0</v>
      </c>
      <c r="AI215" s="22">
        <f>BALANCE!AI448+BALANCE!AI460+BALANCE!AI472</f>
        <v>0</v>
      </c>
      <c r="AJ215" s="382">
        <f>BALANCE!AJ448+BALANCE!AJ460+BALANCE!AJ472</f>
        <v>0</v>
      </c>
    </row>
    <row r="216" spans="2:36" x14ac:dyDescent="0.25">
      <c r="B216" s="38" t="s">
        <v>1111</v>
      </c>
      <c r="C216" s="9" t="s">
        <v>633</v>
      </c>
      <c r="D216" s="22">
        <f>BALANCE!D449+BALANCE!D461+BALANCE!D473</f>
        <v>0</v>
      </c>
      <c r="E216" s="22">
        <f>BALANCE!E449+BALANCE!E461+BALANCE!E473</f>
        <v>0</v>
      </c>
      <c r="F216" s="22">
        <f>BALANCE!F449+BALANCE!F461+BALANCE!F473</f>
        <v>0</v>
      </c>
      <c r="G216" s="22">
        <f>BALANCE!G449+BALANCE!G461+BALANCE!G473</f>
        <v>0</v>
      </c>
      <c r="H216" s="22">
        <f>BALANCE!H449+BALANCE!H461+BALANCE!H473</f>
        <v>0</v>
      </c>
      <c r="I216" s="22">
        <f>BALANCE!I449+BALANCE!I461+BALANCE!I473</f>
        <v>0</v>
      </c>
      <c r="J216" s="22">
        <f>BALANCE!J449+BALANCE!J461+BALANCE!J473</f>
        <v>0</v>
      </c>
      <c r="K216" s="22">
        <f>BALANCE!K449+BALANCE!K461+BALANCE!K473</f>
        <v>0</v>
      </c>
      <c r="L216" s="22">
        <f>BALANCE!L449+BALANCE!L461+BALANCE!L473</f>
        <v>0</v>
      </c>
      <c r="M216" s="22">
        <f>BALANCE!M449+BALANCE!M461+BALANCE!M473</f>
        <v>0</v>
      </c>
      <c r="N216" s="22">
        <f>BALANCE!N449+BALANCE!N461+BALANCE!N473</f>
        <v>0</v>
      </c>
      <c r="O216" s="22">
        <f>BALANCE!O449+BALANCE!O461+BALANCE!O473</f>
        <v>0</v>
      </c>
      <c r="P216" s="22">
        <f>BALANCE!P449+BALANCE!P461+BALANCE!P473</f>
        <v>0</v>
      </c>
      <c r="Q216" s="22">
        <f>BALANCE!Q449+BALANCE!Q461+BALANCE!Q473</f>
        <v>0</v>
      </c>
      <c r="R216" s="22">
        <f>BALANCE!R449+BALANCE!R461+BALANCE!R473</f>
        <v>0</v>
      </c>
      <c r="S216" s="22">
        <f>BALANCE!S449+BALANCE!S461+BALANCE!S473</f>
        <v>0</v>
      </c>
      <c r="T216" s="22">
        <f>BALANCE!T449+BALANCE!T461+BALANCE!T473</f>
        <v>0</v>
      </c>
      <c r="U216" s="22">
        <f>BALANCE!U449+BALANCE!U461+BALANCE!U473</f>
        <v>0</v>
      </c>
      <c r="V216" s="22">
        <f>BALANCE!V449+BALANCE!V461+BALANCE!V473</f>
        <v>0</v>
      </c>
      <c r="W216" s="22">
        <f>BALANCE!W449+BALANCE!W461+BALANCE!W473</f>
        <v>0</v>
      </c>
      <c r="X216" s="22">
        <f>BALANCE!X449+BALANCE!X461+BALANCE!X473</f>
        <v>0</v>
      </c>
      <c r="Y216" s="22">
        <f>BALANCE!Y449+BALANCE!Y461+BALANCE!Y473</f>
        <v>0</v>
      </c>
      <c r="Z216" s="22">
        <f>BALANCE!Z449+BALANCE!Z461+BALANCE!Z473</f>
        <v>0</v>
      </c>
      <c r="AA216" s="22">
        <f>BALANCE!AA449+BALANCE!AA461+BALANCE!AA473</f>
        <v>0</v>
      </c>
      <c r="AB216" s="22">
        <f>BALANCE!AB449+BALANCE!AB461+BALANCE!AB473</f>
        <v>0</v>
      </c>
      <c r="AC216" s="22">
        <f>BALANCE!AC449+BALANCE!AC461+BALANCE!AC473</f>
        <v>0</v>
      </c>
      <c r="AD216" s="22">
        <f>BALANCE!AD449+BALANCE!AD461+BALANCE!AD473</f>
        <v>0</v>
      </c>
      <c r="AE216" s="22">
        <f>BALANCE!AE449+BALANCE!AE461+BALANCE!AE473</f>
        <v>0</v>
      </c>
      <c r="AF216" s="22">
        <f>BALANCE!AF449+BALANCE!AF461+BALANCE!AF473</f>
        <v>0</v>
      </c>
      <c r="AG216" s="22">
        <f>BALANCE!AG449+BALANCE!AG461+BALANCE!AG473</f>
        <v>0</v>
      </c>
      <c r="AH216" s="22">
        <f>BALANCE!AH449+BALANCE!AH461+BALANCE!AH473</f>
        <v>0</v>
      </c>
      <c r="AI216" s="22">
        <f>BALANCE!AI449+BALANCE!AI461+BALANCE!AI473</f>
        <v>0</v>
      </c>
      <c r="AJ216" s="382">
        <f>BALANCE!AJ449+BALANCE!AJ461+BALANCE!AJ473</f>
        <v>0</v>
      </c>
    </row>
    <row r="217" spans="2:36" x14ac:dyDescent="0.25">
      <c r="B217" s="38" t="s">
        <v>1112</v>
      </c>
      <c r="C217" s="9" t="s">
        <v>635</v>
      </c>
      <c r="D217" s="22">
        <f>BALANCE!D450+BALANCE!D462+BALANCE!D474</f>
        <v>0</v>
      </c>
      <c r="E217" s="22">
        <f>BALANCE!E450+BALANCE!E462+BALANCE!E474</f>
        <v>0</v>
      </c>
      <c r="F217" s="22">
        <f>BALANCE!F450+BALANCE!F462+BALANCE!F474</f>
        <v>0</v>
      </c>
      <c r="G217" s="22">
        <f>BALANCE!G450+BALANCE!G462+BALANCE!G474</f>
        <v>0</v>
      </c>
      <c r="H217" s="22">
        <f>BALANCE!H450+BALANCE!H462+BALANCE!H474</f>
        <v>0</v>
      </c>
      <c r="I217" s="22">
        <f>BALANCE!I450+BALANCE!I462+BALANCE!I474</f>
        <v>0</v>
      </c>
      <c r="J217" s="22">
        <f>BALANCE!J450+BALANCE!J462+BALANCE!J474</f>
        <v>0</v>
      </c>
      <c r="K217" s="22">
        <f>BALANCE!K450+BALANCE!K462+BALANCE!K474</f>
        <v>0</v>
      </c>
      <c r="L217" s="22">
        <f>BALANCE!L450+BALANCE!L462+BALANCE!L474</f>
        <v>0</v>
      </c>
      <c r="M217" s="22">
        <f>BALANCE!M450+BALANCE!M462+BALANCE!M474</f>
        <v>0</v>
      </c>
      <c r="N217" s="22">
        <f>BALANCE!N450+BALANCE!N462+BALANCE!N474</f>
        <v>0</v>
      </c>
      <c r="O217" s="22">
        <f>BALANCE!O450+BALANCE!O462+BALANCE!O474</f>
        <v>0</v>
      </c>
      <c r="P217" s="22">
        <f>BALANCE!P450+BALANCE!P462+BALANCE!P474</f>
        <v>0</v>
      </c>
      <c r="Q217" s="22">
        <f>BALANCE!Q450+BALANCE!Q462+BALANCE!Q474</f>
        <v>0</v>
      </c>
      <c r="R217" s="22">
        <f>BALANCE!R450+BALANCE!R462+BALANCE!R474</f>
        <v>0</v>
      </c>
      <c r="S217" s="22">
        <f>BALANCE!S450+BALANCE!S462+BALANCE!S474</f>
        <v>0</v>
      </c>
      <c r="T217" s="22">
        <f>BALANCE!T450+BALANCE!T462+BALANCE!T474</f>
        <v>0</v>
      </c>
      <c r="U217" s="22">
        <f>BALANCE!U450+BALANCE!U462+BALANCE!U474</f>
        <v>0</v>
      </c>
      <c r="V217" s="22">
        <f>BALANCE!V450+BALANCE!V462+BALANCE!V474</f>
        <v>0</v>
      </c>
      <c r="W217" s="22">
        <f>BALANCE!W450+BALANCE!W462+BALANCE!W474</f>
        <v>0</v>
      </c>
      <c r="X217" s="22">
        <f>BALANCE!X450+BALANCE!X462+BALANCE!X474</f>
        <v>0</v>
      </c>
      <c r="Y217" s="22">
        <f>BALANCE!Y450+BALANCE!Y462+BALANCE!Y474</f>
        <v>0</v>
      </c>
      <c r="Z217" s="22">
        <f>BALANCE!Z450+BALANCE!Z462+BALANCE!Z474</f>
        <v>0</v>
      </c>
      <c r="AA217" s="22">
        <f>BALANCE!AA450+BALANCE!AA462+BALANCE!AA474</f>
        <v>0</v>
      </c>
      <c r="AB217" s="22">
        <f>BALANCE!AB450+BALANCE!AB462+BALANCE!AB474</f>
        <v>0</v>
      </c>
      <c r="AC217" s="22">
        <f>BALANCE!AC450+BALANCE!AC462+BALANCE!AC474</f>
        <v>0</v>
      </c>
      <c r="AD217" s="22">
        <f>BALANCE!AD450+BALANCE!AD462+BALANCE!AD474</f>
        <v>0</v>
      </c>
      <c r="AE217" s="22">
        <f>BALANCE!AE450+BALANCE!AE462+BALANCE!AE474</f>
        <v>0</v>
      </c>
      <c r="AF217" s="22">
        <f>BALANCE!AF450+BALANCE!AF462+BALANCE!AF474</f>
        <v>0</v>
      </c>
      <c r="AG217" s="22">
        <f>BALANCE!AG450+BALANCE!AG462+BALANCE!AG474</f>
        <v>0</v>
      </c>
      <c r="AH217" s="22">
        <f>BALANCE!AH450+BALANCE!AH462+BALANCE!AH474</f>
        <v>0</v>
      </c>
      <c r="AI217" s="22">
        <f>BALANCE!AI450+BALANCE!AI462+BALANCE!AI474</f>
        <v>0</v>
      </c>
      <c r="AJ217" s="382">
        <f>BALANCE!AJ450+BALANCE!AJ462+BALANCE!AJ474</f>
        <v>0</v>
      </c>
    </row>
    <row r="218" spans="2:36" x14ac:dyDescent="0.25">
      <c r="B218" s="38" t="s">
        <v>1113</v>
      </c>
      <c r="C218" s="9" t="s">
        <v>637</v>
      </c>
      <c r="D218" s="22">
        <f>BALANCE!D451+BALANCE!D463+BALANCE!D475</f>
        <v>0</v>
      </c>
      <c r="E218" s="22">
        <f>BALANCE!E451+BALANCE!E463+BALANCE!E475</f>
        <v>0</v>
      </c>
      <c r="F218" s="22">
        <f>BALANCE!F451+BALANCE!F463+BALANCE!F475</f>
        <v>0</v>
      </c>
      <c r="G218" s="22">
        <f>BALANCE!G451+BALANCE!G463+BALANCE!G475</f>
        <v>0</v>
      </c>
      <c r="H218" s="22">
        <f>BALANCE!H451+BALANCE!H463+BALANCE!H475</f>
        <v>0</v>
      </c>
      <c r="I218" s="22">
        <f>BALANCE!I451+BALANCE!I463+BALANCE!I475</f>
        <v>0</v>
      </c>
      <c r="J218" s="22">
        <f>BALANCE!J451+BALANCE!J463+BALANCE!J475</f>
        <v>0</v>
      </c>
      <c r="K218" s="22">
        <f>BALANCE!K451+BALANCE!K463+BALANCE!K475</f>
        <v>0</v>
      </c>
      <c r="L218" s="22">
        <f>BALANCE!L451+BALANCE!L463+BALANCE!L475</f>
        <v>0</v>
      </c>
      <c r="M218" s="22">
        <f>BALANCE!M451+BALANCE!M463+BALANCE!M475</f>
        <v>0</v>
      </c>
      <c r="N218" s="22">
        <f>BALANCE!N451+BALANCE!N463+BALANCE!N475</f>
        <v>0</v>
      </c>
      <c r="O218" s="22">
        <f>BALANCE!O451+BALANCE!O463+BALANCE!O475</f>
        <v>0</v>
      </c>
      <c r="P218" s="22">
        <f>BALANCE!P451+BALANCE!P463+BALANCE!P475</f>
        <v>0</v>
      </c>
      <c r="Q218" s="22">
        <f>BALANCE!Q451+BALANCE!Q463+BALANCE!Q475</f>
        <v>0</v>
      </c>
      <c r="R218" s="22">
        <f>BALANCE!R451+BALANCE!R463+BALANCE!R475</f>
        <v>0</v>
      </c>
      <c r="S218" s="22">
        <f>BALANCE!S451+BALANCE!S463+BALANCE!S475</f>
        <v>0</v>
      </c>
      <c r="T218" s="22">
        <f>BALANCE!T451+BALANCE!T463+BALANCE!T475</f>
        <v>0</v>
      </c>
      <c r="U218" s="22">
        <f>BALANCE!U451+BALANCE!U463+BALANCE!U475</f>
        <v>0</v>
      </c>
      <c r="V218" s="22">
        <f>BALANCE!V451+BALANCE!V463+BALANCE!V475</f>
        <v>0</v>
      </c>
      <c r="W218" s="22">
        <f>BALANCE!W451+BALANCE!W463+BALANCE!W475</f>
        <v>0</v>
      </c>
      <c r="X218" s="22">
        <f>BALANCE!X451+BALANCE!X463+BALANCE!X475</f>
        <v>0</v>
      </c>
      <c r="Y218" s="22">
        <f>BALANCE!Y451+BALANCE!Y463+BALANCE!Y475</f>
        <v>0</v>
      </c>
      <c r="Z218" s="22">
        <f>BALANCE!Z451+BALANCE!Z463+BALANCE!Z475</f>
        <v>0</v>
      </c>
      <c r="AA218" s="22">
        <f>BALANCE!AA451+BALANCE!AA463+BALANCE!AA475</f>
        <v>0</v>
      </c>
      <c r="AB218" s="22">
        <f>BALANCE!AB451+BALANCE!AB463+BALANCE!AB475</f>
        <v>0</v>
      </c>
      <c r="AC218" s="22">
        <f>BALANCE!AC451+BALANCE!AC463+BALANCE!AC475</f>
        <v>0</v>
      </c>
      <c r="AD218" s="22">
        <f>BALANCE!AD451+BALANCE!AD463+BALANCE!AD475</f>
        <v>0</v>
      </c>
      <c r="AE218" s="22">
        <f>BALANCE!AE451+BALANCE!AE463+BALANCE!AE475</f>
        <v>0</v>
      </c>
      <c r="AF218" s="22">
        <f>BALANCE!AF451+BALANCE!AF463+BALANCE!AF475</f>
        <v>0</v>
      </c>
      <c r="AG218" s="22">
        <f>BALANCE!AG451+BALANCE!AG463+BALANCE!AG475</f>
        <v>0</v>
      </c>
      <c r="AH218" s="22">
        <f>BALANCE!AH451+BALANCE!AH463+BALANCE!AH475</f>
        <v>0</v>
      </c>
      <c r="AI218" s="22">
        <f>BALANCE!AI451+BALANCE!AI463+BALANCE!AI475</f>
        <v>0</v>
      </c>
      <c r="AJ218" s="382">
        <f>BALANCE!AJ451+BALANCE!AJ463+BALANCE!AJ475</f>
        <v>0</v>
      </c>
    </row>
    <row r="219" spans="2:36" x14ac:dyDescent="0.25">
      <c r="B219" s="38"/>
      <c r="C219" s="9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382"/>
    </row>
    <row r="220" spans="2:36" s="14" customFormat="1" x14ac:dyDescent="0.25">
      <c r="B220" s="95"/>
      <c r="C220" s="333" t="s">
        <v>725</v>
      </c>
      <c r="D220" s="30" t="e">
        <f>D8+D15+D22+D29+D36+D43+D50+D57+D64+D71+D78+D85+D92+D99+D106+D113+D120+D127+D134+D141+D148+D155+D162+D170+D177+D184+D191+D198+D206+D213</f>
        <v>#REF!</v>
      </c>
      <c r="E220" s="30" t="e">
        <f t="shared" ref="E220:AI220" si="30">E8+E15+E22+E29+E36+E43+E50+E57+E64+E71+E78+E85+E92+E99+E106+E113+E120+E127+E134+E141+E148+E155+E162+E170+E177+E184+E191+E198+E206+E213</f>
        <v>#REF!</v>
      </c>
      <c r="F220" s="30" t="e">
        <f t="shared" si="30"/>
        <v>#REF!</v>
      </c>
      <c r="G220" s="30" t="e">
        <f t="shared" si="30"/>
        <v>#REF!</v>
      </c>
      <c r="H220" s="30" t="e">
        <f t="shared" si="30"/>
        <v>#REF!</v>
      </c>
      <c r="I220" s="30" t="e">
        <f t="shared" si="30"/>
        <v>#REF!</v>
      </c>
      <c r="J220" s="30" t="e">
        <f t="shared" si="30"/>
        <v>#REF!</v>
      </c>
      <c r="K220" s="30" t="e">
        <f t="shared" si="30"/>
        <v>#REF!</v>
      </c>
      <c r="L220" s="30" t="e">
        <f>L8+L15+L22+L29+L36+L43+L50+L57+L64+L71+L78+L85+L92+L99+L106+L113+L120+L127+L134+L141+L148+L155+L162+L170+L177+L184+L191+L198+L206+L213</f>
        <v>#REF!</v>
      </c>
      <c r="M220" s="30" t="e">
        <f t="shared" si="30"/>
        <v>#REF!</v>
      </c>
      <c r="N220" s="30" t="e">
        <f t="shared" si="30"/>
        <v>#REF!</v>
      </c>
      <c r="O220" s="30" t="e">
        <f t="shared" si="30"/>
        <v>#REF!</v>
      </c>
      <c r="P220" s="30" t="e">
        <f t="shared" si="30"/>
        <v>#REF!</v>
      </c>
      <c r="Q220" s="30" t="e">
        <f t="shared" si="30"/>
        <v>#REF!</v>
      </c>
      <c r="R220" s="30" t="e">
        <f t="shared" si="30"/>
        <v>#REF!</v>
      </c>
      <c r="S220" s="30" t="e">
        <f>S8+S15+S22+S29+S36+S43+S50+S57+S64+S71+S78+S85+S92+S99+S106+S113+S120+S127+S134+S141+S148+S155+S162+S170+S177+S184+S191+S198+S206+S213</f>
        <v>#REF!</v>
      </c>
      <c r="T220" s="30" t="e">
        <f t="shared" si="30"/>
        <v>#REF!</v>
      </c>
      <c r="U220" s="30" t="e">
        <f t="shared" si="30"/>
        <v>#REF!</v>
      </c>
      <c r="V220" s="30" t="e">
        <f t="shared" si="30"/>
        <v>#REF!</v>
      </c>
      <c r="W220" s="30" t="e">
        <f t="shared" si="30"/>
        <v>#REF!</v>
      </c>
      <c r="X220" s="30" t="e">
        <f t="shared" si="30"/>
        <v>#REF!</v>
      </c>
      <c r="Y220" s="30" t="e">
        <f t="shared" si="30"/>
        <v>#REF!</v>
      </c>
      <c r="Z220" s="30" t="e">
        <f t="shared" si="30"/>
        <v>#REF!</v>
      </c>
      <c r="AA220" s="30" t="e">
        <f t="shared" si="30"/>
        <v>#REF!</v>
      </c>
      <c r="AB220" s="30" t="e">
        <f t="shared" si="30"/>
        <v>#REF!</v>
      </c>
      <c r="AC220" s="30" t="e">
        <f>AC8+AC15+AC22+AC29+AC36+AC43+AC50+AC57+AC64+AC71+AC78+AC85+AC92+AC99+AC106+AC113+AC120+AC127+AC134+AC141+AC148+AC155+AC162+AC170+AC177+AC184+AC191+AC198+AC206+AC213</f>
        <v>#REF!</v>
      </c>
      <c r="AD220" s="30" t="e">
        <f t="shared" si="30"/>
        <v>#REF!</v>
      </c>
      <c r="AE220" s="30" t="e">
        <f t="shared" si="30"/>
        <v>#REF!</v>
      </c>
      <c r="AF220" s="30" t="e">
        <f t="shared" si="30"/>
        <v>#REF!</v>
      </c>
      <c r="AG220" s="30" t="e">
        <f t="shared" si="30"/>
        <v>#REF!</v>
      </c>
      <c r="AH220" s="30" t="e">
        <f t="shared" si="30"/>
        <v>#REF!</v>
      </c>
      <c r="AI220" s="30" t="e">
        <f t="shared" si="30"/>
        <v>#REF!</v>
      </c>
      <c r="AJ220" s="384" t="e">
        <f>AJ8+AJ15+AJ22+AJ29+AJ36+AJ43+AJ50+AJ57+AJ64+AJ71+AJ78+AJ85+AJ92+AJ99+AJ106+AJ113+AJ120+AJ127+AJ134+AJ141+AJ148+AJ155+AJ162+AJ170+AJ177+AJ184+AJ191+AJ198+AJ206+AJ213</f>
        <v>#REF!</v>
      </c>
    </row>
    <row r="221" spans="2:36" x14ac:dyDescent="0.25">
      <c r="B221" s="38"/>
      <c r="C221" s="9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382"/>
    </row>
    <row r="222" spans="2:36" s="477" customFormat="1" x14ac:dyDescent="0.25">
      <c r="B222" s="476"/>
      <c r="C222" s="469" t="s">
        <v>1858</v>
      </c>
      <c r="D222" s="470">
        <f t="shared" ref="D222:D227" si="31">IF((D8+D78+D148)=0,0,((D78+D148)/(D8+D78+D148)))*100</f>
        <v>0.89372807529938791</v>
      </c>
      <c r="E222" s="470">
        <f t="shared" ref="E222:AI222" si="32">IF((E8+E78+E148)=0,0,((E78+E148)/(E8+E78+E148)))*100</f>
        <v>1.6386141333524611</v>
      </c>
      <c r="F222" s="470">
        <f t="shared" si="32"/>
        <v>1.0480062008335378</v>
      </c>
      <c r="G222" s="470">
        <f t="shared" si="32"/>
        <v>0.42544181873586634</v>
      </c>
      <c r="H222" s="470">
        <f t="shared" si="32"/>
        <v>0.9087598759325225</v>
      </c>
      <c r="I222" s="470">
        <f t="shared" si="32"/>
        <v>1.113306275883202</v>
      </c>
      <c r="J222" s="470">
        <f t="shared" si="32"/>
        <v>0.30075424923032729</v>
      </c>
      <c r="K222" s="470">
        <f t="shared" si="32"/>
        <v>1.0362814412517308E-6</v>
      </c>
      <c r="L222" s="470">
        <f t="shared" ref="L222:L227" si="33">IF((L8+L78+L148)=0,0,((L78+L148)/(L8+L78+L148)))*100</f>
        <v>2.4515318531636194</v>
      </c>
      <c r="M222" s="470">
        <f t="shared" si="32"/>
        <v>1.4332044056153952</v>
      </c>
      <c r="N222" s="470">
        <f t="shared" si="32"/>
        <v>0.16482825828376452</v>
      </c>
      <c r="O222" s="470">
        <f t="shared" si="32"/>
        <v>1.8692344543534054</v>
      </c>
      <c r="P222" s="470">
        <f t="shared" si="32"/>
        <v>0.76550740772761017</v>
      </c>
      <c r="Q222" s="470">
        <f t="shared" si="32"/>
        <v>6.9858512214153387E-2</v>
      </c>
      <c r="R222" s="470">
        <f t="shared" si="32"/>
        <v>0.4557066745699499</v>
      </c>
      <c r="S222" s="470">
        <f t="shared" ref="S222:S227" si="34">IF((S8+S78+S148)=0,0,((S78+S148)/(S8+S78+S148)))*100</f>
        <v>1.2421686775412555</v>
      </c>
      <c r="T222" s="470">
        <f t="shared" si="32"/>
        <v>0.90643833698464094</v>
      </c>
      <c r="U222" s="470">
        <f t="shared" si="32"/>
        <v>0.72404863020144805</v>
      </c>
      <c r="V222" s="470">
        <f t="shared" si="32"/>
        <v>0.48149121521675381</v>
      </c>
      <c r="W222" s="470">
        <f t="shared" si="32"/>
        <v>0</v>
      </c>
      <c r="X222" s="470">
        <f t="shared" si="32"/>
        <v>7.8405065399824627</v>
      </c>
      <c r="Y222" s="470">
        <f t="shared" si="32"/>
        <v>0</v>
      </c>
      <c r="Z222" s="470">
        <f t="shared" si="32"/>
        <v>1.8492618521405892</v>
      </c>
      <c r="AA222" s="470">
        <f t="shared" si="32"/>
        <v>0</v>
      </c>
      <c r="AB222" s="470">
        <f t="shared" si="32"/>
        <v>1.7689902199313223</v>
      </c>
      <c r="AC222" s="470">
        <f t="shared" ref="AC222:AC227" si="35">IF((AC8+AC78+AC148)=0,0,((AC78+AC148)/(AC8+AC78+AC148)))*100</f>
        <v>0</v>
      </c>
      <c r="AD222" s="470">
        <f t="shared" si="32"/>
        <v>1.0290817336205302</v>
      </c>
      <c r="AE222" s="470">
        <f t="shared" si="32"/>
        <v>0.74192902914739689</v>
      </c>
      <c r="AF222" s="470">
        <f t="shared" si="32"/>
        <v>0.15109297238421585</v>
      </c>
      <c r="AG222" s="470">
        <f t="shared" si="32"/>
        <v>2.0336933497430922</v>
      </c>
      <c r="AH222" s="470">
        <f t="shared" si="32"/>
        <v>0</v>
      </c>
      <c r="AI222" s="470">
        <f t="shared" si="32"/>
        <v>0</v>
      </c>
      <c r="AJ222" s="471">
        <f t="shared" ref="AJ222:AJ227" si="36">IF((AJ8+AJ78+AJ148)=0,0,((AJ78+AJ148)/(AJ8+AJ78+AJ148)))*100</f>
        <v>0.8389414340773883</v>
      </c>
    </row>
    <row r="223" spans="2:36" s="84" customFormat="1" x14ac:dyDescent="0.25">
      <c r="B223" s="85"/>
      <c r="C223" s="9" t="s">
        <v>629</v>
      </c>
      <c r="D223" s="96">
        <f t="shared" si="31"/>
        <v>0.21964298478071659</v>
      </c>
      <c r="E223" s="96">
        <f t="shared" ref="E223:AI223" si="37">IF((E9+E79+E149)=0,0,((E79+E149)/(E9+E79+E149)))*100</f>
        <v>0.52587022622605839</v>
      </c>
      <c r="F223" s="96">
        <f t="shared" si="37"/>
        <v>1.290836549000647</v>
      </c>
      <c r="G223" s="96">
        <f t="shared" si="37"/>
        <v>0.56394552188515912</v>
      </c>
      <c r="H223" s="96">
        <f t="shared" si="37"/>
        <v>0.68646663158481391</v>
      </c>
      <c r="I223" s="96">
        <f t="shared" si="37"/>
        <v>0.90701436054686047</v>
      </c>
      <c r="J223" s="96">
        <f t="shared" si="37"/>
        <v>4.2321968869534689E-2</v>
      </c>
      <c r="K223" s="96">
        <f t="shared" si="37"/>
        <v>5.1793864975258588E-6</v>
      </c>
      <c r="L223" s="96">
        <f t="shared" si="33"/>
        <v>1.1951440857572513</v>
      </c>
      <c r="M223" s="96">
        <f t="shared" si="37"/>
        <v>0.40155779181835149</v>
      </c>
      <c r="N223" s="96">
        <f t="shared" si="37"/>
        <v>0.10027629352892468</v>
      </c>
      <c r="O223" s="96">
        <f t="shared" si="37"/>
        <v>3.5720377029274033</v>
      </c>
      <c r="P223" s="96">
        <f t="shared" si="37"/>
        <v>1.566737645132922</v>
      </c>
      <c r="Q223" s="96">
        <f t="shared" si="37"/>
        <v>0</v>
      </c>
      <c r="R223" s="96">
        <f t="shared" si="37"/>
        <v>0.35306389499186613</v>
      </c>
      <c r="S223" s="96">
        <f t="shared" si="34"/>
        <v>2.0359098394076636</v>
      </c>
      <c r="T223" s="96">
        <f t="shared" si="37"/>
        <v>0.82193296312994912</v>
      </c>
      <c r="U223" s="96">
        <f t="shared" si="37"/>
        <v>1.8927427242253256</v>
      </c>
      <c r="V223" s="96">
        <f t="shared" si="37"/>
        <v>2.3576989061443507</v>
      </c>
      <c r="W223" s="96">
        <f t="shared" si="37"/>
        <v>0</v>
      </c>
      <c r="X223" s="96">
        <f t="shared" si="37"/>
        <v>7.013987512794678</v>
      </c>
      <c r="Y223" s="96">
        <f t="shared" si="37"/>
        <v>0</v>
      </c>
      <c r="Z223" s="96">
        <f t="shared" si="37"/>
        <v>2.4491275260930498</v>
      </c>
      <c r="AA223" s="96">
        <f t="shared" si="37"/>
        <v>0</v>
      </c>
      <c r="AB223" s="96">
        <f t="shared" si="37"/>
        <v>1.5470186492488374</v>
      </c>
      <c r="AC223" s="96">
        <f t="shared" si="35"/>
        <v>0</v>
      </c>
      <c r="AD223" s="96">
        <f t="shared" si="37"/>
        <v>1.504053249821488</v>
      </c>
      <c r="AE223" s="96">
        <f t="shared" si="37"/>
        <v>0.57575131144160852</v>
      </c>
      <c r="AF223" s="96">
        <f t="shared" si="37"/>
        <v>7.7778935484890455E-2</v>
      </c>
      <c r="AG223" s="96">
        <f t="shared" si="37"/>
        <v>1.0521594955832914</v>
      </c>
      <c r="AH223" s="96">
        <f t="shared" si="37"/>
        <v>0</v>
      </c>
      <c r="AI223" s="96">
        <f t="shared" si="37"/>
        <v>0</v>
      </c>
      <c r="AJ223" s="385">
        <f t="shared" si="36"/>
        <v>0.64313182857458129</v>
      </c>
    </row>
    <row r="224" spans="2:36" s="84" customFormat="1" x14ac:dyDescent="0.25">
      <c r="B224" s="85"/>
      <c r="C224" s="9" t="s">
        <v>631</v>
      </c>
      <c r="D224" s="96">
        <f t="shared" si="31"/>
        <v>0.66097535542479369</v>
      </c>
      <c r="E224" s="96">
        <f t="shared" ref="E224:AI224" si="38">IF((E10+E80+E150)=0,0,((E80+E150)/(E10+E80+E150)))*100</f>
        <v>2.5970732851888503</v>
      </c>
      <c r="F224" s="96">
        <f t="shared" si="38"/>
        <v>1.0750412556326063</v>
      </c>
      <c r="G224" s="96">
        <f t="shared" si="38"/>
        <v>1.0120327872471893</v>
      </c>
      <c r="H224" s="96">
        <f t="shared" si="38"/>
        <v>1.0626232325282652</v>
      </c>
      <c r="I224" s="96">
        <f t="shared" si="38"/>
        <v>1.1478887132769198</v>
      </c>
      <c r="J224" s="96">
        <f t="shared" si="38"/>
        <v>3.7799910184073644E-2</v>
      </c>
      <c r="K224" s="96">
        <f t="shared" si="38"/>
        <v>0</v>
      </c>
      <c r="L224" s="96">
        <f t="shared" si="33"/>
        <v>1.4218941094915751</v>
      </c>
      <c r="M224" s="96">
        <f t="shared" si="38"/>
        <v>1.8759119669669033</v>
      </c>
      <c r="N224" s="96">
        <f t="shared" si="38"/>
        <v>8.6836855108748376E-2</v>
      </c>
      <c r="O224" s="96">
        <f t="shared" si="38"/>
        <v>2.707449683507007</v>
      </c>
      <c r="P224" s="96">
        <f t="shared" si="38"/>
        <v>0.90902388202359286</v>
      </c>
      <c r="Q224" s="96">
        <f t="shared" si="38"/>
        <v>0</v>
      </c>
      <c r="R224" s="96">
        <f t="shared" si="38"/>
        <v>0.24987581138990445</v>
      </c>
      <c r="S224" s="96">
        <f t="shared" si="34"/>
        <v>0.37978915199701863</v>
      </c>
      <c r="T224" s="96">
        <f t="shared" si="38"/>
        <v>0.39632331086189887</v>
      </c>
      <c r="U224" s="96">
        <f t="shared" si="38"/>
        <v>2.2493614865805549</v>
      </c>
      <c r="V224" s="96">
        <f t="shared" si="38"/>
        <v>0.1909567186980827</v>
      </c>
      <c r="W224" s="96">
        <f t="shared" si="38"/>
        <v>0</v>
      </c>
      <c r="X224" s="96">
        <f t="shared" si="38"/>
        <v>0.76396620945171023</v>
      </c>
      <c r="Y224" s="96">
        <f t="shared" si="38"/>
        <v>0</v>
      </c>
      <c r="Z224" s="96">
        <f t="shared" si="38"/>
        <v>3.1144346013485849</v>
      </c>
      <c r="AA224" s="96">
        <f t="shared" si="38"/>
        <v>0</v>
      </c>
      <c r="AB224" s="96">
        <f t="shared" si="38"/>
        <v>1.6891426037726944</v>
      </c>
      <c r="AC224" s="96">
        <f t="shared" si="35"/>
        <v>0</v>
      </c>
      <c r="AD224" s="96">
        <f t="shared" si="38"/>
        <v>0.42035242717579324</v>
      </c>
      <c r="AE224" s="96">
        <f t="shared" si="38"/>
        <v>0.72665798063392451</v>
      </c>
      <c r="AF224" s="96">
        <f t="shared" si="38"/>
        <v>6.5668960775413787E-2</v>
      </c>
      <c r="AG224" s="96">
        <f t="shared" si="38"/>
        <v>1.5470550049764518</v>
      </c>
      <c r="AH224" s="96">
        <f t="shared" si="38"/>
        <v>0</v>
      </c>
      <c r="AI224" s="96">
        <f t="shared" si="38"/>
        <v>0</v>
      </c>
      <c r="AJ224" s="385">
        <f t="shared" si="36"/>
        <v>0.87233216675674274</v>
      </c>
    </row>
    <row r="225" spans="2:36" s="84" customFormat="1" x14ac:dyDescent="0.25">
      <c r="B225" s="85"/>
      <c r="C225" s="9" t="s">
        <v>633</v>
      </c>
      <c r="D225" s="96">
        <f t="shared" si="31"/>
        <v>0.75213353010109696</v>
      </c>
      <c r="E225" s="96">
        <f t="shared" ref="E225:AI225" si="39">IF((E11+E81+E151)=0,0,((E81+E151)/(E11+E81+E151)))*100</f>
        <v>1.2390249215632561</v>
      </c>
      <c r="F225" s="96">
        <f t="shared" si="39"/>
        <v>1.0229629068000643</v>
      </c>
      <c r="G225" s="96">
        <f t="shared" si="39"/>
        <v>0.42200121765210086</v>
      </c>
      <c r="H225" s="96">
        <f t="shared" si="39"/>
        <v>0.83738921543105205</v>
      </c>
      <c r="I225" s="96">
        <f t="shared" si="39"/>
        <v>0.79734353421437376</v>
      </c>
      <c r="J225" s="96">
        <f t="shared" si="39"/>
        <v>0.70114228359004582</v>
      </c>
      <c r="K225" s="96">
        <f t="shared" si="39"/>
        <v>0</v>
      </c>
      <c r="L225" s="96">
        <f t="shared" si="33"/>
        <v>5.1886106197864352</v>
      </c>
      <c r="M225" s="96">
        <f t="shared" si="39"/>
        <v>0.9065567961299531</v>
      </c>
      <c r="N225" s="96">
        <f t="shared" si="39"/>
        <v>7.4322959153230547E-2</v>
      </c>
      <c r="O225" s="96">
        <f t="shared" si="39"/>
        <v>1.8328287668580592</v>
      </c>
      <c r="P225" s="96">
        <f t="shared" si="39"/>
        <v>1.4479382026488874</v>
      </c>
      <c r="Q225" s="96">
        <f t="shared" si="39"/>
        <v>0</v>
      </c>
      <c r="R225" s="96">
        <f t="shared" si="39"/>
        <v>0.51859471050320449</v>
      </c>
      <c r="S225" s="96">
        <f t="shared" si="34"/>
        <v>1.6945567117188549</v>
      </c>
      <c r="T225" s="96">
        <f t="shared" si="39"/>
        <v>1.7548060640346925</v>
      </c>
      <c r="U225" s="96">
        <f t="shared" si="39"/>
        <v>1.9852177095180272</v>
      </c>
      <c r="V225" s="96">
        <f t="shared" si="39"/>
        <v>0.21870288803478577</v>
      </c>
      <c r="W225" s="96">
        <f t="shared" si="39"/>
        <v>0</v>
      </c>
      <c r="X225" s="96">
        <f t="shared" si="39"/>
        <v>1.8256844529428475</v>
      </c>
      <c r="Y225" s="96">
        <f t="shared" si="39"/>
        <v>0</v>
      </c>
      <c r="Z225" s="96">
        <f t="shared" si="39"/>
        <v>3.2689225918633511</v>
      </c>
      <c r="AA225" s="96">
        <f t="shared" si="39"/>
        <v>0</v>
      </c>
      <c r="AB225" s="96">
        <f t="shared" si="39"/>
        <v>1.3804074272581341</v>
      </c>
      <c r="AC225" s="96">
        <f t="shared" si="35"/>
        <v>0</v>
      </c>
      <c r="AD225" s="96">
        <f t="shared" si="39"/>
        <v>1.3676379178779501</v>
      </c>
      <c r="AE225" s="96">
        <f t="shared" si="39"/>
        <v>0.73379948843629439</v>
      </c>
      <c r="AF225" s="96">
        <f t="shared" si="39"/>
        <v>7.0222212247397234E-2</v>
      </c>
      <c r="AG225" s="96">
        <f t="shared" si="39"/>
        <v>2.9891237033842679</v>
      </c>
      <c r="AH225" s="96">
        <f t="shared" si="39"/>
        <v>0</v>
      </c>
      <c r="AI225" s="96">
        <f t="shared" si="39"/>
        <v>0</v>
      </c>
      <c r="AJ225" s="385">
        <f t="shared" si="36"/>
        <v>0.85091907750867668</v>
      </c>
    </row>
    <row r="226" spans="2:36" s="84" customFormat="1" x14ac:dyDescent="0.25">
      <c r="B226" s="85"/>
      <c r="C226" s="9" t="s">
        <v>635</v>
      </c>
      <c r="D226" s="96">
        <f t="shared" si="31"/>
        <v>1.4240800867228138</v>
      </c>
      <c r="E226" s="96">
        <f t="shared" ref="E226:AI226" si="40">IF((E12+E82+E152)=0,0,((E82+E152)/(E12+E82+E152)))*100</f>
        <v>2.1451943641381561</v>
      </c>
      <c r="F226" s="96">
        <f t="shared" si="40"/>
        <v>1.4077684080785957</v>
      </c>
      <c r="G226" s="96">
        <f t="shared" si="40"/>
        <v>0.80839095451103993</v>
      </c>
      <c r="H226" s="96">
        <f t="shared" si="40"/>
        <v>1.3451070339025646</v>
      </c>
      <c r="I226" s="96">
        <f t="shared" si="40"/>
        <v>1.404405387136842</v>
      </c>
      <c r="J226" s="96">
        <f t="shared" si="40"/>
        <v>0.21186403021560712</v>
      </c>
      <c r="K226" s="96">
        <f t="shared" si="40"/>
        <v>0</v>
      </c>
      <c r="L226" s="96">
        <f t="shared" si="33"/>
        <v>2.4957470838921281</v>
      </c>
      <c r="M226" s="96">
        <f t="shared" si="40"/>
        <v>2.9824908646913935</v>
      </c>
      <c r="N226" s="96">
        <f t="shared" si="40"/>
        <v>0.31226986280942526</v>
      </c>
      <c r="O226" s="96">
        <f t="shared" si="40"/>
        <v>1.950818382764127</v>
      </c>
      <c r="P226" s="96">
        <f t="shared" si="40"/>
        <v>1.2825799873654626</v>
      </c>
      <c r="Q226" s="96">
        <f t="shared" si="40"/>
        <v>0</v>
      </c>
      <c r="R226" s="96">
        <f t="shared" si="40"/>
        <v>0.57954275741850225</v>
      </c>
      <c r="S226" s="96">
        <f t="shared" si="34"/>
        <v>1.4879061797954813</v>
      </c>
      <c r="T226" s="96">
        <f t="shared" si="40"/>
        <v>0.49944562724282582</v>
      </c>
      <c r="U226" s="96">
        <f t="shared" si="40"/>
        <v>0.76307018913333668</v>
      </c>
      <c r="V226" s="96">
        <f t="shared" si="40"/>
        <v>0.5788028384792463</v>
      </c>
      <c r="W226" s="96">
        <f t="shared" si="40"/>
        <v>0</v>
      </c>
      <c r="X226" s="96">
        <f t="shared" si="40"/>
        <v>57.168469810995227</v>
      </c>
      <c r="Y226" s="96">
        <f t="shared" si="40"/>
        <v>0</v>
      </c>
      <c r="Z226" s="96">
        <f t="shared" si="40"/>
        <v>2.0557249978789338</v>
      </c>
      <c r="AA226" s="96">
        <f t="shared" si="40"/>
        <v>0</v>
      </c>
      <c r="AB226" s="96">
        <f t="shared" si="40"/>
        <v>1.3274673382203646</v>
      </c>
      <c r="AC226" s="96">
        <f t="shared" si="35"/>
        <v>0</v>
      </c>
      <c r="AD226" s="96">
        <f t="shared" si="40"/>
        <v>1.0344490485180309</v>
      </c>
      <c r="AE226" s="96">
        <f t="shared" si="40"/>
        <v>1.0238696103701679</v>
      </c>
      <c r="AF226" s="96">
        <f t="shared" si="40"/>
        <v>0.29630067903252949</v>
      </c>
      <c r="AG226" s="96">
        <f t="shared" si="40"/>
        <v>2.6372759829672949</v>
      </c>
      <c r="AH226" s="96">
        <f t="shared" si="40"/>
        <v>0</v>
      </c>
      <c r="AI226" s="96">
        <f t="shared" si="40"/>
        <v>0</v>
      </c>
      <c r="AJ226" s="385">
        <f t="shared" si="36"/>
        <v>1.1426619178990813</v>
      </c>
    </row>
    <row r="227" spans="2:36" s="84" customFormat="1" x14ac:dyDescent="0.25">
      <c r="B227" s="85"/>
      <c r="C227" s="9" t="s">
        <v>637</v>
      </c>
      <c r="D227" s="96">
        <f t="shared" si="31"/>
        <v>1.0280131911063268</v>
      </c>
      <c r="E227" s="96">
        <f t="shared" ref="E227:AI227" si="41">IF((E13+E83+E153)=0,0,((E83+E153)/(E13+E83+E153)))*100</f>
        <v>1.602066731030263</v>
      </c>
      <c r="F227" s="96">
        <f t="shared" si="41"/>
        <v>0.87810773909417839</v>
      </c>
      <c r="G227" s="96">
        <f t="shared" si="41"/>
        <v>0.20774576022351246</v>
      </c>
      <c r="H227" s="96">
        <f t="shared" si="41"/>
        <v>0.80972729043549341</v>
      </c>
      <c r="I227" s="96">
        <f t="shared" si="41"/>
        <v>1.1160682979872152</v>
      </c>
      <c r="J227" s="96">
        <f t="shared" si="41"/>
        <v>0.34416227676393729</v>
      </c>
      <c r="K227" s="96">
        <f t="shared" si="41"/>
        <v>0</v>
      </c>
      <c r="L227" s="96">
        <f t="shared" si="33"/>
        <v>4.2313963653874884</v>
      </c>
      <c r="M227" s="96">
        <f t="shared" si="41"/>
        <v>1.1258479370686647</v>
      </c>
      <c r="N227" s="96">
        <f t="shared" si="41"/>
        <v>0.17964195945433309</v>
      </c>
      <c r="O227" s="96">
        <f t="shared" si="41"/>
        <v>1.605550346331817</v>
      </c>
      <c r="P227" s="96">
        <f t="shared" si="41"/>
        <v>0.54028062761879936</v>
      </c>
      <c r="Q227" s="96">
        <f t="shared" si="41"/>
        <v>100</v>
      </c>
      <c r="R227" s="96">
        <f t="shared" si="41"/>
        <v>0.47285652443595383</v>
      </c>
      <c r="S227" s="96">
        <f t="shared" si="34"/>
        <v>1.1716164845582644</v>
      </c>
      <c r="T227" s="96">
        <f t="shared" si="41"/>
        <v>0.87029875712606297</v>
      </c>
      <c r="U227" s="96">
        <f t="shared" si="41"/>
        <v>0.43846943945348299</v>
      </c>
      <c r="V227" s="96">
        <f t="shared" si="41"/>
        <v>0.36392564527611615</v>
      </c>
      <c r="W227" s="96">
        <f t="shared" si="41"/>
        <v>0</v>
      </c>
      <c r="X227" s="96">
        <f t="shared" si="41"/>
        <v>33.301458181015128</v>
      </c>
      <c r="Y227" s="96">
        <f t="shared" si="41"/>
        <v>0</v>
      </c>
      <c r="Z227" s="96">
        <f t="shared" si="41"/>
        <v>0.9343138554395366</v>
      </c>
      <c r="AA227" s="96">
        <f t="shared" si="41"/>
        <v>0</v>
      </c>
      <c r="AB227" s="96">
        <f t="shared" si="41"/>
        <v>2.2188530397771888</v>
      </c>
      <c r="AC227" s="96">
        <f t="shared" si="35"/>
        <v>0</v>
      </c>
      <c r="AD227" s="96">
        <f t="shared" si="41"/>
        <v>1.0239492272386468</v>
      </c>
      <c r="AE227" s="96">
        <f t="shared" si="41"/>
        <v>0.69414287704747069</v>
      </c>
      <c r="AF227" s="96">
        <f t="shared" si="41"/>
        <v>0.17485687507756659</v>
      </c>
      <c r="AG227" s="96">
        <f t="shared" si="41"/>
        <v>2.6070862392554868</v>
      </c>
      <c r="AH227" s="96">
        <f t="shared" si="41"/>
        <v>0</v>
      </c>
      <c r="AI227" s="96">
        <f t="shared" si="41"/>
        <v>0</v>
      </c>
      <c r="AJ227" s="385">
        <f t="shared" si="36"/>
        <v>0.77264539811020416</v>
      </c>
    </row>
    <row r="228" spans="2:36" x14ac:dyDescent="0.25">
      <c r="B228" s="15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382"/>
    </row>
    <row r="229" spans="2:36" x14ac:dyDescent="0.25">
      <c r="B229" s="15"/>
      <c r="C229" s="192" t="s">
        <v>1859</v>
      </c>
      <c r="D229" s="21">
        <f t="shared" ref="D229:D234" si="42">IF((D15+D85+D155)=0,0,((D85+D155)/(D15+D85+D155)))*100</f>
        <v>1.4983671416434867</v>
      </c>
      <c r="E229" s="21">
        <f t="shared" ref="E229:AI229" si="43">IF((E15+E85+E155)=0,0,((E85+E155)/(E15+E85+E155)))*100</f>
        <v>3.2869689258365122</v>
      </c>
      <c r="F229" s="21">
        <f t="shared" si="43"/>
        <v>3.4648497937409295</v>
      </c>
      <c r="G229" s="21">
        <f t="shared" si="43"/>
        <v>3.1584137119499824</v>
      </c>
      <c r="H229" s="21">
        <f t="shared" si="43"/>
        <v>2.9750385484897319</v>
      </c>
      <c r="I229" s="21">
        <f t="shared" si="43"/>
        <v>7.6860619197056668</v>
      </c>
      <c r="J229" s="21">
        <f t="shared" si="43"/>
        <v>3.1924289516951476</v>
      </c>
      <c r="K229" s="21">
        <f t="shared" si="43"/>
        <v>0</v>
      </c>
      <c r="L229" s="21">
        <f t="shared" ref="L229:L234" si="44">IF((L15+L85+L155)=0,0,((L85+L155)/(L15+L85+L155)))*100</f>
        <v>4.0789505501465175</v>
      </c>
      <c r="M229" s="21">
        <f t="shared" si="43"/>
        <v>2.0756418531468661</v>
      </c>
      <c r="N229" s="21">
        <f t="shared" si="43"/>
        <v>4.2837625895461375</v>
      </c>
      <c r="O229" s="21">
        <f t="shared" si="43"/>
        <v>1.4771135737144019</v>
      </c>
      <c r="P229" s="21">
        <f t="shared" si="43"/>
        <v>2.072011771245446</v>
      </c>
      <c r="Q229" s="21">
        <f t="shared" si="43"/>
        <v>4.051610520526431</v>
      </c>
      <c r="R229" s="21">
        <f t="shared" si="43"/>
        <v>4.0260705579421217</v>
      </c>
      <c r="S229" s="21">
        <f t="shared" ref="S229:S234" si="45">IF((S15+S85+S155)=0,0,((S85+S155)/(S15+S85+S155)))*100</f>
        <v>2.189042807931409</v>
      </c>
      <c r="T229" s="21">
        <f t="shared" si="43"/>
        <v>3.850172143819333</v>
      </c>
      <c r="U229" s="21">
        <f t="shared" si="43"/>
        <v>9.8473442109546454</v>
      </c>
      <c r="V229" s="21">
        <f t="shared" si="43"/>
        <v>6.4453136153614112</v>
      </c>
      <c r="W229" s="21">
        <f t="shared" si="43"/>
        <v>0.15827433609996638</v>
      </c>
      <c r="X229" s="21">
        <f t="shared" si="43"/>
        <v>4.551260823479379</v>
      </c>
      <c r="Y229" s="21">
        <f t="shared" si="43"/>
        <v>10.51251504429303</v>
      </c>
      <c r="Z229" s="21">
        <f t="shared" si="43"/>
        <v>7.8811967433893066</v>
      </c>
      <c r="AA229" s="21">
        <f t="shared" si="43"/>
        <v>0</v>
      </c>
      <c r="AB229" s="21">
        <f t="shared" si="43"/>
        <v>1.7032727534509313</v>
      </c>
      <c r="AC229" s="21">
        <f t="shared" ref="AC229:AC234" si="46">IF((AC15+AC85+AC155)=0,0,((AC85+AC155)/(AC15+AC85+AC155)))*100</f>
        <v>0</v>
      </c>
      <c r="AD229" s="21">
        <f t="shared" si="43"/>
        <v>4.1749294055088395</v>
      </c>
      <c r="AE229" s="21">
        <f t="shared" si="43"/>
        <v>3.3907168178871467</v>
      </c>
      <c r="AF229" s="21">
        <f t="shared" si="43"/>
        <v>4.2837625895461375</v>
      </c>
      <c r="AG229" s="21">
        <f t="shared" si="43"/>
        <v>3.6886965509463314</v>
      </c>
      <c r="AH229" s="21">
        <f t="shared" si="43"/>
        <v>0</v>
      </c>
      <c r="AI229" s="21">
        <f t="shared" si="43"/>
        <v>10.362166382145983</v>
      </c>
      <c r="AJ229" s="381">
        <f t="shared" ref="AJ229:AJ234" si="47">IF((AJ15+AJ85+AJ155)=0,0,((AJ85+AJ155)/(AJ15+AJ85+AJ155)))*100</f>
        <v>3.2760045650733622</v>
      </c>
    </row>
    <row r="230" spans="2:36" s="84" customFormat="1" x14ac:dyDescent="0.25">
      <c r="B230" s="85"/>
      <c r="C230" s="9" t="s">
        <v>629</v>
      </c>
      <c r="D230" s="96">
        <f t="shared" si="42"/>
        <v>0.15972409468301912</v>
      </c>
      <c r="E230" s="96">
        <f t="shared" ref="E230:AI230" si="48">IF((E16+E86+E156)=0,0,((E86+E156)/(E16+E86+E156)))*100</f>
        <v>3.2116340704416526</v>
      </c>
      <c r="F230" s="96">
        <f t="shared" si="48"/>
        <v>2.5411445632742535</v>
      </c>
      <c r="G230" s="96">
        <f t="shared" si="48"/>
        <v>0.60818314546907548</v>
      </c>
      <c r="H230" s="96">
        <f t="shared" si="48"/>
        <v>1.5774475542388053</v>
      </c>
      <c r="I230" s="96">
        <f t="shared" si="48"/>
        <v>1.3941976579743898</v>
      </c>
      <c r="J230" s="96">
        <f t="shared" si="48"/>
        <v>0.62828408596725294</v>
      </c>
      <c r="K230" s="96">
        <f t="shared" si="48"/>
        <v>0</v>
      </c>
      <c r="L230" s="96">
        <f t="shared" si="44"/>
        <v>2.2985514224583592</v>
      </c>
      <c r="M230" s="96">
        <f t="shared" si="48"/>
        <v>1.8626423272289632</v>
      </c>
      <c r="N230" s="96">
        <f t="shared" si="48"/>
        <v>0.85808659758767825</v>
      </c>
      <c r="O230" s="96">
        <f t="shared" si="48"/>
        <v>1.5035468392074554</v>
      </c>
      <c r="P230" s="96">
        <f t="shared" si="48"/>
        <v>0.65853149773182595</v>
      </c>
      <c r="Q230" s="96">
        <f t="shared" si="48"/>
        <v>6.3867895999380959</v>
      </c>
      <c r="R230" s="96">
        <f t="shared" si="48"/>
        <v>1.7610720654728054</v>
      </c>
      <c r="S230" s="96">
        <f t="shared" si="45"/>
        <v>5.2806633130329494</v>
      </c>
      <c r="T230" s="96">
        <f t="shared" si="48"/>
        <v>2.3541509661680506</v>
      </c>
      <c r="U230" s="96">
        <f t="shared" si="48"/>
        <v>4.3961289406993513</v>
      </c>
      <c r="V230" s="96">
        <f t="shared" si="48"/>
        <v>14.501158654582557</v>
      </c>
      <c r="W230" s="96">
        <f t="shared" si="48"/>
        <v>0</v>
      </c>
      <c r="X230" s="96">
        <f t="shared" si="48"/>
        <v>5.7700648988857832</v>
      </c>
      <c r="Y230" s="96">
        <f t="shared" si="48"/>
        <v>20.060493077938585</v>
      </c>
      <c r="Z230" s="96">
        <f t="shared" si="48"/>
        <v>11.628766853301684</v>
      </c>
      <c r="AA230" s="96">
        <f t="shared" si="48"/>
        <v>0</v>
      </c>
      <c r="AB230" s="96">
        <f t="shared" si="48"/>
        <v>2.6348625753567676</v>
      </c>
      <c r="AC230" s="96">
        <f t="shared" si="46"/>
        <v>0</v>
      </c>
      <c r="AD230" s="96">
        <f t="shared" si="48"/>
        <v>3.8972565668807344</v>
      </c>
      <c r="AE230" s="96">
        <f t="shared" si="48"/>
        <v>1.6808232875844538</v>
      </c>
      <c r="AF230" s="96">
        <f t="shared" si="48"/>
        <v>0.85808659758767825</v>
      </c>
      <c r="AG230" s="96">
        <f t="shared" si="48"/>
        <v>2.2801632632635713</v>
      </c>
      <c r="AH230" s="96">
        <f t="shared" si="48"/>
        <v>0</v>
      </c>
      <c r="AI230" s="96">
        <f t="shared" si="48"/>
        <v>20.046376163058994</v>
      </c>
      <c r="AJ230" s="385">
        <f t="shared" si="47"/>
        <v>1.4611587175767535</v>
      </c>
    </row>
    <row r="231" spans="2:36" s="84" customFormat="1" x14ac:dyDescent="0.25">
      <c r="B231" s="85"/>
      <c r="C231" s="9" t="s">
        <v>631</v>
      </c>
      <c r="D231" s="96">
        <f t="shared" si="42"/>
        <v>3.122038116501189</v>
      </c>
      <c r="E231" s="96">
        <f t="shared" ref="E231:AI231" si="49">IF((E17+E87+E157)=0,0,((E87+E157)/(E17+E87+E157)))*100</f>
        <v>12.664930509207034</v>
      </c>
      <c r="F231" s="96">
        <f t="shared" si="49"/>
        <v>7.4827694229294046</v>
      </c>
      <c r="G231" s="96">
        <f t="shared" si="49"/>
        <v>4.4066042050051708</v>
      </c>
      <c r="H231" s="96">
        <f t="shared" si="49"/>
        <v>7.9813973257923623</v>
      </c>
      <c r="I231" s="96">
        <f t="shared" si="49"/>
        <v>6.8670003713836429</v>
      </c>
      <c r="J231" s="96">
        <f t="shared" si="49"/>
        <v>2.7298560788852337</v>
      </c>
      <c r="K231" s="96">
        <f t="shared" si="49"/>
        <v>0</v>
      </c>
      <c r="L231" s="96">
        <f t="shared" si="44"/>
        <v>4.2531247967154986</v>
      </c>
      <c r="M231" s="96">
        <f t="shared" si="49"/>
        <v>3.6498330758940414</v>
      </c>
      <c r="N231" s="96">
        <f t="shared" si="49"/>
        <v>3.4105980476755593</v>
      </c>
      <c r="O231" s="96">
        <f t="shared" si="49"/>
        <v>2.3503901948508723</v>
      </c>
      <c r="P231" s="96">
        <f t="shared" si="49"/>
        <v>2.0076652582324872</v>
      </c>
      <c r="Q231" s="96">
        <f t="shared" si="49"/>
        <v>3.6951773872127265</v>
      </c>
      <c r="R231" s="96">
        <f t="shared" si="49"/>
        <v>4.0791834039907009</v>
      </c>
      <c r="S231" s="96">
        <f t="shared" si="45"/>
        <v>0.55931523623114976</v>
      </c>
      <c r="T231" s="96">
        <f t="shared" si="49"/>
        <v>7.9044415445693099</v>
      </c>
      <c r="U231" s="96">
        <f t="shared" si="49"/>
        <v>21.340086602150063</v>
      </c>
      <c r="V231" s="96">
        <f t="shared" si="49"/>
        <v>8.038393795006769</v>
      </c>
      <c r="W231" s="96">
        <f t="shared" si="49"/>
        <v>0</v>
      </c>
      <c r="X231" s="96">
        <f t="shared" si="49"/>
        <v>3.7295933569699415</v>
      </c>
      <c r="Y231" s="96">
        <f t="shared" si="49"/>
        <v>11.562689030058012</v>
      </c>
      <c r="Z231" s="96">
        <f t="shared" si="49"/>
        <v>13.081911212376554</v>
      </c>
      <c r="AA231" s="96">
        <f t="shared" si="49"/>
        <v>0</v>
      </c>
      <c r="AB231" s="96">
        <f t="shared" si="49"/>
        <v>3.1719303399465111</v>
      </c>
      <c r="AC231" s="96">
        <f t="shared" si="46"/>
        <v>0</v>
      </c>
      <c r="AD231" s="96">
        <f t="shared" si="49"/>
        <v>7.4719038286379362</v>
      </c>
      <c r="AE231" s="96">
        <f t="shared" si="49"/>
        <v>6.4256331911144837</v>
      </c>
      <c r="AF231" s="96">
        <f t="shared" si="49"/>
        <v>3.4105980476755593</v>
      </c>
      <c r="AG231" s="96">
        <f t="shared" si="49"/>
        <v>4.2140098476545056</v>
      </c>
      <c r="AH231" s="96">
        <f t="shared" si="49"/>
        <v>0</v>
      </c>
      <c r="AI231" s="96">
        <f t="shared" si="49"/>
        <v>11.552643217970616</v>
      </c>
      <c r="AJ231" s="385">
        <f t="shared" si="47"/>
        <v>7.2540987907687908</v>
      </c>
    </row>
    <row r="232" spans="2:36" s="84" customFormat="1" x14ac:dyDescent="0.25">
      <c r="B232" s="85"/>
      <c r="C232" s="9" t="s">
        <v>633</v>
      </c>
      <c r="D232" s="96">
        <f t="shared" si="42"/>
        <v>4.9536277328651321</v>
      </c>
      <c r="E232" s="96">
        <f t="shared" ref="E232:AI232" si="50">IF((E18+E88+E158)=0,0,((E88+E158)/(E18+E88+E158)))*100</f>
        <v>3.1704586849048235</v>
      </c>
      <c r="F232" s="96">
        <f t="shared" si="50"/>
        <v>7.0362489313218823</v>
      </c>
      <c r="G232" s="96">
        <f t="shared" si="50"/>
        <v>7.8323551369335691</v>
      </c>
      <c r="H232" s="96">
        <f t="shared" si="50"/>
        <v>5.5975182628180287</v>
      </c>
      <c r="I232" s="96">
        <f t="shared" si="50"/>
        <v>10.082181278731728</v>
      </c>
      <c r="J232" s="96">
        <f t="shared" si="50"/>
        <v>12.821688470136472</v>
      </c>
      <c r="K232" s="96">
        <f t="shared" si="50"/>
        <v>0</v>
      </c>
      <c r="L232" s="96">
        <f t="shared" si="44"/>
        <v>3.5057690084179187</v>
      </c>
      <c r="M232" s="96">
        <f t="shared" si="50"/>
        <v>4.017600477219057</v>
      </c>
      <c r="N232" s="96">
        <f t="shared" si="50"/>
        <v>6.5922988748020366</v>
      </c>
      <c r="O232" s="96">
        <f t="shared" si="50"/>
        <v>2.3412650280213527</v>
      </c>
      <c r="P232" s="96">
        <f t="shared" si="50"/>
        <v>4.7036881009000417</v>
      </c>
      <c r="Q232" s="96">
        <f t="shared" si="50"/>
        <v>4.0778489192982308</v>
      </c>
      <c r="R232" s="96">
        <f t="shared" si="50"/>
        <v>5.6269309999134647</v>
      </c>
      <c r="S232" s="96">
        <f t="shared" si="45"/>
        <v>2.075570454582373</v>
      </c>
      <c r="T232" s="96">
        <f t="shared" si="50"/>
        <v>7.2578089001052337</v>
      </c>
      <c r="U232" s="96">
        <f t="shared" si="50"/>
        <v>7.3970750710836599</v>
      </c>
      <c r="V232" s="96">
        <f t="shared" si="50"/>
        <v>6.6757201715636789</v>
      </c>
      <c r="W232" s="96">
        <f t="shared" si="50"/>
        <v>0</v>
      </c>
      <c r="X232" s="96">
        <f t="shared" si="50"/>
        <v>5.5192041201602828</v>
      </c>
      <c r="Y232" s="96">
        <f t="shared" si="50"/>
        <v>8.753556482919759</v>
      </c>
      <c r="Z232" s="96">
        <f t="shared" si="50"/>
        <v>10.59846520694105</v>
      </c>
      <c r="AA232" s="96">
        <f t="shared" si="50"/>
        <v>0</v>
      </c>
      <c r="AB232" s="96">
        <f t="shared" si="50"/>
        <v>2.5115937164501614</v>
      </c>
      <c r="AC232" s="96">
        <f t="shared" si="46"/>
        <v>0</v>
      </c>
      <c r="AD232" s="96">
        <f t="shared" si="50"/>
        <v>5.8386455442932768</v>
      </c>
      <c r="AE232" s="96">
        <f t="shared" si="50"/>
        <v>5.6120383542159535</v>
      </c>
      <c r="AF232" s="96">
        <f t="shared" si="50"/>
        <v>6.5922988748020366</v>
      </c>
      <c r="AG232" s="96">
        <f t="shared" si="50"/>
        <v>3.597862503090473</v>
      </c>
      <c r="AH232" s="96">
        <f t="shared" si="50"/>
        <v>0</v>
      </c>
      <c r="AI232" s="96">
        <f t="shared" si="50"/>
        <v>8.7433093257194443</v>
      </c>
      <c r="AJ232" s="385">
        <f t="shared" si="47"/>
        <v>6.1085061257531805</v>
      </c>
    </row>
    <row r="233" spans="2:36" s="84" customFormat="1" x14ac:dyDescent="0.25">
      <c r="B233" s="85"/>
      <c r="C233" s="9" t="s">
        <v>1114</v>
      </c>
      <c r="D233" s="96">
        <f t="shared" si="42"/>
        <v>0.67511458419491233</v>
      </c>
      <c r="E233" s="96">
        <f t="shared" ref="E233:AI233" si="51">IF((E19+E89+E159)=0,0,((E89+E159)/(E19+E89+E159)))*100</f>
        <v>3.1351097142970823</v>
      </c>
      <c r="F233" s="96">
        <f t="shared" si="51"/>
        <v>4.1793544882787979</v>
      </c>
      <c r="G233" s="96">
        <f t="shared" si="51"/>
        <v>4.1825630566473029</v>
      </c>
      <c r="H233" s="96">
        <f t="shared" si="51"/>
        <v>3.129701708746186</v>
      </c>
      <c r="I233" s="96">
        <f t="shared" si="51"/>
        <v>7.3199646592129932</v>
      </c>
      <c r="J233" s="96">
        <f t="shared" si="51"/>
        <v>3.7826957141462483</v>
      </c>
      <c r="K233" s="96">
        <f t="shared" si="51"/>
        <v>0</v>
      </c>
      <c r="L233" s="96">
        <f t="shared" si="44"/>
        <v>2.6144717576405263</v>
      </c>
      <c r="M233" s="96">
        <f t="shared" si="51"/>
        <v>2.588148873053195</v>
      </c>
      <c r="N233" s="96">
        <f t="shared" si="51"/>
        <v>6.9318869225841215</v>
      </c>
      <c r="O233" s="96">
        <f t="shared" si="51"/>
        <v>2.4238121240807047</v>
      </c>
      <c r="P233" s="96">
        <f t="shared" si="51"/>
        <v>2.2055615832733833</v>
      </c>
      <c r="Q233" s="96">
        <f t="shared" si="51"/>
        <v>2.7190329817835508</v>
      </c>
      <c r="R233" s="96">
        <f t="shared" si="51"/>
        <v>3.7325710944280819</v>
      </c>
      <c r="S233" s="96">
        <f t="shared" si="45"/>
        <v>1.963998925073297</v>
      </c>
      <c r="T233" s="96">
        <f t="shared" si="51"/>
        <v>3.735881102497681</v>
      </c>
      <c r="U233" s="96">
        <f t="shared" si="51"/>
        <v>6.5672557869437069</v>
      </c>
      <c r="V233" s="96">
        <f t="shared" si="51"/>
        <v>4.6523555852753677</v>
      </c>
      <c r="W233" s="96">
        <f t="shared" si="51"/>
        <v>0</v>
      </c>
      <c r="X233" s="96">
        <f t="shared" si="51"/>
        <v>3.0422616170257202</v>
      </c>
      <c r="Y233" s="96">
        <f t="shared" si="51"/>
        <v>9.2426543283090936</v>
      </c>
      <c r="Z233" s="96">
        <f t="shared" si="51"/>
        <v>7.5292649344648952</v>
      </c>
      <c r="AA233" s="96">
        <f t="shared" si="51"/>
        <v>0</v>
      </c>
      <c r="AB233" s="96">
        <f t="shared" si="51"/>
        <v>2.3016867688094851</v>
      </c>
      <c r="AC233" s="96">
        <f t="shared" si="46"/>
        <v>0</v>
      </c>
      <c r="AD233" s="96">
        <f t="shared" si="51"/>
        <v>3.8221657872203831</v>
      </c>
      <c r="AE233" s="96">
        <f t="shared" si="51"/>
        <v>3.3560449779069126</v>
      </c>
      <c r="AF233" s="96">
        <f t="shared" si="51"/>
        <v>6.9318869225841215</v>
      </c>
      <c r="AG233" s="96">
        <f t="shared" si="51"/>
        <v>2.6322296354723407</v>
      </c>
      <c r="AH233" s="96">
        <f t="shared" si="51"/>
        <v>0</v>
      </c>
      <c r="AI233" s="96">
        <f t="shared" si="51"/>
        <v>8.6859855992588617</v>
      </c>
      <c r="AJ233" s="385">
        <f t="shared" si="47"/>
        <v>3.3634309896352832</v>
      </c>
    </row>
    <row r="234" spans="2:36" s="84" customFormat="1" x14ac:dyDescent="0.25">
      <c r="B234" s="85"/>
      <c r="C234" s="9" t="s">
        <v>1115</v>
      </c>
      <c r="D234" s="96">
        <f t="shared" si="42"/>
        <v>1.4085420092583945</v>
      </c>
      <c r="E234" s="96">
        <f t="shared" ref="E234:AI234" si="52">IF((E20+E90+E160)=0,0,((E90+E160)/(E20+E90+E160)))*100</f>
        <v>1.6583302578681847</v>
      </c>
      <c r="F234" s="96">
        <f t="shared" si="52"/>
        <v>2.4529567486666419</v>
      </c>
      <c r="G234" s="96">
        <f t="shared" si="52"/>
        <v>3.711883640236207</v>
      </c>
      <c r="H234" s="96">
        <f t="shared" si="52"/>
        <v>2.1669398679501044</v>
      </c>
      <c r="I234" s="96">
        <f t="shared" si="52"/>
        <v>9.6328814401751863</v>
      </c>
      <c r="J234" s="96">
        <f t="shared" si="52"/>
        <v>5.0824226614106305</v>
      </c>
      <c r="K234" s="96">
        <f t="shared" si="52"/>
        <v>0</v>
      </c>
      <c r="L234" s="96">
        <f t="shared" si="44"/>
        <v>7.3215555793565299</v>
      </c>
      <c r="M234" s="96">
        <f t="shared" si="52"/>
        <v>1.742472195408356</v>
      </c>
      <c r="N234" s="96">
        <f t="shared" si="52"/>
        <v>5.521032611583168</v>
      </c>
      <c r="O234" s="96">
        <f t="shared" si="52"/>
        <v>1.1142069239951657</v>
      </c>
      <c r="P234" s="96">
        <f t="shared" si="52"/>
        <v>2.0072719520953695</v>
      </c>
      <c r="Q234" s="96">
        <f t="shared" si="52"/>
        <v>4.5621759276988225</v>
      </c>
      <c r="R234" s="96">
        <f t="shared" si="52"/>
        <v>5.5065320799761075</v>
      </c>
      <c r="S234" s="96">
        <f t="shared" si="45"/>
        <v>2.3229811250356698</v>
      </c>
      <c r="T234" s="96">
        <f t="shared" si="52"/>
        <v>3.2731556140442581</v>
      </c>
      <c r="U234" s="96">
        <f t="shared" si="52"/>
        <v>10.503791616288547</v>
      </c>
      <c r="V234" s="96">
        <f t="shared" si="52"/>
        <v>6.2396510072605773</v>
      </c>
      <c r="W234" s="96">
        <f t="shared" si="52"/>
        <v>0.28647199770581888</v>
      </c>
      <c r="X234" s="96">
        <f t="shared" si="52"/>
        <v>4.7692432738120178</v>
      </c>
      <c r="Y234" s="96">
        <f t="shared" si="52"/>
        <v>10.596455832366599</v>
      </c>
      <c r="Z234" s="96">
        <f t="shared" si="52"/>
        <v>6.0307278948036735</v>
      </c>
      <c r="AA234" s="96">
        <f t="shared" si="52"/>
        <v>0</v>
      </c>
      <c r="AB234" s="96">
        <f t="shared" si="52"/>
        <v>1.3339432862552201</v>
      </c>
      <c r="AC234" s="96">
        <f t="shared" si="46"/>
        <v>0</v>
      </c>
      <c r="AD234" s="96">
        <f t="shared" si="52"/>
        <v>3.7143552549356267</v>
      </c>
      <c r="AE234" s="96">
        <f t="shared" si="52"/>
        <v>3.2666949416696545</v>
      </c>
      <c r="AF234" s="96">
        <f t="shared" si="52"/>
        <v>5.521032611583168</v>
      </c>
      <c r="AG234" s="96">
        <f t="shared" si="52"/>
        <v>5.1960771444774148</v>
      </c>
      <c r="AH234" s="96">
        <f t="shared" si="52"/>
        <v>0</v>
      </c>
      <c r="AI234" s="96">
        <f t="shared" si="52"/>
        <v>10.594152970506174</v>
      </c>
      <c r="AJ234" s="385">
        <f t="shared" si="47"/>
        <v>2.8207526770767806</v>
      </c>
    </row>
    <row r="235" spans="2:36" x14ac:dyDescent="0.25">
      <c r="B235" s="15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382"/>
    </row>
    <row r="236" spans="2:36" x14ac:dyDescent="0.25">
      <c r="B236" s="15"/>
      <c r="C236" s="6" t="s">
        <v>1049</v>
      </c>
      <c r="D236" s="21">
        <f>IF((D22+D92+D162)=0,0,((D92+D162)/(D22+D92+D162)))*100</f>
        <v>2.1675967637069036</v>
      </c>
      <c r="E236" s="21">
        <f>IF((E22+E92+E162)=0,0,((E92+E162)/(E22+E92+E162)))*100</f>
        <v>3.3032871122132117</v>
      </c>
      <c r="F236" s="21">
        <f t="shared" ref="F236:AI236" si="53">IF((F22+F92+F162)=0,0,((F92+F162)/(F22+F92+F162)))*100</f>
        <v>4.3985010778004767</v>
      </c>
      <c r="G236" s="21">
        <f t="shared" si="53"/>
        <v>2.9816138952740761</v>
      </c>
      <c r="H236" s="21">
        <f t="shared" si="53"/>
        <v>3.5943860754101102</v>
      </c>
      <c r="I236" s="21">
        <f t="shared" si="53"/>
        <v>1.3118576450826858</v>
      </c>
      <c r="J236" s="21">
        <f t="shared" si="53"/>
        <v>3.5530423805466249</v>
      </c>
      <c r="K236" s="21">
        <f t="shared" si="53"/>
        <v>0</v>
      </c>
      <c r="L236" s="21">
        <f t="shared" ref="L236:L242" si="54">IF((L22+L92+L162)=0,0,((L92+L162)/(L22+L92+L162)))*100</f>
        <v>0</v>
      </c>
      <c r="M236" s="21">
        <f t="shared" si="53"/>
        <v>2.4859642788241469</v>
      </c>
      <c r="N236" s="21">
        <f t="shared" si="53"/>
        <v>2.5587483827745703</v>
      </c>
      <c r="O236" s="21">
        <f t="shared" si="53"/>
        <v>2.4760274031975329</v>
      </c>
      <c r="P236" s="21">
        <f t="shared" si="53"/>
        <v>1.3579657439440633</v>
      </c>
      <c r="Q236" s="21">
        <f t="shared" si="53"/>
        <v>63.783553052283871</v>
      </c>
      <c r="R236" s="21">
        <f t="shared" si="53"/>
        <v>2.5028744585742899</v>
      </c>
      <c r="S236" s="21">
        <f t="shared" ref="S236:S242" si="55">IF((S22+S92+S162)=0,0,((S92+S162)/(S22+S92+S162)))*100</f>
        <v>3.3520981754183437</v>
      </c>
      <c r="T236" s="21">
        <f t="shared" si="53"/>
        <v>2.9226751289880294E-4</v>
      </c>
      <c r="U236" s="21">
        <f t="shared" si="53"/>
        <v>0</v>
      </c>
      <c r="V236" s="21">
        <f t="shared" si="53"/>
        <v>2.4954239039016457</v>
      </c>
      <c r="W236" s="21">
        <f t="shared" si="53"/>
        <v>2.5033952297803899E-3</v>
      </c>
      <c r="X236" s="21">
        <f t="shared" si="53"/>
        <v>100</v>
      </c>
      <c r="Y236" s="21">
        <f t="shared" si="53"/>
        <v>0</v>
      </c>
      <c r="Z236" s="21">
        <f t="shared" si="53"/>
        <v>2.5706027033545924</v>
      </c>
      <c r="AA236" s="21">
        <f t="shared" si="53"/>
        <v>0</v>
      </c>
      <c r="AB236" s="21">
        <f t="shared" si="53"/>
        <v>4.2807982053760236</v>
      </c>
      <c r="AC236" s="21">
        <f t="shared" ref="AC236:AC242" si="56">IF((AC22+AC92+AC162)=0,0,((AC92+AC162)/(AC22+AC92+AC162)))*100</f>
        <v>0</v>
      </c>
      <c r="AD236" s="21">
        <f t="shared" si="53"/>
        <v>3.2942336049732699</v>
      </c>
      <c r="AE236" s="21">
        <f t="shared" si="53"/>
        <v>3.39330506017764</v>
      </c>
      <c r="AF236" s="21">
        <f t="shared" si="53"/>
        <v>2.5587483827745703</v>
      </c>
      <c r="AG236" s="21">
        <f t="shared" si="53"/>
        <v>2.4859687410353595</v>
      </c>
      <c r="AH236" s="21">
        <f t="shared" si="53"/>
        <v>0</v>
      </c>
      <c r="AI236" s="21">
        <f t="shared" si="53"/>
        <v>0</v>
      </c>
      <c r="AJ236" s="381">
        <f t="shared" ref="AJ236:AJ242" si="57">IF((AJ22+AJ92+AJ162)=0,0,((AJ92+AJ162)/(AJ22+AJ92+AJ162)))*100</f>
        <v>3.4868797253945067</v>
      </c>
    </row>
    <row r="237" spans="2:36" s="84" customFormat="1" x14ac:dyDescent="0.25">
      <c r="B237" s="85"/>
      <c r="C237" s="9" t="s">
        <v>629</v>
      </c>
      <c r="D237" s="96">
        <f t="shared" ref="D237:D242" si="58">IF((D23+D93+D163)=0,0,((D93+D163)/(D23+D93+D163)))*100</f>
        <v>3.3645028809457704</v>
      </c>
      <c r="E237" s="96">
        <f t="shared" ref="E237:AI237" si="59">IF((E23+E93+E163)=0,0,((E93+E163)/(E23+E93+E163)))*100</f>
        <v>2.8692783932759678</v>
      </c>
      <c r="F237" s="96">
        <f t="shared" si="59"/>
        <v>13.51022950847508</v>
      </c>
      <c r="G237" s="96">
        <f t="shared" si="59"/>
        <v>15.373813091734798</v>
      </c>
      <c r="H237" s="96">
        <f t="shared" si="59"/>
        <v>9.6274584353835095</v>
      </c>
      <c r="I237" s="96">
        <f t="shared" si="59"/>
        <v>4.3518544730796318</v>
      </c>
      <c r="J237" s="96">
        <f t="shared" si="59"/>
        <v>3.6851008576515416</v>
      </c>
      <c r="K237" s="96">
        <f t="shared" si="59"/>
        <v>0</v>
      </c>
      <c r="L237" s="96">
        <f t="shared" si="54"/>
        <v>0</v>
      </c>
      <c r="M237" s="96">
        <f t="shared" si="59"/>
        <v>10.074356257584984</v>
      </c>
      <c r="N237" s="96">
        <f t="shared" si="59"/>
        <v>5.1522016619008131</v>
      </c>
      <c r="O237" s="96">
        <f t="shared" si="59"/>
        <v>2.979911477441274</v>
      </c>
      <c r="P237" s="96">
        <f t="shared" si="59"/>
        <v>2.5540831197911555</v>
      </c>
      <c r="Q237" s="96">
        <f t="shared" si="59"/>
        <v>65.432816879065086</v>
      </c>
      <c r="R237" s="96">
        <f t="shared" si="59"/>
        <v>5.0216546039371091</v>
      </c>
      <c r="S237" s="96">
        <f t="shared" si="55"/>
        <v>15.589053824731641</v>
      </c>
      <c r="T237" s="96">
        <f t="shared" si="59"/>
        <v>0</v>
      </c>
      <c r="U237" s="96">
        <f t="shared" si="59"/>
        <v>0</v>
      </c>
      <c r="V237" s="96">
        <f t="shared" si="59"/>
        <v>0</v>
      </c>
      <c r="W237" s="96">
        <f t="shared" si="59"/>
        <v>0</v>
      </c>
      <c r="X237" s="96">
        <f t="shared" si="59"/>
        <v>0</v>
      </c>
      <c r="Y237" s="96">
        <f t="shared" si="59"/>
        <v>0</v>
      </c>
      <c r="Z237" s="96">
        <f t="shared" si="59"/>
        <v>4.1640295468147848</v>
      </c>
      <c r="AA237" s="96">
        <f t="shared" si="59"/>
        <v>0</v>
      </c>
      <c r="AB237" s="96">
        <f t="shared" si="59"/>
        <v>10.16433142725907</v>
      </c>
      <c r="AC237" s="96">
        <f t="shared" si="56"/>
        <v>0</v>
      </c>
      <c r="AD237" s="96">
        <f t="shared" si="59"/>
        <v>11.438131845083877</v>
      </c>
      <c r="AE237" s="96">
        <f t="shared" si="59"/>
        <v>8.6624297986652241</v>
      </c>
      <c r="AF237" s="96">
        <f t="shared" si="59"/>
        <v>5.1522016619008131</v>
      </c>
      <c r="AG237" s="96">
        <f t="shared" si="59"/>
        <v>10.062228590511745</v>
      </c>
      <c r="AH237" s="96">
        <f t="shared" si="59"/>
        <v>0</v>
      </c>
      <c r="AI237" s="96">
        <f t="shared" si="59"/>
        <v>0</v>
      </c>
      <c r="AJ237" s="385">
        <f t="shared" si="57"/>
        <v>8.9350291036850624</v>
      </c>
    </row>
    <row r="238" spans="2:36" s="84" customFormat="1" x14ac:dyDescent="0.25">
      <c r="B238" s="85"/>
      <c r="C238" s="9" t="s">
        <v>631</v>
      </c>
      <c r="D238" s="96">
        <f t="shared" si="58"/>
        <v>3.9753241485233626</v>
      </c>
      <c r="E238" s="96">
        <f t="shared" ref="E238:AI238" si="60">IF((E24+E94+E164)=0,0,((E94+E164)/(E24+E94+E164)))*100</f>
        <v>16.265805608701005</v>
      </c>
      <c r="F238" s="96">
        <f t="shared" si="60"/>
        <v>16.622413944282464</v>
      </c>
      <c r="G238" s="96">
        <f t="shared" si="60"/>
        <v>13.083320597233955</v>
      </c>
      <c r="H238" s="96">
        <f t="shared" si="60"/>
        <v>13.868928817782756</v>
      </c>
      <c r="I238" s="96">
        <f t="shared" si="60"/>
        <v>1.9413935028091405</v>
      </c>
      <c r="J238" s="96">
        <f t="shared" si="60"/>
        <v>4.3227221057758625</v>
      </c>
      <c r="K238" s="96">
        <f t="shared" si="60"/>
        <v>0</v>
      </c>
      <c r="L238" s="96">
        <f t="shared" si="54"/>
        <v>0</v>
      </c>
      <c r="M238" s="96">
        <f t="shared" si="60"/>
        <v>6.4042990826190538</v>
      </c>
      <c r="N238" s="96">
        <f t="shared" si="60"/>
        <v>3.5355017180912598</v>
      </c>
      <c r="O238" s="96">
        <f t="shared" si="60"/>
        <v>2.534126454752931</v>
      </c>
      <c r="P238" s="96">
        <f t="shared" si="60"/>
        <v>1.6781437178950858</v>
      </c>
      <c r="Q238" s="96">
        <f t="shared" si="60"/>
        <v>60.906413204988539</v>
      </c>
      <c r="R238" s="96">
        <f t="shared" si="60"/>
        <v>3.7696612486851957</v>
      </c>
      <c r="S238" s="96">
        <f t="shared" si="55"/>
        <v>4.7256437088621404</v>
      </c>
      <c r="T238" s="96">
        <f t="shared" si="60"/>
        <v>0</v>
      </c>
      <c r="U238" s="96">
        <f t="shared" si="60"/>
        <v>0</v>
      </c>
      <c r="V238" s="96">
        <f t="shared" si="60"/>
        <v>0</v>
      </c>
      <c r="W238" s="96">
        <f t="shared" si="60"/>
        <v>0</v>
      </c>
      <c r="X238" s="96">
        <f t="shared" si="60"/>
        <v>0</v>
      </c>
      <c r="Y238" s="96">
        <f t="shared" si="60"/>
        <v>0</v>
      </c>
      <c r="Z238" s="96">
        <f t="shared" si="60"/>
        <v>4.7295683371534736</v>
      </c>
      <c r="AA238" s="96">
        <f t="shared" si="60"/>
        <v>0</v>
      </c>
      <c r="AB238" s="96">
        <f t="shared" si="60"/>
        <v>10.606592810399212</v>
      </c>
      <c r="AC238" s="96">
        <f t="shared" si="56"/>
        <v>0</v>
      </c>
      <c r="AD238" s="96">
        <f t="shared" si="60"/>
        <v>5.8238052036758416</v>
      </c>
      <c r="AE238" s="96">
        <f t="shared" si="60"/>
        <v>11.74485313263936</v>
      </c>
      <c r="AF238" s="96">
        <f t="shared" si="60"/>
        <v>3.5355017180912598</v>
      </c>
      <c r="AG238" s="96">
        <f t="shared" si="60"/>
        <v>6.3943693096410641</v>
      </c>
      <c r="AH238" s="96">
        <f t="shared" si="60"/>
        <v>0</v>
      </c>
      <c r="AI238" s="96">
        <f t="shared" si="60"/>
        <v>0</v>
      </c>
      <c r="AJ238" s="385">
        <f t="shared" si="57"/>
        <v>12.425595044264908</v>
      </c>
    </row>
    <row r="239" spans="2:36" s="84" customFormat="1" x14ac:dyDescent="0.25">
      <c r="B239" s="85"/>
      <c r="C239" s="9" t="s">
        <v>1116</v>
      </c>
      <c r="D239" s="96">
        <f t="shared" si="58"/>
        <v>4.8900272150364099</v>
      </c>
      <c r="E239" s="96">
        <f t="shared" ref="E239:AI239" si="61">IF((E25+E95+E165)=0,0,((E95+E165)/(E25+E95+E165)))*100</f>
        <v>29.053142574334323</v>
      </c>
      <c r="F239" s="96">
        <f t="shared" si="61"/>
        <v>19.871639633701292</v>
      </c>
      <c r="G239" s="96">
        <f t="shared" si="61"/>
        <v>14.984613906005151</v>
      </c>
      <c r="H239" s="96">
        <f t="shared" si="61"/>
        <v>19.521821595318336</v>
      </c>
      <c r="I239" s="96">
        <f t="shared" si="61"/>
        <v>2.2603340346390781</v>
      </c>
      <c r="J239" s="96">
        <f t="shared" si="61"/>
        <v>5.9134931509775104</v>
      </c>
      <c r="K239" s="96">
        <f t="shared" si="61"/>
        <v>0</v>
      </c>
      <c r="L239" s="96">
        <f t="shared" si="54"/>
        <v>0</v>
      </c>
      <c r="M239" s="96">
        <f t="shared" si="61"/>
        <v>13.821683282410918</v>
      </c>
      <c r="N239" s="96">
        <f t="shared" si="61"/>
        <v>6.2276647536244072</v>
      </c>
      <c r="O239" s="96">
        <f t="shared" si="61"/>
        <v>18.797287814107989</v>
      </c>
      <c r="P239" s="96">
        <f t="shared" si="61"/>
        <v>3.8042960806103006</v>
      </c>
      <c r="Q239" s="96">
        <f t="shared" si="61"/>
        <v>74.071818183881717</v>
      </c>
      <c r="R239" s="96">
        <f t="shared" si="61"/>
        <v>7.9134745183127544</v>
      </c>
      <c r="S239" s="96">
        <f t="shared" si="55"/>
        <v>10.372909596927494</v>
      </c>
      <c r="T239" s="96">
        <f t="shared" si="61"/>
        <v>0</v>
      </c>
      <c r="U239" s="96">
        <f t="shared" si="61"/>
        <v>0</v>
      </c>
      <c r="V239" s="96">
        <f t="shared" si="61"/>
        <v>0</v>
      </c>
      <c r="W239" s="96">
        <f t="shared" si="61"/>
        <v>0</v>
      </c>
      <c r="X239" s="96">
        <f t="shared" si="61"/>
        <v>0</v>
      </c>
      <c r="Y239" s="96">
        <f t="shared" si="61"/>
        <v>0</v>
      </c>
      <c r="Z239" s="96">
        <f t="shared" si="61"/>
        <v>5.2235529406537449</v>
      </c>
      <c r="AA239" s="96">
        <f t="shared" si="61"/>
        <v>0</v>
      </c>
      <c r="AB239" s="96">
        <f t="shared" si="61"/>
        <v>14.496472121416707</v>
      </c>
      <c r="AC239" s="96">
        <f t="shared" si="56"/>
        <v>0</v>
      </c>
      <c r="AD239" s="96">
        <f t="shared" si="61"/>
        <v>9.8531091558511577</v>
      </c>
      <c r="AE239" s="96">
        <f t="shared" si="61"/>
        <v>17.158077838004225</v>
      </c>
      <c r="AF239" s="96">
        <f t="shared" si="61"/>
        <v>6.2276647536244072</v>
      </c>
      <c r="AG239" s="96">
        <f t="shared" si="61"/>
        <v>13.801795987278961</v>
      </c>
      <c r="AH239" s="96">
        <f t="shared" si="61"/>
        <v>0</v>
      </c>
      <c r="AI239" s="96">
        <f t="shared" si="61"/>
        <v>0</v>
      </c>
      <c r="AJ239" s="385">
        <f t="shared" si="57"/>
        <v>17.931512991518296</v>
      </c>
    </row>
    <row r="240" spans="2:36" s="84" customFormat="1" x14ac:dyDescent="0.25">
      <c r="B240" s="85"/>
      <c r="C240" s="9" t="s">
        <v>1117</v>
      </c>
      <c r="D240" s="96">
        <f t="shared" si="58"/>
        <v>2.6657169643241407</v>
      </c>
      <c r="E240" s="96">
        <f t="shared" ref="E240:AI240" si="62">IF((E26+E96+E166)=0,0,((E96+E166)/(E26+E96+E166)))*100</f>
        <v>3.3584318713321166</v>
      </c>
      <c r="F240" s="96">
        <f t="shared" si="62"/>
        <v>4.3341944430063206</v>
      </c>
      <c r="G240" s="96">
        <f t="shared" si="62"/>
        <v>3.6002064680894508</v>
      </c>
      <c r="H240" s="96">
        <f t="shared" si="62"/>
        <v>3.6739985802665553</v>
      </c>
      <c r="I240" s="96">
        <f t="shared" si="62"/>
        <v>1.4996292800056923</v>
      </c>
      <c r="J240" s="96">
        <f t="shared" si="62"/>
        <v>7.8749935094676902</v>
      </c>
      <c r="K240" s="96">
        <f t="shared" si="62"/>
        <v>0</v>
      </c>
      <c r="L240" s="96">
        <f t="shared" si="54"/>
        <v>0</v>
      </c>
      <c r="M240" s="96">
        <f t="shared" si="62"/>
        <v>3.6268689265868987</v>
      </c>
      <c r="N240" s="96">
        <f t="shared" si="62"/>
        <v>3.3353702524093478</v>
      </c>
      <c r="O240" s="96">
        <f t="shared" si="62"/>
        <v>4.9342601302961748</v>
      </c>
      <c r="P240" s="96">
        <f t="shared" si="62"/>
        <v>1.6858053599595442</v>
      </c>
      <c r="Q240" s="96">
        <f t="shared" si="62"/>
        <v>61.794472265254406</v>
      </c>
      <c r="R240" s="96">
        <f t="shared" si="62"/>
        <v>4.3911651138793273</v>
      </c>
      <c r="S240" s="96">
        <f t="shared" si="55"/>
        <v>4.583503415021724</v>
      </c>
      <c r="T240" s="96">
        <f t="shared" si="62"/>
        <v>0</v>
      </c>
      <c r="U240" s="96">
        <f t="shared" si="62"/>
        <v>0</v>
      </c>
      <c r="V240" s="96">
        <f t="shared" si="62"/>
        <v>0</v>
      </c>
      <c r="W240" s="96">
        <f t="shared" si="62"/>
        <v>0</v>
      </c>
      <c r="X240" s="96">
        <f t="shared" si="62"/>
        <v>0</v>
      </c>
      <c r="Y240" s="96">
        <f t="shared" si="62"/>
        <v>0</v>
      </c>
      <c r="Z240" s="96">
        <f t="shared" si="62"/>
        <v>2.0749777170105679</v>
      </c>
      <c r="AA240" s="96">
        <f t="shared" si="62"/>
        <v>0</v>
      </c>
      <c r="AB240" s="96">
        <f t="shared" si="62"/>
        <v>7.0578024331054392</v>
      </c>
      <c r="AC240" s="96">
        <f t="shared" si="56"/>
        <v>0</v>
      </c>
      <c r="AD240" s="96">
        <f t="shared" si="62"/>
        <v>4.3713733944391224</v>
      </c>
      <c r="AE240" s="96">
        <f t="shared" si="62"/>
        <v>3.8357647694517891</v>
      </c>
      <c r="AF240" s="96">
        <f t="shared" si="62"/>
        <v>3.3353702524093478</v>
      </c>
      <c r="AG240" s="96">
        <f t="shared" si="62"/>
        <v>3.6202242212114348</v>
      </c>
      <c r="AH240" s="96">
        <f t="shared" si="62"/>
        <v>0</v>
      </c>
      <c r="AI240" s="96">
        <f t="shared" si="62"/>
        <v>0</v>
      </c>
      <c r="AJ240" s="385">
        <f t="shared" si="57"/>
        <v>3.8775939311287595</v>
      </c>
    </row>
    <row r="241" spans="2:36" s="84" customFormat="1" x14ac:dyDescent="0.25">
      <c r="B241" s="85"/>
      <c r="C241" s="189" t="s">
        <v>1118</v>
      </c>
      <c r="D241" s="96">
        <f t="shared" si="58"/>
        <v>1.8998927569899535</v>
      </c>
      <c r="E241" s="96">
        <f t="shared" ref="E241:AI241" si="63">IF((E27+E97+E167)=0,0,((E97+E167)/(E27+E97+E167)))*100</f>
        <v>1.97241978003928</v>
      </c>
      <c r="F241" s="96">
        <f t="shared" si="63"/>
        <v>3.4755905689928999</v>
      </c>
      <c r="G241" s="96">
        <f t="shared" si="63"/>
        <v>2.1352238291204371</v>
      </c>
      <c r="H241" s="96">
        <f t="shared" si="63"/>
        <v>2.6488604208029063</v>
      </c>
      <c r="I241" s="96">
        <f t="shared" si="63"/>
        <v>0.79405344084861051</v>
      </c>
      <c r="J241" s="96">
        <f t="shared" si="63"/>
        <v>2.0180920346827049</v>
      </c>
      <c r="K241" s="96">
        <f t="shared" si="63"/>
        <v>0</v>
      </c>
      <c r="L241" s="96">
        <f t="shared" si="54"/>
        <v>0</v>
      </c>
      <c r="M241" s="96">
        <f t="shared" si="63"/>
        <v>2.1287975233599781</v>
      </c>
      <c r="N241" s="96">
        <f t="shared" si="63"/>
        <v>2.232363679068277</v>
      </c>
      <c r="O241" s="96">
        <f t="shared" si="63"/>
        <v>1.4788530722805326</v>
      </c>
      <c r="P241" s="96">
        <f t="shared" si="63"/>
        <v>1.2063447107475807</v>
      </c>
      <c r="Q241" s="96">
        <f t="shared" si="63"/>
        <v>48.872394510463593</v>
      </c>
      <c r="R241" s="96">
        <f t="shared" si="63"/>
        <v>1.8624113827025488</v>
      </c>
      <c r="S241" s="96">
        <f t="shared" si="55"/>
        <v>2.9545714575112818</v>
      </c>
      <c r="T241" s="96">
        <f t="shared" si="63"/>
        <v>0</v>
      </c>
      <c r="U241" s="96">
        <f t="shared" si="63"/>
        <v>0</v>
      </c>
      <c r="V241" s="96">
        <f t="shared" si="63"/>
        <v>3.2754267305108997</v>
      </c>
      <c r="W241" s="96">
        <f t="shared" si="63"/>
        <v>0</v>
      </c>
      <c r="X241" s="96">
        <f t="shared" si="63"/>
        <v>0</v>
      </c>
      <c r="Y241" s="96">
        <f t="shared" si="63"/>
        <v>0</v>
      </c>
      <c r="Z241" s="96">
        <f t="shared" si="63"/>
        <v>2.0882103725305914</v>
      </c>
      <c r="AA241" s="96">
        <f t="shared" si="63"/>
        <v>0</v>
      </c>
      <c r="AB241" s="96">
        <f t="shared" si="63"/>
        <v>2.9492690317827108</v>
      </c>
      <c r="AC241" s="96">
        <f t="shared" si="56"/>
        <v>0</v>
      </c>
      <c r="AD241" s="96">
        <f t="shared" si="63"/>
        <v>2.7735950106806606</v>
      </c>
      <c r="AE241" s="96">
        <f t="shared" si="63"/>
        <v>2.5118872379965063</v>
      </c>
      <c r="AF241" s="96">
        <f t="shared" si="63"/>
        <v>2.232363679068277</v>
      </c>
      <c r="AG241" s="96">
        <f t="shared" si="63"/>
        <v>2.129239847079146</v>
      </c>
      <c r="AH241" s="96">
        <f t="shared" si="63"/>
        <v>0</v>
      </c>
      <c r="AI241" s="96">
        <f t="shared" si="63"/>
        <v>0</v>
      </c>
      <c r="AJ241" s="385">
        <f t="shared" si="57"/>
        <v>2.5477449122886875</v>
      </c>
    </row>
    <row r="242" spans="2:36" s="84" customFormat="1" x14ac:dyDescent="0.25">
      <c r="B242" s="85"/>
      <c r="C242" s="189" t="s">
        <v>1119</v>
      </c>
      <c r="D242" s="96">
        <f t="shared" si="58"/>
        <v>100</v>
      </c>
      <c r="E242" s="96">
        <f t="shared" ref="E242:AI242" si="64">IF((E28+E98+E168)=0,0,((E98+E168)/(E28+E98+E168)))*100</f>
        <v>100</v>
      </c>
      <c r="F242" s="96">
        <f t="shared" si="64"/>
        <v>100</v>
      </c>
      <c r="G242" s="96">
        <f t="shared" si="64"/>
        <v>100</v>
      </c>
      <c r="H242" s="96">
        <f t="shared" si="64"/>
        <v>100</v>
      </c>
      <c r="I242" s="96">
        <f t="shared" si="64"/>
        <v>100</v>
      </c>
      <c r="J242" s="96">
        <f t="shared" si="64"/>
        <v>100</v>
      </c>
      <c r="K242" s="96">
        <f t="shared" si="64"/>
        <v>0</v>
      </c>
      <c r="L242" s="96">
        <f t="shared" si="54"/>
        <v>0</v>
      </c>
      <c r="M242" s="96">
        <f t="shared" si="64"/>
        <v>100</v>
      </c>
      <c r="N242" s="96">
        <f t="shared" si="64"/>
        <v>100</v>
      </c>
      <c r="O242" s="96">
        <f t="shared" si="64"/>
        <v>100</v>
      </c>
      <c r="P242" s="96">
        <f t="shared" si="64"/>
        <v>100</v>
      </c>
      <c r="Q242" s="96">
        <f t="shared" si="64"/>
        <v>100</v>
      </c>
      <c r="R242" s="96">
        <f t="shared" si="64"/>
        <v>100</v>
      </c>
      <c r="S242" s="96">
        <f t="shared" si="55"/>
        <v>100</v>
      </c>
      <c r="T242" s="96">
        <f t="shared" si="64"/>
        <v>100</v>
      </c>
      <c r="U242" s="96">
        <f t="shared" si="64"/>
        <v>0</v>
      </c>
      <c r="V242" s="96">
        <f t="shared" si="64"/>
        <v>100</v>
      </c>
      <c r="W242" s="96">
        <f t="shared" si="64"/>
        <v>100</v>
      </c>
      <c r="X242" s="96">
        <f t="shared" si="64"/>
        <v>100</v>
      </c>
      <c r="Y242" s="96">
        <f t="shared" si="64"/>
        <v>0</v>
      </c>
      <c r="Z242" s="96">
        <f t="shared" si="64"/>
        <v>100</v>
      </c>
      <c r="AA242" s="96">
        <f t="shared" si="64"/>
        <v>0</v>
      </c>
      <c r="AB242" s="96">
        <f t="shared" si="64"/>
        <v>100</v>
      </c>
      <c r="AC242" s="96">
        <f t="shared" si="56"/>
        <v>0</v>
      </c>
      <c r="AD242" s="96">
        <f t="shared" si="64"/>
        <v>100</v>
      </c>
      <c r="AE242" s="96">
        <f t="shared" si="64"/>
        <v>100</v>
      </c>
      <c r="AF242" s="96">
        <f t="shared" si="64"/>
        <v>100</v>
      </c>
      <c r="AG242" s="96">
        <f t="shared" si="64"/>
        <v>100</v>
      </c>
      <c r="AH242" s="96">
        <f t="shared" si="64"/>
        <v>0</v>
      </c>
      <c r="AI242" s="96">
        <f t="shared" si="64"/>
        <v>0</v>
      </c>
      <c r="AJ242" s="385">
        <f t="shared" si="57"/>
        <v>100</v>
      </c>
    </row>
    <row r="243" spans="2:36" x14ac:dyDescent="0.25">
      <c r="B243" s="15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382"/>
    </row>
    <row r="244" spans="2:36" x14ac:dyDescent="0.25">
      <c r="B244" s="15"/>
      <c r="C244" s="192" t="s">
        <v>1860</v>
      </c>
      <c r="D244" s="21">
        <f t="shared" ref="D244:D249" si="65">IF((D29+D99+D170)=0,0,((D99+D170)/(D29+D99+D170)))*100</f>
        <v>2.8050674071068578</v>
      </c>
      <c r="E244" s="21">
        <f t="shared" ref="E244:AI244" si="66">IF((E29+E99+E170)=0,0,((E99+E170)/(E29+E99+E170)))*100</f>
        <v>24.800178111592295</v>
      </c>
      <c r="F244" s="21">
        <f t="shared" si="66"/>
        <v>2.8589262620892915</v>
      </c>
      <c r="G244" s="21">
        <f t="shared" si="66"/>
        <v>5.7104732479760019</v>
      </c>
      <c r="H244" s="21">
        <f t="shared" si="66"/>
        <v>3.0169089149319177</v>
      </c>
      <c r="I244" s="21">
        <f t="shared" si="66"/>
        <v>14.480171945270259</v>
      </c>
      <c r="J244" s="21">
        <f t="shared" si="66"/>
        <v>0</v>
      </c>
      <c r="K244" s="21">
        <f t="shared" si="66"/>
        <v>0</v>
      </c>
      <c r="L244" s="21">
        <f t="shared" ref="L244:L249" si="67">IF((L29+L99+L170)=0,0,((L99+L170)/(L29+L99+L170)))*100</f>
        <v>0</v>
      </c>
      <c r="M244" s="21">
        <f t="shared" si="66"/>
        <v>100</v>
      </c>
      <c r="N244" s="21">
        <f t="shared" si="66"/>
        <v>3.3888893624291954</v>
      </c>
      <c r="O244" s="21">
        <f t="shared" si="66"/>
        <v>1.5794303805728871</v>
      </c>
      <c r="P244" s="21">
        <f t="shared" si="66"/>
        <v>5.2122105197153932</v>
      </c>
      <c r="Q244" s="21">
        <f t="shared" si="66"/>
        <v>3.9687199672885214</v>
      </c>
      <c r="R244" s="21">
        <f t="shared" si="66"/>
        <v>3.7795239511834335</v>
      </c>
      <c r="S244" s="21">
        <f t="shared" ref="S244:S249" si="68">IF((S29+S99+S170)=0,0,((S99+S170)/(S29+S99+S170)))*100</f>
        <v>2.2031465953368796</v>
      </c>
      <c r="T244" s="21">
        <f t="shared" si="66"/>
        <v>14.171162945715229</v>
      </c>
      <c r="U244" s="21">
        <f t="shared" si="66"/>
        <v>12.880023778340485</v>
      </c>
      <c r="V244" s="21">
        <f t="shared" si="66"/>
        <v>3.4330503402061923</v>
      </c>
      <c r="W244" s="21">
        <f t="shared" si="66"/>
        <v>0.83039997534368648</v>
      </c>
      <c r="X244" s="21">
        <f t="shared" si="66"/>
        <v>24.092740138220826</v>
      </c>
      <c r="Y244" s="21">
        <f t="shared" si="66"/>
        <v>10.105998184885404</v>
      </c>
      <c r="Z244" s="21">
        <f t="shared" si="66"/>
        <v>21.159572561214738</v>
      </c>
      <c r="AA244" s="21">
        <f t="shared" si="66"/>
        <v>6.4877108031207857</v>
      </c>
      <c r="AB244" s="21">
        <f t="shared" si="66"/>
        <v>5.0376355761565295</v>
      </c>
      <c r="AC244" s="21">
        <f t="shared" ref="AC244:AC249" si="69">IF((AC29+AC99+AC170)=0,0,((AC99+AC170)/(AC29+AC99+AC170)))*100</f>
        <v>5.8440543244392869</v>
      </c>
      <c r="AD244" s="21">
        <f t="shared" si="66"/>
        <v>5.937053613456337</v>
      </c>
      <c r="AE244" s="21">
        <f t="shared" si="66"/>
        <v>3.6367735959290486</v>
      </c>
      <c r="AF244" s="21">
        <f t="shared" si="66"/>
        <v>3.3888893624291954</v>
      </c>
      <c r="AG244" s="21">
        <f t="shared" si="66"/>
        <v>3.4341420417929052</v>
      </c>
      <c r="AH244" s="21">
        <f t="shared" si="66"/>
        <v>0</v>
      </c>
      <c r="AI244" s="21">
        <f t="shared" si="66"/>
        <v>7.2575884247965821</v>
      </c>
      <c r="AJ244" s="381">
        <f t="shared" ref="AJ244:AJ249" si="70">IF((AJ29+AJ99+AJ170)=0,0,((AJ99+AJ170)/(AJ29+AJ99+AJ170)))*100</f>
        <v>3.2384082582692812</v>
      </c>
    </row>
    <row r="245" spans="2:36" s="84" customFormat="1" x14ac:dyDescent="0.25">
      <c r="B245" s="85"/>
      <c r="C245" s="9" t="s">
        <v>629</v>
      </c>
      <c r="D245" s="96">
        <f t="shared" si="65"/>
        <v>1.0953052096876259</v>
      </c>
      <c r="E245" s="96">
        <f t="shared" ref="E245:AI245" si="71">IF((E30+E100+E171)=0,0,((E100+E171)/(E30+E100+E171)))*100</f>
        <v>37.434027127016627</v>
      </c>
      <c r="F245" s="96">
        <f t="shared" si="71"/>
        <v>4.4458048566553288</v>
      </c>
      <c r="G245" s="96">
        <f t="shared" si="71"/>
        <v>6.5569148427146988</v>
      </c>
      <c r="H245" s="96">
        <f t="shared" si="71"/>
        <v>3.5910316340458173</v>
      </c>
      <c r="I245" s="96">
        <f t="shared" si="71"/>
        <v>15.589103870531678</v>
      </c>
      <c r="J245" s="96">
        <f t="shared" si="71"/>
        <v>0</v>
      </c>
      <c r="K245" s="96">
        <f t="shared" si="71"/>
        <v>0</v>
      </c>
      <c r="L245" s="96">
        <f t="shared" si="67"/>
        <v>0</v>
      </c>
      <c r="M245" s="96">
        <f t="shared" si="71"/>
        <v>0</v>
      </c>
      <c r="N245" s="96">
        <f t="shared" si="71"/>
        <v>2.9022625263142068</v>
      </c>
      <c r="O245" s="96">
        <f t="shared" si="71"/>
        <v>2.3637678469663115</v>
      </c>
      <c r="P245" s="96">
        <f t="shared" si="71"/>
        <v>6.3832758153873836</v>
      </c>
      <c r="Q245" s="96">
        <f t="shared" si="71"/>
        <v>8.0144173785261721</v>
      </c>
      <c r="R245" s="96">
        <f t="shared" si="71"/>
        <v>7.5269036136167964</v>
      </c>
      <c r="S245" s="96">
        <f t="shared" si="68"/>
        <v>7.5886672992226218</v>
      </c>
      <c r="T245" s="96">
        <f t="shared" si="71"/>
        <v>32.937554832889496</v>
      </c>
      <c r="U245" s="96">
        <f t="shared" si="71"/>
        <v>10.922529878822228</v>
      </c>
      <c r="V245" s="96">
        <f t="shared" si="71"/>
        <v>12.161698815519832</v>
      </c>
      <c r="W245" s="96">
        <f t="shared" si="71"/>
        <v>3.3482779785387806</v>
      </c>
      <c r="X245" s="96">
        <f t="shared" si="71"/>
        <v>42.488197171394589</v>
      </c>
      <c r="Y245" s="96">
        <f t="shared" si="71"/>
        <v>18.783503225206875</v>
      </c>
      <c r="Z245" s="96">
        <f t="shared" si="71"/>
        <v>13.180895480050703</v>
      </c>
      <c r="AA245" s="96">
        <f t="shared" si="71"/>
        <v>5.9340849509458691</v>
      </c>
      <c r="AB245" s="96">
        <f t="shared" si="71"/>
        <v>6.231380988956408</v>
      </c>
      <c r="AC245" s="96">
        <f t="shared" si="69"/>
        <v>8.9116651748531499</v>
      </c>
      <c r="AD245" s="96">
        <f t="shared" si="71"/>
        <v>9.4554510292836991</v>
      </c>
      <c r="AE245" s="96">
        <f t="shared" si="71"/>
        <v>4.9857660270107127</v>
      </c>
      <c r="AF245" s="96">
        <f t="shared" si="71"/>
        <v>2.9022625263142068</v>
      </c>
      <c r="AG245" s="96">
        <f t="shared" si="71"/>
        <v>12.161698815519832</v>
      </c>
      <c r="AH245" s="96">
        <f t="shared" si="71"/>
        <v>0</v>
      </c>
      <c r="AI245" s="96">
        <f t="shared" si="71"/>
        <v>10.428914242074434</v>
      </c>
      <c r="AJ245" s="385">
        <f t="shared" si="70"/>
        <v>4.4752076971955956</v>
      </c>
    </row>
    <row r="246" spans="2:36" s="84" customFormat="1" x14ac:dyDescent="0.25">
      <c r="B246" s="85"/>
      <c r="C246" s="9" t="s">
        <v>631</v>
      </c>
      <c r="D246" s="96">
        <f t="shared" si="65"/>
        <v>5.5620995728421283</v>
      </c>
      <c r="E246" s="96">
        <f t="shared" ref="E246:AI246" si="72">IF((E31+E101+E172)=0,0,((E101+E172)/(E31+E101+E172)))*100</f>
        <v>35.39648267983744</v>
      </c>
      <c r="F246" s="96">
        <f t="shared" si="72"/>
        <v>3.7031576463204035</v>
      </c>
      <c r="G246" s="96">
        <f t="shared" si="72"/>
        <v>6.6972519637737857</v>
      </c>
      <c r="H246" s="96">
        <f t="shared" si="72"/>
        <v>4.2476387079431746</v>
      </c>
      <c r="I246" s="96">
        <f t="shared" si="72"/>
        <v>22.196013521062895</v>
      </c>
      <c r="J246" s="96">
        <f t="shared" si="72"/>
        <v>0</v>
      </c>
      <c r="K246" s="96">
        <f t="shared" si="72"/>
        <v>0</v>
      </c>
      <c r="L246" s="96">
        <f t="shared" si="67"/>
        <v>0</v>
      </c>
      <c r="M246" s="96">
        <f t="shared" si="72"/>
        <v>0</v>
      </c>
      <c r="N246" s="96">
        <f t="shared" si="72"/>
        <v>1.5558396646746038</v>
      </c>
      <c r="O246" s="96">
        <f t="shared" si="72"/>
        <v>3.2200064578030654</v>
      </c>
      <c r="P246" s="96">
        <f t="shared" si="72"/>
        <v>6.8952719264145603</v>
      </c>
      <c r="Q246" s="96">
        <f t="shared" si="72"/>
        <v>4.2681677099851223</v>
      </c>
      <c r="R246" s="96">
        <f t="shared" si="72"/>
        <v>4.2911666369585557</v>
      </c>
      <c r="S246" s="96">
        <f t="shared" si="68"/>
        <v>2.113255775033696</v>
      </c>
      <c r="T246" s="96">
        <f t="shared" si="72"/>
        <v>1.0110090584152602</v>
      </c>
      <c r="U246" s="96">
        <f t="shared" si="72"/>
        <v>27.186646325328269</v>
      </c>
      <c r="V246" s="96">
        <f t="shared" si="72"/>
        <v>5.2353461024701691</v>
      </c>
      <c r="W246" s="96">
        <f t="shared" si="72"/>
        <v>1.5318105940458948</v>
      </c>
      <c r="X246" s="96">
        <f t="shared" si="72"/>
        <v>32.954264217194314</v>
      </c>
      <c r="Y246" s="96">
        <f t="shared" si="72"/>
        <v>11.181032855829228</v>
      </c>
      <c r="Z246" s="96">
        <f t="shared" si="72"/>
        <v>18.471882691068863</v>
      </c>
      <c r="AA246" s="96">
        <f t="shared" si="72"/>
        <v>5.9785838320862217</v>
      </c>
      <c r="AB246" s="96">
        <f t="shared" si="72"/>
        <v>5.964800718435928</v>
      </c>
      <c r="AC246" s="96">
        <f t="shared" si="69"/>
        <v>8.1413292645792126</v>
      </c>
      <c r="AD246" s="96">
        <f t="shared" si="72"/>
        <v>7.1760531600260187</v>
      </c>
      <c r="AE246" s="96">
        <f t="shared" si="72"/>
        <v>4.7311772342243046</v>
      </c>
      <c r="AF246" s="96">
        <f t="shared" si="72"/>
        <v>1.5558396646746038</v>
      </c>
      <c r="AG246" s="96">
        <f t="shared" si="72"/>
        <v>5.2353461024701691</v>
      </c>
      <c r="AH246" s="96">
        <f t="shared" si="72"/>
        <v>0</v>
      </c>
      <c r="AI246" s="96">
        <f t="shared" si="72"/>
        <v>8.0589000373838928</v>
      </c>
      <c r="AJ246" s="385">
        <f t="shared" si="70"/>
        <v>4.2966251478598272</v>
      </c>
    </row>
    <row r="247" spans="2:36" s="84" customFormat="1" x14ac:dyDescent="0.25">
      <c r="B247" s="85"/>
      <c r="C247" s="9" t="s">
        <v>633</v>
      </c>
      <c r="D247" s="96">
        <f t="shared" si="65"/>
        <v>5.3856082134136747</v>
      </c>
      <c r="E247" s="96">
        <f t="shared" ref="E247:AI247" si="73">IF((E32+E102+E173)=0,0,((E102+E173)/(E32+E102+E173)))*100</f>
        <v>37.188415174717527</v>
      </c>
      <c r="F247" s="96">
        <f t="shared" si="73"/>
        <v>3.0508974699417593</v>
      </c>
      <c r="G247" s="96">
        <f t="shared" si="73"/>
        <v>9.4327039357267175</v>
      </c>
      <c r="H247" s="96">
        <f t="shared" si="73"/>
        <v>3.6702552501498369</v>
      </c>
      <c r="I247" s="96">
        <f t="shared" si="73"/>
        <v>21.636383813613921</v>
      </c>
      <c r="J247" s="96">
        <f t="shared" si="73"/>
        <v>0</v>
      </c>
      <c r="K247" s="96">
        <f t="shared" si="73"/>
        <v>0</v>
      </c>
      <c r="L247" s="96">
        <f t="shared" si="67"/>
        <v>0</v>
      </c>
      <c r="M247" s="96">
        <f t="shared" si="73"/>
        <v>0</v>
      </c>
      <c r="N247" s="96">
        <f t="shared" si="73"/>
        <v>2.8754922631790572</v>
      </c>
      <c r="O247" s="96">
        <f t="shared" si="73"/>
        <v>3.6360283812629399</v>
      </c>
      <c r="P247" s="96">
        <f t="shared" si="73"/>
        <v>7.1089617709337025</v>
      </c>
      <c r="Q247" s="96">
        <f t="shared" si="73"/>
        <v>4.5530846371617386</v>
      </c>
      <c r="R247" s="96">
        <f t="shared" si="73"/>
        <v>4.5991775515330726</v>
      </c>
      <c r="S247" s="96">
        <f t="shared" si="68"/>
        <v>3.6602282357937908</v>
      </c>
      <c r="T247" s="96">
        <f t="shared" si="73"/>
        <v>31.221302131163114</v>
      </c>
      <c r="U247" s="96">
        <f t="shared" si="73"/>
        <v>19.87711447276056</v>
      </c>
      <c r="V247" s="96">
        <f t="shared" si="73"/>
        <v>5.2478863510579936</v>
      </c>
      <c r="W247" s="96">
        <f t="shared" si="73"/>
        <v>1.241466495184302</v>
      </c>
      <c r="X247" s="96">
        <f t="shared" si="73"/>
        <v>31.384818267124277</v>
      </c>
      <c r="Y247" s="96">
        <f t="shared" si="73"/>
        <v>11.746218803133825</v>
      </c>
      <c r="Z247" s="96">
        <f t="shared" si="73"/>
        <v>17.767248528823821</v>
      </c>
      <c r="AA247" s="96">
        <f t="shared" si="73"/>
        <v>5.5008747215504386</v>
      </c>
      <c r="AB247" s="96">
        <f t="shared" si="73"/>
        <v>6.4444733139060002</v>
      </c>
      <c r="AC247" s="96">
        <f t="shared" si="69"/>
        <v>6.9206478760650576</v>
      </c>
      <c r="AD247" s="96">
        <f t="shared" si="73"/>
        <v>6.9059386216588043</v>
      </c>
      <c r="AE247" s="96">
        <f t="shared" si="73"/>
        <v>4.3826512708613974</v>
      </c>
      <c r="AF247" s="96">
        <f t="shared" si="73"/>
        <v>2.8754922631790572</v>
      </c>
      <c r="AG247" s="96">
        <f t="shared" si="73"/>
        <v>5.2478863510579936</v>
      </c>
      <c r="AH247" s="96">
        <f t="shared" si="73"/>
        <v>0</v>
      </c>
      <c r="AI247" s="96">
        <f t="shared" si="73"/>
        <v>7.4786339190118731</v>
      </c>
      <c r="AJ247" s="385">
        <f t="shared" si="70"/>
        <v>3.972340887345656</v>
      </c>
    </row>
    <row r="248" spans="2:36" s="84" customFormat="1" x14ac:dyDescent="0.25">
      <c r="B248" s="85"/>
      <c r="C248" s="9" t="s">
        <v>635</v>
      </c>
      <c r="D248" s="96">
        <f t="shared" si="65"/>
        <v>1.9806180801907776</v>
      </c>
      <c r="E248" s="96">
        <f t="shared" ref="E248:AI248" si="74">IF((E33+E103+E174)=0,0,((E103+E174)/(E33+E103+E174)))*100</f>
        <v>21.341616613409755</v>
      </c>
      <c r="F248" s="96">
        <f t="shared" si="74"/>
        <v>1.8654964593059284</v>
      </c>
      <c r="G248" s="96">
        <f t="shared" si="74"/>
        <v>5.9006056618351579</v>
      </c>
      <c r="H248" s="96">
        <f t="shared" si="74"/>
        <v>2.0289479689948062</v>
      </c>
      <c r="I248" s="96">
        <f t="shared" si="74"/>
        <v>18.700757711620277</v>
      </c>
      <c r="J248" s="96">
        <f t="shared" si="74"/>
        <v>0</v>
      </c>
      <c r="K248" s="96">
        <f t="shared" si="74"/>
        <v>0</v>
      </c>
      <c r="L248" s="96">
        <f t="shared" si="67"/>
        <v>0</v>
      </c>
      <c r="M248" s="96">
        <f t="shared" si="74"/>
        <v>0</v>
      </c>
      <c r="N248" s="96">
        <f t="shared" si="74"/>
        <v>2.283996307114279</v>
      </c>
      <c r="O248" s="96">
        <f t="shared" si="74"/>
        <v>2.8778932086226252</v>
      </c>
      <c r="P248" s="96">
        <f t="shared" si="74"/>
        <v>4.4396649978489675</v>
      </c>
      <c r="Q248" s="96">
        <f t="shared" si="74"/>
        <v>2.8900106161538104</v>
      </c>
      <c r="R248" s="96">
        <f t="shared" si="74"/>
        <v>3.0218008228390003</v>
      </c>
      <c r="S248" s="96">
        <f t="shared" si="68"/>
        <v>3.033447576979897</v>
      </c>
      <c r="T248" s="96">
        <f t="shared" si="74"/>
        <v>26.816293766195987</v>
      </c>
      <c r="U248" s="96">
        <f t="shared" si="74"/>
        <v>17.626769468754979</v>
      </c>
      <c r="V248" s="96">
        <f t="shared" si="74"/>
        <v>5.9081686730640888</v>
      </c>
      <c r="W248" s="96">
        <f t="shared" si="74"/>
        <v>0.47310344570502549</v>
      </c>
      <c r="X248" s="96">
        <f t="shared" si="74"/>
        <v>27.040786931385384</v>
      </c>
      <c r="Y248" s="96">
        <f t="shared" si="74"/>
        <v>8.2562492363979025</v>
      </c>
      <c r="Z248" s="96">
        <f t="shared" si="74"/>
        <v>18.102803981324122</v>
      </c>
      <c r="AA248" s="96">
        <f t="shared" si="74"/>
        <v>5.612421199440309</v>
      </c>
      <c r="AB248" s="96">
        <f t="shared" si="74"/>
        <v>5.9644988571518311</v>
      </c>
      <c r="AC248" s="96">
        <f t="shared" si="69"/>
        <v>5.7269914079227577</v>
      </c>
      <c r="AD248" s="96">
        <f t="shared" si="74"/>
        <v>5.819836862307584</v>
      </c>
      <c r="AE248" s="96">
        <f t="shared" si="74"/>
        <v>2.8614580758998462</v>
      </c>
      <c r="AF248" s="96">
        <f t="shared" si="74"/>
        <v>2.283996307114279</v>
      </c>
      <c r="AG248" s="96">
        <f t="shared" si="74"/>
        <v>5.9081686730640888</v>
      </c>
      <c r="AH248" s="96">
        <f t="shared" si="74"/>
        <v>0</v>
      </c>
      <c r="AI248" s="96">
        <f t="shared" si="74"/>
        <v>6.2685097676722394</v>
      </c>
      <c r="AJ248" s="385">
        <f t="shared" si="70"/>
        <v>2.4060051003390996</v>
      </c>
    </row>
    <row r="249" spans="2:36" s="84" customFormat="1" x14ac:dyDescent="0.25">
      <c r="B249" s="85"/>
      <c r="C249" s="9" t="s">
        <v>637</v>
      </c>
      <c r="D249" s="96">
        <f t="shared" si="65"/>
        <v>2.458022726466826</v>
      </c>
      <c r="E249" s="96">
        <f t="shared" ref="E249:AI249" si="75">IF((E34+E104+E175)=0,0,((E104+E175)/(E34+E104+E175)))*100</f>
        <v>18.926571696413966</v>
      </c>
      <c r="F249" s="96">
        <f t="shared" si="75"/>
        <v>2.9210646610836433</v>
      </c>
      <c r="G249" s="96">
        <f t="shared" si="75"/>
        <v>4.4715964067451344</v>
      </c>
      <c r="H249" s="96">
        <f t="shared" si="75"/>
        <v>2.9770712756522779</v>
      </c>
      <c r="I249" s="96">
        <f t="shared" si="75"/>
        <v>12.301609485692344</v>
      </c>
      <c r="J249" s="96">
        <f t="shared" si="75"/>
        <v>0</v>
      </c>
      <c r="K249" s="96">
        <f t="shared" si="75"/>
        <v>0</v>
      </c>
      <c r="L249" s="96">
        <f t="shared" si="67"/>
        <v>0</v>
      </c>
      <c r="M249" s="96">
        <f t="shared" si="75"/>
        <v>100</v>
      </c>
      <c r="N249" s="96">
        <f t="shared" si="75"/>
        <v>5.4211603647451518</v>
      </c>
      <c r="O249" s="96">
        <f t="shared" si="75"/>
        <v>0.71952328224133277</v>
      </c>
      <c r="P249" s="96">
        <f t="shared" si="75"/>
        <v>4.9124444065572579</v>
      </c>
      <c r="Q249" s="96">
        <f t="shared" si="75"/>
        <v>3.6970527266004645</v>
      </c>
      <c r="R249" s="96">
        <f t="shared" si="75"/>
        <v>3.2976089488685378</v>
      </c>
      <c r="S249" s="96">
        <f t="shared" si="68"/>
        <v>1.6841210922630461</v>
      </c>
      <c r="T249" s="96">
        <f t="shared" si="75"/>
        <v>39.535449159400748</v>
      </c>
      <c r="U249" s="96">
        <f t="shared" si="75"/>
        <v>10.274001913467247</v>
      </c>
      <c r="V249" s="96">
        <f t="shared" si="75"/>
        <v>2.4864712539202074</v>
      </c>
      <c r="W249" s="96">
        <f t="shared" si="75"/>
        <v>0.23879646745999733</v>
      </c>
      <c r="X249" s="96">
        <f t="shared" si="75"/>
        <v>22.222765305430777</v>
      </c>
      <c r="Y249" s="96">
        <f t="shared" si="75"/>
        <v>9.5403866101459034</v>
      </c>
      <c r="Z249" s="96">
        <f t="shared" si="75"/>
        <v>26.318186001788057</v>
      </c>
      <c r="AA249" s="96">
        <f t="shared" si="75"/>
        <v>7.4533894023050982</v>
      </c>
      <c r="AB249" s="96">
        <f t="shared" si="75"/>
        <v>4.4568391795056987</v>
      </c>
      <c r="AC249" s="96">
        <f t="shared" si="69"/>
        <v>3.7477174021073587</v>
      </c>
      <c r="AD249" s="96">
        <f t="shared" si="75"/>
        <v>5.2423566425622932</v>
      </c>
      <c r="AE249" s="96">
        <f t="shared" si="75"/>
        <v>3.4163801311199213</v>
      </c>
      <c r="AF249" s="96">
        <f t="shared" si="75"/>
        <v>5.4211603647451518</v>
      </c>
      <c r="AG249" s="96">
        <f t="shared" si="75"/>
        <v>2.4879343696100515</v>
      </c>
      <c r="AH249" s="96">
        <f t="shared" si="75"/>
        <v>0</v>
      </c>
      <c r="AI249" s="96">
        <f t="shared" si="75"/>
        <v>7.177844533991987</v>
      </c>
      <c r="AJ249" s="385">
        <f t="shared" si="70"/>
        <v>3.0668271647388852</v>
      </c>
    </row>
    <row r="250" spans="2:36" x14ac:dyDescent="0.25">
      <c r="B250" s="15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382"/>
    </row>
    <row r="251" spans="2:36" s="475" customFormat="1" hidden="1" x14ac:dyDescent="0.25">
      <c r="B251" s="472" t="s">
        <v>1050</v>
      </c>
      <c r="C251" s="472" t="s">
        <v>1340</v>
      </c>
      <c r="D251" s="473" t="e">
        <f t="shared" ref="D251:D256" si="76">IF((D36+D106+D177)=0,0,((D106+D177)/(D36+D106+D177)))*100</f>
        <v>#REF!</v>
      </c>
      <c r="E251" s="473" t="e">
        <f t="shared" ref="E251:AI251" si="77">IF((E36+E106+E177)=0,0,((E106+E177)/(E36+E106+E177)))*100</f>
        <v>#REF!</v>
      </c>
      <c r="F251" s="473" t="e">
        <f t="shared" si="77"/>
        <v>#REF!</v>
      </c>
      <c r="G251" s="473" t="e">
        <f t="shared" si="77"/>
        <v>#REF!</v>
      </c>
      <c r="H251" s="473" t="e">
        <f t="shared" si="77"/>
        <v>#REF!</v>
      </c>
      <c r="I251" s="473" t="e">
        <f t="shared" si="77"/>
        <v>#REF!</v>
      </c>
      <c r="J251" s="473" t="e">
        <f t="shared" si="77"/>
        <v>#REF!</v>
      </c>
      <c r="K251" s="473" t="e">
        <f t="shared" si="77"/>
        <v>#REF!</v>
      </c>
      <c r="L251" s="473" t="e">
        <f t="shared" ref="L251:L256" si="78">IF((L36+L106+L177)=0,0,((L106+L177)/(L36+L106+L177)))*100</f>
        <v>#REF!</v>
      </c>
      <c r="M251" s="473" t="e">
        <f t="shared" si="77"/>
        <v>#REF!</v>
      </c>
      <c r="N251" s="473" t="e">
        <f t="shared" si="77"/>
        <v>#REF!</v>
      </c>
      <c r="O251" s="473" t="e">
        <f t="shared" si="77"/>
        <v>#REF!</v>
      </c>
      <c r="P251" s="473" t="e">
        <f t="shared" si="77"/>
        <v>#REF!</v>
      </c>
      <c r="Q251" s="473" t="e">
        <f t="shared" si="77"/>
        <v>#REF!</v>
      </c>
      <c r="R251" s="473" t="e">
        <f t="shared" si="77"/>
        <v>#REF!</v>
      </c>
      <c r="S251" s="473" t="e">
        <f t="shared" ref="S251:S256" si="79">IF((S36+S106+S177)=0,0,((S106+S177)/(S36+S106+S177)))*100</f>
        <v>#REF!</v>
      </c>
      <c r="T251" s="473" t="e">
        <f t="shared" si="77"/>
        <v>#REF!</v>
      </c>
      <c r="U251" s="473" t="e">
        <f t="shared" si="77"/>
        <v>#REF!</v>
      </c>
      <c r="V251" s="473" t="e">
        <f t="shared" si="77"/>
        <v>#REF!</v>
      </c>
      <c r="W251" s="473" t="e">
        <f t="shared" si="77"/>
        <v>#REF!</v>
      </c>
      <c r="X251" s="473" t="e">
        <f t="shared" si="77"/>
        <v>#REF!</v>
      </c>
      <c r="Y251" s="473" t="e">
        <f t="shared" si="77"/>
        <v>#REF!</v>
      </c>
      <c r="Z251" s="473" t="e">
        <f t="shared" si="77"/>
        <v>#REF!</v>
      </c>
      <c r="AA251" s="473" t="e">
        <f t="shared" si="77"/>
        <v>#REF!</v>
      </c>
      <c r="AB251" s="473" t="e">
        <f t="shared" si="77"/>
        <v>#REF!</v>
      </c>
      <c r="AC251" s="473" t="e">
        <f t="shared" ref="AC251:AC256" si="80">IF((AC36+AC106+AC177)=0,0,((AC106+AC177)/(AC36+AC106+AC177)))*100</f>
        <v>#REF!</v>
      </c>
      <c r="AD251" s="473" t="e">
        <f t="shared" si="77"/>
        <v>#REF!</v>
      </c>
      <c r="AE251" s="473" t="e">
        <f t="shared" si="77"/>
        <v>#REF!</v>
      </c>
      <c r="AF251" s="473" t="e">
        <f t="shared" si="77"/>
        <v>#REF!</v>
      </c>
      <c r="AG251" s="473" t="e">
        <f t="shared" si="77"/>
        <v>#REF!</v>
      </c>
      <c r="AH251" s="473" t="e">
        <f t="shared" si="77"/>
        <v>#REF!</v>
      </c>
      <c r="AI251" s="473" t="e">
        <f t="shared" si="77"/>
        <v>#REF!</v>
      </c>
      <c r="AJ251" s="474" t="e">
        <f t="shared" ref="AJ251:AJ256" si="81">IF((AJ36+AJ106+AJ177)=0,0,((AJ106+AJ177)/(AJ36+AJ106+AJ177)))*100</f>
        <v>#REF!</v>
      </c>
    </row>
    <row r="252" spans="2:36" s="433" customFormat="1" hidden="1" x14ac:dyDescent="0.25">
      <c r="B252" s="432"/>
      <c r="C252" s="502" t="s">
        <v>629</v>
      </c>
      <c r="D252" s="507" t="e">
        <f t="shared" si="76"/>
        <v>#REF!</v>
      </c>
      <c r="E252" s="507" t="e">
        <f t="shared" ref="E252:AI252" si="82">IF((E37+E107+E178)=0,0,((E107+E178)/(E37+E107+E178)))*100</f>
        <v>#REF!</v>
      </c>
      <c r="F252" s="507" t="e">
        <f t="shared" si="82"/>
        <v>#REF!</v>
      </c>
      <c r="G252" s="507" t="e">
        <f t="shared" si="82"/>
        <v>#REF!</v>
      </c>
      <c r="H252" s="507" t="e">
        <f t="shared" si="82"/>
        <v>#REF!</v>
      </c>
      <c r="I252" s="507" t="e">
        <f t="shared" si="82"/>
        <v>#REF!</v>
      </c>
      <c r="J252" s="507" t="e">
        <f t="shared" si="82"/>
        <v>#REF!</v>
      </c>
      <c r="K252" s="507" t="e">
        <f t="shared" si="82"/>
        <v>#REF!</v>
      </c>
      <c r="L252" s="507" t="e">
        <f t="shared" si="78"/>
        <v>#REF!</v>
      </c>
      <c r="M252" s="507" t="e">
        <f t="shared" si="82"/>
        <v>#REF!</v>
      </c>
      <c r="N252" s="507" t="e">
        <f t="shared" si="82"/>
        <v>#REF!</v>
      </c>
      <c r="O252" s="507" t="e">
        <f t="shared" si="82"/>
        <v>#REF!</v>
      </c>
      <c r="P252" s="507" t="e">
        <f t="shared" si="82"/>
        <v>#REF!</v>
      </c>
      <c r="Q252" s="507" t="e">
        <f t="shared" si="82"/>
        <v>#REF!</v>
      </c>
      <c r="R252" s="507" t="e">
        <f t="shared" si="82"/>
        <v>#REF!</v>
      </c>
      <c r="S252" s="507" t="e">
        <f t="shared" si="79"/>
        <v>#REF!</v>
      </c>
      <c r="T252" s="507" t="e">
        <f t="shared" si="82"/>
        <v>#REF!</v>
      </c>
      <c r="U252" s="507" t="e">
        <f t="shared" si="82"/>
        <v>#REF!</v>
      </c>
      <c r="V252" s="507" t="e">
        <f t="shared" si="82"/>
        <v>#REF!</v>
      </c>
      <c r="W252" s="507" t="e">
        <f t="shared" si="82"/>
        <v>#REF!</v>
      </c>
      <c r="X252" s="507" t="e">
        <f t="shared" si="82"/>
        <v>#REF!</v>
      </c>
      <c r="Y252" s="507" t="e">
        <f t="shared" si="82"/>
        <v>#REF!</v>
      </c>
      <c r="Z252" s="507" t="e">
        <f t="shared" si="82"/>
        <v>#REF!</v>
      </c>
      <c r="AA252" s="507" t="e">
        <f t="shared" si="82"/>
        <v>#REF!</v>
      </c>
      <c r="AB252" s="507" t="e">
        <f t="shared" si="82"/>
        <v>#REF!</v>
      </c>
      <c r="AC252" s="507" t="e">
        <f t="shared" si="80"/>
        <v>#REF!</v>
      </c>
      <c r="AD252" s="507" t="e">
        <f t="shared" si="82"/>
        <v>#REF!</v>
      </c>
      <c r="AE252" s="507" t="e">
        <f t="shared" si="82"/>
        <v>#REF!</v>
      </c>
      <c r="AF252" s="507" t="e">
        <f t="shared" si="82"/>
        <v>#REF!</v>
      </c>
      <c r="AG252" s="507" t="e">
        <f t="shared" si="82"/>
        <v>#REF!</v>
      </c>
      <c r="AH252" s="507" t="e">
        <f t="shared" si="82"/>
        <v>#REF!</v>
      </c>
      <c r="AI252" s="507" t="e">
        <f t="shared" si="82"/>
        <v>#REF!</v>
      </c>
      <c r="AJ252" s="508" t="e">
        <f t="shared" si="81"/>
        <v>#REF!</v>
      </c>
    </row>
    <row r="253" spans="2:36" s="433" customFormat="1" hidden="1" x14ac:dyDescent="0.25">
      <c r="B253" s="432"/>
      <c r="C253" s="502" t="s">
        <v>631</v>
      </c>
      <c r="D253" s="507" t="e">
        <f t="shared" si="76"/>
        <v>#REF!</v>
      </c>
      <c r="E253" s="507" t="e">
        <f t="shared" ref="E253:AI253" si="83">IF((E38+E108+E179)=0,0,((E108+E179)/(E38+E108+E179)))*100</f>
        <v>#REF!</v>
      </c>
      <c r="F253" s="507" t="e">
        <f t="shared" si="83"/>
        <v>#REF!</v>
      </c>
      <c r="G253" s="507" t="e">
        <f t="shared" si="83"/>
        <v>#REF!</v>
      </c>
      <c r="H253" s="507" t="e">
        <f t="shared" si="83"/>
        <v>#REF!</v>
      </c>
      <c r="I253" s="507" t="e">
        <f t="shared" si="83"/>
        <v>#REF!</v>
      </c>
      <c r="J253" s="507" t="e">
        <f t="shared" si="83"/>
        <v>#REF!</v>
      </c>
      <c r="K253" s="507" t="e">
        <f t="shared" si="83"/>
        <v>#REF!</v>
      </c>
      <c r="L253" s="507" t="e">
        <f t="shared" si="78"/>
        <v>#REF!</v>
      </c>
      <c r="M253" s="507" t="e">
        <f t="shared" si="83"/>
        <v>#REF!</v>
      </c>
      <c r="N253" s="507" t="e">
        <f t="shared" si="83"/>
        <v>#REF!</v>
      </c>
      <c r="O253" s="507" t="e">
        <f t="shared" si="83"/>
        <v>#REF!</v>
      </c>
      <c r="P253" s="507" t="e">
        <f t="shared" si="83"/>
        <v>#REF!</v>
      </c>
      <c r="Q253" s="507" t="e">
        <f t="shared" si="83"/>
        <v>#REF!</v>
      </c>
      <c r="R253" s="507" t="e">
        <f t="shared" si="83"/>
        <v>#REF!</v>
      </c>
      <c r="S253" s="507" t="e">
        <f t="shared" si="79"/>
        <v>#REF!</v>
      </c>
      <c r="T253" s="507" t="e">
        <f t="shared" si="83"/>
        <v>#REF!</v>
      </c>
      <c r="U253" s="507" t="e">
        <f t="shared" si="83"/>
        <v>#REF!</v>
      </c>
      <c r="V253" s="507" t="e">
        <f t="shared" si="83"/>
        <v>#REF!</v>
      </c>
      <c r="W253" s="507" t="e">
        <f t="shared" si="83"/>
        <v>#REF!</v>
      </c>
      <c r="X253" s="507" t="e">
        <f t="shared" si="83"/>
        <v>#REF!</v>
      </c>
      <c r="Y253" s="507" t="e">
        <f t="shared" si="83"/>
        <v>#REF!</v>
      </c>
      <c r="Z253" s="507" t="e">
        <f t="shared" si="83"/>
        <v>#REF!</v>
      </c>
      <c r="AA253" s="507" t="e">
        <f t="shared" si="83"/>
        <v>#REF!</v>
      </c>
      <c r="AB253" s="507" t="e">
        <f t="shared" si="83"/>
        <v>#REF!</v>
      </c>
      <c r="AC253" s="507" t="e">
        <f t="shared" si="80"/>
        <v>#REF!</v>
      </c>
      <c r="AD253" s="507" t="e">
        <f t="shared" si="83"/>
        <v>#REF!</v>
      </c>
      <c r="AE253" s="507" t="e">
        <f t="shared" si="83"/>
        <v>#REF!</v>
      </c>
      <c r="AF253" s="507" t="e">
        <f t="shared" si="83"/>
        <v>#REF!</v>
      </c>
      <c r="AG253" s="507" t="e">
        <f t="shared" si="83"/>
        <v>#REF!</v>
      </c>
      <c r="AH253" s="507" t="e">
        <f t="shared" si="83"/>
        <v>#REF!</v>
      </c>
      <c r="AI253" s="507" t="e">
        <f t="shared" si="83"/>
        <v>#REF!</v>
      </c>
      <c r="AJ253" s="508" t="e">
        <f t="shared" si="81"/>
        <v>#REF!</v>
      </c>
    </row>
    <row r="254" spans="2:36" s="433" customFormat="1" hidden="1" x14ac:dyDescent="0.25">
      <c r="B254" s="432"/>
      <c r="C254" s="502" t="s">
        <v>633</v>
      </c>
      <c r="D254" s="507" t="e">
        <f t="shared" si="76"/>
        <v>#REF!</v>
      </c>
      <c r="E254" s="507" t="e">
        <f t="shared" ref="E254:AI254" si="84">IF((E39+E109+E180)=0,0,((E109+E180)/(E39+E109+E180)))*100</f>
        <v>#REF!</v>
      </c>
      <c r="F254" s="507" t="e">
        <f t="shared" si="84"/>
        <v>#REF!</v>
      </c>
      <c r="G254" s="507" t="e">
        <f t="shared" si="84"/>
        <v>#REF!</v>
      </c>
      <c r="H254" s="507" t="e">
        <f t="shared" si="84"/>
        <v>#REF!</v>
      </c>
      <c r="I254" s="507" t="e">
        <f t="shared" si="84"/>
        <v>#REF!</v>
      </c>
      <c r="J254" s="507" t="e">
        <f t="shared" si="84"/>
        <v>#REF!</v>
      </c>
      <c r="K254" s="507" t="e">
        <f t="shared" si="84"/>
        <v>#REF!</v>
      </c>
      <c r="L254" s="507" t="e">
        <f t="shared" si="78"/>
        <v>#REF!</v>
      </c>
      <c r="M254" s="507" t="e">
        <f t="shared" si="84"/>
        <v>#REF!</v>
      </c>
      <c r="N254" s="507" t="e">
        <f t="shared" si="84"/>
        <v>#REF!</v>
      </c>
      <c r="O254" s="507" t="e">
        <f t="shared" si="84"/>
        <v>#REF!</v>
      </c>
      <c r="P254" s="507" t="e">
        <f t="shared" si="84"/>
        <v>#REF!</v>
      </c>
      <c r="Q254" s="507" t="e">
        <f t="shared" si="84"/>
        <v>#REF!</v>
      </c>
      <c r="R254" s="507" t="e">
        <f t="shared" si="84"/>
        <v>#REF!</v>
      </c>
      <c r="S254" s="507" t="e">
        <f t="shared" si="79"/>
        <v>#REF!</v>
      </c>
      <c r="T254" s="507" t="e">
        <f t="shared" si="84"/>
        <v>#REF!</v>
      </c>
      <c r="U254" s="507" t="e">
        <f t="shared" si="84"/>
        <v>#REF!</v>
      </c>
      <c r="V254" s="507" t="e">
        <f t="shared" si="84"/>
        <v>#REF!</v>
      </c>
      <c r="W254" s="507" t="e">
        <f t="shared" si="84"/>
        <v>#REF!</v>
      </c>
      <c r="X254" s="507" t="e">
        <f t="shared" si="84"/>
        <v>#REF!</v>
      </c>
      <c r="Y254" s="507" t="e">
        <f t="shared" si="84"/>
        <v>#REF!</v>
      </c>
      <c r="Z254" s="507" t="e">
        <f t="shared" si="84"/>
        <v>#REF!</v>
      </c>
      <c r="AA254" s="507" t="e">
        <f t="shared" si="84"/>
        <v>#REF!</v>
      </c>
      <c r="AB254" s="507" t="e">
        <f t="shared" si="84"/>
        <v>#REF!</v>
      </c>
      <c r="AC254" s="507" t="e">
        <f t="shared" si="80"/>
        <v>#REF!</v>
      </c>
      <c r="AD254" s="507" t="e">
        <f t="shared" si="84"/>
        <v>#REF!</v>
      </c>
      <c r="AE254" s="507" t="e">
        <f t="shared" si="84"/>
        <v>#REF!</v>
      </c>
      <c r="AF254" s="507" t="e">
        <f t="shared" si="84"/>
        <v>#REF!</v>
      </c>
      <c r="AG254" s="507" t="e">
        <f t="shared" si="84"/>
        <v>#REF!</v>
      </c>
      <c r="AH254" s="507" t="e">
        <f t="shared" si="84"/>
        <v>#REF!</v>
      </c>
      <c r="AI254" s="507" t="e">
        <f t="shared" si="84"/>
        <v>#REF!</v>
      </c>
      <c r="AJ254" s="508" t="e">
        <f t="shared" si="81"/>
        <v>#REF!</v>
      </c>
    </row>
    <row r="255" spans="2:36" s="433" customFormat="1" hidden="1" x14ac:dyDescent="0.25">
      <c r="B255" s="432"/>
      <c r="C255" s="502" t="s">
        <v>635</v>
      </c>
      <c r="D255" s="507" t="e">
        <f t="shared" si="76"/>
        <v>#REF!</v>
      </c>
      <c r="E255" s="507" t="e">
        <f t="shared" ref="E255:AI255" si="85">IF((E40+E110+E181)=0,0,((E110+E181)/(E40+E110+E181)))*100</f>
        <v>#REF!</v>
      </c>
      <c r="F255" s="507" t="e">
        <f t="shared" si="85"/>
        <v>#REF!</v>
      </c>
      <c r="G255" s="507" t="e">
        <f t="shared" si="85"/>
        <v>#REF!</v>
      </c>
      <c r="H255" s="507" t="e">
        <f t="shared" si="85"/>
        <v>#REF!</v>
      </c>
      <c r="I255" s="507" t="e">
        <f t="shared" si="85"/>
        <v>#REF!</v>
      </c>
      <c r="J255" s="507" t="e">
        <f t="shared" si="85"/>
        <v>#REF!</v>
      </c>
      <c r="K255" s="507" t="e">
        <f t="shared" si="85"/>
        <v>#REF!</v>
      </c>
      <c r="L255" s="507" t="e">
        <f t="shared" si="78"/>
        <v>#REF!</v>
      </c>
      <c r="M255" s="507" t="e">
        <f t="shared" si="85"/>
        <v>#REF!</v>
      </c>
      <c r="N255" s="507" t="e">
        <f t="shared" si="85"/>
        <v>#REF!</v>
      </c>
      <c r="O255" s="507" t="e">
        <f t="shared" si="85"/>
        <v>#REF!</v>
      </c>
      <c r="P255" s="507" t="e">
        <f t="shared" si="85"/>
        <v>#REF!</v>
      </c>
      <c r="Q255" s="507" t="e">
        <f t="shared" si="85"/>
        <v>#REF!</v>
      </c>
      <c r="R255" s="507" t="e">
        <f t="shared" si="85"/>
        <v>#REF!</v>
      </c>
      <c r="S255" s="507" t="e">
        <f t="shared" si="79"/>
        <v>#REF!</v>
      </c>
      <c r="T255" s="507" t="e">
        <f t="shared" si="85"/>
        <v>#REF!</v>
      </c>
      <c r="U255" s="507" t="e">
        <f t="shared" si="85"/>
        <v>#REF!</v>
      </c>
      <c r="V255" s="507" t="e">
        <f t="shared" si="85"/>
        <v>#REF!</v>
      </c>
      <c r="W255" s="507" t="e">
        <f t="shared" si="85"/>
        <v>#REF!</v>
      </c>
      <c r="X255" s="507" t="e">
        <f t="shared" si="85"/>
        <v>#REF!</v>
      </c>
      <c r="Y255" s="507" t="e">
        <f t="shared" si="85"/>
        <v>#REF!</v>
      </c>
      <c r="Z255" s="507" t="e">
        <f t="shared" si="85"/>
        <v>#REF!</v>
      </c>
      <c r="AA255" s="507" t="e">
        <f t="shared" si="85"/>
        <v>#REF!</v>
      </c>
      <c r="AB255" s="507" t="e">
        <f t="shared" si="85"/>
        <v>#REF!</v>
      </c>
      <c r="AC255" s="507" t="e">
        <f t="shared" si="80"/>
        <v>#REF!</v>
      </c>
      <c r="AD255" s="507" t="e">
        <f t="shared" si="85"/>
        <v>#REF!</v>
      </c>
      <c r="AE255" s="507" t="e">
        <f t="shared" si="85"/>
        <v>#REF!</v>
      </c>
      <c r="AF255" s="507" t="e">
        <f t="shared" si="85"/>
        <v>#REF!</v>
      </c>
      <c r="AG255" s="507" t="e">
        <f t="shared" si="85"/>
        <v>#REF!</v>
      </c>
      <c r="AH255" s="507" t="e">
        <f t="shared" si="85"/>
        <v>#REF!</v>
      </c>
      <c r="AI255" s="507" t="e">
        <f t="shared" si="85"/>
        <v>#REF!</v>
      </c>
      <c r="AJ255" s="508" t="e">
        <f t="shared" si="81"/>
        <v>#REF!</v>
      </c>
    </row>
    <row r="256" spans="2:36" s="433" customFormat="1" hidden="1" x14ac:dyDescent="0.25">
      <c r="B256" s="432"/>
      <c r="C256" s="502" t="s">
        <v>637</v>
      </c>
      <c r="D256" s="507" t="e">
        <f t="shared" si="76"/>
        <v>#REF!</v>
      </c>
      <c r="E256" s="507" t="e">
        <f t="shared" ref="E256:AI256" si="86">IF((E41+E111+E182)=0,0,((E111+E182)/(E41+E111+E182)))*100</f>
        <v>#REF!</v>
      </c>
      <c r="F256" s="507" t="e">
        <f t="shared" si="86"/>
        <v>#REF!</v>
      </c>
      <c r="G256" s="507" t="e">
        <f t="shared" si="86"/>
        <v>#REF!</v>
      </c>
      <c r="H256" s="507" t="e">
        <f t="shared" si="86"/>
        <v>#REF!</v>
      </c>
      <c r="I256" s="507" t="e">
        <f t="shared" si="86"/>
        <v>#REF!</v>
      </c>
      <c r="J256" s="507" t="e">
        <f t="shared" si="86"/>
        <v>#REF!</v>
      </c>
      <c r="K256" s="507" t="e">
        <f t="shared" si="86"/>
        <v>#REF!</v>
      </c>
      <c r="L256" s="507" t="e">
        <f t="shared" si="78"/>
        <v>#REF!</v>
      </c>
      <c r="M256" s="507" t="e">
        <f t="shared" si="86"/>
        <v>#REF!</v>
      </c>
      <c r="N256" s="507" t="e">
        <f t="shared" si="86"/>
        <v>#REF!</v>
      </c>
      <c r="O256" s="507" t="e">
        <f t="shared" si="86"/>
        <v>#REF!</v>
      </c>
      <c r="P256" s="507" t="e">
        <f t="shared" si="86"/>
        <v>#REF!</v>
      </c>
      <c r="Q256" s="507" t="e">
        <f t="shared" si="86"/>
        <v>#REF!</v>
      </c>
      <c r="R256" s="507" t="e">
        <f t="shared" si="86"/>
        <v>#REF!</v>
      </c>
      <c r="S256" s="507" t="e">
        <f t="shared" si="79"/>
        <v>#REF!</v>
      </c>
      <c r="T256" s="507" t="e">
        <f t="shared" si="86"/>
        <v>#REF!</v>
      </c>
      <c r="U256" s="507" t="e">
        <f t="shared" si="86"/>
        <v>#REF!</v>
      </c>
      <c r="V256" s="507" t="e">
        <f t="shared" si="86"/>
        <v>#REF!</v>
      </c>
      <c r="W256" s="507" t="e">
        <f t="shared" si="86"/>
        <v>#REF!</v>
      </c>
      <c r="X256" s="507" t="e">
        <f t="shared" si="86"/>
        <v>#REF!</v>
      </c>
      <c r="Y256" s="507" t="e">
        <f t="shared" si="86"/>
        <v>#REF!</v>
      </c>
      <c r="Z256" s="507" t="e">
        <f t="shared" si="86"/>
        <v>#REF!</v>
      </c>
      <c r="AA256" s="507" t="e">
        <f t="shared" si="86"/>
        <v>#REF!</v>
      </c>
      <c r="AB256" s="507" t="e">
        <f t="shared" si="86"/>
        <v>#REF!</v>
      </c>
      <c r="AC256" s="507" t="e">
        <f t="shared" si="80"/>
        <v>#REF!</v>
      </c>
      <c r="AD256" s="507" t="e">
        <f t="shared" si="86"/>
        <v>#REF!</v>
      </c>
      <c r="AE256" s="507" t="e">
        <f t="shared" si="86"/>
        <v>#REF!</v>
      </c>
      <c r="AF256" s="507" t="e">
        <f t="shared" si="86"/>
        <v>#REF!</v>
      </c>
      <c r="AG256" s="507" t="e">
        <f t="shared" si="86"/>
        <v>#REF!</v>
      </c>
      <c r="AH256" s="507" t="e">
        <f t="shared" si="86"/>
        <v>#REF!</v>
      </c>
      <c r="AI256" s="507" t="e">
        <f t="shared" si="86"/>
        <v>#REF!</v>
      </c>
      <c r="AJ256" s="508" t="e">
        <f t="shared" si="81"/>
        <v>#REF!</v>
      </c>
    </row>
    <row r="257" spans="2:36" hidden="1" x14ac:dyDescent="0.25">
      <c r="B257" s="15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382"/>
    </row>
    <row r="258" spans="2:36" s="475" customFormat="1" hidden="1" x14ac:dyDescent="0.25">
      <c r="B258" s="472" t="s">
        <v>1051</v>
      </c>
      <c r="C258" s="472" t="s">
        <v>1340</v>
      </c>
      <c r="D258" s="473" t="e">
        <f t="shared" ref="D258:D263" si="87">IF((D43+D113+D184)=0,0,((D113+D184)/(D43+D113+D184)))*100</f>
        <v>#REF!</v>
      </c>
      <c r="E258" s="473" t="e">
        <f t="shared" ref="E258:AI258" si="88">IF((E43+E113+E184)=0,0,((E113+E184)/(E43+E113+E184)))*100</f>
        <v>#REF!</v>
      </c>
      <c r="F258" s="473" t="e">
        <f t="shared" si="88"/>
        <v>#REF!</v>
      </c>
      <c r="G258" s="473" t="e">
        <f t="shared" si="88"/>
        <v>#REF!</v>
      </c>
      <c r="H258" s="473" t="e">
        <f t="shared" si="88"/>
        <v>#REF!</v>
      </c>
      <c r="I258" s="473" t="e">
        <f t="shared" si="88"/>
        <v>#REF!</v>
      </c>
      <c r="J258" s="473" t="e">
        <f t="shared" si="88"/>
        <v>#REF!</v>
      </c>
      <c r="K258" s="473" t="e">
        <f t="shared" si="88"/>
        <v>#REF!</v>
      </c>
      <c r="L258" s="473" t="e">
        <f t="shared" ref="L258:L263" si="89">IF((L43+L113+L184)=0,0,((L113+L184)/(L43+L113+L184)))*100</f>
        <v>#REF!</v>
      </c>
      <c r="M258" s="473" t="e">
        <f t="shared" si="88"/>
        <v>#REF!</v>
      </c>
      <c r="N258" s="473" t="e">
        <f t="shared" si="88"/>
        <v>#REF!</v>
      </c>
      <c r="O258" s="473" t="e">
        <f t="shared" si="88"/>
        <v>#REF!</v>
      </c>
      <c r="P258" s="473" t="e">
        <f t="shared" si="88"/>
        <v>#REF!</v>
      </c>
      <c r="Q258" s="473" t="e">
        <f t="shared" si="88"/>
        <v>#REF!</v>
      </c>
      <c r="R258" s="473" t="e">
        <f t="shared" si="88"/>
        <v>#REF!</v>
      </c>
      <c r="S258" s="473" t="e">
        <f t="shared" ref="S258:S263" si="90">IF((S43+S113+S184)=0,0,((S113+S184)/(S43+S113+S184)))*100</f>
        <v>#REF!</v>
      </c>
      <c r="T258" s="473" t="e">
        <f t="shared" si="88"/>
        <v>#REF!</v>
      </c>
      <c r="U258" s="473" t="e">
        <f t="shared" si="88"/>
        <v>#REF!</v>
      </c>
      <c r="V258" s="473" t="e">
        <f t="shared" si="88"/>
        <v>#REF!</v>
      </c>
      <c r="W258" s="473" t="e">
        <f t="shared" si="88"/>
        <v>#REF!</v>
      </c>
      <c r="X258" s="473" t="e">
        <f t="shared" si="88"/>
        <v>#REF!</v>
      </c>
      <c r="Y258" s="473" t="e">
        <f t="shared" si="88"/>
        <v>#REF!</v>
      </c>
      <c r="Z258" s="473" t="e">
        <f t="shared" si="88"/>
        <v>#REF!</v>
      </c>
      <c r="AA258" s="473" t="e">
        <f t="shared" si="88"/>
        <v>#REF!</v>
      </c>
      <c r="AB258" s="473" t="e">
        <f t="shared" si="88"/>
        <v>#REF!</v>
      </c>
      <c r="AC258" s="473" t="e">
        <f t="shared" ref="AC258:AC263" si="91">IF((AC43+AC113+AC184)=0,0,((AC113+AC184)/(AC43+AC113+AC184)))*100</f>
        <v>#REF!</v>
      </c>
      <c r="AD258" s="473" t="e">
        <f t="shared" si="88"/>
        <v>#REF!</v>
      </c>
      <c r="AE258" s="473" t="e">
        <f t="shared" si="88"/>
        <v>#REF!</v>
      </c>
      <c r="AF258" s="473" t="e">
        <f t="shared" si="88"/>
        <v>#REF!</v>
      </c>
      <c r="AG258" s="473" t="e">
        <f t="shared" si="88"/>
        <v>#REF!</v>
      </c>
      <c r="AH258" s="473" t="e">
        <f t="shared" si="88"/>
        <v>#REF!</v>
      </c>
      <c r="AI258" s="473" t="e">
        <f t="shared" si="88"/>
        <v>#REF!</v>
      </c>
      <c r="AJ258" s="474" t="e">
        <f t="shared" ref="AJ258:AJ263" si="92">IF((AJ43+AJ113+AJ184)=0,0,((AJ113+AJ184)/(AJ43+AJ113+AJ184)))*100</f>
        <v>#REF!</v>
      </c>
    </row>
    <row r="259" spans="2:36" s="433" customFormat="1" hidden="1" x14ac:dyDescent="0.25">
      <c r="B259" s="432"/>
      <c r="C259" s="502" t="s">
        <v>629</v>
      </c>
      <c r="D259" s="507" t="e">
        <f t="shared" si="87"/>
        <v>#REF!</v>
      </c>
      <c r="E259" s="507" t="e">
        <f t="shared" ref="E259:AI259" si="93">IF((E44+E114+E185)=0,0,((E114+E185)/(E44+E114+E185)))*100</f>
        <v>#REF!</v>
      </c>
      <c r="F259" s="507" t="e">
        <f t="shared" si="93"/>
        <v>#REF!</v>
      </c>
      <c r="G259" s="507" t="e">
        <f t="shared" si="93"/>
        <v>#REF!</v>
      </c>
      <c r="H259" s="507" t="e">
        <f t="shared" si="93"/>
        <v>#REF!</v>
      </c>
      <c r="I259" s="507" t="e">
        <f t="shared" si="93"/>
        <v>#REF!</v>
      </c>
      <c r="J259" s="507" t="e">
        <f t="shared" si="93"/>
        <v>#REF!</v>
      </c>
      <c r="K259" s="507" t="e">
        <f t="shared" si="93"/>
        <v>#REF!</v>
      </c>
      <c r="L259" s="507" t="e">
        <f t="shared" si="89"/>
        <v>#REF!</v>
      </c>
      <c r="M259" s="507" t="e">
        <f t="shared" si="93"/>
        <v>#REF!</v>
      </c>
      <c r="N259" s="507" t="e">
        <f t="shared" si="93"/>
        <v>#REF!</v>
      </c>
      <c r="O259" s="507" t="e">
        <f t="shared" si="93"/>
        <v>#REF!</v>
      </c>
      <c r="P259" s="507" t="e">
        <f t="shared" si="93"/>
        <v>#REF!</v>
      </c>
      <c r="Q259" s="507" t="e">
        <f t="shared" si="93"/>
        <v>#REF!</v>
      </c>
      <c r="R259" s="507" t="e">
        <f t="shared" si="93"/>
        <v>#REF!</v>
      </c>
      <c r="S259" s="507" t="e">
        <f t="shared" si="90"/>
        <v>#REF!</v>
      </c>
      <c r="T259" s="507" t="e">
        <f t="shared" si="93"/>
        <v>#REF!</v>
      </c>
      <c r="U259" s="507" t="e">
        <f t="shared" si="93"/>
        <v>#REF!</v>
      </c>
      <c r="V259" s="507" t="e">
        <f t="shared" si="93"/>
        <v>#REF!</v>
      </c>
      <c r="W259" s="507" t="e">
        <f t="shared" si="93"/>
        <v>#REF!</v>
      </c>
      <c r="X259" s="507" t="e">
        <f t="shared" si="93"/>
        <v>#REF!</v>
      </c>
      <c r="Y259" s="507" t="e">
        <f t="shared" si="93"/>
        <v>#REF!</v>
      </c>
      <c r="Z259" s="507" t="e">
        <f t="shared" si="93"/>
        <v>#REF!</v>
      </c>
      <c r="AA259" s="507" t="e">
        <f t="shared" si="93"/>
        <v>#REF!</v>
      </c>
      <c r="AB259" s="507" t="e">
        <f t="shared" si="93"/>
        <v>#REF!</v>
      </c>
      <c r="AC259" s="507" t="e">
        <f t="shared" si="91"/>
        <v>#REF!</v>
      </c>
      <c r="AD259" s="507" t="e">
        <f t="shared" si="93"/>
        <v>#REF!</v>
      </c>
      <c r="AE259" s="507" t="e">
        <f t="shared" si="93"/>
        <v>#REF!</v>
      </c>
      <c r="AF259" s="507" t="e">
        <f t="shared" si="93"/>
        <v>#REF!</v>
      </c>
      <c r="AG259" s="507" t="e">
        <f t="shared" si="93"/>
        <v>#REF!</v>
      </c>
      <c r="AH259" s="507" t="e">
        <f t="shared" si="93"/>
        <v>#REF!</v>
      </c>
      <c r="AI259" s="507" t="e">
        <f t="shared" si="93"/>
        <v>#REF!</v>
      </c>
      <c r="AJ259" s="508" t="e">
        <f t="shared" si="92"/>
        <v>#REF!</v>
      </c>
    </row>
    <row r="260" spans="2:36" s="433" customFormat="1" hidden="1" x14ac:dyDescent="0.25">
      <c r="B260" s="432"/>
      <c r="C260" s="502" t="s">
        <v>631</v>
      </c>
      <c r="D260" s="507" t="e">
        <f t="shared" si="87"/>
        <v>#REF!</v>
      </c>
      <c r="E260" s="507" t="e">
        <f t="shared" ref="E260:AI260" si="94">IF((E45+E115+E186)=0,0,((E115+E186)/(E45+E115+E186)))*100</f>
        <v>#REF!</v>
      </c>
      <c r="F260" s="507" t="e">
        <f t="shared" si="94"/>
        <v>#REF!</v>
      </c>
      <c r="G260" s="507" t="e">
        <f t="shared" si="94"/>
        <v>#REF!</v>
      </c>
      <c r="H260" s="507" t="e">
        <f t="shared" si="94"/>
        <v>#REF!</v>
      </c>
      <c r="I260" s="507" t="e">
        <f t="shared" si="94"/>
        <v>#REF!</v>
      </c>
      <c r="J260" s="507" t="e">
        <f t="shared" si="94"/>
        <v>#REF!</v>
      </c>
      <c r="K260" s="507" t="e">
        <f t="shared" si="94"/>
        <v>#REF!</v>
      </c>
      <c r="L260" s="507" t="e">
        <f t="shared" si="89"/>
        <v>#REF!</v>
      </c>
      <c r="M260" s="507" t="e">
        <f t="shared" si="94"/>
        <v>#REF!</v>
      </c>
      <c r="N260" s="507" t="e">
        <f t="shared" si="94"/>
        <v>#REF!</v>
      </c>
      <c r="O260" s="507" t="e">
        <f t="shared" si="94"/>
        <v>#REF!</v>
      </c>
      <c r="P260" s="507" t="e">
        <f t="shared" si="94"/>
        <v>#REF!</v>
      </c>
      <c r="Q260" s="507" t="e">
        <f t="shared" si="94"/>
        <v>#REF!</v>
      </c>
      <c r="R260" s="507" t="e">
        <f t="shared" si="94"/>
        <v>#REF!</v>
      </c>
      <c r="S260" s="507" t="e">
        <f t="shared" si="90"/>
        <v>#REF!</v>
      </c>
      <c r="T260" s="507" t="e">
        <f t="shared" si="94"/>
        <v>#REF!</v>
      </c>
      <c r="U260" s="507" t="e">
        <f t="shared" si="94"/>
        <v>#REF!</v>
      </c>
      <c r="V260" s="507" t="e">
        <f t="shared" si="94"/>
        <v>#REF!</v>
      </c>
      <c r="W260" s="507" t="e">
        <f t="shared" si="94"/>
        <v>#REF!</v>
      </c>
      <c r="X260" s="507" t="e">
        <f t="shared" si="94"/>
        <v>#REF!</v>
      </c>
      <c r="Y260" s="507" t="e">
        <f t="shared" si="94"/>
        <v>#REF!</v>
      </c>
      <c r="Z260" s="507" t="e">
        <f t="shared" si="94"/>
        <v>#REF!</v>
      </c>
      <c r="AA260" s="507" t="e">
        <f t="shared" si="94"/>
        <v>#REF!</v>
      </c>
      <c r="AB260" s="507" t="e">
        <f t="shared" si="94"/>
        <v>#REF!</v>
      </c>
      <c r="AC260" s="507" t="e">
        <f t="shared" si="91"/>
        <v>#REF!</v>
      </c>
      <c r="AD260" s="507" t="e">
        <f t="shared" si="94"/>
        <v>#REF!</v>
      </c>
      <c r="AE260" s="507" t="e">
        <f t="shared" si="94"/>
        <v>#REF!</v>
      </c>
      <c r="AF260" s="507" t="e">
        <f t="shared" si="94"/>
        <v>#REF!</v>
      </c>
      <c r="AG260" s="507" t="e">
        <f t="shared" si="94"/>
        <v>#REF!</v>
      </c>
      <c r="AH260" s="507" t="e">
        <f t="shared" si="94"/>
        <v>#REF!</v>
      </c>
      <c r="AI260" s="507" t="e">
        <f t="shared" si="94"/>
        <v>#REF!</v>
      </c>
      <c r="AJ260" s="508" t="e">
        <f t="shared" si="92"/>
        <v>#REF!</v>
      </c>
    </row>
    <row r="261" spans="2:36" s="433" customFormat="1" hidden="1" x14ac:dyDescent="0.25">
      <c r="B261" s="432"/>
      <c r="C261" s="502" t="s">
        <v>633</v>
      </c>
      <c r="D261" s="507" t="e">
        <f t="shared" si="87"/>
        <v>#REF!</v>
      </c>
      <c r="E261" s="507" t="e">
        <f t="shared" ref="E261:AI261" si="95">IF((E46+E116+E187)=0,0,((E116+E187)/(E46+E116+E187)))*100</f>
        <v>#REF!</v>
      </c>
      <c r="F261" s="507" t="e">
        <f t="shared" si="95"/>
        <v>#REF!</v>
      </c>
      <c r="G261" s="507" t="e">
        <f t="shared" si="95"/>
        <v>#REF!</v>
      </c>
      <c r="H261" s="507" t="e">
        <f t="shared" si="95"/>
        <v>#REF!</v>
      </c>
      <c r="I261" s="507" t="e">
        <f t="shared" si="95"/>
        <v>#REF!</v>
      </c>
      <c r="J261" s="507" t="e">
        <f t="shared" si="95"/>
        <v>#REF!</v>
      </c>
      <c r="K261" s="507" t="e">
        <f t="shared" si="95"/>
        <v>#REF!</v>
      </c>
      <c r="L261" s="507" t="e">
        <f t="shared" si="89"/>
        <v>#REF!</v>
      </c>
      <c r="M261" s="507" t="e">
        <f t="shared" si="95"/>
        <v>#REF!</v>
      </c>
      <c r="N261" s="507" t="e">
        <f t="shared" si="95"/>
        <v>#REF!</v>
      </c>
      <c r="O261" s="507" t="e">
        <f t="shared" si="95"/>
        <v>#REF!</v>
      </c>
      <c r="P261" s="507" t="e">
        <f t="shared" si="95"/>
        <v>#REF!</v>
      </c>
      <c r="Q261" s="507" t="e">
        <f t="shared" si="95"/>
        <v>#REF!</v>
      </c>
      <c r="R261" s="507" t="e">
        <f t="shared" si="95"/>
        <v>#REF!</v>
      </c>
      <c r="S261" s="507" t="e">
        <f t="shared" si="90"/>
        <v>#REF!</v>
      </c>
      <c r="T261" s="507" t="e">
        <f t="shared" si="95"/>
        <v>#REF!</v>
      </c>
      <c r="U261" s="507" t="e">
        <f t="shared" si="95"/>
        <v>#REF!</v>
      </c>
      <c r="V261" s="507" t="e">
        <f t="shared" si="95"/>
        <v>#REF!</v>
      </c>
      <c r="W261" s="507" t="e">
        <f t="shared" si="95"/>
        <v>#REF!</v>
      </c>
      <c r="X261" s="507" t="e">
        <f t="shared" si="95"/>
        <v>#REF!</v>
      </c>
      <c r="Y261" s="507" t="e">
        <f t="shared" si="95"/>
        <v>#REF!</v>
      </c>
      <c r="Z261" s="507" t="e">
        <f t="shared" si="95"/>
        <v>#REF!</v>
      </c>
      <c r="AA261" s="507" t="e">
        <f t="shared" si="95"/>
        <v>#REF!</v>
      </c>
      <c r="AB261" s="507" t="e">
        <f t="shared" si="95"/>
        <v>#REF!</v>
      </c>
      <c r="AC261" s="507" t="e">
        <f t="shared" si="91"/>
        <v>#REF!</v>
      </c>
      <c r="AD261" s="507" t="e">
        <f t="shared" si="95"/>
        <v>#REF!</v>
      </c>
      <c r="AE261" s="507" t="e">
        <f t="shared" si="95"/>
        <v>#REF!</v>
      </c>
      <c r="AF261" s="507" t="e">
        <f t="shared" si="95"/>
        <v>#REF!</v>
      </c>
      <c r="AG261" s="507" t="e">
        <f t="shared" si="95"/>
        <v>#REF!</v>
      </c>
      <c r="AH261" s="507" t="e">
        <f t="shared" si="95"/>
        <v>#REF!</v>
      </c>
      <c r="AI261" s="507" t="e">
        <f t="shared" si="95"/>
        <v>#REF!</v>
      </c>
      <c r="AJ261" s="508" t="e">
        <f t="shared" si="92"/>
        <v>#REF!</v>
      </c>
    </row>
    <row r="262" spans="2:36" s="433" customFormat="1" hidden="1" x14ac:dyDescent="0.25">
      <c r="B262" s="432"/>
      <c r="C262" s="502" t="s">
        <v>635</v>
      </c>
      <c r="D262" s="507" t="e">
        <f t="shared" si="87"/>
        <v>#REF!</v>
      </c>
      <c r="E262" s="507" t="e">
        <f t="shared" ref="E262:AI262" si="96">IF((E47+E117+E188)=0,0,((E117+E188)/(E47+E117+E188)))*100</f>
        <v>#REF!</v>
      </c>
      <c r="F262" s="507" t="e">
        <f t="shared" si="96"/>
        <v>#REF!</v>
      </c>
      <c r="G262" s="507" t="e">
        <f t="shared" si="96"/>
        <v>#REF!</v>
      </c>
      <c r="H262" s="507" t="e">
        <f t="shared" si="96"/>
        <v>#REF!</v>
      </c>
      <c r="I262" s="507" t="e">
        <f t="shared" si="96"/>
        <v>#REF!</v>
      </c>
      <c r="J262" s="507" t="e">
        <f t="shared" si="96"/>
        <v>#REF!</v>
      </c>
      <c r="K262" s="507" t="e">
        <f t="shared" si="96"/>
        <v>#REF!</v>
      </c>
      <c r="L262" s="507" t="e">
        <f t="shared" si="89"/>
        <v>#REF!</v>
      </c>
      <c r="M262" s="507" t="e">
        <f t="shared" si="96"/>
        <v>#REF!</v>
      </c>
      <c r="N262" s="507" t="e">
        <f t="shared" si="96"/>
        <v>#REF!</v>
      </c>
      <c r="O262" s="507" t="e">
        <f t="shared" si="96"/>
        <v>#REF!</v>
      </c>
      <c r="P262" s="507" t="e">
        <f t="shared" si="96"/>
        <v>#REF!</v>
      </c>
      <c r="Q262" s="507" t="e">
        <f t="shared" si="96"/>
        <v>#REF!</v>
      </c>
      <c r="R262" s="507" t="e">
        <f t="shared" si="96"/>
        <v>#REF!</v>
      </c>
      <c r="S262" s="507" t="e">
        <f t="shared" si="90"/>
        <v>#REF!</v>
      </c>
      <c r="T262" s="507" t="e">
        <f t="shared" si="96"/>
        <v>#REF!</v>
      </c>
      <c r="U262" s="507" t="e">
        <f t="shared" si="96"/>
        <v>#REF!</v>
      </c>
      <c r="V262" s="507" t="e">
        <f t="shared" si="96"/>
        <v>#REF!</v>
      </c>
      <c r="W262" s="507" t="e">
        <f t="shared" si="96"/>
        <v>#REF!</v>
      </c>
      <c r="X262" s="507" t="e">
        <f t="shared" si="96"/>
        <v>#REF!</v>
      </c>
      <c r="Y262" s="507" t="e">
        <f t="shared" si="96"/>
        <v>#REF!</v>
      </c>
      <c r="Z262" s="507" t="e">
        <f t="shared" si="96"/>
        <v>#REF!</v>
      </c>
      <c r="AA262" s="507" t="e">
        <f t="shared" si="96"/>
        <v>#REF!</v>
      </c>
      <c r="AB262" s="507" t="e">
        <f t="shared" si="96"/>
        <v>#REF!</v>
      </c>
      <c r="AC262" s="507" t="e">
        <f t="shared" si="91"/>
        <v>#REF!</v>
      </c>
      <c r="AD262" s="507" t="e">
        <f t="shared" si="96"/>
        <v>#REF!</v>
      </c>
      <c r="AE262" s="507" t="e">
        <f t="shared" si="96"/>
        <v>#REF!</v>
      </c>
      <c r="AF262" s="507" t="e">
        <f t="shared" si="96"/>
        <v>#REF!</v>
      </c>
      <c r="AG262" s="507" t="e">
        <f t="shared" si="96"/>
        <v>#REF!</v>
      </c>
      <c r="AH262" s="507" t="e">
        <f t="shared" si="96"/>
        <v>#REF!</v>
      </c>
      <c r="AI262" s="507" t="e">
        <f t="shared" si="96"/>
        <v>#REF!</v>
      </c>
      <c r="AJ262" s="508" t="e">
        <f t="shared" si="92"/>
        <v>#REF!</v>
      </c>
    </row>
    <row r="263" spans="2:36" s="433" customFormat="1" hidden="1" x14ac:dyDescent="0.25">
      <c r="B263" s="432"/>
      <c r="C263" s="502" t="s">
        <v>637</v>
      </c>
      <c r="D263" s="507" t="e">
        <f t="shared" si="87"/>
        <v>#REF!</v>
      </c>
      <c r="E263" s="507" t="e">
        <f t="shared" ref="E263:AI263" si="97">IF((E48+E118+E189)=0,0,((E118+E189)/(E48+E118+E189)))*100</f>
        <v>#REF!</v>
      </c>
      <c r="F263" s="507" t="e">
        <f t="shared" si="97"/>
        <v>#REF!</v>
      </c>
      <c r="G263" s="507" t="e">
        <f t="shared" si="97"/>
        <v>#REF!</v>
      </c>
      <c r="H263" s="507" t="e">
        <f t="shared" si="97"/>
        <v>#REF!</v>
      </c>
      <c r="I263" s="507" t="e">
        <f t="shared" si="97"/>
        <v>#REF!</v>
      </c>
      <c r="J263" s="507" t="e">
        <f t="shared" si="97"/>
        <v>#REF!</v>
      </c>
      <c r="K263" s="507" t="e">
        <f t="shared" si="97"/>
        <v>#REF!</v>
      </c>
      <c r="L263" s="507" t="e">
        <f t="shared" si="89"/>
        <v>#REF!</v>
      </c>
      <c r="M263" s="507" t="e">
        <f t="shared" si="97"/>
        <v>#REF!</v>
      </c>
      <c r="N263" s="507" t="e">
        <f t="shared" si="97"/>
        <v>#REF!</v>
      </c>
      <c r="O263" s="507" t="e">
        <f t="shared" si="97"/>
        <v>#REF!</v>
      </c>
      <c r="P263" s="507" t="e">
        <f t="shared" si="97"/>
        <v>#REF!</v>
      </c>
      <c r="Q263" s="507" t="e">
        <f t="shared" si="97"/>
        <v>#REF!</v>
      </c>
      <c r="R263" s="507" t="e">
        <f t="shared" si="97"/>
        <v>#REF!</v>
      </c>
      <c r="S263" s="507" t="e">
        <f t="shared" si="90"/>
        <v>#REF!</v>
      </c>
      <c r="T263" s="507" t="e">
        <f t="shared" si="97"/>
        <v>#REF!</v>
      </c>
      <c r="U263" s="507" t="e">
        <f t="shared" si="97"/>
        <v>#REF!</v>
      </c>
      <c r="V263" s="507" t="e">
        <f t="shared" si="97"/>
        <v>#REF!</v>
      </c>
      <c r="W263" s="507" t="e">
        <f t="shared" si="97"/>
        <v>#REF!</v>
      </c>
      <c r="X263" s="507" t="e">
        <f t="shared" si="97"/>
        <v>#REF!</v>
      </c>
      <c r="Y263" s="507" t="e">
        <f t="shared" si="97"/>
        <v>#REF!</v>
      </c>
      <c r="Z263" s="507" t="e">
        <f t="shared" si="97"/>
        <v>#REF!</v>
      </c>
      <c r="AA263" s="507" t="e">
        <f t="shared" si="97"/>
        <v>#REF!</v>
      </c>
      <c r="AB263" s="507" t="e">
        <f t="shared" si="97"/>
        <v>#REF!</v>
      </c>
      <c r="AC263" s="507" t="e">
        <f t="shared" si="91"/>
        <v>#REF!</v>
      </c>
      <c r="AD263" s="507" t="e">
        <f t="shared" si="97"/>
        <v>#REF!</v>
      </c>
      <c r="AE263" s="507" t="e">
        <f t="shared" si="97"/>
        <v>#REF!</v>
      </c>
      <c r="AF263" s="507" t="e">
        <f t="shared" si="97"/>
        <v>#REF!</v>
      </c>
      <c r="AG263" s="507" t="e">
        <f t="shared" si="97"/>
        <v>#REF!</v>
      </c>
      <c r="AH263" s="507" t="e">
        <f t="shared" si="97"/>
        <v>#REF!</v>
      </c>
      <c r="AI263" s="507" t="e">
        <f t="shared" si="97"/>
        <v>#REF!</v>
      </c>
      <c r="AJ263" s="508" t="e">
        <f t="shared" si="92"/>
        <v>#REF!</v>
      </c>
    </row>
    <row r="264" spans="2:36" hidden="1" x14ac:dyDescent="0.25">
      <c r="B264" s="15"/>
      <c r="C264" s="9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382"/>
    </row>
    <row r="265" spans="2:36" s="475" customFormat="1" hidden="1" x14ac:dyDescent="0.25">
      <c r="B265" s="472" t="s">
        <v>1052</v>
      </c>
      <c r="C265" s="472" t="s">
        <v>1340</v>
      </c>
      <c r="D265" s="473" t="e">
        <f t="shared" ref="D265:D270" si="98">IF((D50+D120+D191)=0,0,((D120+D191)/(D50+D120+D191)))*100</f>
        <v>#REF!</v>
      </c>
      <c r="E265" s="473" t="e">
        <f t="shared" ref="E265:AI265" si="99">IF((E50+E120+E191)=0,0,((E120+E191)/(E50+E120+E191)))*100</f>
        <v>#REF!</v>
      </c>
      <c r="F265" s="473" t="e">
        <f t="shared" si="99"/>
        <v>#REF!</v>
      </c>
      <c r="G265" s="473" t="e">
        <f t="shared" si="99"/>
        <v>#REF!</v>
      </c>
      <c r="H265" s="473" t="e">
        <f t="shared" si="99"/>
        <v>#REF!</v>
      </c>
      <c r="I265" s="473" t="e">
        <f t="shared" si="99"/>
        <v>#REF!</v>
      </c>
      <c r="J265" s="473" t="e">
        <f t="shared" si="99"/>
        <v>#REF!</v>
      </c>
      <c r="K265" s="473" t="e">
        <f t="shared" si="99"/>
        <v>#REF!</v>
      </c>
      <c r="L265" s="473" t="e">
        <f t="shared" ref="L265:L270" si="100">IF((L50+L120+L191)=0,0,((L120+L191)/(L50+L120+L191)))*100</f>
        <v>#REF!</v>
      </c>
      <c r="M265" s="473" t="e">
        <f t="shared" si="99"/>
        <v>#REF!</v>
      </c>
      <c r="N265" s="473" t="e">
        <f t="shared" si="99"/>
        <v>#REF!</v>
      </c>
      <c r="O265" s="473" t="e">
        <f t="shared" si="99"/>
        <v>#REF!</v>
      </c>
      <c r="P265" s="473" t="e">
        <f t="shared" si="99"/>
        <v>#REF!</v>
      </c>
      <c r="Q265" s="473" t="e">
        <f t="shared" si="99"/>
        <v>#REF!</v>
      </c>
      <c r="R265" s="473" t="e">
        <f t="shared" si="99"/>
        <v>#REF!</v>
      </c>
      <c r="S265" s="473" t="e">
        <f t="shared" ref="S265:S270" si="101">IF((S50+S120+S191)=0,0,((S120+S191)/(S50+S120+S191)))*100</f>
        <v>#REF!</v>
      </c>
      <c r="T265" s="473" t="e">
        <f t="shared" si="99"/>
        <v>#REF!</v>
      </c>
      <c r="U265" s="473" t="e">
        <f t="shared" si="99"/>
        <v>#REF!</v>
      </c>
      <c r="V265" s="473" t="e">
        <f t="shared" si="99"/>
        <v>#REF!</v>
      </c>
      <c r="W265" s="473" t="e">
        <f t="shared" si="99"/>
        <v>#REF!</v>
      </c>
      <c r="X265" s="473" t="e">
        <f t="shared" si="99"/>
        <v>#REF!</v>
      </c>
      <c r="Y265" s="473" t="e">
        <f t="shared" si="99"/>
        <v>#REF!</v>
      </c>
      <c r="Z265" s="473" t="e">
        <f t="shared" si="99"/>
        <v>#REF!</v>
      </c>
      <c r="AA265" s="473" t="e">
        <f t="shared" si="99"/>
        <v>#REF!</v>
      </c>
      <c r="AB265" s="473" t="e">
        <f t="shared" si="99"/>
        <v>#REF!</v>
      </c>
      <c r="AC265" s="473" t="e">
        <f t="shared" ref="AC265:AC270" si="102">IF((AC50+AC120+AC191)=0,0,((AC120+AC191)/(AC50+AC120+AC191)))*100</f>
        <v>#REF!</v>
      </c>
      <c r="AD265" s="473" t="e">
        <f t="shared" si="99"/>
        <v>#REF!</v>
      </c>
      <c r="AE265" s="473" t="e">
        <f t="shared" si="99"/>
        <v>#REF!</v>
      </c>
      <c r="AF265" s="473" t="e">
        <f t="shared" si="99"/>
        <v>#REF!</v>
      </c>
      <c r="AG265" s="473" t="e">
        <f t="shared" si="99"/>
        <v>#REF!</v>
      </c>
      <c r="AH265" s="473" t="e">
        <f t="shared" si="99"/>
        <v>#REF!</v>
      </c>
      <c r="AI265" s="473" t="e">
        <f t="shared" si="99"/>
        <v>#REF!</v>
      </c>
      <c r="AJ265" s="474" t="e">
        <f t="shared" ref="AJ265:AJ270" si="103">IF((AJ50+AJ120+AJ191)=0,0,((AJ120+AJ191)/(AJ50+AJ120+AJ191)))*100</f>
        <v>#REF!</v>
      </c>
    </row>
    <row r="266" spans="2:36" s="433" customFormat="1" hidden="1" x14ac:dyDescent="0.25">
      <c r="B266" s="432"/>
      <c r="C266" s="502" t="s">
        <v>629</v>
      </c>
      <c r="D266" s="507" t="e">
        <f t="shared" si="98"/>
        <v>#REF!</v>
      </c>
      <c r="E266" s="507" t="e">
        <f t="shared" ref="E266:AI266" si="104">IF((E51+E121+E192)=0,0,((E121+E192)/(E51+E121+E192)))*100</f>
        <v>#REF!</v>
      </c>
      <c r="F266" s="507" t="e">
        <f t="shared" si="104"/>
        <v>#REF!</v>
      </c>
      <c r="G266" s="507" t="e">
        <f t="shared" si="104"/>
        <v>#REF!</v>
      </c>
      <c r="H266" s="507" t="e">
        <f t="shared" si="104"/>
        <v>#REF!</v>
      </c>
      <c r="I266" s="507" t="e">
        <f t="shared" si="104"/>
        <v>#REF!</v>
      </c>
      <c r="J266" s="507" t="e">
        <f t="shared" si="104"/>
        <v>#REF!</v>
      </c>
      <c r="K266" s="507" t="e">
        <f t="shared" si="104"/>
        <v>#REF!</v>
      </c>
      <c r="L266" s="507" t="e">
        <f t="shared" si="100"/>
        <v>#REF!</v>
      </c>
      <c r="M266" s="507" t="e">
        <f t="shared" si="104"/>
        <v>#REF!</v>
      </c>
      <c r="N266" s="507" t="e">
        <f t="shared" si="104"/>
        <v>#REF!</v>
      </c>
      <c r="O266" s="507" t="e">
        <f t="shared" si="104"/>
        <v>#REF!</v>
      </c>
      <c r="P266" s="507" t="e">
        <f t="shared" si="104"/>
        <v>#REF!</v>
      </c>
      <c r="Q266" s="507" t="e">
        <f t="shared" si="104"/>
        <v>#REF!</v>
      </c>
      <c r="R266" s="507" t="e">
        <f t="shared" si="104"/>
        <v>#REF!</v>
      </c>
      <c r="S266" s="507" t="e">
        <f t="shared" si="101"/>
        <v>#REF!</v>
      </c>
      <c r="T266" s="507" t="e">
        <f t="shared" si="104"/>
        <v>#REF!</v>
      </c>
      <c r="U266" s="507" t="e">
        <f t="shared" si="104"/>
        <v>#REF!</v>
      </c>
      <c r="V266" s="507" t="e">
        <f t="shared" si="104"/>
        <v>#REF!</v>
      </c>
      <c r="W266" s="507" t="e">
        <f t="shared" si="104"/>
        <v>#REF!</v>
      </c>
      <c r="X266" s="507" t="e">
        <f t="shared" si="104"/>
        <v>#REF!</v>
      </c>
      <c r="Y266" s="507" t="e">
        <f t="shared" si="104"/>
        <v>#REF!</v>
      </c>
      <c r="Z266" s="507" t="e">
        <f t="shared" si="104"/>
        <v>#REF!</v>
      </c>
      <c r="AA266" s="507" t="e">
        <f t="shared" si="104"/>
        <v>#REF!</v>
      </c>
      <c r="AB266" s="507" t="e">
        <f t="shared" si="104"/>
        <v>#REF!</v>
      </c>
      <c r="AC266" s="507" t="e">
        <f t="shared" si="102"/>
        <v>#REF!</v>
      </c>
      <c r="AD266" s="507" t="e">
        <f t="shared" si="104"/>
        <v>#REF!</v>
      </c>
      <c r="AE266" s="507" t="e">
        <f t="shared" si="104"/>
        <v>#REF!</v>
      </c>
      <c r="AF266" s="507" t="e">
        <f t="shared" si="104"/>
        <v>#REF!</v>
      </c>
      <c r="AG266" s="507" t="e">
        <f t="shared" si="104"/>
        <v>#REF!</v>
      </c>
      <c r="AH266" s="507" t="e">
        <f t="shared" si="104"/>
        <v>#REF!</v>
      </c>
      <c r="AI266" s="507" t="e">
        <f t="shared" si="104"/>
        <v>#REF!</v>
      </c>
      <c r="AJ266" s="508" t="e">
        <f t="shared" si="103"/>
        <v>#REF!</v>
      </c>
    </row>
    <row r="267" spans="2:36" s="433" customFormat="1" hidden="1" x14ac:dyDescent="0.25">
      <c r="B267" s="432"/>
      <c r="C267" s="502" t="s">
        <v>631</v>
      </c>
      <c r="D267" s="507" t="e">
        <f t="shared" si="98"/>
        <v>#REF!</v>
      </c>
      <c r="E267" s="507" t="e">
        <f t="shared" ref="E267:AI267" si="105">IF((E52+E122+E193)=0,0,((E122+E193)/(E52+E122+E193)))*100</f>
        <v>#REF!</v>
      </c>
      <c r="F267" s="507" t="e">
        <f t="shared" si="105"/>
        <v>#REF!</v>
      </c>
      <c r="G267" s="507" t="e">
        <f t="shared" si="105"/>
        <v>#REF!</v>
      </c>
      <c r="H267" s="507" t="e">
        <f t="shared" si="105"/>
        <v>#REF!</v>
      </c>
      <c r="I267" s="507" t="e">
        <f t="shared" si="105"/>
        <v>#REF!</v>
      </c>
      <c r="J267" s="507" t="e">
        <f t="shared" si="105"/>
        <v>#REF!</v>
      </c>
      <c r="K267" s="507" t="e">
        <f t="shared" si="105"/>
        <v>#REF!</v>
      </c>
      <c r="L267" s="507" t="e">
        <f t="shared" si="100"/>
        <v>#REF!</v>
      </c>
      <c r="M267" s="507" t="e">
        <f t="shared" si="105"/>
        <v>#REF!</v>
      </c>
      <c r="N267" s="507" t="e">
        <f t="shared" si="105"/>
        <v>#REF!</v>
      </c>
      <c r="O267" s="507" t="e">
        <f t="shared" si="105"/>
        <v>#REF!</v>
      </c>
      <c r="P267" s="507" t="e">
        <f t="shared" si="105"/>
        <v>#REF!</v>
      </c>
      <c r="Q267" s="507" t="e">
        <f t="shared" si="105"/>
        <v>#REF!</v>
      </c>
      <c r="R267" s="507" t="e">
        <f t="shared" si="105"/>
        <v>#REF!</v>
      </c>
      <c r="S267" s="507" t="e">
        <f t="shared" si="101"/>
        <v>#REF!</v>
      </c>
      <c r="T267" s="507" t="e">
        <f t="shared" si="105"/>
        <v>#REF!</v>
      </c>
      <c r="U267" s="507" t="e">
        <f t="shared" si="105"/>
        <v>#REF!</v>
      </c>
      <c r="V267" s="507" t="e">
        <f t="shared" si="105"/>
        <v>#REF!</v>
      </c>
      <c r="W267" s="507" t="e">
        <f t="shared" si="105"/>
        <v>#REF!</v>
      </c>
      <c r="X267" s="507" t="e">
        <f t="shared" si="105"/>
        <v>#REF!</v>
      </c>
      <c r="Y267" s="507" t="e">
        <f t="shared" si="105"/>
        <v>#REF!</v>
      </c>
      <c r="Z267" s="507" t="e">
        <f t="shared" si="105"/>
        <v>#REF!</v>
      </c>
      <c r="AA267" s="507" t="e">
        <f t="shared" si="105"/>
        <v>#REF!</v>
      </c>
      <c r="AB267" s="507" t="e">
        <f t="shared" si="105"/>
        <v>#REF!</v>
      </c>
      <c r="AC267" s="507" t="e">
        <f t="shared" si="102"/>
        <v>#REF!</v>
      </c>
      <c r="AD267" s="507" t="e">
        <f t="shared" si="105"/>
        <v>#REF!</v>
      </c>
      <c r="AE267" s="507" t="e">
        <f t="shared" si="105"/>
        <v>#REF!</v>
      </c>
      <c r="AF267" s="507" t="e">
        <f t="shared" si="105"/>
        <v>#REF!</v>
      </c>
      <c r="AG267" s="507" t="e">
        <f t="shared" si="105"/>
        <v>#REF!</v>
      </c>
      <c r="AH267" s="507" t="e">
        <f t="shared" si="105"/>
        <v>#REF!</v>
      </c>
      <c r="AI267" s="507" t="e">
        <f t="shared" si="105"/>
        <v>#REF!</v>
      </c>
      <c r="AJ267" s="508" t="e">
        <f t="shared" si="103"/>
        <v>#REF!</v>
      </c>
    </row>
    <row r="268" spans="2:36" s="433" customFormat="1" hidden="1" x14ac:dyDescent="0.25">
      <c r="B268" s="432"/>
      <c r="C268" s="502" t="s">
        <v>633</v>
      </c>
      <c r="D268" s="507" t="e">
        <f t="shared" si="98"/>
        <v>#REF!</v>
      </c>
      <c r="E268" s="507" t="e">
        <f t="shared" ref="E268:AI268" si="106">IF((E53+E123+E194)=0,0,((E123+E194)/(E53+E123+E194)))*100</f>
        <v>#REF!</v>
      </c>
      <c r="F268" s="507" t="e">
        <f t="shared" si="106"/>
        <v>#REF!</v>
      </c>
      <c r="G268" s="507" t="e">
        <f t="shared" si="106"/>
        <v>#REF!</v>
      </c>
      <c r="H268" s="507" t="e">
        <f t="shared" si="106"/>
        <v>#REF!</v>
      </c>
      <c r="I268" s="507" t="e">
        <f t="shared" si="106"/>
        <v>#REF!</v>
      </c>
      <c r="J268" s="507" t="e">
        <f t="shared" si="106"/>
        <v>#REF!</v>
      </c>
      <c r="K268" s="507" t="e">
        <f t="shared" si="106"/>
        <v>#REF!</v>
      </c>
      <c r="L268" s="507" t="e">
        <f t="shared" si="100"/>
        <v>#REF!</v>
      </c>
      <c r="M268" s="507" t="e">
        <f t="shared" si="106"/>
        <v>#REF!</v>
      </c>
      <c r="N268" s="507" t="e">
        <f t="shared" si="106"/>
        <v>#REF!</v>
      </c>
      <c r="O268" s="507" t="e">
        <f t="shared" si="106"/>
        <v>#REF!</v>
      </c>
      <c r="P268" s="507" t="e">
        <f t="shared" si="106"/>
        <v>#REF!</v>
      </c>
      <c r="Q268" s="507" t="e">
        <f t="shared" si="106"/>
        <v>#REF!</v>
      </c>
      <c r="R268" s="507" t="e">
        <f t="shared" si="106"/>
        <v>#REF!</v>
      </c>
      <c r="S268" s="507" t="e">
        <f t="shared" si="101"/>
        <v>#REF!</v>
      </c>
      <c r="T268" s="507" t="e">
        <f t="shared" si="106"/>
        <v>#REF!</v>
      </c>
      <c r="U268" s="507" t="e">
        <f t="shared" si="106"/>
        <v>#REF!</v>
      </c>
      <c r="V268" s="507" t="e">
        <f t="shared" si="106"/>
        <v>#REF!</v>
      </c>
      <c r="W268" s="507" t="e">
        <f t="shared" si="106"/>
        <v>#REF!</v>
      </c>
      <c r="X268" s="507" t="e">
        <f t="shared" si="106"/>
        <v>#REF!</v>
      </c>
      <c r="Y268" s="507" t="e">
        <f t="shared" si="106"/>
        <v>#REF!</v>
      </c>
      <c r="Z268" s="507" t="e">
        <f t="shared" si="106"/>
        <v>#REF!</v>
      </c>
      <c r="AA268" s="507" t="e">
        <f t="shared" si="106"/>
        <v>#REF!</v>
      </c>
      <c r="AB268" s="507" t="e">
        <f t="shared" si="106"/>
        <v>#REF!</v>
      </c>
      <c r="AC268" s="507" t="e">
        <f t="shared" si="102"/>
        <v>#REF!</v>
      </c>
      <c r="AD268" s="507" t="e">
        <f t="shared" si="106"/>
        <v>#REF!</v>
      </c>
      <c r="AE268" s="507" t="e">
        <f t="shared" si="106"/>
        <v>#REF!</v>
      </c>
      <c r="AF268" s="507" t="e">
        <f t="shared" si="106"/>
        <v>#REF!</v>
      </c>
      <c r="AG268" s="507" t="e">
        <f t="shared" si="106"/>
        <v>#REF!</v>
      </c>
      <c r="AH268" s="507" t="e">
        <f t="shared" si="106"/>
        <v>#REF!</v>
      </c>
      <c r="AI268" s="507" t="e">
        <f t="shared" si="106"/>
        <v>#REF!</v>
      </c>
      <c r="AJ268" s="508" t="e">
        <f t="shared" si="103"/>
        <v>#REF!</v>
      </c>
    </row>
    <row r="269" spans="2:36" s="433" customFormat="1" hidden="1" x14ac:dyDescent="0.25">
      <c r="B269" s="432"/>
      <c r="C269" s="502" t="s">
        <v>635</v>
      </c>
      <c r="D269" s="507" t="e">
        <f t="shared" si="98"/>
        <v>#REF!</v>
      </c>
      <c r="E269" s="507" t="e">
        <f t="shared" ref="E269:AI269" si="107">IF((E54+E124+E195)=0,0,((E124+E195)/(E54+E124+E195)))*100</f>
        <v>#REF!</v>
      </c>
      <c r="F269" s="507" t="e">
        <f t="shared" si="107"/>
        <v>#REF!</v>
      </c>
      <c r="G269" s="507" t="e">
        <f t="shared" si="107"/>
        <v>#REF!</v>
      </c>
      <c r="H269" s="507" t="e">
        <f t="shared" si="107"/>
        <v>#REF!</v>
      </c>
      <c r="I269" s="507" t="e">
        <f t="shared" si="107"/>
        <v>#REF!</v>
      </c>
      <c r="J269" s="507" t="e">
        <f t="shared" si="107"/>
        <v>#REF!</v>
      </c>
      <c r="K269" s="507" t="e">
        <f t="shared" si="107"/>
        <v>#REF!</v>
      </c>
      <c r="L269" s="507" t="e">
        <f t="shared" si="100"/>
        <v>#REF!</v>
      </c>
      <c r="M269" s="507" t="e">
        <f t="shared" si="107"/>
        <v>#REF!</v>
      </c>
      <c r="N269" s="507" t="e">
        <f t="shared" si="107"/>
        <v>#REF!</v>
      </c>
      <c r="O269" s="507" t="e">
        <f t="shared" si="107"/>
        <v>#REF!</v>
      </c>
      <c r="P269" s="507" t="e">
        <f t="shared" si="107"/>
        <v>#REF!</v>
      </c>
      <c r="Q269" s="507" t="e">
        <f t="shared" si="107"/>
        <v>#REF!</v>
      </c>
      <c r="R269" s="507" t="e">
        <f t="shared" si="107"/>
        <v>#REF!</v>
      </c>
      <c r="S269" s="507" t="e">
        <f t="shared" si="101"/>
        <v>#REF!</v>
      </c>
      <c r="T269" s="507" t="e">
        <f t="shared" si="107"/>
        <v>#REF!</v>
      </c>
      <c r="U269" s="507" t="e">
        <f t="shared" si="107"/>
        <v>#REF!</v>
      </c>
      <c r="V269" s="507" t="e">
        <f t="shared" si="107"/>
        <v>#REF!</v>
      </c>
      <c r="W269" s="507" t="e">
        <f t="shared" si="107"/>
        <v>#REF!</v>
      </c>
      <c r="X269" s="507" t="e">
        <f t="shared" si="107"/>
        <v>#REF!</v>
      </c>
      <c r="Y269" s="507" t="e">
        <f t="shared" si="107"/>
        <v>#REF!</v>
      </c>
      <c r="Z269" s="507" t="e">
        <f t="shared" si="107"/>
        <v>#REF!</v>
      </c>
      <c r="AA269" s="507" t="e">
        <f t="shared" si="107"/>
        <v>#REF!</v>
      </c>
      <c r="AB269" s="507" t="e">
        <f t="shared" si="107"/>
        <v>#REF!</v>
      </c>
      <c r="AC269" s="507" t="e">
        <f t="shared" si="102"/>
        <v>#REF!</v>
      </c>
      <c r="AD269" s="507" t="e">
        <f t="shared" si="107"/>
        <v>#REF!</v>
      </c>
      <c r="AE269" s="507" t="e">
        <f t="shared" si="107"/>
        <v>#REF!</v>
      </c>
      <c r="AF269" s="507" t="e">
        <f t="shared" si="107"/>
        <v>#REF!</v>
      </c>
      <c r="AG269" s="507" t="e">
        <f t="shared" si="107"/>
        <v>#REF!</v>
      </c>
      <c r="AH269" s="507" t="e">
        <f t="shared" si="107"/>
        <v>#REF!</v>
      </c>
      <c r="AI269" s="507" t="e">
        <f t="shared" si="107"/>
        <v>#REF!</v>
      </c>
      <c r="AJ269" s="508" t="e">
        <f t="shared" si="103"/>
        <v>#REF!</v>
      </c>
    </row>
    <row r="270" spans="2:36" s="433" customFormat="1" hidden="1" x14ac:dyDescent="0.25">
      <c r="B270" s="432"/>
      <c r="C270" s="502" t="s">
        <v>637</v>
      </c>
      <c r="D270" s="507" t="e">
        <f t="shared" si="98"/>
        <v>#REF!</v>
      </c>
      <c r="E270" s="507" t="e">
        <f t="shared" ref="E270:AI270" si="108">IF((E55+E125+E196)=0,0,((E125+E196)/(E55+E125+E196)))*100</f>
        <v>#REF!</v>
      </c>
      <c r="F270" s="507" t="e">
        <f t="shared" si="108"/>
        <v>#REF!</v>
      </c>
      <c r="G270" s="507" t="e">
        <f t="shared" si="108"/>
        <v>#REF!</v>
      </c>
      <c r="H270" s="507" t="e">
        <f t="shared" si="108"/>
        <v>#REF!</v>
      </c>
      <c r="I270" s="507" t="e">
        <f t="shared" si="108"/>
        <v>#REF!</v>
      </c>
      <c r="J270" s="507" t="e">
        <f t="shared" si="108"/>
        <v>#REF!</v>
      </c>
      <c r="K270" s="507" t="e">
        <f t="shared" si="108"/>
        <v>#REF!</v>
      </c>
      <c r="L270" s="507" t="e">
        <f t="shared" si="100"/>
        <v>#REF!</v>
      </c>
      <c r="M270" s="507" t="e">
        <f t="shared" si="108"/>
        <v>#REF!</v>
      </c>
      <c r="N270" s="507" t="e">
        <f t="shared" si="108"/>
        <v>#REF!</v>
      </c>
      <c r="O270" s="507" t="e">
        <f t="shared" si="108"/>
        <v>#REF!</v>
      </c>
      <c r="P270" s="507" t="e">
        <f t="shared" si="108"/>
        <v>#REF!</v>
      </c>
      <c r="Q270" s="507" t="e">
        <f t="shared" si="108"/>
        <v>#REF!</v>
      </c>
      <c r="R270" s="507" t="e">
        <f t="shared" si="108"/>
        <v>#REF!</v>
      </c>
      <c r="S270" s="507" t="e">
        <f t="shared" si="101"/>
        <v>#REF!</v>
      </c>
      <c r="T270" s="507" t="e">
        <f t="shared" si="108"/>
        <v>#REF!</v>
      </c>
      <c r="U270" s="507" t="e">
        <f t="shared" si="108"/>
        <v>#REF!</v>
      </c>
      <c r="V270" s="507" t="e">
        <f t="shared" si="108"/>
        <v>#REF!</v>
      </c>
      <c r="W270" s="507" t="e">
        <f t="shared" si="108"/>
        <v>#REF!</v>
      </c>
      <c r="X270" s="507" t="e">
        <f t="shared" si="108"/>
        <v>#REF!</v>
      </c>
      <c r="Y270" s="507" t="e">
        <f t="shared" si="108"/>
        <v>#REF!</v>
      </c>
      <c r="Z270" s="507" t="e">
        <f t="shared" si="108"/>
        <v>#REF!</v>
      </c>
      <c r="AA270" s="507" t="e">
        <f t="shared" si="108"/>
        <v>#REF!</v>
      </c>
      <c r="AB270" s="507" t="e">
        <f t="shared" si="108"/>
        <v>#REF!</v>
      </c>
      <c r="AC270" s="507" t="e">
        <f t="shared" si="102"/>
        <v>#REF!</v>
      </c>
      <c r="AD270" s="507" t="e">
        <f t="shared" si="108"/>
        <v>#REF!</v>
      </c>
      <c r="AE270" s="507" t="e">
        <f t="shared" si="108"/>
        <v>#REF!</v>
      </c>
      <c r="AF270" s="507" t="e">
        <f t="shared" si="108"/>
        <v>#REF!</v>
      </c>
      <c r="AG270" s="507" t="e">
        <f t="shared" si="108"/>
        <v>#REF!</v>
      </c>
      <c r="AH270" s="507" t="e">
        <f t="shared" si="108"/>
        <v>#REF!</v>
      </c>
      <c r="AI270" s="507" t="e">
        <f t="shared" si="108"/>
        <v>#REF!</v>
      </c>
      <c r="AJ270" s="508" t="e">
        <f t="shared" si="103"/>
        <v>#REF!</v>
      </c>
    </row>
    <row r="271" spans="2:36" s="84" customFormat="1" hidden="1" x14ac:dyDescent="0.25">
      <c r="B271" s="85"/>
      <c r="C271" s="9"/>
      <c r="D271" s="96"/>
      <c r="E271" s="96"/>
      <c r="F271" s="96"/>
      <c r="G271" s="96"/>
      <c r="H271" s="96"/>
      <c r="I271" s="96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96"/>
      <c r="AA271" s="96"/>
      <c r="AB271" s="96"/>
      <c r="AC271" s="96"/>
      <c r="AD271" s="96"/>
      <c r="AE271" s="96"/>
      <c r="AF271" s="96"/>
      <c r="AG271" s="96"/>
      <c r="AH271" s="96"/>
      <c r="AI271" s="96"/>
      <c r="AJ271" s="385"/>
    </row>
    <row r="272" spans="2:36" x14ac:dyDescent="0.25">
      <c r="B272" s="15"/>
      <c r="C272" s="6" t="s">
        <v>1861</v>
      </c>
      <c r="D272" s="21">
        <f>IF((D57+D127+D198)=0,0,((D127+D198)/(D57+D127+D198)))*100</f>
        <v>0</v>
      </c>
      <c r="E272" s="21">
        <f t="shared" ref="E272:AI272" si="109">IF((E57+E127+E198)=0,0,((E127+E198)/(E57+E127+E198)))*100</f>
        <v>9.7845501208901116</v>
      </c>
      <c r="F272" s="21">
        <f t="shared" si="109"/>
        <v>8.0903705485639913E-5</v>
      </c>
      <c r="G272" s="21">
        <f t="shared" si="109"/>
        <v>0</v>
      </c>
      <c r="H272" s="21">
        <f t="shared" si="109"/>
        <v>8.4592412158121455</v>
      </c>
      <c r="I272" s="21">
        <f t="shared" si="109"/>
        <v>0</v>
      </c>
      <c r="J272" s="21">
        <f t="shared" si="109"/>
        <v>0</v>
      </c>
      <c r="K272" s="21">
        <f t="shared" si="109"/>
        <v>0</v>
      </c>
      <c r="L272" s="21">
        <f t="shared" ref="L272:L278" si="110">IF((L57+L127+L198)=0,0,((L127+L198)/(L57+L127+L198)))*100</f>
        <v>0</v>
      </c>
      <c r="M272" s="21">
        <f t="shared" si="109"/>
        <v>3.388616778289872</v>
      </c>
      <c r="N272" s="21">
        <f t="shared" si="109"/>
        <v>0</v>
      </c>
      <c r="O272" s="21">
        <f t="shared" si="109"/>
        <v>0</v>
      </c>
      <c r="P272" s="21">
        <f t="shared" si="109"/>
        <v>0</v>
      </c>
      <c r="Q272" s="21">
        <f t="shared" si="109"/>
        <v>0</v>
      </c>
      <c r="R272" s="21">
        <f t="shared" si="109"/>
        <v>2.9916730369287712</v>
      </c>
      <c r="S272" s="21">
        <f t="shared" ref="S272:S278" si="111">IF((S57+S127+S198)=0,0,((S127+S198)/(S57+S127+S198)))*100</f>
        <v>0</v>
      </c>
      <c r="T272" s="21">
        <f t="shared" si="109"/>
        <v>0</v>
      </c>
      <c r="U272" s="21">
        <f t="shared" si="109"/>
        <v>0</v>
      </c>
      <c r="V272" s="21">
        <f t="shared" si="109"/>
        <v>0</v>
      </c>
      <c r="W272" s="21">
        <f t="shared" si="109"/>
        <v>0</v>
      </c>
      <c r="X272" s="21">
        <f t="shared" si="109"/>
        <v>0</v>
      </c>
      <c r="Y272" s="21">
        <f t="shared" si="109"/>
        <v>0</v>
      </c>
      <c r="Z272" s="21">
        <f t="shared" si="109"/>
        <v>0</v>
      </c>
      <c r="AA272" s="21">
        <f t="shared" si="109"/>
        <v>0</v>
      </c>
      <c r="AB272" s="21">
        <f t="shared" si="109"/>
        <v>0</v>
      </c>
      <c r="AC272" s="21">
        <f t="shared" ref="AC272:AC278" si="112">IF((AC57+AC127+AC198)=0,0,((AC127+AC198)/(AC57+AC127+AC198)))*100</f>
        <v>0</v>
      </c>
      <c r="AD272" s="21">
        <f t="shared" si="109"/>
        <v>0</v>
      </c>
      <c r="AE272" s="21">
        <f t="shared" si="109"/>
        <v>8.1744335010949083</v>
      </c>
      <c r="AF272" s="21">
        <f t="shared" si="109"/>
        <v>0</v>
      </c>
      <c r="AG272" s="21">
        <f t="shared" si="109"/>
        <v>3.388616778289872</v>
      </c>
      <c r="AH272" s="21">
        <f t="shared" si="109"/>
        <v>0</v>
      </c>
      <c r="AI272" s="21">
        <f t="shared" si="109"/>
        <v>0</v>
      </c>
      <c r="AJ272" s="381">
        <f t="shared" ref="AJ272:AJ278" si="113">IF((AJ57+AJ127+AJ198)=0,0,((AJ127+AJ198)/(AJ57+AJ127+AJ198)))*100</f>
        <v>8.4592412158121455</v>
      </c>
    </row>
    <row r="273" spans="2:36" s="84" customFormat="1" x14ac:dyDescent="0.25">
      <c r="B273" s="85"/>
      <c r="C273" s="9" t="s">
        <v>629</v>
      </c>
      <c r="D273" s="96">
        <f t="shared" ref="D273:D278" si="114">IF((D58+D128+D199)=0,0,((D128+D199)/(D58+D128+D199)))*100</f>
        <v>0</v>
      </c>
      <c r="E273" s="96">
        <f t="shared" ref="E273:AI273" si="115">IF((E58+E128+E199)=0,0,((E128+E199)/(E58+E128+E199)))*100</f>
        <v>13.141974376723642</v>
      </c>
      <c r="F273" s="96">
        <f t="shared" si="115"/>
        <v>0</v>
      </c>
      <c r="G273" s="96">
        <f t="shared" si="115"/>
        <v>0</v>
      </c>
      <c r="H273" s="96">
        <f t="shared" si="115"/>
        <v>7.3014674087363662</v>
      </c>
      <c r="I273" s="96">
        <f t="shared" si="115"/>
        <v>0</v>
      </c>
      <c r="J273" s="96">
        <f t="shared" si="115"/>
        <v>0</v>
      </c>
      <c r="K273" s="96">
        <f t="shared" si="115"/>
        <v>0</v>
      </c>
      <c r="L273" s="96">
        <f t="shared" si="110"/>
        <v>0</v>
      </c>
      <c r="M273" s="96">
        <f t="shared" si="115"/>
        <v>8.1043409270914992</v>
      </c>
      <c r="N273" s="96">
        <f t="shared" si="115"/>
        <v>0</v>
      </c>
      <c r="O273" s="96">
        <f t="shared" si="115"/>
        <v>0</v>
      </c>
      <c r="P273" s="96">
        <f t="shared" si="115"/>
        <v>0</v>
      </c>
      <c r="Q273" s="96">
        <f t="shared" si="115"/>
        <v>0</v>
      </c>
      <c r="R273" s="96">
        <f t="shared" si="115"/>
        <v>7.1704383937881433</v>
      </c>
      <c r="S273" s="96">
        <f t="shared" si="111"/>
        <v>0</v>
      </c>
      <c r="T273" s="96">
        <f t="shared" si="115"/>
        <v>0</v>
      </c>
      <c r="U273" s="96">
        <f t="shared" si="115"/>
        <v>0</v>
      </c>
      <c r="V273" s="96">
        <f t="shared" si="115"/>
        <v>0</v>
      </c>
      <c r="W273" s="96">
        <f t="shared" si="115"/>
        <v>0</v>
      </c>
      <c r="X273" s="96">
        <f t="shared" si="115"/>
        <v>0</v>
      </c>
      <c r="Y273" s="96">
        <f t="shared" si="115"/>
        <v>0</v>
      </c>
      <c r="Z273" s="96">
        <f t="shared" si="115"/>
        <v>0</v>
      </c>
      <c r="AA273" s="96">
        <f t="shared" si="115"/>
        <v>0</v>
      </c>
      <c r="AB273" s="96">
        <f t="shared" si="115"/>
        <v>0</v>
      </c>
      <c r="AC273" s="96">
        <f t="shared" si="112"/>
        <v>0</v>
      </c>
      <c r="AD273" s="96">
        <f t="shared" si="115"/>
        <v>0</v>
      </c>
      <c r="AE273" s="96">
        <f t="shared" si="115"/>
        <v>7.2926653026609429</v>
      </c>
      <c r="AF273" s="96">
        <f t="shared" si="115"/>
        <v>0</v>
      </c>
      <c r="AG273" s="96">
        <f t="shared" si="115"/>
        <v>8.1043409270914992</v>
      </c>
      <c r="AH273" s="96">
        <f t="shared" si="115"/>
        <v>0</v>
      </c>
      <c r="AI273" s="96">
        <f t="shared" si="115"/>
        <v>0</v>
      </c>
      <c r="AJ273" s="385">
        <f t="shared" si="113"/>
        <v>7.3014674087363662</v>
      </c>
    </row>
    <row r="274" spans="2:36" s="84" customFormat="1" x14ac:dyDescent="0.25">
      <c r="B274" s="85"/>
      <c r="C274" s="9" t="s">
        <v>631</v>
      </c>
      <c r="D274" s="96">
        <f t="shared" si="114"/>
        <v>0</v>
      </c>
      <c r="E274" s="96">
        <f t="shared" ref="E274:AI274" si="116">IF((E59+E129+E200)=0,0,((E129+E200)/(E59+E129+E200)))*100</f>
        <v>72.179961911557356</v>
      </c>
      <c r="F274" s="96">
        <f t="shared" si="116"/>
        <v>0</v>
      </c>
      <c r="G274" s="96">
        <f t="shared" si="116"/>
        <v>0</v>
      </c>
      <c r="H274" s="96">
        <f t="shared" si="116"/>
        <v>68.979393284976027</v>
      </c>
      <c r="I274" s="96">
        <f t="shared" si="116"/>
        <v>0</v>
      </c>
      <c r="J274" s="96">
        <f t="shared" si="116"/>
        <v>0</v>
      </c>
      <c r="K274" s="96">
        <f t="shared" si="116"/>
        <v>0</v>
      </c>
      <c r="L274" s="96">
        <f t="shared" si="110"/>
        <v>0</v>
      </c>
      <c r="M274" s="96">
        <f t="shared" si="116"/>
        <v>5.0899850368260573</v>
      </c>
      <c r="N274" s="96">
        <f t="shared" si="116"/>
        <v>0</v>
      </c>
      <c r="O274" s="96">
        <f t="shared" si="116"/>
        <v>0</v>
      </c>
      <c r="P274" s="96">
        <f t="shared" si="116"/>
        <v>0</v>
      </c>
      <c r="Q274" s="96">
        <f t="shared" si="116"/>
        <v>0</v>
      </c>
      <c r="R274" s="96">
        <f t="shared" si="116"/>
        <v>4.4526969913707424</v>
      </c>
      <c r="S274" s="96">
        <f t="shared" si="111"/>
        <v>0</v>
      </c>
      <c r="T274" s="96">
        <f t="shared" si="116"/>
        <v>0</v>
      </c>
      <c r="U274" s="96">
        <f t="shared" si="116"/>
        <v>0</v>
      </c>
      <c r="V274" s="96">
        <f t="shared" si="116"/>
        <v>0</v>
      </c>
      <c r="W274" s="96">
        <f t="shared" si="116"/>
        <v>0</v>
      </c>
      <c r="X274" s="96">
        <f t="shared" si="116"/>
        <v>0</v>
      </c>
      <c r="Y274" s="96">
        <f t="shared" si="116"/>
        <v>0</v>
      </c>
      <c r="Z274" s="96">
        <f t="shared" si="116"/>
        <v>0</v>
      </c>
      <c r="AA274" s="96">
        <f t="shared" si="116"/>
        <v>0</v>
      </c>
      <c r="AB274" s="96">
        <f t="shared" si="116"/>
        <v>0</v>
      </c>
      <c r="AC274" s="96">
        <f t="shared" si="112"/>
        <v>0</v>
      </c>
      <c r="AD274" s="96">
        <f t="shared" si="116"/>
        <v>0</v>
      </c>
      <c r="AE274" s="96">
        <f t="shared" si="116"/>
        <v>66.775753552577527</v>
      </c>
      <c r="AF274" s="96">
        <f t="shared" si="116"/>
        <v>0</v>
      </c>
      <c r="AG274" s="96">
        <f t="shared" si="116"/>
        <v>5.0899850368260573</v>
      </c>
      <c r="AH274" s="96">
        <f t="shared" si="116"/>
        <v>0</v>
      </c>
      <c r="AI274" s="96">
        <f t="shared" si="116"/>
        <v>0</v>
      </c>
      <c r="AJ274" s="385">
        <f t="shared" si="113"/>
        <v>68.979393284976027</v>
      </c>
    </row>
    <row r="275" spans="2:36" s="84" customFormat="1" x14ac:dyDescent="0.25">
      <c r="B275" s="85"/>
      <c r="C275" s="9" t="s">
        <v>1116</v>
      </c>
      <c r="D275" s="96">
        <f t="shared" si="114"/>
        <v>0</v>
      </c>
      <c r="E275" s="96">
        <f t="shared" ref="E275:AI275" si="117">IF((E60+E130+E201)=0,0,((E130+E201)/(E60+E130+E201)))*100</f>
        <v>63.00073220258755</v>
      </c>
      <c r="F275" s="96">
        <f t="shared" si="117"/>
        <v>0</v>
      </c>
      <c r="G275" s="96">
        <f t="shared" si="117"/>
        <v>0</v>
      </c>
      <c r="H275" s="96">
        <f t="shared" si="117"/>
        <v>58.823462887284997</v>
      </c>
      <c r="I275" s="96">
        <f t="shared" si="117"/>
        <v>0</v>
      </c>
      <c r="J275" s="96">
        <f t="shared" si="117"/>
        <v>0</v>
      </c>
      <c r="K275" s="96">
        <f t="shared" si="117"/>
        <v>0</v>
      </c>
      <c r="L275" s="96">
        <f t="shared" si="110"/>
        <v>0</v>
      </c>
      <c r="M275" s="96">
        <f t="shared" si="117"/>
        <v>5.2358119718345026</v>
      </c>
      <c r="N275" s="96">
        <f t="shared" si="117"/>
        <v>0</v>
      </c>
      <c r="O275" s="96">
        <f t="shared" si="117"/>
        <v>0</v>
      </c>
      <c r="P275" s="96">
        <f t="shared" si="117"/>
        <v>0</v>
      </c>
      <c r="Q275" s="96">
        <f t="shared" si="117"/>
        <v>0</v>
      </c>
      <c r="R275" s="96">
        <f t="shared" si="117"/>
        <v>4.5862965391182051</v>
      </c>
      <c r="S275" s="96">
        <f t="shared" si="111"/>
        <v>0</v>
      </c>
      <c r="T275" s="96">
        <f t="shared" si="117"/>
        <v>0</v>
      </c>
      <c r="U275" s="96">
        <f t="shared" si="117"/>
        <v>0</v>
      </c>
      <c r="V275" s="96">
        <f t="shared" si="117"/>
        <v>0</v>
      </c>
      <c r="W275" s="96">
        <f t="shared" si="117"/>
        <v>0</v>
      </c>
      <c r="X275" s="96">
        <f t="shared" si="117"/>
        <v>0</v>
      </c>
      <c r="Y275" s="96">
        <f t="shared" si="117"/>
        <v>0</v>
      </c>
      <c r="Z275" s="96">
        <f t="shared" si="117"/>
        <v>0</v>
      </c>
      <c r="AA275" s="96">
        <f t="shared" si="117"/>
        <v>0</v>
      </c>
      <c r="AB275" s="96">
        <f t="shared" si="117"/>
        <v>0</v>
      </c>
      <c r="AC275" s="96">
        <f t="shared" si="112"/>
        <v>0</v>
      </c>
      <c r="AD275" s="96">
        <f t="shared" si="117"/>
        <v>0</v>
      </c>
      <c r="AE275" s="96">
        <f t="shared" si="117"/>
        <v>56.450100079979968</v>
      </c>
      <c r="AF275" s="96">
        <f t="shared" si="117"/>
        <v>0</v>
      </c>
      <c r="AG275" s="96">
        <f t="shared" si="117"/>
        <v>5.2358119718345026</v>
      </c>
      <c r="AH275" s="96">
        <f t="shared" si="117"/>
        <v>0</v>
      </c>
      <c r="AI275" s="96">
        <f t="shared" si="117"/>
        <v>0</v>
      </c>
      <c r="AJ275" s="385">
        <f t="shared" si="113"/>
        <v>58.823462887284997</v>
      </c>
    </row>
    <row r="276" spans="2:36" s="84" customFormat="1" x14ac:dyDescent="0.25">
      <c r="B276" s="85"/>
      <c r="C276" s="9" t="s">
        <v>1117</v>
      </c>
      <c r="D276" s="96">
        <f t="shared" si="114"/>
        <v>0</v>
      </c>
      <c r="E276" s="96">
        <f t="shared" ref="E276:AI276" si="118">IF((E61+E131+E202)=0,0,((E131+E202)/(E61+E131+E202)))*100</f>
        <v>56.249466067403809</v>
      </c>
      <c r="F276" s="96">
        <f t="shared" si="118"/>
        <v>0</v>
      </c>
      <c r="G276" s="96">
        <f t="shared" si="118"/>
        <v>0</v>
      </c>
      <c r="H276" s="96">
        <f t="shared" si="118"/>
        <v>52.065737383878663</v>
      </c>
      <c r="I276" s="96">
        <f t="shared" si="118"/>
        <v>0</v>
      </c>
      <c r="J276" s="96">
        <f t="shared" si="118"/>
        <v>0</v>
      </c>
      <c r="K276" s="96">
        <f t="shared" si="118"/>
        <v>0</v>
      </c>
      <c r="L276" s="96">
        <f t="shared" si="110"/>
        <v>0</v>
      </c>
      <c r="M276" s="96">
        <f t="shared" si="118"/>
        <v>4.1998912327057694</v>
      </c>
      <c r="N276" s="96">
        <f t="shared" si="118"/>
        <v>0</v>
      </c>
      <c r="O276" s="96">
        <f t="shared" si="118"/>
        <v>0</v>
      </c>
      <c r="P276" s="96">
        <f t="shared" si="118"/>
        <v>0</v>
      </c>
      <c r="Q276" s="96">
        <f t="shared" si="118"/>
        <v>0</v>
      </c>
      <c r="R276" s="96">
        <f t="shared" si="118"/>
        <v>3.6678653441483235</v>
      </c>
      <c r="S276" s="96">
        <f t="shared" si="111"/>
        <v>0</v>
      </c>
      <c r="T276" s="96">
        <f t="shared" si="118"/>
        <v>0</v>
      </c>
      <c r="U276" s="96">
        <f t="shared" si="118"/>
        <v>0</v>
      </c>
      <c r="V276" s="96">
        <f t="shared" si="118"/>
        <v>0</v>
      </c>
      <c r="W276" s="96">
        <f t="shared" si="118"/>
        <v>0</v>
      </c>
      <c r="X276" s="96">
        <f t="shared" si="118"/>
        <v>0</v>
      </c>
      <c r="Y276" s="96">
        <f t="shared" si="118"/>
        <v>0</v>
      </c>
      <c r="Z276" s="96">
        <f t="shared" si="118"/>
        <v>0</v>
      </c>
      <c r="AA276" s="96">
        <f t="shared" si="118"/>
        <v>0</v>
      </c>
      <c r="AB276" s="96">
        <f t="shared" si="118"/>
        <v>0</v>
      </c>
      <c r="AC276" s="96">
        <f t="shared" si="112"/>
        <v>0</v>
      </c>
      <c r="AD276" s="96">
        <f t="shared" si="118"/>
        <v>0</v>
      </c>
      <c r="AE276" s="96">
        <f t="shared" si="118"/>
        <v>49.654456096918516</v>
      </c>
      <c r="AF276" s="96">
        <f t="shared" si="118"/>
        <v>0</v>
      </c>
      <c r="AG276" s="96">
        <f t="shared" si="118"/>
        <v>4.1998912327057694</v>
      </c>
      <c r="AH276" s="96">
        <f t="shared" si="118"/>
        <v>0</v>
      </c>
      <c r="AI276" s="96">
        <f t="shared" si="118"/>
        <v>0</v>
      </c>
      <c r="AJ276" s="385">
        <f t="shared" si="113"/>
        <v>52.065737383878663</v>
      </c>
    </row>
    <row r="277" spans="2:36" s="84" customFormat="1" x14ac:dyDescent="0.25">
      <c r="B277" s="85"/>
      <c r="C277" s="189" t="s">
        <v>1118</v>
      </c>
      <c r="D277" s="96">
        <f t="shared" si="114"/>
        <v>0</v>
      </c>
      <c r="E277" s="96">
        <f t="shared" ref="E277:AI277" si="119">IF((E62+E132+E203)=0,0,((E132+E203)/(E62+E132+E203)))*100</f>
        <v>6.2142997433948191</v>
      </c>
      <c r="F277" s="96">
        <f t="shared" si="119"/>
        <v>0</v>
      </c>
      <c r="G277" s="96">
        <f t="shared" si="119"/>
        <v>0</v>
      </c>
      <c r="H277" s="96">
        <f t="shared" si="119"/>
        <v>5.3522762967642574</v>
      </c>
      <c r="I277" s="96">
        <f t="shared" si="119"/>
        <v>0</v>
      </c>
      <c r="J277" s="96">
        <f t="shared" si="119"/>
        <v>0</v>
      </c>
      <c r="K277" s="96">
        <f t="shared" si="119"/>
        <v>0</v>
      </c>
      <c r="L277" s="96">
        <f t="shared" si="110"/>
        <v>0</v>
      </c>
      <c r="M277" s="96">
        <f t="shared" si="119"/>
        <v>3.3093100015721757</v>
      </c>
      <c r="N277" s="96">
        <f t="shared" si="119"/>
        <v>0</v>
      </c>
      <c r="O277" s="96">
        <f t="shared" si="119"/>
        <v>0</v>
      </c>
      <c r="P277" s="96">
        <f t="shared" si="119"/>
        <v>0</v>
      </c>
      <c r="Q277" s="96">
        <f t="shared" si="119"/>
        <v>0</v>
      </c>
      <c r="R277" s="96">
        <f t="shared" si="119"/>
        <v>2.9228956756154441</v>
      </c>
      <c r="S277" s="96">
        <f t="shared" si="111"/>
        <v>0</v>
      </c>
      <c r="T277" s="96">
        <f t="shared" si="119"/>
        <v>0</v>
      </c>
      <c r="U277" s="96">
        <f t="shared" si="119"/>
        <v>0</v>
      </c>
      <c r="V277" s="96">
        <f t="shared" si="119"/>
        <v>0</v>
      </c>
      <c r="W277" s="96">
        <f t="shared" si="119"/>
        <v>0</v>
      </c>
      <c r="X277" s="96">
        <f t="shared" si="119"/>
        <v>0</v>
      </c>
      <c r="Y277" s="96">
        <f t="shared" si="119"/>
        <v>0</v>
      </c>
      <c r="Z277" s="96">
        <f t="shared" si="119"/>
        <v>0</v>
      </c>
      <c r="AA277" s="96">
        <f t="shared" si="119"/>
        <v>0</v>
      </c>
      <c r="AB277" s="96">
        <f t="shared" si="119"/>
        <v>0</v>
      </c>
      <c r="AC277" s="96">
        <f t="shared" si="112"/>
        <v>0</v>
      </c>
      <c r="AD277" s="96">
        <f t="shared" si="119"/>
        <v>0</v>
      </c>
      <c r="AE277" s="96">
        <f t="shared" si="119"/>
        <v>5.2242895588667011</v>
      </c>
      <c r="AF277" s="96">
        <f t="shared" si="119"/>
        <v>0</v>
      </c>
      <c r="AG277" s="96">
        <f t="shared" si="119"/>
        <v>3.3093100015721757</v>
      </c>
      <c r="AH277" s="96">
        <f t="shared" si="119"/>
        <v>0</v>
      </c>
      <c r="AI277" s="96">
        <f t="shared" si="119"/>
        <v>0</v>
      </c>
      <c r="AJ277" s="385">
        <f t="shared" si="113"/>
        <v>5.3522762967642574</v>
      </c>
    </row>
    <row r="278" spans="2:36" s="84" customFormat="1" x14ac:dyDescent="0.25">
      <c r="B278" s="85"/>
      <c r="C278" s="189" t="s">
        <v>1119</v>
      </c>
      <c r="D278" s="96">
        <f t="shared" si="114"/>
        <v>0</v>
      </c>
      <c r="E278" s="96">
        <f t="shared" ref="E278:AI278" si="120">IF((E63+E133+E204)=0,0,((E133+E204)/(E63+E133+E204)))*100</f>
        <v>100</v>
      </c>
      <c r="F278" s="96">
        <f t="shared" si="120"/>
        <v>100</v>
      </c>
      <c r="G278" s="96">
        <f t="shared" si="120"/>
        <v>0</v>
      </c>
      <c r="H278" s="96">
        <f t="shared" si="120"/>
        <v>100</v>
      </c>
      <c r="I278" s="96">
        <f t="shared" si="120"/>
        <v>0</v>
      </c>
      <c r="J278" s="96">
        <f t="shared" si="120"/>
        <v>0</v>
      </c>
      <c r="K278" s="96">
        <f t="shared" si="120"/>
        <v>0</v>
      </c>
      <c r="L278" s="96">
        <f t="shared" si="110"/>
        <v>0</v>
      </c>
      <c r="M278" s="96">
        <f t="shared" si="120"/>
        <v>0</v>
      </c>
      <c r="N278" s="96">
        <f t="shared" si="120"/>
        <v>0</v>
      </c>
      <c r="O278" s="96">
        <f t="shared" si="120"/>
        <v>0</v>
      </c>
      <c r="P278" s="96">
        <f t="shared" si="120"/>
        <v>0</v>
      </c>
      <c r="Q278" s="96">
        <f t="shared" si="120"/>
        <v>0</v>
      </c>
      <c r="R278" s="96">
        <f t="shared" si="120"/>
        <v>0</v>
      </c>
      <c r="S278" s="96">
        <f t="shared" si="111"/>
        <v>0</v>
      </c>
      <c r="T278" s="96">
        <f t="shared" si="120"/>
        <v>0</v>
      </c>
      <c r="U278" s="96">
        <f t="shared" si="120"/>
        <v>0</v>
      </c>
      <c r="V278" s="96">
        <f t="shared" si="120"/>
        <v>0</v>
      </c>
      <c r="W278" s="96">
        <f t="shared" si="120"/>
        <v>0</v>
      </c>
      <c r="X278" s="96">
        <f t="shared" si="120"/>
        <v>0</v>
      </c>
      <c r="Y278" s="96">
        <f t="shared" si="120"/>
        <v>0</v>
      </c>
      <c r="Z278" s="96">
        <f t="shared" si="120"/>
        <v>0</v>
      </c>
      <c r="AA278" s="96">
        <f t="shared" si="120"/>
        <v>0</v>
      </c>
      <c r="AB278" s="96">
        <f t="shared" si="120"/>
        <v>0</v>
      </c>
      <c r="AC278" s="96">
        <f t="shared" si="112"/>
        <v>0</v>
      </c>
      <c r="AD278" s="96">
        <f t="shared" si="120"/>
        <v>0</v>
      </c>
      <c r="AE278" s="96">
        <f t="shared" si="120"/>
        <v>100</v>
      </c>
      <c r="AF278" s="96">
        <f t="shared" si="120"/>
        <v>0</v>
      </c>
      <c r="AG278" s="96">
        <f t="shared" si="120"/>
        <v>0</v>
      </c>
      <c r="AH278" s="96">
        <f t="shared" si="120"/>
        <v>0</v>
      </c>
      <c r="AI278" s="96">
        <f t="shared" si="120"/>
        <v>0</v>
      </c>
      <c r="AJ278" s="385">
        <f t="shared" si="113"/>
        <v>100</v>
      </c>
    </row>
    <row r="279" spans="2:36" x14ac:dyDescent="0.25">
      <c r="B279" s="15"/>
      <c r="C279" s="9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382"/>
    </row>
    <row r="280" spans="2:36" x14ac:dyDescent="0.25">
      <c r="B280" s="15"/>
      <c r="C280" s="192" t="s">
        <v>726</v>
      </c>
      <c r="D280" s="21">
        <f t="shared" ref="D280:D285" si="121">IF((D64+D134+D206)=0,0,((D134+D206)/(D64+D134+D206)))*100</f>
        <v>4.621904791727756</v>
      </c>
      <c r="E280" s="21">
        <f t="shared" ref="E280:AI280" si="122">IF((E64+E134+E206)=0,0,((E134+E206)/(E64+E134+E206)))*100</f>
        <v>6.842907636670323</v>
      </c>
      <c r="F280" s="21">
        <f t="shared" si="122"/>
        <v>9.5911159418671579E-2</v>
      </c>
      <c r="G280" s="21">
        <f t="shared" si="122"/>
        <v>4.2206810052858454</v>
      </c>
      <c r="H280" s="21">
        <f t="shared" si="122"/>
        <v>6.4959650943842027</v>
      </c>
      <c r="I280" s="21">
        <f t="shared" si="122"/>
        <v>0</v>
      </c>
      <c r="J280" s="21">
        <f t="shared" si="122"/>
        <v>2.1067444675120024</v>
      </c>
      <c r="K280" s="21">
        <f t="shared" si="122"/>
        <v>0</v>
      </c>
      <c r="L280" s="21">
        <f t="shared" ref="L280:L285" si="123">IF((L64+L134+L206)=0,0,((L134+L206)/(L64+L134+L206)))*100</f>
        <v>0</v>
      </c>
      <c r="M280" s="21">
        <f t="shared" si="122"/>
        <v>0</v>
      </c>
      <c r="N280" s="21">
        <f t="shared" si="122"/>
        <v>0</v>
      </c>
      <c r="O280" s="21">
        <f t="shared" si="122"/>
        <v>0</v>
      </c>
      <c r="P280" s="21">
        <f t="shared" si="122"/>
        <v>0.53561177877536104</v>
      </c>
      <c r="Q280" s="21">
        <f t="shared" si="122"/>
        <v>0</v>
      </c>
      <c r="R280" s="21">
        <f t="shared" si="122"/>
        <v>1.3324458436448909</v>
      </c>
      <c r="S280" s="21">
        <f t="shared" ref="S280:S285" si="124">IF((S64+S134+S206)=0,0,((S134+S206)/(S64+S134+S206)))*100</f>
        <v>0</v>
      </c>
      <c r="T280" s="21">
        <f t="shared" si="122"/>
        <v>0</v>
      </c>
      <c r="U280" s="21">
        <f t="shared" si="122"/>
        <v>0</v>
      </c>
      <c r="V280" s="21">
        <f t="shared" si="122"/>
        <v>0</v>
      </c>
      <c r="W280" s="21">
        <f t="shared" si="122"/>
        <v>0</v>
      </c>
      <c r="X280" s="21">
        <f t="shared" si="122"/>
        <v>0</v>
      </c>
      <c r="Y280" s="21">
        <f t="shared" si="122"/>
        <v>0</v>
      </c>
      <c r="Z280" s="21">
        <f t="shared" si="122"/>
        <v>0</v>
      </c>
      <c r="AA280" s="21">
        <f t="shared" si="122"/>
        <v>0</v>
      </c>
      <c r="AB280" s="21">
        <f t="shared" si="122"/>
        <v>0</v>
      </c>
      <c r="AC280" s="21">
        <f t="shared" ref="AC280:AC285" si="125">IF((AC64+AC134+AC206)=0,0,((AC134+AC206)/(AC64+AC134+AC206)))*100</f>
        <v>0</v>
      </c>
      <c r="AD280" s="21">
        <f t="shared" si="122"/>
        <v>0</v>
      </c>
      <c r="AE280" s="21">
        <f t="shared" si="122"/>
        <v>6.399150766763241</v>
      </c>
      <c r="AF280" s="21">
        <f t="shared" si="122"/>
        <v>0</v>
      </c>
      <c r="AG280" s="21">
        <f t="shared" si="122"/>
        <v>0</v>
      </c>
      <c r="AH280" s="21">
        <f t="shared" si="122"/>
        <v>0</v>
      </c>
      <c r="AI280" s="21">
        <f t="shared" si="122"/>
        <v>0</v>
      </c>
      <c r="AJ280" s="381">
        <f t="shared" ref="AJ280:AJ285" si="126">IF((AJ64+AJ134+AJ206)=0,0,((AJ134+AJ206)/(AJ64+AJ134+AJ206)))*100</f>
        <v>6.399150766763241</v>
      </c>
    </row>
    <row r="281" spans="2:36" s="84" customFormat="1" x14ac:dyDescent="0.25">
      <c r="B281" s="85"/>
      <c r="C281" s="9" t="s">
        <v>629</v>
      </c>
      <c r="D281" s="96">
        <f t="shared" si="121"/>
        <v>4.7186710988447818</v>
      </c>
      <c r="E281" s="96">
        <f t="shared" ref="E281:AI281" si="127">IF((E65+E135+E207)=0,0,((E135+E207)/(E65+E135+E207)))*100</f>
        <v>13.841381491920824</v>
      </c>
      <c r="F281" s="96">
        <f t="shared" si="127"/>
        <v>1.8309715460316429</v>
      </c>
      <c r="G281" s="96">
        <f t="shared" si="127"/>
        <v>15.433971737221864</v>
      </c>
      <c r="H281" s="96">
        <f t="shared" si="127"/>
        <v>13.37013485091668</v>
      </c>
      <c r="I281" s="96">
        <f t="shared" si="127"/>
        <v>0</v>
      </c>
      <c r="J281" s="96">
        <f t="shared" si="127"/>
        <v>4.4013025830412991</v>
      </c>
      <c r="K281" s="96">
        <f t="shared" si="127"/>
        <v>0</v>
      </c>
      <c r="L281" s="96">
        <f t="shared" si="123"/>
        <v>0</v>
      </c>
      <c r="M281" s="96">
        <f t="shared" si="127"/>
        <v>0</v>
      </c>
      <c r="N281" s="96">
        <f t="shared" si="127"/>
        <v>0</v>
      </c>
      <c r="O281" s="96">
        <f t="shared" si="127"/>
        <v>0</v>
      </c>
      <c r="P281" s="96">
        <f t="shared" si="127"/>
        <v>1.3883791443453553</v>
      </c>
      <c r="Q281" s="96">
        <f t="shared" si="127"/>
        <v>0</v>
      </c>
      <c r="R281" s="96">
        <f t="shared" si="127"/>
        <v>3.1519432822221036</v>
      </c>
      <c r="S281" s="96">
        <f t="shared" si="124"/>
        <v>0</v>
      </c>
      <c r="T281" s="96">
        <f t="shared" si="127"/>
        <v>0</v>
      </c>
      <c r="U281" s="96">
        <f t="shared" si="127"/>
        <v>0</v>
      </c>
      <c r="V281" s="96">
        <f t="shared" si="127"/>
        <v>0</v>
      </c>
      <c r="W281" s="96">
        <f t="shared" si="127"/>
        <v>0</v>
      </c>
      <c r="X281" s="96">
        <f t="shared" si="127"/>
        <v>0</v>
      </c>
      <c r="Y281" s="96">
        <f t="shared" si="127"/>
        <v>0</v>
      </c>
      <c r="Z281" s="96">
        <f t="shared" si="127"/>
        <v>0</v>
      </c>
      <c r="AA281" s="96">
        <f t="shared" si="127"/>
        <v>0</v>
      </c>
      <c r="AB281" s="96">
        <f t="shared" si="127"/>
        <v>0</v>
      </c>
      <c r="AC281" s="96">
        <f t="shared" si="125"/>
        <v>0</v>
      </c>
      <c r="AD281" s="96">
        <f t="shared" si="127"/>
        <v>0</v>
      </c>
      <c r="AE281" s="96">
        <f t="shared" si="127"/>
        <v>12.870245697918254</v>
      </c>
      <c r="AF281" s="96">
        <f t="shared" si="127"/>
        <v>0</v>
      </c>
      <c r="AG281" s="96">
        <f t="shared" si="127"/>
        <v>0</v>
      </c>
      <c r="AH281" s="96">
        <f t="shared" si="127"/>
        <v>0</v>
      </c>
      <c r="AI281" s="96">
        <f t="shared" si="127"/>
        <v>0</v>
      </c>
      <c r="AJ281" s="385">
        <f t="shared" si="126"/>
        <v>12.870245697918254</v>
      </c>
    </row>
    <row r="282" spans="2:36" s="84" customFormat="1" x14ac:dyDescent="0.25">
      <c r="B282" s="85"/>
      <c r="C282" s="9" t="s">
        <v>631</v>
      </c>
      <c r="D282" s="96">
        <f t="shared" si="121"/>
        <v>5.4584368088422517</v>
      </c>
      <c r="E282" s="96">
        <f t="shared" ref="E282:AI282" si="128">IF((E66+E136+E208)=0,0,((E136+E208)/(E66+E136+E208)))*100</f>
        <v>14.651398047662257</v>
      </c>
      <c r="F282" s="96">
        <f t="shared" si="128"/>
        <v>0.75991550167353861</v>
      </c>
      <c r="G282" s="96">
        <f t="shared" si="128"/>
        <v>3.5779317020211137</v>
      </c>
      <c r="H282" s="96">
        <f t="shared" si="128"/>
        <v>13.658626848243399</v>
      </c>
      <c r="I282" s="96">
        <f t="shared" si="128"/>
        <v>0</v>
      </c>
      <c r="J282" s="96">
        <f t="shared" si="128"/>
        <v>2.2648695383520927</v>
      </c>
      <c r="K282" s="96">
        <f t="shared" si="128"/>
        <v>0</v>
      </c>
      <c r="L282" s="96">
        <f t="shared" si="123"/>
        <v>0</v>
      </c>
      <c r="M282" s="96">
        <f t="shared" si="128"/>
        <v>0</v>
      </c>
      <c r="N282" s="96">
        <f t="shared" si="128"/>
        <v>0</v>
      </c>
      <c r="O282" s="96">
        <f t="shared" si="128"/>
        <v>0</v>
      </c>
      <c r="P282" s="96">
        <f t="shared" si="128"/>
        <v>0.78322364359145613</v>
      </c>
      <c r="Q282" s="96">
        <f t="shared" si="128"/>
        <v>0</v>
      </c>
      <c r="R282" s="96">
        <f t="shared" si="128"/>
        <v>1.645300721399737</v>
      </c>
      <c r="S282" s="96">
        <f t="shared" si="124"/>
        <v>0</v>
      </c>
      <c r="T282" s="96">
        <f t="shared" si="128"/>
        <v>0</v>
      </c>
      <c r="U282" s="96">
        <f t="shared" si="128"/>
        <v>0</v>
      </c>
      <c r="V282" s="96">
        <f t="shared" si="128"/>
        <v>0</v>
      </c>
      <c r="W282" s="96">
        <f t="shared" si="128"/>
        <v>0</v>
      </c>
      <c r="X282" s="96">
        <f t="shared" si="128"/>
        <v>0</v>
      </c>
      <c r="Y282" s="96">
        <f t="shared" si="128"/>
        <v>0</v>
      </c>
      <c r="Z282" s="96">
        <f t="shared" si="128"/>
        <v>0</v>
      </c>
      <c r="AA282" s="96">
        <f t="shared" si="128"/>
        <v>0</v>
      </c>
      <c r="AB282" s="96">
        <f t="shared" si="128"/>
        <v>0</v>
      </c>
      <c r="AC282" s="96">
        <f t="shared" si="125"/>
        <v>0</v>
      </c>
      <c r="AD282" s="96">
        <f t="shared" si="128"/>
        <v>0</v>
      </c>
      <c r="AE282" s="96">
        <f t="shared" si="128"/>
        <v>13.018964154918084</v>
      </c>
      <c r="AF282" s="96">
        <f t="shared" si="128"/>
        <v>0</v>
      </c>
      <c r="AG282" s="96">
        <f t="shared" si="128"/>
        <v>0</v>
      </c>
      <c r="AH282" s="96">
        <f t="shared" si="128"/>
        <v>0</v>
      </c>
      <c r="AI282" s="96">
        <f t="shared" si="128"/>
        <v>0</v>
      </c>
      <c r="AJ282" s="385">
        <f t="shared" si="126"/>
        <v>13.018964154918081</v>
      </c>
    </row>
    <row r="283" spans="2:36" s="84" customFormat="1" x14ac:dyDescent="0.25">
      <c r="B283" s="85"/>
      <c r="C283" s="9" t="s">
        <v>633</v>
      </c>
      <c r="D283" s="96">
        <f t="shared" si="121"/>
        <v>3.3487859079930167</v>
      </c>
      <c r="E283" s="96">
        <f t="shared" ref="E283:AI283" si="129">IF((E67+E137+E209)=0,0,((E137+E209)/(E67+E137+E209)))*100</f>
        <v>12.058764847961399</v>
      </c>
      <c r="F283" s="96">
        <f t="shared" si="129"/>
        <v>0.7290208753385633</v>
      </c>
      <c r="G283" s="96">
        <f t="shared" si="129"/>
        <v>4.1294339836674672</v>
      </c>
      <c r="H283" s="96">
        <f t="shared" si="129"/>
        <v>11.167319855932046</v>
      </c>
      <c r="I283" s="96">
        <f t="shared" si="129"/>
        <v>0</v>
      </c>
      <c r="J283" s="96">
        <f t="shared" si="129"/>
        <v>6.0243271577000304</v>
      </c>
      <c r="K283" s="96">
        <f t="shared" si="129"/>
        <v>0</v>
      </c>
      <c r="L283" s="96">
        <f t="shared" si="123"/>
        <v>0</v>
      </c>
      <c r="M283" s="96">
        <f t="shared" si="129"/>
        <v>0</v>
      </c>
      <c r="N283" s="96">
        <f t="shared" si="129"/>
        <v>0</v>
      </c>
      <c r="O283" s="96">
        <f t="shared" si="129"/>
        <v>0</v>
      </c>
      <c r="P283" s="96">
        <f t="shared" si="129"/>
        <v>0.78496038235702348</v>
      </c>
      <c r="Q283" s="96">
        <f t="shared" si="129"/>
        <v>0</v>
      </c>
      <c r="R283" s="96">
        <f t="shared" si="129"/>
        <v>3.9211231823295312</v>
      </c>
      <c r="S283" s="96">
        <f t="shared" si="124"/>
        <v>0</v>
      </c>
      <c r="T283" s="96">
        <f t="shared" si="129"/>
        <v>0</v>
      </c>
      <c r="U283" s="96">
        <f t="shared" si="129"/>
        <v>0</v>
      </c>
      <c r="V283" s="96">
        <f t="shared" si="129"/>
        <v>0</v>
      </c>
      <c r="W283" s="96">
        <f t="shared" si="129"/>
        <v>0</v>
      </c>
      <c r="X283" s="96">
        <f t="shared" si="129"/>
        <v>0</v>
      </c>
      <c r="Y283" s="96">
        <f t="shared" si="129"/>
        <v>0</v>
      </c>
      <c r="Z283" s="96">
        <f t="shared" si="129"/>
        <v>0</v>
      </c>
      <c r="AA283" s="96">
        <f t="shared" si="129"/>
        <v>0</v>
      </c>
      <c r="AB283" s="96">
        <f t="shared" si="129"/>
        <v>0</v>
      </c>
      <c r="AC283" s="96">
        <f t="shared" si="125"/>
        <v>0</v>
      </c>
      <c r="AD283" s="96">
        <f t="shared" si="129"/>
        <v>0</v>
      </c>
      <c r="AE283" s="96">
        <f t="shared" si="129"/>
        <v>10.754468400931607</v>
      </c>
      <c r="AF283" s="96">
        <f t="shared" si="129"/>
        <v>0</v>
      </c>
      <c r="AG283" s="96">
        <f t="shared" si="129"/>
        <v>0</v>
      </c>
      <c r="AH283" s="96">
        <f t="shared" si="129"/>
        <v>0</v>
      </c>
      <c r="AI283" s="96">
        <f t="shared" si="129"/>
        <v>0</v>
      </c>
      <c r="AJ283" s="385">
        <f t="shared" si="126"/>
        <v>10.754468400931611</v>
      </c>
    </row>
    <row r="284" spans="2:36" s="84" customFormat="1" x14ac:dyDescent="0.25">
      <c r="B284" s="85"/>
      <c r="C284" s="9" t="s">
        <v>635</v>
      </c>
      <c r="D284" s="96">
        <f t="shared" si="121"/>
        <v>2.971574901385476</v>
      </c>
      <c r="E284" s="96">
        <f t="shared" ref="E284:AI284" si="130">IF((E68+E138+E210)=0,0,((E138+E210)/(E68+E138+E210)))*100</f>
        <v>9.6600022252427955</v>
      </c>
      <c r="F284" s="96">
        <f t="shared" si="130"/>
        <v>0.49081023215497255</v>
      </c>
      <c r="G284" s="96">
        <f t="shared" si="130"/>
        <v>0</v>
      </c>
      <c r="H284" s="96">
        <f t="shared" si="130"/>
        <v>8.9934606486460709</v>
      </c>
      <c r="I284" s="96">
        <f t="shared" si="130"/>
        <v>0</v>
      </c>
      <c r="J284" s="96">
        <f t="shared" si="130"/>
        <v>3.181815067522447</v>
      </c>
      <c r="K284" s="96">
        <f t="shared" si="130"/>
        <v>0</v>
      </c>
      <c r="L284" s="96">
        <f t="shared" si="123"/>
        <v>0</v>
      </c>
      <c r="M284" s="96">
        <f t="shared" si="130"/>
        <v>0</v>
      </c>
      <c r="N284" s="96">
        <f t="shared" si="130"/>
        <v>0</v>
      </c>
      <c r="O284" s="96">
        <f t="shared" si="130"/>
        <v>0</v>
      </c>
      <c r="P284" s="96">
        <f t="shared" si="130"/>
        <v>0.6864206813132725</v>
      </c>
      <c r="Q284" s="96">
        <f t="shared" si="130"/>
        <v>0</v>
      </c>
      <c r="R284" s="96">
        <f t="shared" si="130"/>
        <v>2.113541565298128</v>
      </c>
      <c r="S284" s="96">
        <f t="shared" si="124"/>
        <v>0</v>
      </c>
      <c r="T284" s="96">
        <f t="shared" si="130"/>
        <v>0</v>
      </c>
      <c r="U284" s="96">
        <f t="shared" si="130"/>
        <v>0</v>
      </c>
      <c r="V284" s="96">
        <f t="shared" si="130"/>
        <v>0</v>
      </c>
      <c r="W284" s="96">
        <f t="shared" si="130"/>
        <v>0</v>
      </c>
      <c r="X284" s="96">
        <f t="shared" si="130"/>
        <v>0</v>
      </c>
      <c r="Y284" s="96">
        <f t="shared" si="130"/>
        <v>0</v>
      </c>
      <c r="Z284" s="96">
        <f t="shared" si="130"/>
        <v>0</v>
      </c>
      <c r="AA284" s="96">
        <f t="shared" si="130"/>
        <v>0</v>
      </c>
      <c r="AB284" s="96">
        <f t="shared" si="130"/>
        <v>0</v>
      </c>
      <c r="AC284" s="96">
        <f t="shared" si="125"/>
        <v>0</v>
      </c>
      <c r="AD284" s="96">
        <f t="shared" si="130"/>
        <v>0</v>
      </c>
      <c r="AE284" s="96">
        <f t="shared" si="130"/>
        <v>8.6175153262750719</v>
      </c>
      <c r="AF284" s="96">
        <f t="shared" si="130"/>
        <v>0</v>
      </c>
      <c r="AG284" s="96">
        <f t="shared" si="130"/>
        <v>0</v>
      </c>
      <c r="AH284" s="96">
        <f t="shared" si="130"/>
        <v>0</v>
      </c>
      <c r="AI284" s="96">
        <f t="shared" si="130"/>
        <v>0</v>
      </c>
      <c r="AJ284" s="385">
        <f t="shared" si="126"/>
        <v>8.6175153262750737</v>
      </c>
    </row>
    <row r="285" spans="2:36" s="84" customFormat="1" x14ac:dyDescent="0.25">
      <c r="B285" s="85"/>
      <c r="C285" s="9" t="s">
        <v>637</v>
      </c>
      <c r="D285" s="96">
        <f t="shared" si="121"/>
        <v>6.4282190576542817</v>
      </c>
      <c r="E285" s="96">
        <f t="shared" ref="E285:AI285" si="131">IF((E69+E139+E211)=0,0,((E139+E211)/(E69+E139+E211)))*100</f>
        <v>6.2136811506399017</v>
      </c>
      <c r="F285" s="96">
        <f t="shared" si="131"/>
        <v>3.9738294086771805E-2</v>
      </c>
      <c r="G285" s="96">
        <f t="shared" si="131"/>
        <v>0</v>
      </c>
      <c r="H285" s="96">
        <f t="shared" si="131"/>
        <v>5.9017249510279299</v>
      </c>
      <c r="I285" s="96">
        <f t="shared" si="131"/>
        <v>0</v>
      </c>
      <c r="J285" s="96">
        <f t="shared" si="131"/>
        <v>0.80833020543571776</v>
      </c>
      <c r="K285" s="96">
        <f t="shared" si="131"/>
        <v>0</v>
      </c>
      <c r="L285" s="96">
        <f t="shared" si="123"/>
        <v>0</v>
      </c>
      <c r="M285" s="96">
        <f t="shared" si="131"/>
        <v>0</v>
      </c>
      <c r="N285" s="96">
        <f t="shared" si="131"/>
        <v>0</v>
      </c>
      <c r="O285" s="96">
        <f t="shared" si="131"/>
        <v>0</v>
      </c>
      <c r="P285" s="96">
        <f t="shared" si="131"/>
        <v>0.41696492870135771</v>
      </c>
      <c r="Q285" s="96">
        <f t="shared" si="131"/>
        <v>0</v>
      </c>
      <c r="R285" s="96">
        <f t="shared" si="131"/>
        <v>0.58554259639917983</v>
      </c>
      <c r="S285" s="96">
        <f t="shared" si="124"/>
        <v>0</v>
      </c>
      <c r="T285" s="96">
        <f t="shared" si="131"/>
        <v>0</v>
      </c>
      <c r="U285" s="96">
        <f t="shared" si="131"/>
        <v>0</v>
      </c>
      <c r="V285" s="96">
        <f t="shared" si="131"/>
        <v>0</v>
      </c>
      <c r="W285" s="96">
        <f t="shared" si="131"/>
        <v>0</v>
      </c>
      <c r="X285" s="96">
        <f t="shared" si="131"/>
        <v>0</v>
      </c>
      <c r="Y285" s="96">
        <f t="shared" si="131"/>
        <v>0</v>
      </c>
      <c r="Z285" s="96">
        <f t="shared" si="131"/>
        <v>0</v>
      </c>
      <c r="AA285" s="96">
        <f t="shared" si="131"/>
        <v>0</v>
      </c>
      <c r="AB285" s="96">
        <f t="shared" si="131"/>
        <v>0</v>
      </c>
      <c r="AC285" s="96">
        <f t="shared" si="125"/>
        <v>0</v>
      </c>
      <c r="AD285" s="96">
        <f t="shared" si="131"/>
        <v>0</v>
      </c>
      <c r="AE285" s="96">
        <f t="shared" si="131"/>
        <v>5.8301669138701468</v>
      </c>
      <c r="AF285" s="96">
        <f t="shared" si="131"/>
        <v>0</v>
      </c>
      <c r="AG285" s="96">
        <f t="shared" si="131"/>
        <v>0</v>
      </c>
      <c r="AH285" s="96">
        <f t="shared" si="131"/>
        <v>0</v>
      </c>
      <c r="AI285" s="96">
        <f t="shared" si="131"/>
        <v>0</v>
      </c>
      <c r="AJ285" s="385">
        <f t="shared" si="126"/>
        <v>5.8301669138701477</v>
      </c>
    </row>
    <row r="286" spans="2:36" x14ac:dyDescent="0.25">
      <c r="B286" s="15"/>
      <c r="C286" s="9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382"/>
    </row>
    <row r="287" spans="2:36" x14ac:dyDescent="0.25">
      <c r="B287" s="15"/>
      <c r="C287" s="192" t="s">
        <v>1053</v>
      </c>
      <c r="D287" s="21">
        <f t="shared" ref="D287:D292" si="132">IF((D71+D141+D213)=0,0,((D141+D213)/(D71+D141+D213)))*100</f>
        <v>0</v>
      </c>
      <c r="E287" s="21">
        <f t="shared" ref="E287:AI287" si="133">IF((E71+E141+E213)=0,0,((E141+E213)/(E71+E141+E213)))*100</f>
        <v>0</v>
      </c>
      <c r="F287" s="21">
        <f t="shared" si="133"/>
        <v>0</v>
      </c>
      <c r="G287" s="21">
        <f t="shared" si="133"/>
        <v>0</v>
      </c>
      <c r="H287" s="21">
        <f t="shared" si="133"/>
        <v>0</v>
      </c>
      <c r="I287" s="21">
        <f t="shared" si="133"/>
        <v>0</v>
      </c>
      <c r="J287" s="21">
        <f t="shared" si="133"/>
        <v>0</v>
      </c>
      <c r="K287" s="21">
        <f t="shared" si="133"/>
        <v>0</v>
      </c>
      <c r="L287" s="21">
        <f t="shared" ref="L287:L292" si="134">IF((L71+L141+L213)=0,0,((L141+L213)/(L71+L141+L213)))*100</f>
        <v>0</v>
      </c>
      <c r="M287" s="21">
        <f t="shared" si="133"/>
        <v>0</v>
      </c>
      <c r="N287" s="21">
        <f t="shared" si="133"/>
        <v>0</v>
      </c>
      <c r="O287" s="21">
        <f t="shared" si="133"/>
        <v>0</v>
      </c>
      <c r="P287" s="21">
        <f t="shared" si="133"/>
        <v>0</v>
      </c>
      <c r="Q287" s="21">
        <f t="shared" si="133"/>
        <v>0</v>
      </c>
      <c r="R287" s="21">
        <f t="shared" si="133"/>
        <v>0</v>
      </c>
      <c r="S287" s="21">
        <f t="shared" ref="S287:S292" si="135">IF((S71+S141+S213)=0,0,((S141+S213)/(S71+S141+S213)))*100</f>
        <v>0</v>
      </c>
      <c r="T287" s="21">
        <f t="shared" si="133"/>
        <v>0</v>
      </c>
      <c r="U287" s="21">
        <f t="shared" si="133"/>
        <v>0</v>
      </c>
      <c r="V287" s="21">
        <f t="shared" si="133"/>
        <v>0</v>
      </c>
      <c r="W287" s="21">
        <f t="shared" si="133"/>
        <v>0</v>
      </c>
      <c r="X287" s="21">
        <f t="shared" si="133"/>
        <v>0</v>
      </c>
      <c r="Y287" s="21">
        <f t="shared" si="133"/>
        <v>0</v>
      </c>
      <c r="Z287" s="21">
        <f t="shared" si="133"/>
        <v>0</v>
      </c>
      <c r="AA287" s="21">
        <f t="shared" si="133"/>
        <v>0</v>
      </c>
      <c r="AB287" s="21">
        <f t="shared" si="133"/>
        <v>0</v>
      </c>
      <c r="AC287" s="21">
        <f t="shared" ref="AC287:AC292" si="136">IF((AC71+AC141+AC213)=0,0,((AC141+AC213)/(AC71+AC141+AC213)))*100</f>
        <v>0</v>
      </c>
      <c r="AD287" s="21">
        <f t="shared" si="133"/>
        <v>0</v>
      </c>
      <c r="AE287" s="21">
        <f t="shared" si="133"/>
        <v>0</v>
      </c>
      <c r="AF287" s="21">
        <f t="shared" si="133"/>
        <v>0</v>
      </c>
      <c r="AG287" s="21">
        <f t="shared" si="133"/>
        <v>0</v>
      </c>
      <c r="AH287" s="21">
        <f t="shared" si="133"/>
        <v>0</v>
      </c>
      <c r="AI287" s="21">
        <f t="shared" si="133"/>
        <v>0</v>
      </c>
      <c r="AJ287" s="381">
        <f t="shared" ref="AJ287:AJ292" si="137">IF((AJ71+AJ141+AJ213)=0,0,((AJ141+AJ213)/(AJ71+AJ141+AJ213)))*100</f>
        <v>0</v>
      </c>
    </row>
    <row r="288" spans="2:36" s="84" customFormat="1" x14ac:dyDescent="0.25">
      <c r="B288" s="85"/>
      <c r="C288" s="9" t="s">
        <v>629</v>
      </c>
      <c r="D288" s="96">
        <f t="shared" si="132"/>
        <v>0</v>
      </c>
      <c r="E288" s="96">
        <f t="shared" ref="E288:AI288" si="138">IF((E72+E142+E214)=0,0,((E142+E214)/(E72+E142+E214)))*100</f>
        <v>0</v>
      </c>
      <c r="F288" s="96">
        <f t="shared" si="138"/>
        <v>0</v>
      </c>
      <c r="G288" s="96">
        <f t="shared" si="138"/>
        <v>0</v>
      </c>
      <c r="H288" s="96">
        <f t="shared" si="138"/>
        <v>0</v>
      </c>
      <c r="I288" s="96">
        <f t="shared" si="138"/>
        <v>0</v>
      </c>
      <c r="J288" s="96">
        <f t="shared" si="138"/>
        <v>0</v>
      </c>
      <c r="K288" s="96">
        <f t="shared" si="138"/>
        <v>0</v>
      </c>
      <c r="L288" s="96">
        <f t="shared" si="134"/>
        <v>0</v>
      </c>
      <c r="M288" s="96">
        <f t="shared" si="138"/>
        <v>0</v>
      </c>
      <c r="N288" s="96">
        <f t="shared" si="138"/>
        <v>0</v>
      </c>
      <c r="O288" s="96">
        <f t="shared" si="138"/>
        <v>0</v>
      </c>
      <c r="P288" s="96">
        <f t="shared" si="138"/>
        <v>0</v>
      </c>
      <c r="Q288" s="96">
        <f t="shared" si="138"/>
        <v>0</v>
      </c>
      <c r="R288" s="96">
        <f t="shared" si="138"/>
        <v>0</v>
      </c>
      <c r="S288" s="96">
        <f t="shared" si="135"/>
        <v>0</v>
      </c>
      <c r="T288" s="96">
        <f t="shared" si="138"/>
        <v>0</v>
      </c>
      <c r="U288" s="96">
        <f t="shared" si="138"/>
        <v>0</v>
      </c>
      <c r="V288" s="96">
        <f t="shared" si="138"/>
        <v>0</v>
      </c>
      <c r="W288" s="96">
        <f t="shared" si="138"/>
        <v>0</v>
      </c>
      <c r="X288" s="96">
        <f t="shared" si="138"/>
        <v>0</v>
      </c>
      <c r="Y288" s="96">
        <f t="shared" si="138"/>
        <v>0</v>
      </c>
      <c r="Z288" s="96">
        <f t="shared" si="138"/>
        <v>0</v>
      </c>
      <c r="AA288" s="96">
        <f t="shared" si="138"/>
        <v>0</v>
      </c>
      <c r="AB288" s="96">
        <f t="shared" si="138"/>
        <v>0</v>
      </c>
      <c r="AC288" s="96">
        <f t="shared" si="136"/>
        <v>0</v>
      </c>
      <c r="AD288" s="96">
        <f t="shared" si="138"/>
        <v>0</v>
      </c>
      <c r="AE288" s="96">
        <f t="shared" si="138"/>
        <v>0</v>
      </c>
      <c r="AF288" s="96">
        <f t="shared" si="138"/>
        <v>0</v>
      </c>
      <c r="AG288" s="96">
        <f t="shared" si="138"/>
        <v>0</v>
      </c>
      <c r="AH288" s="96">
        <f t="shared" si="138"/>
        <v>0</v>
      </c>
      <c r="AI288" s="96">
        <f t="shared" si="138"/>
        <v>0</v>
      </c>
      <c r="AJ288" s="385">
        <f t="shared" si="137"/>
        <v>0</v>
      </c>
    </row>
    <row r="289" spans="2:36" s="84" customFormat="1" x14ac:dyDescent="0.25">
      <c r="B289" s="85"/>
      <c r="C289" s="9" t="s">
        <v>631</v>
      </c>
      <c r="D289" s="96">
        <f t="shared" si="132"/>
        <v>0</v>
      </c>
      <c r="E289" s="96">
        <f t="shared" ref="E289:AI289" si="139">IF((E73+E143+E215)=0,0,((E143+E215)/(E73+E143+E215)))*100</f>
        <v>0</v>
      </c>
      <c r="F289" s="96">
        <f t="shared" si="139"/>
        <v>0</v>
      </c>
      <c r="G289" s="96">
        <f t="shared" si="139"/>
        <v>0</v>
      </c>
      <c r="H289" s="96">
        <f t="shared" si="139"/>
        <v>0</v>
      </c>
      <c r="I289" s="96">
        <f t="shared" si="139"/>
        <v>0</v>
      </c>
      <c r="J289" s="96">
        <f t="shared" si="139"/>
        <v>0</v>
      </c>
      <c r="K289" s="96">
        <f t="shared" si="139"/>
        <v>0</v>
      </c>
      <c r="L289" s="96">
        <f t="shared" si="134"/>
        <v>0</v>
      </c>
      <c r="M289" s="96">
        <f t="shared" si="139"/>
        <v>0</v>
      </c>
      <c r="N289" s="96">
        <f t="shared" si="139"/>
        <v>0</v>
      </c>
      <c r="O289" s="96">
        <f t="shared" si="139"/>
        <v>0</v>
      </c>
      <c r="P289" s="96">
        <f t="shared" si="139"/>
        <v>0</v>
      </c>
      <c r="Q289" s="96">
        <f t="shared" si="139"/>
        <v>0</v>
      </c>
      <c r="R289" s="96">
        <f t="shared" si="139"/>
        <v>0</v>
      </c>
      <c r="S289" s="96">
        <f t="shared" si="135"/>
        <v>0</v>
      </c>
      <c r="T289" s="96">
        <f t="shared" si="139"/>
        <v>0</v>
      </c>
      <c r="U289" s="96">
        <f t="shared" si="139"/>
        <v>0</v>
      </c>
      <c r="V289" s="96">
        <f t="shared" si="139"/>
        <v>0</v>
      </c>
      <c r="W289" s="96">
        <f t="shared" si="139"/>
        <v>0</v>
      </c>
      <c r="X289" s="96">
        <f t="shared" si="139"/>
        <v>0</v>
      </c>
      <c r="Y289" s="96">
        <f t="shared" si="139"/>
        <v>0</v>
      </c>
      <c r="Z289" s="96">
        <f t="shared" si="139"/>
        <v>0</v>
      </c>
      <c r="AA289" s="96">
        <f t="shared" si="139"/>
        <v>0</v>
      </c>
      <c r="AB289" s="96">
        <f t="shared" si="139"/>
        <v>0</v>
      </c>
      <c r="AC289" s="96">
        <f t="shared" si="136"/>
        <v>0</v>
      </c>
      <c r="AD289" s="96">
        <f t="shared" si="139"/>
        <v>0</v>
      </c>
      <c r="AE289" s="96">
        <f t="shared" si="139"/>
        <v>0</v>
      </c>
      <c r="AF289" s="96">
        <f t="shared" si="139"/>
        <v>0</v>
      </c>
      <c r="AG289" s="96">
        <f t="shared" si="139"/>
        <v>0</v>
      </c>
      <c r="AH289" s="96">
        <f t="shared" si="139"/>
        <v>0</v>
      </c>
      <c r="AI289" s="96">
        <f t="shared" si="139"/>
        <v>0</v>
      </c>
      <c r="AJ289" s="385">
        <f t="shared" si="137"/>
        <v>0</v>
      </c>
    </row>
    <row r="290" spans="2:36" s="84" customFormat="1" x14ac:dyDescent="0.25">
      <c r="B290" s="85"/>
      <c r="C290" s="9" t="s">
        <v>633</v>
      </c>
      <c r="D290" s="96">
        <f t="shared" si="132"/>
        <v>0</v>
      </c>
      <c r="E290" s="96">
        <f t="shared" ref="E290:AI290" si="140">IF((E74+E144+E216)=0,0,((E144+E216)/(E74+E144+E216)))*100</f>
        <v>0</v>
      </c>
      <c r="F290" s="96">
        <f t="shared" si="140"/>
        <v>0</v>
      </c>
      <c r="G290" s="96">
        <f t="shared" si="140"/>
        <v>0</v>
      </c>
      <c r="H290" s="96">
        <f t="shared" si="140"/>
        <v>0</v>
      </c>
      <c r="I290" s="96">
        <f t="shared" si="140"/>
        <v>0</v>
      </c>
      <c r="J290" s="96">
        <f t="shared" si="140"/>
        <v>0</v>
      </c>
      <c r="K290" s="96">
        <f t="shared" si="140"/>
        <v>0</v>
      </c>
      <c r="L290" s="96">
        <f t="shared" si="134"/>
        <v>0</v>
      </c>
      <c r="M290" s="96">
        <f t="shared" si="140"/>
        <v>0</v>
      </c>
      <c r="N290" s="96">
        <f t="shared" si="140"/>
        <v>0</v>
      </c>
      <c r="O290" s="96">
        <f t="shared" si="140"/>
        <v>0</v>
      </c>
      <c r="P290" s="96">
        <f t="shared" si="140"/>
        <v>0</v>
      </c>
      <c r="Q290" s="96">
        <f t="shared" si="140"/>
        <v>0</v>
      </c>
      <c r="R290" s="96">
        <f t="shared" si="140"/>
        <v>0</v>
      </c>
      <c r="S290" s="96">
        <f t="shared" si="135"/>
        <v>0</v>
      </c>
      <c r="T290" s="96">
        <f t="shared" si="140"/>
        <v>0</v>
      </c>
      <c r="U290" s="96">
        <f t="shared" si="140"/>
        <v>0</v>
      </c>
      <c r="V290" s="96">
        <f t="shared" si="140"/>
        <v>0</v>
      </c>
      <c r="W290" s="96">
        <f t="shared" si="140"/>
        <v>0</v>
      </c>
      <c r="X290" s="96">
        <f t="shared" si="140"/>
        <v>0</v>
      </c>
      <c r="Y290" s="96">
        <f t="shared" si="140"/>
        <v>0</v>
      </c>
      <c r="Z290" s="96">
        <f t="shared" si="140"/>
        <v>0</v>
      </c>
      <c r="AA290" s="96">
        <f t="shared" si="140"/>
        <v>0</v>
      </c>
      <c r="AB290" s="96">
        <f t="shared" si="140"/>
        <v>0</v>
      </c>
      <c r="AC290" s="96">
        <f t="shared" si="136"/>
        <v>0</v>
      </c>
      <c r="AD290" s="96">
        <f t="shared" si="140"/>
        <v>0</v>
      </c>
      <c r="AE290" s="96">
        <f t="shared" si="140"/>
        <v>0</v>
      </c>
      <c r="AF290" s="96">
        <f t="shared" si="140"/>
        <v>0</v>
      </c>
      <c r="AG290" s="96">
        <f t="shared" si="140"/>
        <v>0</v>
      </c>
      <c r="AH290" s="96">
        <f t="shared" si="140"/>
        <v>0</v>
      </c>
      <c r="AI290" s="96">
        <f t="shared" si="140"/>
        <v>0</v>
      </c>
      <c r="AJ290" s="385">
        <f t="shared" si="137"/>
        <v>0</v>
      </c>
    </row>
    <row r="291" spans="2:36" s="84" customFormat="1" x14ac:dyDescent="0.25">
      <c r="B291" s="85"/>
      <c r="C291" s="9" t="s">
        <v>635</v>
      </c>
      <c r="D291" s="96">
        <f t="shared" si="132"/>
        <v>0</v>
      </c>
      <c r="E291" s="96">
        <f t="shared" ref="E291:AI291" si="141">IF((E75+E145+E217)=0,0,((E145+E217)/(E75+E145+E217)))*100</f>
        <v>0</v>
      </c>
      <c r="F291" s="96">
        <f t="shared" si="141"/>
        <v>0</v>
      </c>
      <c r="G291" s="96">
        <f t="shared" si="141"/>
        <v>0</v>
      </c>
      <c r="H291" s="96">
        <f t="shared" si="141"/>
        <v>0</v>
      </c>
      <c r="I291" s="96">
        <f t="shared" si="141"/>
        <v>0</v>
      </c>
      <c r="J291" s="96">
        <f t="shared" si="141"/>
        <v>0</v>
      </c>
      <c r="K291" s="96">
        <f t="shared" si="141"/>
        <v>0</v>
      </c>
      <c r="L291" s="96">
        <f t="shared" si="134"/>
        <v>0</v>
      </c>
      <c r="M291" s="96">
        <f t="shared" si="141"/>
        <v>0</v>
      </c>
      <c r="N291" s="96">
        <f t="shared" si="141"/>
        <v>0</v>
      </c>
      <c r="O291" s="96">
        <f t="shared" si="141"/>
        <v>0</v>
      </c>
      <c r="P291" s="96">
        <f t="shared" si="141"/>
        <v>0</v>
      </c>
      <c r="Q291" s="96">
        <f t="shared" si="141"/>
        <v>0</v>
      </c>
      <c r="R291" s="96">
        <f t="shared" si="141"/>
        <v>0</v>
      </c>
      <c r="S291" s="96">
        <f t="shared" si="135"/>
        <v>0</v>
      </c>
      <c r="T291" s="96">
        <f t="shared" si="141"/>
        <v>0</v>
      </c>
      <c r="U291" s="96">
        <f t="shared" si="141"/>
        <v>0</v>
      </c>
      <c r="V291" s="96">
        <f t="shared" si="141"/>
        <v>0</v>
      </c>
      <c r="W291" s="96">
        <f t="shared" si="141"/>
        <v>0</v>
      </c>
      <c r="X291" s="96">
        <f t="shared" si="141"/>
        <v>0</v>
      </c>
      <c r="Y291" s="96">
        <f t="shared" si="141"/>
        <v>0</v>
      </c>
      <c r="Z291" s="96">
        <f t="shared" si="141"/>
        <v>0</v>
      </c>
      <c r="AA291" s="96">
        <f t="shared" si="141"/>
        <v>0</v>
      </c>
      <c r="AB291" s="96">
        <f t="shared" si="141"/>
        <v>0</v>
      </c>
      <c r="AC291" s="96">
        <f t="shared" si="136"/>
        <v>0</v>
      </c>
      <c r="AD291" s="96">
        <f t="shared" si="141"/>
        <v>0</v>
      </c>
      <c r="AE291" s="96">
        <f t="shared" si="141"/>
        <v>0</v>
      </c>
      <c r="AF291" s="96">
        <f t="shared" si="141"/>
        <v>0</v>
      </c>
      <c r="AG291" s="96">
        <f t="shared" si="141"/>
        <v>0</v>
      </c>
      <c r="AH291" s="96">
        <f t="shared" si="141"/>
        <v>0</v>
      </c>
      <c r="AI291" s="96">
        <f t="shared" si="141"/>
        <v>0</v>
      </c>
      <c r="AJ291" s="385">
        <f t="shared" si="137"/>
        <v>0</v>
      </c>
    </row>
    <row r="292" spans="2:36" s="84" customFormat="1" x14ac:dyDescent="0.25">
      <c r="B292" s="85"/>
      <c r="C292" s="9" t="s">
        <v>637</v>
      </c>
      <c r="D292" s="96">
        <f t="shared" si="132"/>
        <v>0</v>
      </c>
      <c r="E292" s="96">
        <f t="shared" ref="E292:AI292" si="142">IF((E76+E146+E218)=0,0,((E146+E218)/(E76+E146+E218)))*100</f>
        <v>0</v>
      </c>
      <c r="F292" s="96">
        <f t="shared" si="142"/>
        <v>0</v>
      </c>
      <c r="G292" s="96">
        <f t="shared" si="142"/>
        <v>0</v>
      </c>
      <c r="H292" s="96">
        <f t="shared" si="142"/>
        <v>0</v>
      </c>
      <c r="I292" s="96">
        <f t="shared" si="142"/>
        <v>0</v>
      </c>
      <c r="J292" s="96">
        <f t="shared" si="142"/>
        <v>0</v>
      </c>
      <c r="K292" s="96">
        <f t="shared" si="142"/>
        <v>0</v>
      </c>
      <c r="L292" s="96">
        <f t="shared" si="134"/>
        <v>0</v>
      </c>
      <c r="M292" s="96">
        <f t="shared" si="142"/>
        <v>0</v>
      </c>
      <c r="N292" s="96">
        <f t="shared" si="142"/>
        <v>0</v>
      </c>
      <c r="O292" s="96">
        <f t="shared" si="142"/>
        <v>0</v>
      </c>
      <c r="P292" s="96">
        <f t="shared" si="142"/>
        <v>0</v>
      </c>
      <c r="Q292" s="96">
        <f t="shared" si="142"/>
        <v>0</v>
      </c>
      <c r="R292" s="96">
        <f t="shared" si="142"/>
        <v>0</v>
      </c>
      <c r="S292" s="96">
        <f t="shared" si="135"/>
        <v>0</v>
      </c>
      <c r="T292" s="96">
        <f t="shared" si="142"/>
        <v>0</v>
      </c>
      <c r="U292" s="96">
        <f t="shared" si="142"/>
        <v>0</v>
      </c>
      <c r="V292" s="96">
        <f t="shared" si="142"/>
        <v>0</v>
      </c>
      <c r="W292" s="96">
        <f t="shared" si="142"/>
        <v>0</v>
      </c>
      <c r="X292" s="96">
        <f t="shared" si="142"/>
        <v>0</v>
      </c>
      <c r="Y292" s="96">
        <f t="shared" si="142"/>
        <v>0</v>
      </c>
      <c r="Z292" s="96">
        <f t="shared" si="142"/>
        <v>0</v>
      </c>
      <c r="AA292" s="96">
        <f t="shared" si="142"/>
        <v>0</v>
      </c>
      <c r="AB292" s="96">
        <f t="shared" si="142"/>
        <v>0</v>
      </c>
      <c r="AC292" s="96">
        <f t="shared" si="136"/>
        <v>0</v>
      </c>
      <c r="AD292" s="96">
        <f t="shared" si="142"/>
        <v>0</v>
      </c>
      <c r="AE292" s="96">
        <f t="shared" si="142"/>
        <v>0</v>
      </c>
      <c r="AF292" s="96">
        <f t="shared" si="142"/>
        <v>0</v>
      </c>
      <c r="AG292" s="96">
        <f t="shared" si="142"/>
        <v>0</v>
      </c>
      <c r="AH292" s="96">
        <f t="shared" si="142"/>
        <v>0</v>
      </c>
      <c r="AI292" s="96">
        <f t="shared" si="142"/>
        <v>0</v>
      </c>
      <c r="AJ292" s="385">
        <f t="shared" si="137"/>
        <v>0</v>
      </c>
    </row>
    <row r="293" spans="2:36" x14ac:dyDescent="0.25">
      <c r="B293" s="16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386"/>
    </row>
    <row r="295" spans="2:36" s="14" customFormat="1" x14ac:dyDescent="0.25">
      <c r="B295" s="40" t="str">
        <f>BALANCE!$B$1411</f>
        <v>Fuente:  Estados de situación remitidos por las entidades / Sistema de Administración de Balances (S.A.B.)</v>
      </c>
    </row>
    <row r="296" spans="2:36" s="14" customFormat="1" x14ac:dyDescent="0.25">
      <c r="B296" s="40" t="str">
        <f>BALANCE!$B$1412</f>
        <v>Elaboración: Dirección de Estudios y Gestión de la Información / Subdirección de Estadísticas y Estudios/OM</v>
      </c>
    </row>
    <row r="297" spans="2:36" s="14" customFormat="1" x14ac:dyDescent="0.25">
      <c r="B297" s="40" t="str">
        <f>BALANCE!$B$1413</f>
        <v>Nota: Agrupación de entidades en base a su participación en el Activo Total.</v>
      </c>
    </row>
    <row r="298" spans="2:36" x14ac:dyDescent="0.25">
      <c r="B298" s="42" t="str">
        <f>BALANCE!$B$1414</f>
        <v xml:space="preserve">                       Grandes (Mayor al 10%)</v>
      </c>
    </row>
    <row r="299" spans="2:36" x14ac:dyDescent="0.25">
      <c r="B299" s="42" t="str">
        <f>BALANCE!$B$1415</f>
        <v xml:space="preserve">                       Medianas (Entre el 1%% y 10%)</v>
      </c>
    </row>
    <row r="300" spans="2:36" x14ac:dyDescent="0.25">
      <c r="B300" s="42" t="str">
        <f>BALANCE!$B$1416</f>
        <v xml:space="preserve">                       Pequeñas (Menor al 1%)</v>
      </c>
    </row>
    <row r="301" spans="2:36" x14ac:dyDescent="0.25">
      <c r="B301" s="42" t="str">
        <f>BALANCE!$B$1417</f>
        <v>Fecha de consolidación: 06-08-2020</v>
      </c>
    </row>
    <row r="302" spans="2:36" x14ac:dyDescent="0.25">
      <c r="B302" s="42" t="str">
        <f>BALANCE!$B$1418</f>
        <v>Código Orgánico Monetario y Financiero Art 162 : Composición del sector financiero privado, Bancos Múltiple y Especializada</v>
      </c>
    </row>
    <row r="871" s="11" customFormat="1" x14ac:dyDescent="0.25"/>
    <row r="1072" s="11" customFormat="1" x14ac:dyDescent="0.25"/>
    <row r="1121" s="11" customFormat="1" x14ac:dyDescent="0.25"/>
  </sheetData>
  <customSheetViews>
    <customSheetView guid="{CFED1871-9B9D-472F-82C9-C68C06036B2E}" scale="75" showGridLines="0">
      <pane xSplit="3" ySplit="6" topLeftCell="AG339" activePane="bottomRight" state="frozen"/>
      <selection pane="bottomRight" activeCell="F14" sqref="F13:F14"/>
      <pageMargins left="0.7" right="0.7" top="0.75" bottom="0.75" header="0.3" footer="0.3"/>
    </customSheetView>
  </customSheetViews>
  <mergeCells count="1">
    <mergeCell ref="AF5:AI5"/>
  </mergeCells>
  <conditionalFormatting sqref="AH5">
    <cfRule type="containsBlanks" dxfId="2" priority="1">
      <formula>LEN(TRIM(AH5))=0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968F2-5615-4EEA-A29B-5EFFB9980111}">
  <sheetPr>
    <tabColor rgb="FFFF0000"/>
  </sheetPr>
  <dimension ref="A1:CN94"/>
  <sheetViews>
    <sheetView showGridLines="0" zoomScale="70" zoomScaleNormal="70" workbookViewId="0">
      <pane xSplit="3" ySplit="7" topLeftCell="D8" activePane="bottomRight" state="frozen"/>
      <selection activeCell="E5" sqref="E5"/>
      <selection pane="topRight" activeCell="E5" sqref="E5"/>
      <selection pane="bottomLeft" activeCell="E5" sqref="E5"/>
      <selection pane="bottomRight" activeCell="E5" sqref="E5"/>
    </sheetView>
  </sheetViews>
  <sheetFormatPr defaultColWidth="11.44140625" defaultRowHeight="13.8" x14ac:dyDescent="0.25"/>
  <cols>
    <col min="1" max="1" width="2.77734375" style="28" customWidth="1"/>
    <col min="2" max="2" width="33.77734375" style="84" customWidth="1"/>
    <col min="3" max="3" width="56.77734375" style="84" customWidth="1"/>
    <col min="4" max="4" width="22.21875" style="84" bestFit="1" customWidth="1"/>
    <col min="5" max="5" width="20.21875" style="84" bestFit="1" customWidth="1"/>
    <col min="6" max="6" width="20.44140625" style="84" bestFit="1" customWidth="1"/>
    <col min="7" max="7" width="26.5546875" style="84" bestFit="1" customWidth="1"/>
    <col min="8" max="8" width="28.77734375" style="84" bestFit="1" customWidth="1"/>
    <col min="9" max="9" width="18" style="84" bestFit="1" customWidth="1"/>
    <col min="10" max="10" width="25.44140625" style="84" bestFit="1" customWidth="1"/>
    <col min="11" max="11" width="19.77734375" style="84" bestFit="1" customWidth="1"/>
    <col min="12" max="12" width="19.77734375" style="84" customWidth="1"/>
    <col min="13" max="13" width="35.44140625" style="84" bestFit="1" customWidth="1"/>
    <col min="14" max="14" width="29.21875" style="84" bestFit="1" customWidth="1"/>
    <col min="15" max="15" width="14" style="84" bestFit="1" customWidth="1"/>
    <col min="16" max="16" width="20.77734375" style="84" bestFit="1" customWidth="1"/>
    <col min="17" max="17" width="21.5546875" style="84" bestFit="1" customWidth="1"/>
    <col min="18" max="18" width="28.77734375" style="84" bestFit="1" customWidth="1"/>
    <col min="19" max="19" width="28.77734375" style="84" customWidth="1"/>
    <col min="20" max="20" width="17.21875" style="84" bestFit="1" customWidth="1"/>
    <col min="21" max="21" width="23.21875" style="84" bestFit="1" customWidth="1"/>
    <col min="22" max="22" width="18.21875" style="84" bestFit="1" customWidth="1"/>
    <col min="23" max="23" width="23.44140625" style="84" bestFit="1" customWidth="1"/>
    <col min="24" max="24" width="18.77734375" style="84" bestFit="1" customWidth="1"/>
    <col min="25" max="25" width="15.44140625" style="84" bestFit="1" customWidth="1"/>
    <col min="26" max="26" width="14.44140625" style="84" bestFit="1" customWidth="1"/>
    <col min="27" max="27" width="17" style="84" bestFit="1" customWidth="1"/>
    <col min="28" max="28" width="29.77734375" style="84" bestFit="1" customWidth="1"/>
    <col min="29" max="29" width="29.77734375" style="84" customWidth="1"/>
    <col min="30" max="30" width="43.77734375" style="84" bestFit="1" customWidth="1"/>
    <col min="31" max="31" width="23.44140625" style="84" bestFit="1" customWidth="1"/>
    <col min="32" max="33" width="28.77734375" style="84" bestFit="1" customWidth="1"/>
    <col min="34" max="34" width="24" style="84" customWidth="1"/>
    <col min="35" max="36" width="28.77734375" style="84" bestFit="1" customWidth="1"/>
    <col min="37" max="16384" width="11.44140625" style="84"/>
  </cols>
  <sheetData>
    <row r="1" spans="1:92" s="42" customFormat="1" x14ac:dyDescent="0.25">
      <c r="A1" s="28"/>
    </row>
    <row r="2" spans="1:92" s="42" customFormat="1" x14ac:dyDescent="0.25">
      <c r="A2" s="28"/>
      <c r="B2" s="40" t="s">
        <v>1864</v>
      </c>
    </row>
    <row r="3" spans="1:92" s="42" customFormat="1" x14ac:dyDescent="0.25">
      <c r="A3" s="28"/>
      <c r="B3" s="543" t="s">
        <v>1166</v>
      </c>
    </row>
    <row r="4" spans="1:92" s="42" customFormat="1" x14ac:dyDescent="0.25">
      <c r="A4" s="28"/>
      <c r="B4" s="23">
        <v>44469</v>
      </c>
    </row>
    <row r="5" spans="1:92" s="42" customFormat="1" x14ac:dyDescent="0.25">
      <c r="A5" s="28"/>
      <c r="B5" s="23" t="s">
        <v>1876</v>
      </c>
    </row>
    <row r="6" spans="1:92" s="1" customFormat="1" ht="15" customHeight="1" x14ac:dyDescent="0.25">
      <c r="A6" s="190"/>
      <c r="B6" s="112"/>
      <c r="C6" s="58"/>
      <c r="D6" s="103"/>
      <c r="E6" s="103"/>
      <c r="F6" s="103"/>
      <c r="G6" s="103"/>
      <c r="H6" s="103"/>
      <c r="I6" s="103"/>
      <c r="J6" s="103"/>
      <c r="K6" s="102"/>
      <c r="L6" s="102"/>
      <c r="M6" s="102"/>
      <c r="N6" s="102"/>
      <c r="O6" s="103"/>
      <c r="P6" s="113"/>
      <c r="Q6" s="113"/>
      <c r="R6" s="113"/>
      <c r="S6" s="113"/>
      <c r="T6" s="113"/>
      <c r="U6" s="113"/>
      <c r="V6" s="93"/>
      <c r="W6" s="113"/>
      <c r="X6" s="113"/>
      <c r="Y6" s="93"/>
      <c r="Z6" s="113"/>
      <c r="AA6" s="93"/>
      <c r="AB6" s="113"/>
      <c r="AC6" s="93"/>
      <c r="AD6" s="113"/>
      <c r="AE6" s="113"/>
      <c r="AF6" s="568" t="s">
        <v>1229</v>
      </c>
      <c r="AG6" s="569"/>
      <c r="AH6" s="569"/>
      <c r="AI6" s="570"/>
      <c r="AJ6" s="3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</row>
    <row r="7" spans="1:92" s="341" customFormat="1" ht="48.75" customHeight="1" x14ac:dyDescent="0.3">
      <c r="A7" s="337"/>
      <c r="B7" s="343" t="s">
        <v>10</v>
      </c>
      <c r="C7" s="344" t="s">
        <v>11</v>
      </c>
      <c r="D7" s="345" t="s">
        <v>1139</v>
      </c>
      <c r="E7" s="345" t="s">
        <v>1140</v>
      </c>
      <c r="F7" s="345" t="s">
        <v>1141</v>
      </c>
      <c r="G7" s="345" t="s">
        <v>1142</v>
      </c>
      <c r="H7" s="345" t="s">
        <v>1143</v>
      </c>
      <c r="I7" s="345" t="s">
        <v>1144</v>
      </c>
      <c r="J7" s="345" t="s">
        <v>1145</v>
      </c>
      <c r="K7" s="345" t="s">
        <v>1150</v>
      </c>
      <c r="L7" s="345" t="s">
        <v>1213</v>
      </c>
      <c r="M7" s="345" t="s">
        <v>1147</v>
      </c>
      <c r="N7" s="345" t="s">
        <v>1148</v>
      </c>
      <c r="O7" s="345" t="s">
        <v>1151</v>
      </c>
      <c r="P7" s="345" t="s">
        <v>1149</v>
      </c>
      <c r="Q7" s="345" t="s">
        <v>1146</v>
      </c>
      <c r="R7" s="345" t="s">
        <v>1153</v>
      </c>
      <c r="S7" s="345" t="s">
        <v>1152</v>
      </c>
      <c r="T7" s="345" t="s">
        <v>1154</v>
      </c>
      <c r="U7" s="345" t="s">
        <v>1155</v>
      </c>
      <c r="V7" s="345" t="s">
        <v>1156</v>
      </c>
      <c r="W7" s="345" t="s">
        <v>1157</v>
      </c>
      <c r="X7" s="345" t="s">
        <v>1158</v>
      </c>
      <c r="Y7" s="345" t="s">
        <v>1292</v>
      </c>
      <c r="Z7" s="345" t="s">
        <v>1159</v>
      </c>
      <c r="AA7" s="345" t="s">
        <v>1293</v>
      </c>
      <c r="AB7" s="345" t="s">
        <v>1160</v>
      </c>
      <c r="AC7" s="345" t="s">
        <v>1294</v>
      </c>
      <c r="AD7" s="345" t="s">
        <v>1161</v>
      </c>
      <c r="AE7" s="345" t="s">
        <v>1162</v>
      </c>
      <c r="AF7" s="345" t="s">
        <v>1163</v>
      </c>
      <c r="AG7" s="345" t="s">
        <v>1164</v>
      </c>
      <c r="AH7" s="345" t="s">
        <v>1165</v>
      </c>
      <c r="AI7" s="345" t="s">
        <v>1862</v>
      </c>
      <c r="AJ7" s="345" t="s">
        <v>1230</v>
      </c>
    </row>
    <row r="8" spans="1:92" x14ac:dyDescent="0.25">
      <c r="B8" s="544"/>
      <c r="C8" s="544"/>
      <c r="D8" s="545"/>
      <c r="E8" s="545"/>
      <c r="F8" s="545"/>
      <c r="G8" s="545"/>
      <c r="H8" s="545"/>
      <c r="I8" s="545"/>
      <c r="J8" s="545"/>
      <c r="K8" s="545"/>
      <c r="L8" s="545"/>
      <c r="M8" s="545"/>
      <c r="N8" s="545"/>
      <c r="O8" s="545"/>
      <c r="P8" s="545"/>
      <c r="Q8" s="545"/>
      <c r="R8" s="545"/>
      <c r="S8" s="545"/>
      <c r="T8" s="545"/>
      <c r="U8" s="545"/>
      <c r="V8" s="545"/>
      <c r="W8" s="545"/>
      <c r="X8" s="545"/>
      <c r="Y8" s="545"/>
      <c r="Z8" s="545"/>
      <c r="AA8" s="545"/>
      <c r="AB8" s="545"/>
      <c r="AC8" s="545"/>
      <c r="AD8" s="545"/>
      <c r="AE8" s="545"/>
      <c r="AF8" s="545"/>
      <c r="AG8" s="545"/>
      <c r="AH8" s="545"/>
      <c r="AI8" s="545"/>
      <c r="AJ8" s="545"/>
    </row>
    <row r="9" spans="1:92" x14ac:dyDescent="0.25">
      <c r="B9" s="546"/>
      <c r="C9" s="546" t="s">
        <v>0</v>
      </c>
      <c r="D9" s="547">
        <v>6061894.2184600001</v>
      </c>
      <c r="E9" s="547">
        <v>6888763.8546500001</v>
      </c>
      <c r="F9" s="547">
        <v>12880713.297010001</v>
      </c>
      <c r="G9" s="547">
        <v>5691673.0750700003</v>
      </c>
      <c r="H9" s="547">
        <v>31523044.445190001</v>
      </c>
      <c r="I9" s="547">
        <v>2240257.7233199999</v>
      </c>
      <c r="J9" s="547">
        <v>4099041.9260999998</v>
      </c>
      <c r="K9" s="547">
        <v>697441.93200000003</v>
      </c>
      <c r="L9" s="547">
        <v>2238989.6919800001</v>
      </c>
      <c r="M9" s="547">
        <v>949460.82897999999</v>
      </c>
      <c r="N9" s="547">
        <v>4207516.2380900001</v>
      </c>
      <c r="O9" s="547">
        <v>613242.22186000005</v>
      </c>
      <c r="P9" s="547">
        <v>928149.67972000001</v>
      </c>
      <c r="Q9" s="547">
        <v>778196.55292000005</v>
      </c>
      <c r="R9" s="547">
        <v>16752296.794970002</v>
      </c>
      <c r="S9" s="547">
        <v>551560.27572000003</v>
      </c>
      <c r="T9" s="547">
        <v>252427.05420000001</v>
      </c>
      <c r="U9" s="547">
        <v>61060.399729999997</v>
      </c>
      <c r="V9" s="547">
        <v>38814.605369999997</v>
      </c>
      <c r="W9" s="547">
        <v>193439.72646999999</v>
      </c>
      <c r="X9" s="547">
        <v>32044.90263</v>
      </c>
      <c r="Y9" s="547">
        <v>91848.920209999997</v>
      </c>
      <c r="Z9" s="547">
        <v>32180.250029999999</v>
      </c>
      <c r="AA9" s="547">
        <v>114101.43876</v>
      </c>
      <c r="AB9" s="547">
        <v>218180.07831000001</v>
      </c>
      <c r="AC9" s="547">
        <v>86184.543669999999</v>
      </c>
      <c r="AD9" s="547">
        <v>1671842.1950999999</v>
      </c>
      <c r="AE9" s="547">
        <v>49947183.435260005</v>
      </c>
      <c r="AF9" s="547">
        <v>4904958.1700900001</v>
      </c>
      <c r="AG9" s="547">
        <v>3227265.1263300003</v>
      </c>
      <c r="AH9" s="547">
        <v>0</v>
      </c>
      <c r="AI9" s="547">
        <v>292134.90263999999</v>
      </c>
      <c r="AJ9" s="547">
        <v>41522825.236200005</v>
      </c>
    </row>
    <row r="10" spans="1:92" x14ac:dyDescent="0.25">
      <c r="B10" s="548"/>
      <c r="C10" s="548" t="s">
        <v>1865</v>
      </c>
      <c r="D10" s="553">
        <v>0.12136608716520002</v>
      </c>
      <c r="E10" s="553">
        <v>0.13792096732699657</v>
      </c>
      <c r="F10" s="553">
        <v>0.25788667971049023</v>
      </c>
      <c r="G10" s="553">
        <v>0.11395383450294792</v>
      </c>
      <c r="H10" s="553">
        <v>0.6311275687056348</v>
      </c>
      <c r="I10" s="553">
        <v>4.4852533601294105E-2</v>
      </c>
      <c r="J10" s="553">
        <v>8.2067529021191979E-2</v>
      </c>
      <c r="K10" s="553">
        <v>1.3963588815853904E-2</v>
      </c>
      <c r="L10" s="553">
        <v>4.4827146156942152E-2</v>
      </c>
      <c r="M10" s="553">
        <v>1.9009296694590633E-2</v>
      </c>
      <c r="N10" s="553">
        <v>8.4239309380551006E-2</v>
      </c>
      <c r="O10" s="553">
        <v>1.227781387622919E-2</v>
      </c>
      <c r="P10" s="553">
        <v>1.8582623000615018E-2</v>
      </c>
      <c r="Q10" s="553">
        <v>1.5580389111003113E-2</v>
      </c>
      <c r="R10" s="553">
        <v>0.33540022965827115</v>
      </c>
      <c r="S10" s="553">
        <v>1.1042870444034455E-2</v>
      </c>
      <c r="T10" s="553">
        <v>5.0538796552399828E-3</v>
      </c>
      <c r="U10" s="553">
        <v>1.2224993589307113E-3</v>
      </c>
      <c r="V10" s="553">
        <v>7.7711299617745796E-4</v>
      </c>
      <c r="W10" s="553">
        <v>3.8728855796389518E-3</v>
      </c>
      <c r="X10" s="553">
        <v>6.415757691629521E-4</v>
      </c>
      <c r="Y10" s="553">
        <v>1.8389209139100251E-3</v>
      </c>
      <c r="Z10" s="553">
        <v>6.4428557962054143E-4</v>
      </c>
      <c r="AA10" s="553">
        <v>2.2844419026729458E-3</v>
      </c>
      <c r="AB10" s="553">
        <v>4.3682158493040611E-3</v>
      </c>
      <c r="AC10" s="553">
        <v>1.7255135874019751E-3</v>
      </c>
      <c r="AD10" s="553">
        <v>3.3472201636094059E-2</v>
      </c>
      <c r="AE10" s="553">
        <v>1</v>
      </c>
      <c r="AF10" s="553">
        <v>9.8202898196404917E-2</v>
      </c>
      <c r="AG10" s="553">
        <v>6.4613555847710238E-2</v>
      </c>
      <c r="AH10" s="553">
        <v>0</v>
      </c>
      <c r="AI10" s="553">
        <v>5.8488764039849456E-3</v>
      </c>
      <c r="AJ10" s="553">
        <v>0.83133466955189994</v>
      </c>
    </row>
    <row r="11" spans="1:92" x14ac:dyDescent="0.25">
      <c r="B11" s="548"/>
      <c r="C11" s="548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3"/>
      <c r="AG11" s="123"/>
      <c r="AH11" s="123"/>
      <c r="AI11" s="123"/>
      <c r="AJ11" s="123"/>
    </row>
    <row r="12" spans="1:92" s="14" customFormat="1" x14ac:dyDescent="0.25">
      <c r="A12" s="477"/>
      <c r="B12" s="549">
        <v>11</v>
      </c>
      <c r="C12" s="549" t="s">
        <v>12</v>
      </c>
      <c r="D12" s="554">
        <v>879194.64295999997</v>
      </c>
      <c r="E12" s="554">
        <v>1266322.26309</v>
      </c>
      <c r="F12" s="554">
        <v>1641164.59968</v>
      </c>
      <c r="G12" s="554">
        <v>985734.29790999996</v>
      </c>
      <c r="H12" s="554">
        <v>4772415.8036399996</v>
      </c>
      <c r="I12" s="554">
        <v>420103.10671999998</v>
      </c>
      <c r="J12" s="554">
        <v>958856.69622000004</v>
      </c>
      <c r="K12" s="554">
        <v>350794.66800000001</v>
      </c>
      <c r="L12" s="554">
        <v>84246.227429999999</v>
      </c>
      <c r="M12" s="554">
        <v>135512.48032999999</v>
      </c>
      <c r="N12" s="554">
        <v>796597.30308999994</v>
      </c>
      <c r="O12" s="554">
        <v>142882.33063000001</v>
      </c>
      <c r="P12" s="554">
        <v>161206.86903</v>
      </c>
      <c r="Q12" s="554">
        <v>71101.063760000005</v>
      </c>
      <c r="R12" s="554">
        <v>3121300.7452100003</v>
      </c>
      <c r="S12" s="554">
        <v>57648.012940000001</v>
      </c>
      <c r="T12" s="554">
        <v>28021.966670000002</v>
      </c>
      <c r="U12" s="554">
        <v>10323.16093</v>
      </c>
      <c r="V12" s="554">
        <v>3221.2778400000002</v>
      </c>
      <c r="W12" s="554">
        <v>58917.231630000002</v>
      </c>
      <c r="X12" s="554">
        <v>2822.2310000000002</v>
      </c>
      <c r="Y12" s="554">
        <v>7551.3751599999996</v>
      </c>
      <c r="Z12" s="554">
        <v>10168.573969999999</v>
      </c>
      <c r="AA12" s="554">
        <v>6596.82467</v>
      </c>
      <c r="AB12" s="554">
        <v>25002.570970000001</v>
      </c>
      <c r="AC12" s="554">
        <v>3430.2254400000002</v>
      </c>
      <c r="AD12" s="554">
        <v>213703.45122000002</v>
      </c>
      <c r="AE12" s="554">
        <v>8107420.0000700001</v>
      </c>
      <c r="AF12" s="554">
        <v>1147391.9710899999</v>
      </c>
      <c r="AG12" s="554">
        <v>222979.98559999999</v>
      </c>
      <c r="AH12" s="554">
        <v>0</v>
      </c>
      <c r="AI12" s="554">
        <v>17578.42527</v>
      </c>
      <c r="AJ12" s="554">
        <v>6719469.6181099992</v>
      </c>
    </row>
    <row r="13" spans="1:92" x14ac:dyDescent="0.25">
      <c r="B13" s="550">
        <v>1102</v>
      </c>
      <c r="C13" s="550" t="s">
        <v>16</v>
      </c>
      <c r="D13" s="547">
        <v>529994.67509000003</v>
      </c>
      <c r="E13" s="547">
        <v>900555.72799000004</v>
      </c>
      <c r="F13" s="547">
        <v>957203.33773000003</v>
      </c>
      <c r="G13" s="547">
        <v>408177.85849999997</v>
      </c>
      <c r="H13" s="547">
        <v>2795931.5993100004</v>
      </c>
      <c r="I13" s="547">
        <v>216506.41464</v>
      </c>
      <c r="J13" s="547">
        <v>286285.86687999999</v>
      </c>
      <c r="K13" s="547">
        <v>181088.791</v>
      </c>
      <c r="L13" s="547">
        <v>27554.184099999999</v>
      </c>
      <c r="M13" s="547">
        <v>27454.780070000001</v>
      </c>
      <c r="N13" s="547">
        <v>390899.00691</v>
      </c>
      <c r="O13" s="547">
        <v>81900.109970000005</v>
      </c>
      <c r="P13" s="547">
        <v>63974.245589999999</v>
      </c>
      <c r="Q13" s="547">
        <v>20959.500199999999</v>
      </c>
      <c r="R13" s="547">
        <v>1296622.8993599999</v>
      </c>
      <c r="S13" s="547">
        <v>22709.015790000001</v>
      </c>
      <c r="T13" s="547">
        <v>12081.515160000001</v>
      </c>
      <c r="U13" s="547">
        <v>4342.9211999999998</v>
      </c>
      <c r="V13" s="547">
        <v>2481.6922500000001</v>
      </c>
      <c r="W13" s="547">
        <v>4230.9459900000002</v>
      </c>
      <c r="X13" s="547">
        <v>874.5127</v>
      </c>
      <c r="Y13" s="547">
        <v>3442.2650800000001</v>
      </c>
      <c r="Z13" s="547">
        <v>1595.3696600000001</v>
      </c>
      <c r="AA13" s="547">
        <v>1505.43013</v>
      </c>
      <c r="AB13" s="547">
        <v>8440.9537</v>
      </c>
      <c r="AC13" s="547">
        <v>437.57601</v>
      </c>
      <c r="AD13" s="547">
        <v>62142.197669999987</v>
      </c>
      <c r="AE13" s="547">
        <v>4154696.6963400007</v>
      </c>
      <c r="AF13" s="547">
        <v>571987.79790999996</v>
      </c>
      <c r="AG13" s="547">
        <v>57490.656419999999</v>
      </c>
      <c r="AH13" s="547">
        <v>0</v>
      </c>
      <c r="AI13" s="547">
        <v>5385.2712199999996</v>
      </c>
      <c r="AJ13" s="547">
        <v>3519832.9707900006</v>
      </c>
    </row>
    <row r="14" spans="1:92" x14ac:dyDescent="0.25">
      <c r="B14" s="550">
        <v>110310</v>
      </c>
      <c r="C14" s="550" t="s">
        <v>21</v>
      </c>
      <c r="D14" s="547">
        <v>79423.98702</v>
      </c>
      <c r="E14" s="547">
        <v>1537.43391</v>
      </c>
      <c r="F14" s="547">
        <v>2762.86483</v>
      </c>
      <c r="G14" s="547">
        <v>252556.09124000001</v>
      </c>
      <c r="H14" s="547">
        <v>336280.37700000004</v>
      </c>
      <c r="I14" s="547">
        <v>117936.52396999999</v>
      </c>
      <c r="J14" s="547">
        <v>142172.47414000001</v>
      </c>
      <c r="K14" s="547">
        <v>39800.131999999998</v>
      </c>
      <c r="L14" s="547">
        <v>43511.405180000002</v>
      </c>
      <c r="M14" s="547">
        <v>68263.206649999993</v>
      </c>
      <c r="N14" s="547">
        <v>119978.36013</v>
      </c>
      <c r="O14" s="547">
        <v>18843.470140000001</v>
      </c>
      <c r="P14" s="547">
        <v>51406.325980000001</v>
      </c>
      <c r="Q14" s="547">
        <v>8124.7957299999998</v>
      </c>
      <c r="R14" s="547">
        <v>610036.69391999999</v>
      </c>
      <c r="S14" s="547">
        <v>22195.537810000002</v>
      </c>
      <c r="T14" s="547">
        <v>10108.536480000001</v>
      </c>
      <c r="U14" s="547">
        <v>1891.50065</v>
      </c>
      <c r="V14" s="547">
        <v>121.58152</v>
      </c>
      <c r="W14" s="547">
        <v>47424.64271</v>
      </c>
      <c r="X14" s="547">
        <v>1441.07872</v>
      </c>
      <c r="Y14" s="547">
        <v>2325.1362600000002</v>
      </c>
      <c r="Z14" s="547">
        <v>6599.5900700000002</v>
      </c>
      <c r="AA14" s="547">
        <v>3685.4337399999999</v>
      </c>
      <c r="AB14" s="547">
        <v>9480.0069000000003</v>
      </c>
      <c r="AC14" s="547">
        <v>2212.6891799999999</v>
      </c>
      <c r="AD14" s="547">
        <v>107485.73404000002</v>
      </c>
      <c r="AE14" s="547">
        <v>1053802.8049600001</v>
      </c>
      <c r="AF14" s="547">
        <v>159778.49213</v>
      </c>
      <c r="AG14" s="547">
        <v>111896.19334999999</v>
      </c>
      <c r="AH14" s="547">
        <v>0</v>
      </c>
      <c r="AI14" s="547">
        <v>8223.2591799999991</v>
      </c>
      <c r="AJ14" s="547">
        <v>773904.86030000006</v>
      </c>
    </row>
    <row r="15" spans="1:92" x14ac:dyDescent="0.25">
      <c r="B15" s="550">
        <v>110315</v>
      </c>
      <c r="C15" s="550" t="s">
        <v>22</v>
      </c>
      <c r="D15" s="547">
        <v>22397.896059999999</v>
      </c>
      <c r="E15" s="547">
        <v>62435.46185</v>
      </c>
      <c r="F15" s="547">
        <v>170059.31554000001</v>
      </c>
      <c r="G15" s="547">
        <v>172715.20097999999</v>
      </c>
      <c r="H15" s="547">
        <v>427607.87442999997</v>
      </c>
      <c r="I15" s="547">
        <v>12457.639020000001</v>
      </c>
      <c r="J15" s="547">
        <v>332944.44890000002</v>
      </c>
      <c r="K15" s="547">
        <v>124876.319</v>
      </c>
      <c r="L15" s="547">
        <v>13176.83815</v>
      </c>
      <c r="M15" s="547">
        <v>18165.190630000001</v>
      </c>
      <c r="N15" s="547">
        <v>168775.19297999999</v>
      </c>
      <c r="O15" s="547">
        <v>16926.956289999998</v>
      </c>
      <c r="P15" s="547">
        <v>12141.98286</v>
      </c>
      <c r="Q15" s="547">
        <v>22060.99395</v>
      </c>
      <c r="R15" s="547">
        <v>721525.56178000011</v>
      </c>
      <c r="S15" s="547">
        <v>6625.1174000000001</v>
      </c>
      <c r="T15" s="547">
        <v>870.55070000000001</v>
      </c>
      <c r="U15" s="547">
        <v>185.81522000000001</v>
      </c>
      <c r="V15" s="547">
        <v>0</v>
      </c>
      <c r="W15" s="547">
        <v>0</v>
      </c>
      <c r="X15" s="547">
        <v>13.963150000000001</v>
      </c>
      <c r="Y15" s="547">
        <v>0</v>
      </c>
      <c r="Z15" s="547">
        <v>374.01506999999998</v>
      </c>
      <c r="AA15" s="547">
        <v>0</v>
      </c>
      <c r="AB15" s="547">
        <v>1280.33971</v>
      </c>
      <c r="AC15" s="547">
        <v>0</v>
      </c>
      <c r="AD15" s="547">
        <v>9349.8012500000004</v>
      </c>
      <c r="AE15" s="547">
        <v>1158483.23746</v>
      </c>
      <c r="AF15" s="547">
        <v>293651.51198000001</v>
      </c>
      <c r="AG15" s="547">
        <v>31342.028780000001</v>
      </c>
      <c r="AH15" s="547">
        <v>0</v>
      </c>
      <c r="AI15" s="547">
        <v>0</v>
      </c>
      <c r="AJ15" s="547">
        <v>833489.69669999985</v>
      </c>
    </row>
    <row r="16" spans="1:92" x14ac:dyDescent="0.25">
      <c r="B16" s="548"/>
      <c r="C16" s="548" t="s">
        <v>1866</v>
      </c>
      <c r="D16" s="553">
        <v>0.14503628919861883</v>
      </c>
      <c r="E16" s="553">
        <v>0.18382431010974734</v>
      </c>
      <c r="F16" s="553">
        <v>0.12741255564324713</v>
      </c>
      <c r="G16" s="553">
        <v>0.17318884709446822</v>
      </c>
      <c r="H16" s="553">
        <v>0.15139450797456866</v>
      </c>
      <c r="I16" s="553">
        <v>0.18752445414959615</v>
      </c>
      <c r="J16" s="553">
        <v>0.23392214900624264</v>
      </c>
      <c r="K16" s="553">
        <v>0.50297329699413595</v>
      </c>
      <c r="L16" s="553">
        <v>3.7626893831520389E-2</v>
      </c>
      <c r="M16" s="553">
        <v>0.1427257198968179</v>
      </c>
      <c r="N16" s="553">
        <v>0.18932720826565719</v>
      </c>
      <c r="O16" s="553">
        <v>0.23299493338314087</v>
      </c>
      <c r="P16" s="553">
        <v>0.17368628417631105</v>
      </c>
      <c r="Q16" s="553">
        <v>9.1366459403103159E-2</v>
      </c>
      <c r="R16" s="553">
        <v>0.18632076445465037</v>
      </c>
      <c r="S16" s="553">
        <v>0.10451806534607118</v>
      </c>
      <c r="T16" s="553">
        <v>0.11101015601837182</v>
      </c>
      <c r="U16" s="553">
        <v>0.16906474532835492</v>
      </c>
      <c r="V16" s="553">
        <v>8.2991384539226623E-2</v>
      </c>
      <c r="W16" s="553">
        <v>0.30457669014093292</v>
      </c>
      <c r="X16" s="553">
        <v>8.8071136697974117E-2</v>
      </c>
      <c r="Y16" s="553">
        <v>8.221517621257618E-2</v>
      </c>
      <c r="Z16" s="553">
        <v>0.31598803491335087</v>
      </c>
      <c r="AA16" s="553">
        <v>5.781543810219348E-2</v>
      </c>
      <c r="AB16" s="553">
        <v>0.11459603078185365</v>
      </c>
      <c r="AC16" s="553">
        <v>3.9800935224932082E-2</v>
      </c>
      <c r="AD16" s="553">
        <v>0.1278251331652851</v>
      </c>
      <c r="AE16" s="553">
        <v>0.16231986355303873</v>
      </c>
      <c r="AF16" s="553">
        <v>0.23392492480092783</v>
      </c>
      <c r="AG16" s="553">
        <v>6.9092552632503926E-2</v>
      </c>
      <c r="AH16" s="553" t="e">
        <v>#DIV/0!</v>
      </c>
      <c r="AI16" s="553">
        <v>6.0172287224652593E-2</v>
      </c>
      <c r="AJ16" s="553">
        <v>0.16182592537686719</v>
      </c>
    </row>
    <row r="17" spans="1:36" x14ac:dyDescent="0.25">
      <c r="B17" s="548"/>
      <c r="C17" s="548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  <c r="AA17" s="123"/>
      <c r="AB17" s="123"/>
      <c r="AC17" s="123"/>
      <c r="AD17" s="123"/>
      <c r="AE17" s="123"/>
      <c r="AF17" s="123"/>
      <c r="AG17" s="123"/>
      <c r="AH17" s="123"/>
      <c r="AI17" s="123"/>
      <c r="AJ17" s="123"/>
    </row>
    <row r="18" spans="1:36" x14ac:dyDescent="0.25">
      <c r="B18" s="546">
        <v>13</v>
      </c>
      <c r="C18" s="546" t="s">
        <v>33</v>
      </c>
      <c r="D18" s="554">
        <v>1062595.06305</v>
      </c>
      <c r="E18" s="554">
        <v>955869.44695999997</v>
      </c>
      <c r="F18" s="554">
        <v>2742942.5679199998</v>
      </c>
      <c r="G18" s="554">
        <v>764658.05784000002</v>
      </c>
      <c r="H18" s="554">
        <v>5526065.1357699996</v>
      </c>
      <c r="I18" s="554">
        <v>430345.64874999999</v>
      </c>
      <c r="J18" s="554">
        <v>573288.34423000005</v>
      </c>
      <c r="K18" s="554">
        <v>151978.61600000001</v>
      </c>
      <c r="L18" s="554">
        <v>205476.01522999999</v>
      </c>
      <c r="M18" s="554">
        <v>160234.99337000001</v>
      </c>
      <c r="N18" s="554">
        <v>720018.78740999999</v>
      </c>
      <c r="O18" s="554">
        <v>75492.780669999993</v>
      </c>
      <c r="P18" s="554">
        <v>178913.31375</v>
      </c>
      <c r="Q18" s="554">
        <v>116836.90270000001</v>
      </c>
      <c r="R18" s="554">
        <v>2612585.4021100001</v>
      </c>
      <c r="S18" s="554">
        <v>29967.773710000001</v>
      </c>
      <c r="T18" s="554">
        <v>60143.624989999997</v>
      </c>
      <c r="U18" s="554">
        <v>9173.9856999999993</v>
      </c>
      <c r="V18" s="554">
        <v>5403.45136</v>
      </c>
      <c r="W18" s="554">
        <v>40030.915869999997</v>
      </c>
      <c r="X18" s="554">
        <v>4670.6750300000003</v>
      </c>
      <c r="Y18" s="554">
        <v>8800.7631299999994</v>
      </c>
      <c r="Z18" s="554">
        <v>4998.8369300000004</v>
      </c>
      <c r="AA18" s="554">
        <v>21658.01283</v>
      </c>
      <c r="AB18" s="554">
        <v>23503.507549999998</v>
      </c>
      <c r="AC18" s="554">
        <v>1397.36718</v>
      </c>
      <c r="AD18" s="554">
        <v>209748.91428000003</v>
      </c>
      <c r="AE18" s="554">
        <v>8348399.4521599999</v>
      </c>
      <c r="AF18" s="554">
        <v>871997.40341000003</v>
      </c>
      <c r="AG18" s="554">
        <v>371114.45996000001</v>
      </c>
      <c r="AH18" s="554">
        <v>0</v>
      </c>
      <c r="AI18" s="554">
        <v>31856.14314</v>
      </c>
      <c r="AJ18" s="554">
        <v>7073431.4456500001</v>
      </c>
    </row>
    <row r="19" spans="1:36" x14ac:dyDescent="0.25">
      <c r="B19" s="548"/>
      <c r="C19" s="548" t="s">
        <v>1867</v>
      </c>
      <c r="D19" s="553">
        <v>0.1752909280096194</v>
      </c>
      <c r="E19" s="553">
        <v>0.13875776077224311</v>
      </c>
      <c r="F19" s="553">
        <v>0.21294958630565272</v>
      </c>
      <c r="G19" s="553">
        <v>0.13434679886820375</v>
      </c>
      <c r="H19" s="553">
        <v>0.17530239331351144</v>
      </c>
      <c r="I19" s="553">
        <v>0.19209649151984159</v>
      </c>
      <c r="J19" s="553">
        <v>0.13985910721714687</v>
      </c>
      <c r="K19" s="553">
        <v>0.21790863013381306</v>
      </c>
      <c r="L19" s="553">
        <v>9.177175579057352E-2</v>
      </c>
      <c r="M19" s="553">
        <v>0.16876419593016753</v>
      </c>
      <c r="N19" s="553">
        <v>0.1711267994385334</v>
      </c>
      <c r="O19" s="553">
        <v>0.12310434275224219</v>
      </c>
      <c r="P19" s="553">
        <v>0.19276342777381958</v>
      </c>
      <c r="Q19" s="553">
        <v>0.15013803680008211</v>
      </c>
      <c r="R19" s="553">
        <v>0.15595386316785217</v>
      </c>
      <c r="S19" s="553">
        <v>5.4332726683190585E-2</v>
      </c>
      <c r="T19" s="553">
        <v>0.23826140656994599</v>
      </c>
      <c r="U19" s="553">
        <v>0.15024444223368991</v>
      </c>
      <c r="V19" s="553">
        <v>0.13921180721771179</v>
      </c>
      <c r="W19" s="553">
        <v>0.20694257896507248</v>
      </c>
      <c r="X19" s="553">
        <v>0.14575407152672631</v>
      </c>
      <c r="Y19" s="553">
        <v>9.5817818106933184E-2</v>
      </c>
      <c r="Z19" s="553">
        <v>0.1553386603690102</v>
      </c>
      <c r="AA19" s="553">
        <v>0.18981366988329815</v>
      </c>
      <c r="AB19" s="553">
        <v>0.10772526864989554</v>
      </c>
      <c r="AC19" s="553">
        <v>1.6213663384359367E-2</v>
      </c>
      <c r="AD19" s="553">
        <v>0.12545975624658406</v>
      </c>
      <c r="AE19" s="553">
        <v>0.16714454906112849</v>
      </c>
      <c r="AF19" s="553">
        <v>0.17777876450147176</v>
      </c>
      <c r="AG19" s="553">
        <v>0.11499348378049933</v>
      </c>
      <c r="AH19" s="553" t="e">
        <v>#DIV/0!</v>
      </c>
      <c r="AI19" s="553">
        <v>0.10904600187145924</v>
      </c>
      <c r="AJ19" s="553">
        <v>0.17035043751029044</v>
      </c>
    </row>
    <row r="20" spans="1:36" x14ac:dyDescent="0.25">
      <c r="B20" s="548"/>
      <c r="C20" s="548"/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  <c r="AC20" s="123"/>
      <c r="AD20" s="123"/>
      <c r="AE20" s="123"/>
      <c r="AF20" s="123"/>
      <c r="AG20" s="123"/>
      <c r="AH20" s="123"/>
      <c r="AI20" s="123"/>
      <c r="AJ20" s="123"/>
    </row>
    <row r="21" spans="1:36" s="14" customFormat="1" x14ac:dyDescent="0.25">
      <c r="A21" s="477"/>
      <c r="B21" s="551" t="s">
        <v>2</v>
      </c>
      <c r="C21" s="546" t="s">
        <v>3</v>
      </c>
      <c r="D21" s="554">
        <v>3925326.4470799994</v>
      </c>
      <c r="E21" s="554">
        <v>4336776.9687899994</v>
      </c>
      <c r="F21" s="554">
        <v>8069718.0818500007</v>
      </c>
      <c r="G21" s="554">
        <v>3743790.3906499995</v>
      </c>
      <c r="H21" s="554">
        <v>20075611.888369996</v>
      </c>
      <c r="I21" s="554">
        <v>1280321.2095100002</v>
      </c>
      <c r="J21" s="554">
        <v>2486814.6441100002</v>
      </c>
      <c r="K21" s="554">
        <v>196425.43799999999</v>
      </c>
      <c r="L21" s="554">
        <v>2033293.5349399997</v>
      </c>
      <c r="M21" s="554">
        <v>671666.01554999978</v>
      </c>
      <c r="N21" s="554">
        <v>2600843.2445999994</v>
      </c>
      <c r="O21" s="554">
        <v>397605.86965000001</v>
      </c>
      <c r="P21" s="554">
        <v>552156.9084399998</v>
      </c>
      <c r="Q21" s="554">
        <v>619589.91320000007</v>
      </c>
      <c r="R21" s="554">
        <v>10838716.777999999</v>
      </c>
      <c r="S21" s="554">
        <v>453416.88579999999</v>
      </c>
      <c r="T21" s="554">
        <v>131025.24510000001</v>
      </c>
      <c r="U21" s="554">
        <v>33945.353170000002</v>
      </c>
      <c r="V21" s="554">
        <v>29047.159770000002</v>
      </c>
      <c r="W21" s="554">
        <v>90389.547859999991</v>
      </c>
      <c r="X21" s="554">
        <v>16464.006119999998</v>
      </c>
      <c r="Y21" s="554">
        <v>74168.805220000009</v>
      </c>
      <c r="Z21" s="554">
        <v>15898.606299999999</v>
      </c>
      <c r="AA21" s="554">
        <v>81794.224140000006</v>
      </c>
      <c r="AB21" s="554">
        <v>168606.62447999997</v>
      </c>
      <c r="AC21" s="554">
        <v>84520.784750000006</v>
      </c>
      <c r="AD21" s="554">
        <v>1179277.2427099999</v>
      </c>
      <c r="AE21" s="554">
        <v>32093605.90908001</v>
      </c>
      <c r="AF21" s="554">
        <v>2797268.6825999995</v>
      </c>
      <c r="AG21" s="554">
        <v>2734006.7102600005</v>
      </c>
      <c r="AH21" s="554">
        <v>0</v>
      </c>
      <c r="AI21" s="554">
        <v>240483.81410999995</v>
      </c>
      <c r="AJ21" s="554">
        <v>26321846.702110011</v>
      </c>
    </row>
    <row r="22" spans="1:36" x14ac:dyDescent="0.25">
      <c r="B22" s="551"/>
      <c r="C22" s="547" t="s">
        <v>1830</v>
      </c>
      <c r="D22" s="547">
        <v>2016010.8155899998</v>
      </c>
      <c r="E22" s="547">
        <v>1518187.9656400001</v>
      </c>
      <c r="F22" s="547">
        <v>3002279.6381799998</v>
      </c>
      <c r="G22" s="547">
        <v>2357695.6825000001</v>
      </c>
      <c r="H22" s="547">
        <v>8894174.1019099988</v>
      </c>
      <c r="I22" s="547">
        <v>667197.46872999996</v>
      </c>
      <c r="J22" s="547">
        <v>1782386.8569499999</v>
      </c>
      <c r="K22" s="547">
        <v>196425.43799999999</v>
      </c>
      <c r="L22" s="547">
        <v>107786.39717000001</v>
      </c>
      <c r="M22" s="547">
        <v>65434.410469999995</v>
      </c>
      <c r="N22" s="547">
        <v>2153458.1816699998</v>
      </c>
      <c r="O22" s="547">
        <v>124128.21825999999</v>
      </c>
      <c r="P22" s="547">
        <v>354718.03527999995</v>
      </c>
      <c r="Q22" s="547">
        <v>32.923690000000001</v>
      </c>
      <c r="R22" s="547">
        <v>5451567.9302200004</v>
      </c>
      <c r="S22" s="547">
        <v>350809.72672999994</v>
      </c>
      <c r="T22" s="547">
        <v>65116.423989999996</v>
      </c>
      <c r="U22" s="547">
        <v>16944.212080000001</v>
      </c>
      <c r="V22" s="547">
        <v>5539.5777900000003</v>
      </c>
      <c r="W22" s="547">
        <v>80425.787430000011</v>
      </c>
      <c r="X22" s="547">
        <v>934.77161999999998</v>
      </c>
      <c r="Y22" s="547">
        <v>0</v>
      </c>
      <c r="Z22" s="547">
        <v>9551.5294099999992</v>
      </c>
      <c r="AA22" s="547">
        <v>0</v>
      </c>
      <c r="AB22" s="547">
        <v>19545.461200000002</v>
      </c>
      <c r="AC22" s="547">
        <v>0</v>
      </c>
      <c r="AD22" s="547">
        <v>548867.49024999992</v>
      </c>
      <c r="AE22" s="547">
        <v>14894609.522379998</v>
      </c>
      <c r="AF22" s="547">
        <v>2349883.6196699999</v>
      </c>
      <c r="AG22" s="547">
        <v>178760.38542999999</v>
      </c>
      <c r="AH22" s="547">
        <v>0</v>
      </c>
      <c r="AI22" s="547">
        <v>0</v>
      </c>
      <c r="AJ22" s="547">
        <v>12365965.517280001</v>
      </c>
    </row>
    <row r="23" spans="1:36" x14ac:dyDescent="0.25">
      <c r="B23" s="551"/>
      <c r="C23" s="547"/>
      <c r="D23" s="555">
        <v>0.51359061284945728</v>
      </c>
      <c r="E23" s="555">
        <v>0.35007287129722703</v>
      </c>
      <c r="F23" s="555">
        <v>0.37204269191665751</v>
      </c>
      <c r="G23" s="555">
        <v>0.62976166838514036</v>
      </c>
      <c r="H23" s="555">
        <v>0.44303377408199862</v>
      </c>
      <c r="I23" s="555">
        <v>0.52111725071347326</v>
      </c>
      <c r="J23" s="555">
        <v>0.716734904698896</v>
      </c>
      <c r="K23" s="555">
        <v>1</v>
      </c>
      <c r="L23" s="555">
        <v>5.3010741104422318E-2</v>
      </c>
      <c r="M23" s="555">
        <v>9.7421052956532889E-2</v>
      </c>
      <c r="N23" s="555">
        <v>0.82798461081463348</v>
      </c>
      <c r="O23" s="555">
        <v>0.31218909914299348</v>
      </c>
      <c r="P23" s="555">
        <v>0.64242252493440521</v>
      </c>
      <c r="Q23" s="555">
        <v>5.3137872806803458E-5</v>
      </c>
      <c r="R23" s="555">
        <v>0.50297171167765709</v>
      </c>
      <c r="S23" s="555">
        <v>0.7737023867362991</v>
      </c>
      <c r="T23" s="555">
        <v>0.4969761662365324</v>
      </c>
      <c r="U23" s="555">
        <v>0.4991614609264059</v>
      </c>
      <c r="V23" s="555">
        <v>0.19070979172708288</v>
      </c>
      <c r="W23" s="555">
        <v>0.8897686661135602</v>
      </c>
      <c r="X23" s="555">
        <v>5.6776680790009332E-2</v>
      </c>
      <c r="Y23" s="555">
        <v>0</v>
      </c>
      <c r="Z23" s="555">
        <v>0.60077778075427901</v>
      </c>
      <c r="AA23" s="555">
        <v>0</v>
      </c>
      <c r="AB23" s="555">
        <v>0.11592344761233546</v>
      </c>
      <c r="AC23" s="555">
        <v>0</v>
      </c>
      <c r="AD23" s="555">
        <v>0.46542701781363366</v>
      </c>
      <c r="AE23" s="555">
        <v>0.46409897238022674</v>
      </c>
      <c r="AF23" s="555">
        <v>0.84006360714904016</v>
      </c>
      <c r="AG23" s="555">
        <v>6.538403316976503E-2</v>
      </c>
      <c r="AH23" s="555" t="e">
        <v>#DIV/0!</v>
      </c>
      <c r="AI23" s="555">
        <v>0</v>
      </c>
      <c r="AJ23" s="555">
        <v>0.46979855392474146</v>
      </c>
    </row>
    <row r="24" spans="1:36" x14ac:dyDescent="0.25">
      <c r="B24" s="551"/>
      <c r="C24" s="547" t="s">
        <v>1188</v>
      </c>
      <c r="D24" s="547">
        <v>1474159.28418</v>
      </c>
      <c r="E24" s="547">
        <v>1887284.0581799997</v>
      </c>
      <c r="F24" s="547">
        <v>2908705.1240400001</v>
      </c>
      <c r="G24" s="547">
        <v>1108096.3419900001</v>
      </c>
      <c r="H24" s="547">
        <v>7378244.808389999</v>
      </c>
      <c r="I24" s="547">
        <v>556144.90257999999</v>
      </c>
      <c r="J24" s="547">
        <v>628398.42822999996</v>
      </c>
      <c r="K24" s="547">
        <v>0</v>
      </c>
      <c r="L24" s="547">
        <v>1925507.1377699999</v>
      </c>
      <c r="M24" s="547">
        <v>508428.11442</v>
      </c>
      <c r="N24" s="547">
        <v>330877.87131000002</v>
      </c>
      <c r="O24" s="547">
        <v>169330.00396</v>
      </c>
      <c r="P24" s="547">
        <v>169946.89647000004</v>
      </c>
      <c r="Q24" s="547">
        <v>269026.92522999999</v>
      </c>
      <c r="R24" s="547">
        <v>4557660.2799699996</v>
      </c>
      <c r="S24" s="547">
        <v>4501.1539499999999</v>
      </c>
      <c r="T24" s="547">
        <v>64027.3963</v>
      </c>
      <c r="U24" s="547">
        <v>9539.3199499999992</v>
      </c>
      <c r="V24" s="547">
        <v>21832.592349999999</v>
      </c>
      <c r="W24" s="547">
        <v>894.83892000000003</v>
      </c>
      <c r="X24" s="547">
        <v>14714.69658</v>
      </c>
      <c r="Y24" s="547">
        <v>5066.6571000000004</v>
      </c>
      <c r="Z24" s="547">
        <v>4355.2773800000004</v>
      </c>
      <c r="AA24" s="547">
        <v>0</v>
      </c>
      <c r="AB24" s="547">
        <v>58720.297460000002</v>
      </c>
      <c r="AC24" s="547">
        <v>68.697620000000001</v>
      </c>
      <c r="AD24" s="547">
        <v>183720.92760999998</v>
      </c>
      <c r="AE24" s="547">
        <v>12119626.015970001</v>
      </c>
      <c r="AF24" s="547">
        <v>330877.87131000002</v>
      </c>
      <c r="AG24" s="547">
        <v>2455767.84454</v>
      </c>
      <c r="AH24" s="547">
        <v>0</v>
      </c>
      <c r="AI24" s="547">
        <v>5135.3547200000003</v>
      </c>
      <c r="AJ24" s="547">
        <v>9327844.9453999996</v>
      </c>
    </row>
    <row r="25" spans="1:36" x14ac:dyDescent="0.25">
      <c r="B25" s="551"/>
      <c r="C25" s="547"/>
      <c r="D25" s="555">
        <v>0.37555074821270173</v>
      </c>
      <c r="E25" s="555">
        <v>0.43518125828512894</v>
      </c>
      <c r="F25" s="555">
        <v>0.36044693191725147</v>
      </c>
      <c r="G25" s="555">
        <v>0.29598247400747552</v>
      </c>
      <c r="H25" s="555">
        <v>0.36752278582673192</v>
      </c>
      <c r="I25" s="555">
        <v>0.43437919988285267</v>
      </c>
      <c r="J25" s="555">
        <v>0.25269210542826598</v>
      </c>
      <c r="K25" s="555">
        <v>0</v>
      </c>
      <c r="L25" s="555">
        <v>0.94698925889557772</v>
      </c>
      <c r="M25" s="555">
        <v>0.75696566842624735</v>
      </c>
      <c r="N25" s="555">
        <v>0.12721945930304915</v>
      </c>
      <c r="O25" s="555">
        <v>0.42587400459921754</v>
      </c>
      <c r="P25" s="555">
        <v>0.30778732253871149</v>
      </c>
      <c r="Q25" s="555">
        <v>0.43420158962975186</v>
      </c>
      <c r="R25" s="555">
        <v>0.42049814321386819</v>
      </c>
      <c r="S25" s="555">
        <v>9.9271864171054207E-3</v>
      </c>
      <c r="T25" s="555">
        <v>0.48866457949484121</v>
      </c>
      <c r="U25" s="555">
        <v>0.28101990579466407</v>
      </c>
      <c r="V25" s="555">
        <v>0.75162571910210552</v>
      </c>
      <c r="W25" s="555">
        <v>9.8998052450264794E-3</v>
      </c>
      <c r="X25" s="555">
        <v>0.89374946004939904</v>
      </c>
      <c r="Y25" s="555">
        <v>6.8312508000786157E-2</v>
      </c>
      <c r="Z25" s="555">
        <v>0.27394082838569317</v>
      </c>
      <c r="AA25" s="555">
        <v>0</v>
      </c>
      <c r="AB25" s="555">
        <v>0.34826803300937531</v>
      </c>
      <c r="AC25" s="555">
        <v>8.127896611844934E-4</v>
      </c>
      <c r="AD25" s="555">
        <v>0.15579112439056828</v>
      </c>
      <c r="AE25" s="555">
        <v>0.37763366479617327</v>
      </c>
      <c r="AF25" s="555">
        <v>0.11828605288014601</v>
      </c>
      <c r="AG25" s="555">
        <v>0.89823036473325257</v>
      </c>
      <c r="AH25" s="555" t="e">
        <v>#DIV/0!</v>
      </c>
      <c r="AI25" s="555">
        <v>2.1354263441825786E-2</v>
      </c>
      <c r="AJ25" s="555">
        <v>0.35437653941857605</v>
      </c>
    </row>
    <row r="26" spans="1:36" x14ac:dyDescent="0.25">
      <c r="B26" s="548"/>
      <c r="C26" s="547" t="s">
        <v>1025</v>
      </c>
      <c r="D26" s="547">
        <v>210067.05381000001</v>
      </c>
      <c r="E26" s="547">
        <v>525408.93119000003</v>
      </c>
      <c r="F26" s="547">
        <v>773445.87327999994</v>
      </c>
      <c r="G26" s="547">
        <v>256828.17620999998</v>
      </c>
      <c r="H26" s="547">
        <v>1765750.0344899995</v>
      </c>
      <c r="I26" s="547">
        <v>50612.394739999996</v>
      </c>
      <c r="J26" s="547">
        <v>72559.608640000006</v>
      </c>
      <c r="K26" s="547">
        <v>0</v>
      </c>
      <c r="L26" s="547">
        <v>0</v>
      </c>
      <c r="M26" s="547">
        <v>94704.399820000021</v>
      </c>
      <c r="N26" s="547">
        <v>113121.94585</v>
      </c>
      <c r="O26" s="547">
        <v>36533.337720000003</v>
      </c>
      <c r="P26" s="547">
        <v>19119.091270000001</v>
      </c>
      <c r="Q26" s="547">
        <v>61.847949999999997</v>
      </c>
      <c r="R26" s="547">
        <v>386712.62599000003</v>
      </c>
      <c r="S26" s="547">
        <v>24798.719099999998</v>
      </c>
      <c r="T26" s="547">
        <v>1710.7614699999999</v>
      </c>
      <c r="U26" s="547">
        <v>22.867059999999999</v>
      </c>
      <c r="V26" s="547">
        <v>97.783960000000008</v>
      </c>
      <c r="W26" s="547">
        <v>159.78299999999999</v>
      </c>
      <c r="X26" s="547">
        <v>1E-3</v>
      </c>
      <c r="Y26" s="547">
        <v>0</v>
      </c>
      <c r="Z26" s="547">
        <v>1875.7652800000001</v>
      </c>
      <c r="AA26" s="547">
        <v>0</v>
      </c>
      <c r="AB26" s="547">
        <v>11808.506380000001</v>
      </c>
      <c r="AC26" s="547">
        <v>0</v>
      </c>
      <c r="AD26" s="547">
        <v>40474.187250000003</v>
      </c>
      <c r="AE26" s="547">
        <v>2192936.84773</v>
      </c>
      <c r="AF26" s="547">
        <v>113121.94585</v>
      </c>
      <c r="AG26" s="547">
        <v>94802.183780000007</v>
      </c>
      <c r="AH26" s="547">
        <v>0</v>
      </c>
      <c r="AI26" s="547">
        <v>0</v>
      </c>
      <c r="AJ26" s="547">
        <v>1985012.7181000002</v>
      </c>
    </row>
    <row r="27" spans="1:36" x14ac:dyDescent="0.25">
      <c r="B27" s="548"/>
      <c r="C27" s="547"/>
      <c r="D27" s="555">
        <v>5.3515817510226757E-2</v>
      </c>
      <c r="E27" s="555">
        <v>0.12115193724997896</v>
      </c>
      <c r="F27" s="555">
        <v>9.5845463922661078E-2</v>
      </c>
      <c r="G27" s="555">
        <v>6.8601109947667049E-2</v>
      </c>
      <c r="H27" s="555">
        <v>8.7954979619471338E-2</v>
      </c>
      <c r="I27" s="555">
        <v>3.9531013283276149E-2</v>
      </c>
      <c r="J27" s="555">
        <v>2.9177730962722467E-2</v>
      </c>
      <c r="K27" s="555">
        <v>0</v>
      </c>
      <c r="L27" s="555">
        <v>0</v>
      </c>
      <c r="M27" s="555">
        <v>0.14099924311705786</v>
      </c>
      <c r="N27" s="555">
        <v>4.3494334418219704E-2</v>
      </c>
      <c r="O27" s="555">
        <v>9.1883295767638332E-2</v>
      </c>
      <c r="P27" s="555">
        <v>3.4626192261212239E-2</v>
      </c>
      <c r="Q27" s="555">
        <v>9.9820782556922993E-5</v>
      </c>
      <c r="R27" s="555">
        <v>3.5678820095653214E-2</v>
      </c>
      <c r="S27" s="555">
        <v>5.4692976544633135E-2</v>
      </c>
      <c r="T27" s="555">
        <v>1.3056731690861001E-2</v>
      </c>
      <c r="U27" s="555">
        <v>6.7364330798034828E-4</v>
      </c>
      <c r="V27" s="555">
        <v>3.3663862757759744E-3</v>
      </c>
      <c r="W27" s="555">
        <v>1.7677154470058876E-3</v>
      </c>
      <c r="X27" s="555">
        <v>6.0738558569000348E-8</v>
      </c>
      <c r="Y27" s="555">
        <v>0</v>
      </c>
      <c r="Z27" s="555">
        <v>0.11798300081183846</v>
      </c>
      <c r="AA27" s="555">
        <v>0</v>
      </c>
      <c r="AB27" s="555">
        <v>7.0035838843335099E-2</v>
      </c>
      <c r="AC27" s="555">
        <v>0</v>
      </c>
      <c r="AD27" s="555">
        <v>3.4321180621606509E-2</v>
      </c>
      <c r="AE27" s="555">
        <v>6.8329400377835678E-2</v>
      </c>
      <c r="AF27" s="555">
        <v>4.0440143113051129E-2</v>
      </c>
      <c r="AG27" s="555">
        <v>3.4675183284749313E-2</v>
      </c>
      <c r="AH27" s="555" t="e">
        <v>#DIV/0!</v>
      </c>
      <c r="AI27" s="555">
        <v>0</v>
      </c>
      <c r="AJ27" s="555">
        <v>7.5413125095849701E-2</v>
      </c>
    </row>
    <row r="28" spans="1:36" x14ac:dyDescent="0.25">
      <c r="B28" s="548"/>
      <c r="C28" s="547" t="s">
        <v>1831</v>
      </c>
      <c r="D28" s="547">
        <v>222481.20688999997</v>
      </c>
      <c r="E28" s="547">
        <v>10249.255359999999</v>
      </c>
      <c r="F28" s="547">
        <v>1359128.7138000003</v>
      </c>
      <c r="G28" s="547">
        <v>20353.340490000006</v>
      </c>
      <c r="H28" s="547">
        <v>1612212.51654</v>
      </c>
      <c r="I28" s="547">
        <v>6366.4434600000004</v>
      </c>
      <c r="J28" s="547">
        <v>0</v>
      </c>
      <c r="K28" s="547">
        <v>0</v>
      </c>
      <c r="L28" s="547">
        <v>0</v>
      </c>
      <c r="M28" s="547">
        <v>1.6E-2</v>
      </c>
      <c r="N28" s="547">
        <v>2974.0516499999999</v>
      </c>
      <c r="O28" s="547">
        <v>67342.246970000007</v>
      </c>
      <c r="P28" s="547">
        <v>5464.5457200000001</v>
      </c>
      <c r="Q28" s="547">
        <v>350468.21633000002</v>
      </c>
      <c r="R28" s="547">
        <v>432615.52013000002</v>
      </c>
      <c r="S28" s="547">
        <v>73103.370380000008</v>
      </c>
      <c r="T28" s="547">
        <v>170.66333999999998</v>
      </c>
      <c r="U28" s="547">
        <v>7438.9540799999995</v>
      </c>
      <c r="V28" s="547">
        <v>1577.2056700000001</v>
      </c>
      <c r="W28" s="547">
        <v>8909.1385100000007</v>
      </c>
      <c r="X28" s="547">
        <v>814.53692000000001</v>
      </c>
      <c r="Y28" s="547">
        <v>69102.148119999998</v>
      </c>
      <c r="Z28" s="547">
        <v>116.03422999999999</v>
      </c>
      <c r="AA28" s="547">
        <v>81794.224140000006</v>
      </c>
      <c r="AB28" s="547">
        <v>78532.35944</v>
      </c>
      <c r="AC28" s="547">
        <v>84452.08713</v>
      </c>
      <c r="AD28" s="547">
        <v>406010.72196</v>
      </c>
      <c r="AE28" s="547">
        <v>2450838.7586300001</v>
      </c>
      <c r="AF28" s="547">
        <v>2974.0516499999999</v>
      </c>
      <c r="AG28" s="547">
        <v>1577.2216699999999</v>
      </c>
      <c r="AH28" s="547">
        <v>0</v>
      </c>
      <c r="AI28" s="547">
        <v>235348.45938999997</v>
      </c>
      <c r="AJ28" s="547">
        <v>2210939.0259199999</v>
      </c>
    </row>
    <row r="29" spans="1:36" x14ac:dyDescent="0.25">
      <c r="B29" s="548"/>
      <c r="C29" s="547"/>
      <c r="D29" s="555">
        <v>5.6678396023724584E-2</v>
      </c>
      <c r="E29" s="555">
        <v>2.3633346685244996E-3</v>
      </c>
      <c r="F29" s="555">
        <v>0.16842332037061908</v>
      </c>
      <c r="G29" s="555">
        <v>5.4365598407517266E-3</v>
      </c>
      <c r="H29" s="555">
        <v>8.0307017564628796E-2</v>
      </c>
      <c r="I29" s="555">
        <v>4.9725361203978987E-3</v>
      </c>
      <c r="J29" s="555">
        <v>0</v>
      </c>
      <c r="K29" s="555">
        <v>0</v>
      </c>
      <c r="L29" s="555">
        <v>0</v>
      </c>
      <c r="M29" s="555">
        <v>2.3821363042907941E-8</v>
      </c>
      <c r="N29" s="555">
        <v>1.1434951553404356E-3</v>
      </c>
      <c r="O29" s="555">
        <v>0.16936934816701593</v>
      </c>
      <c r="P29" s="555">
        <v>9.896726159668804E-3</v>
      </c>
      <c r="Q29" s="555">
        <v>0.56564545171488434</v>
      </c>
      <c r="R29" s="555">
        <v>3.9913905768633608E-2</v>
      </c>
      <c r="S29" s="555">
        <v>0.16122771927873358</v>
      </c>
      <c r="T29" s="555">
        <v>1.3025225777654355E-3</v>
      </c>
      <c r="U29" s="555">
        <v>0.21914498997094986</v>
      </c>
      <c r="V29" s="555">
        <v>5.4298102895035651E-2</v>
      </c>
      <c r="W29" s="555">
        <v>9.8563813194407546E-2</v>
      </c>
      <c r="X29" s="555">
        <v>4.9473798422033151E-2</v>
      </c>
      <c r="Y29" s="555">
        <v>0.93168749199921375</v>
      </c>
      <c r="Z29" s="555">
        <v>7.2983900481893181E-3</v>
      </c>
      <c r="AA29" s="555">
        <v>1</v>
      </c>
      <c r="AB29" s="555">
        <v>0.46577268053495396</v>
      </c>
      <c r="AC29" s="555">
        <v>0.99918721033881541</v>
      </c>
      <c r="AD29" s="555">
        <v>0.34428776139780343</v>
      </c>
      <c r="AE29" s="555">
        <v>7.6365328519741163E-2</v>
      </c>
      <c r="AF29" s="555">
        <v>1.0631984222679973E-3</v>
      </c>
      <c r="AG29" s="555">
        <v>5.7689019711660054E-4</v>
      </c>
      <c r="AH29" s="555" t="e">
        <v>#DIV/0!</v>
      </c>
      <c r="AI29" s="555">
        <v>0.97864573655817422</v>
      </c>
      <c r="AJ29" s="555">
        <v>8.3996349152157618E-2</v>
      </c>
    </row>
    <row r="30" spans="1:36" x14ac:dyDescent="0.25">
      <c r="B30" s="548"/>
      <c r="C30" s="547" t="s">
        <v>1832</v>
      </c>
      <c r="D30" s="547">
        <v>0</v>
      </c>
      <c r="E30" s="547">
        <v>55225.513930000001</v>
      </c>
      <c r="F30" s="547">
        <v>8652.2613000000001</v>
      </c>
      <c r="G30" s="547">
        <v>0</v>
      </c>
      <c r="H30" s="547">
        <v>63877.775229999999</v>
      </c>
      <c r="I30" s="547">
        <v>0</v>
      </c>
      <c r="J30" s="547">
        <v>0</v>
      </c>
      <c r="K30" s="547">
        <v>0</v>
      </c>
      <c r="L30" s="547">
        <v>0</v>
      </c>
      <c r="M30" s="547">
        <v>3099.0748399999998</v>
      </c>
      <c r="N30" s="547">
        <v>411.19412</v>
      </c>
      <c r="O30" s="547">
        <v>0</v>
      </c>
      <c r="P30" s="547">
        <v>0</v>
      </c>
      <c r="Q30" s="547">
        <v>0</v>
      </c>
      <c r="R30" s="547">
        <v>3510.2689599999999</v>
      </c>
      <c r="S30" s="547">
        <v>0</v>
      </c>
      <c r="T30" s="547">
        <v>0</v>
      </c>
      <c r="U30" s="547">
        <v>0</v>
      </c>
      <c r="V30" s="547">
        <v>0</v>
      </c>
      <c r="W30" s="547">
        <v>0</v>
      </c>
      <c r="X30" s="547">
        <v>0</v>
      </c>
      <c r="Y30" s="547">
        <v>0</v>
      </c>
      <c r="Z30" s="547">
        <v>0</v>
      </c>
      <c r="AA30" s="547">
        <v>0</v>
      </c>
      <c r="AB30" s="547">
        <v>0</v>
      </c>
      <c r="AC30" s="547">
        <v>0</v>
      </c>
      <c r="AD30" s="547">
        <v>0</v>
      </c>
      <c r="AE30" s="547">
        <v>67388.044190000001</v>
      </c>
      <c r="AF30" s="547">
        <v>411.19412</v>
      </c>
      <c r="AG30" s="547">
        <v>3099.0748399999998</v>
      </c>
      <c r="AH30" s="547">
        <v>0</v>
      </c>
      <c r="AI30" s="547">
        <v>0</v>
      </c>
      <c r="AJ30" s="547">
        <v>63877.775229999999</v>
      </c>
    </row>
    <row r="31" spans="1:36" x14ac:dyDescent="0.25">
      <c r="B31" s="548"/>
      <c r="C31" s="547"/>
      <c r="D31" s="555">
        <v>0</v>
      </c>
      <c r="E31" s="555">
        <v>1.2734229665817566E-2</v>
      </c>
      <c r="F31" s="555">
        <v>1.0721887942356037E-3</v>
      </c>
      <c r="G31" s="555">
        <v>0</v>
      </c>
      <c r="H31" s="555">
        <v>3.1818594414551836E-3</v>
      </c>
      <c r="I31" s="555">
        <v>0</v>
      </c>
      <c r="J31" s="555">
        <v>0</v>
      </c>
      <c r="K31" s="555">
        <v>0</v>
      </c>
      <c r="L31" s="555">
        <v>0</v>
      </c>
      <c r="M31" s="555">
        <v>4.6140116787988647E-3</v>
      </c>
      <c r="N31" s="555">
        <v>1.5810030875707009E-4</v>
      </c>
      <c r="O31" s="555">
        <v>0</v>
      </c>
      <c r="P31" s="555">
        <v>0</v>
      </c>
      <c r="Q31" s="555">
        <v>0</v>
      </c>
      <c r="R31" s="555">
        <v>3.2386388830871622E-4</v>
      </c>
      <c r="S31" s="555">
        <v>0</v>
      </c>
      <c r="T31" s="555">
        <v>0</v>
      </c>
      <c r="U31" s="555">
        <v>0</v>
      </c>
      <c r="V31" s="555">
        <v>0</v>
      </c>
      <c r="W31" s="555">
        <v>0</v>
      </c>
      <c r="X31" s="555">
        <v>0</v>
      </c>
      <c r="Y31" s="555">
        <v>0</v>
      </c>
      <c r="Z31" s="555">
        <v>0</v>
      </c>
      <c r="AA31" s="555">
        <v>0</v>
      </c>
      <c r="AB31" s="555">
        <v>0</v>
      </c>
      <c r="AC31" s="555">
        <v>0</v>
      </c>
      <c r="AD31" s="555">
        <v>0</v>
      </c>
      <c r="AE31" s="555">
        <v>2.0997342704620931E-3</v>
      </c>
      <c r="AF31" s="555">
        <v>1.469984354945139E-4</v>
      </c>
      <c r="AG31" s="555">
        <v>1.1335286151164135E-3</v>
      </c>
      <c r="AH31" s="555" t="e">
        <v>#DIV/0!</v>
      </c>
      <c r="AI31" s="555">
        <v>0</v>
      </c>
      <c r="AJ31" s="555">
        <v>2.4267968715462303E-3</v>
      </c>
    </row>
    <row r="32" spans="1:36" x14ac:dyDescent="0.25">
      <c r="B32" s="548"/>
      <c r="C32" s="547" t="s">
        <v>565</v>
      </c>
      <c r="D32" s="547">
        <v>2608.0866099999998</v>
      </c>
      <c r="E32" s="547">
        <v>340421.24448999995</v>
      </c>
      <c r="F32" s="547">
        <v>17506.471250000002</v>
      </c>
      <c r="G32" s="547">
        <v>816.84946000000002</v>
      </c>
      <c r="H32" s="547">
        <v>361352.65181000001</v>
      </c>
      <c r="I32" s="547">
        <v>0</v>
      </c>
      <c r="J32" s="547">
        <v>3469.7502899999999</v>
      </c>
      <c r="K32" s="547">
        <v>0</v>
      </c>
      <c r="L32" s="547">
        <v>0</v>
      </c>
      <c r="M32" s="547">
        <v>0</v>
      </c>
      <c r="N32" s="547">
        <v>0</v>
      </c>
      <c r="O32" s="547">
        <v>272.06274000000002</v>
      </c>
      <c r="P32" s="547">
        <v>2908.3397</v>
      </c>
      <c r="Q32" s="547">
        <v>0</v>
      </c>
      <c r="R32" s="547">
        <v>6650.1527299999998</v>
      </c>
      <c r="S32" s="547">
        <v>203.91564</v>
      </c>
      <c r="T32" s="547">
        <v>0</v>
      </c>
      <c r="U32" s="547">
        <v>0</v>
      </c>
      <c r="V32" s="547">
        <v>0</v>
      </c>
      <c r="W32" s="547">
        <v>0</v>
      </c>
      <c r="X32" s="547">
        <v>0</v>
      </c>
      <c r="Y32" s="547">
        <v>0</v>
      </c>
      <c r="Z32" s="547">
        <v>0</v>
      </c>
      <c r="AA32" s="547">
        <v>0</v>
      </c>
      <c r="AB32" s="547">
        <v>0</v>
      </c>
      <c r="AC32" s="547">
        <v>0</v>
      </c>
      <c r="AD32" s="547">
        <v>203.91564</v>
      </c>
      <c r="AE32" s="547">
        <v>368206.72018</v>
      </c>
      <c r="AF32" s="547">
        <v>0</v>
      </c>
      <c r="AG32" s="547">
        <v>0</v>
      </c>
      <c r="AH32" s="547">
        <v>0</v>
      </c>
      <c r="AI32" s="547">
        <v>0</v>
      </c>
      <c r="AJ32" s="547">
        <v>368206.72017999995</v>
      </c>
    </row>
    <row r="33" spans="1:36" x14ac:dyDescent="0.25">
      <c r="B33" s="548"/>
      <c r="C33" s="547"/>
      <c r="D33" s="555">
        <v>6.6442540388968727E-4</v>
      </c>
      <c r="E33" s="555">
        <v>7.8496368833322908E-2</v>
      </c>
      <c r="F33" s="555">
        <v>2.1694030785752811E-3</v>
      </c>
      <c r="G33" s="555">
        <v>2.1818781896552122E-4</v>
      </c>
      <c r="H33" s="555">
        <v>1.7999583465714199E-2</v>
      </c>
      <c r="I33" s="555">
        <v>0</v>
      </c>
      <c r="J33" s="555">
        <v>1.3952589101154261E-3</v>
      </c>
      <c r="K33" s="555">
        <v>0</v>
      </c>
      <c r="L33" s="555">
        <v>0</v>
      </c>
      <c r="M33" s="555">
        <v>0</v>
      </c>
      <c r="N33" s="555">
        <v>0</v>
      </c>
      <c r="O33" s="555">
        <v>6.8425232313468697E-4</v>
      </c>
      <c r="P33" s="555">
        <v>5.2672341060023787E-3</v>
      </c>
      <c r="Q33" s="555">
        <v>0</v>
      </c>
      <c r="R33" s="555">
        <v>6.1355535587923266E-4</v>
      </c>
      <c r="S33" s="555">
        <v>4.4973102322868984E-4</v>
      </c>
      <c r="T33" s="555">
        <v>0</v>
      </c>
      <c r="U33" s="555">
        <v>0</v>
      </c>
      <c r="V33" s="555">
        <v>0</v>
      </c>
      <c r="W33" s="555">
        <v>0</v>
      </c>
      <c r="X33" s="555">
        <v>0</v>
      </c>
      <c r="Y33" s="555">
        <v>0</v>
      </c>
      <c r="Z33" s="555">
        <v>0</v>
      </c>
      <c r="AA33" s="555">
        <v>0</v>
      </c>
      <c r="AB33" s="555">
        <v>0</v>
      </c>
      <c r="AC33" s="555">
        <v>0</v>
      </c>
      <c r="AD33" s="555">
        <v>1.7291577638808519E-4</v>
      </c>
      <c r="AE33" s="555">
        <v>1.1472899655561176E-2</v>
      </c>
      <c r="AF33" s="555">
        <v>0</v>
      </c>
      <c r="AG33" s="555">
        <v>0</v>
      </c>
      <c r="AH33" s="555" t="e">
        <v>#DIV/0!</v>
      </c>
      <c r="AI33" s="555">
        <v>0</v>
      </c>
      <c r="AJ33" s="555">
        <v>1.3988635537129087E-2</v>
      </c>
    </row>
    <row r="34" spans="1:36" x14ac:dyDescent="0.25">
      <c r="B34" s="548"/>
      <c r="C34" s="547" t="s">
        <v>1026</v>
      </c>
      <c r="D34" s="547">
        <v>0</v>
      </c>
      <c r="E34" s="547">
        <v>0</v>
      </c>
      <c r="F34" s="547">
        <v>0</v>
      </c>
      <c r="G34" s="547">
        <v>0</v>
      </c>
      <c r="H34" s="547">
        <v>0</v>
      </c>
      <c r="I34" s="547">
        <v>0</v>
      </c>
      <c r="J34" s="547">
        <v>0</v>
      </c>
      <c r="K34" s="547">
        <v>0</v>
      </c>
      <c r="L34" s="547">
        <v>0</v>
      </c>
      <c r="M34" s="547">
        <v>0</v>
      </c>
      <c r="N34" s="547">
        <v>0</v>
      </c>
      <c r="O34" s="547">
        <v>0</v>
      </c>
      <c r="P34" s="547">
        <v>0</v>
      </c>
      <c r="Q34" s="547">
        <v>0</v>
      </c>
      <c r="R34" s="547">
        <v>0</v>
      </c>
      <c r="S34" s="547">
        <v>0</v>
      </c>
      <c r="T34" s="547">
        <v>0</v>
      </c>
      <c r="U34" s="547">
        <v>0</v>
      </c>
      <c r="V34" s="547">
        <v>0</v>
      </c>
      <c r="W34" s="547">
        <v>0</v>
      </c>
      <c r="X34" s="547">
        <v>0</v>
      </c>
      <c r="Y34" s="547">
        <v>0</v>
      </c>
      <c r="Z34" s="547">
        <v>0</v>
      </c>
      <c r="AA34" s="547">
        <v>0</v>
      </c>
      <c r="AB34" s="547">
        <v>0</v>
      </c>
      <c r="AC34" s="547">
        <v>0</v>
      </c>
      <c r="AD34" s="547">
        <v>0</v>
      </c>
      <c r="AE34" s="547">
        <v>0</v>
      </c>
      <c r="AF34" s="547">
        <v>0</v>
      </c>
      <c r="AG34" s="547">
        <v>0</v>
      </c>
      <c r="AH34" s="547">
        <v>0</v>
      </c>
      <c r="AI34" s="547">
        <v>0</v>
      </c>
      <c r="AJ34" s="547">
        <v>0</v>
      </c>
    </row>
    <row r="35" spans="1:36" x14ac:dyDescent="0.25">
      <c r="B35" s="548"/>
      <c r="C35" s="547"/>
      <c r="D35" s="555">
        <v>0</v>
      </c>
      <c r="E35" s="555">
        <v>0</v>
      </c>
      <c r="F35" s="555">
        <v>0</v>
      </c>
      <c r="G35" s="555">
        <v>0</v>
      </c>
      <c r="H35" s="555">
        <v>0</v>
      </c>
      <c r="I35" s="555">
        <v>0</v>
      </c>
      <c r="J35" s="555">
        <v>0</v>
      </c>
      <c r="K35" s="555">
        <v>0</v>
      </c>
      <c r="L35" s="555">
        <v>0</v>
      </c>
      <c r="M35" s="555">
        <v>0</v>
      </c>
      <c r="N35" s="555">
        <v>0</v>
      </c>
      <c r="O35" s="555">
        <v>0</v>
      </c>
      <c r="P35" s="555">
        <v>0</v>
      </c>
      <c r="Q35" s="555">
        <v>0</v>
      </c>
      <c r="R35" s="555">
        <v>0</v>
      </c>
      <c r="S35" s="555">
        <v>0</v>
      </c>
      <c r="T35" s="555">
        <v>0</v>
      </c>
      <c r="U35" s="555">
        <v>0</v>
      </c>
      <c r="V35" s="555">
        <v>0</v>
      </c>
      <c r="W35" s="555">
        <v>0</v>
      </c>
      <c r="X35" s="555">
        <v>0</v>
      </c>
      <c r="Y35" s="555">
        <v>0</v>
      </c>
      <c r="Z35" s="555">
        <v>0</v>
      </c>
      <c r="AA35" s="555">
        <v>0</v>
      </c>
      <c r="AB35" s="555">
        <v>0</v>
      </c>
      <c r="AC35" s="555">
        <v>0</v>
      </c>
      <c r="AD35" s="555">
        <v>0</v>
      </c>
      <c r="AE35" s="555">
        <v>0</v>
      </c>
      <c r="AF35" s="555">
        <v>0</v>
      </c>
      <c r="AG35" s="555">
        <v>0</v>
      </c>
      <c r="AH35" s="555" t="e">
        <v>#DIV/0!</v>
      </c>
      <c r="AI35" s="555">
        <v>0</v>
      </c>
      <c r="AJ35" s="555">
        <v>0</v>
      </c>
    </row>
    <row r="36" spans="1:36" x14ac:dyDescent="0.25">
      <c r="B36" s="548"/>
      <c r="C36" s="547" t="s">
        <v>1288</v>
      </c>
      <c r="D36" s="554">
        <v>3925326.4470799994</v>
      </c>
      <c r="E36" s="554">
        <v>4336776.9687900003</v>
      </c>
      <c r="F36" s="554">
        <v>8069718.0818499997</v>
      </c>
      <c r="G36" s="554">
        <v>3743790.3906499995</v>
      </c>
      <c r="H36" s="554">
        <v>20075611.888369996</v>
      </c>
      <c r="I36" s="554">
        <v>1280321.20951</v>
      </c>
      <c r="J36" s="554">
        <v>2486814.6441100002</v>
      </c>
      <c r="K36" s="554">
        <v>196425.43799999999</v>
      </c>
      <c r="L36" s="554">
        <v>2033293.5349399999</v>
      </c>
      <c r="M36" s="554">
        <v>671666.01555000001</v>
      </c>
      <c r="N36" s="554">
        <v>2600843.2446000003</v>
      </c>
      <c r="O36" s="554">
        <v>397605.86965000001</v>
      </c>
      <c r="P36" s="554">
        <v>552156.90843999991</v>
      </c>
      <c r="Q36" s="554">
        <v>619589.91320000007</v>
      </c>
      <c r="R36" s="554">
        <v>10838716.777999999</v>
      </c>
      <c r="S36" s="554">
        <v>453416.88579999999</v>
      </c>
      <c r="T36" s="554">
        <v>131025.24509999999</v>
      </c>
      <c r="U36" s="554">
        <v>33945.353169999995</v>
      </c>
      <c r="V36" s="554">
        <v>29047.159769999998</v>
      </c>
      <c r="W36" s="554">
        <v>90389.547860000006</v>
      </c>
      <c r="X36" s="554">
        <v>16464.006119999998</v>
      </c>
      <c r="Y36" s="554">
        <v>74168.805220000009</v>
      </c>
      <c r="Z36" s="554">
        <v>15898.606299999999</v>
      </c>
      <c r="AA36" s="554">
        <v>81794.224140000006</v>
      </c>
      <c r="AB36" s="554">
        <v>168606.62448000003</v>
      </c>
      <c r="AC36" s="554">
        <v>84520.784750000006</v>
      </c>
      <c r="AD36" s="554">
        <v>1179277.2427099999</v>
      </c>
      <c r="AE36" s="554">
        <v>32093605.909079995</v>
      </c>
      <c r="AF36" s="554">
        <v>2797268.6826000004</v>
      </c>
      <c r="AG36" s="554">
        <v>2734006.7102600001</v>
      </c>
      <c r="AH36" s="554">
        <v>0</v>
      </c>
      <c r="AI36" s="554">
        <v>240483.81410999998</v>
      </c>
      <c r="AJ36" s="554">
        <v>26321846.702109996</v>
      </c>
    </row>
    <row r="37" spans="1:36" x14ac:dyDescent="0.25">
      <c r="B37" s="548"/>
      <c r="C37" s="547">
        <v>0</v>
      </c>
      <c r="D37" s="555">
        <v>1</v>
      </c>
      <c r="E37" s="555">
        <v>1</v>
      </c>
      <c r="F37" s="555">
        <v>1</v>
      </c>
      <c r="G37" s="555">
        <v>1</v>
      </c>
      <c r="H37" s="555">
        <v>1</v>
      </c>
      <c r="I37" s="555">
        <v>1</v>
      </c>
      <c r="J37" s="555">
        <v>1</v>
      </c>
      <c r="K37" s="555">
        <v>1</v>
      </c>
      <c r="L37" s="555">
        <v>1</v>
      </c>
      <c r="M37" s="555">
        <v>1</v>
      </c>
      <c r="N37" s="555">
        <v>1</v>
      </c>
      <c r="O37" s="555">
        <v>1</v>
      </c>
      <c r="P37" s="555">
        <v>1</v>
      </c>
      <c r="Q37" s="555">
        <v>1</v>
      </c>
      <c r="R37" s="555">
        <v>1</v>
      </c>
      <c r="S37" s="555">
        <v>1</v>
      </c>
      <c r="T37" s="555">
        <v>1</v>
      </c>
      <c r="U37" s="555">
        <v>1</v>
      </c>
      <c r="V37" s="555">
        <v>1</v>
      </c>
      <c r="W37" s="555">
        <v>1</v>
      </c>
      <c r="X37" s="555">
        <v>1</v>
      </c>
      <c r="Y37" s="555">
        <v>1</v>
      </c>
      <c r="Z37" s="555">
        <v>1</v>
      </c>
      <c r="AA37" s="555">
        <v>1</v>
      </c>
      <c r="AB37" s="555">
        <v>1</v>
      </c>
      <c r="AC37" s="555">
        <v>1</v>
      </c>
      <c r="AD37" s="555">
        <v>1</v>
      </c>
      <c r="AE37" s="555">
        <v>1</v>
      </c>
      <c r="AF37" s="555">
        <v>1</v>
      </c>
      <c r="AG37" s="555">
        <v>1</v>
      </c>
      <c r="AH37" s="555" t="e">
        <v>#DIV/0!</v>
      </c>
      <c r="AI37" s="555">
        <v>1</v>
      </c>
      <c r="AJ37" s="555">
        <v>1</v>
      </c>
    </row>
    <row r="38" spans="1:36" x14ac:dyDescent="0.25">
      <c r="B38" s="548"/>
      <c r="C38" s="547" t="s">
        <v>548</v>
      </c>
      <c r="D38" s="547">
        <v>0</v>
      </c>
      <c r="E38" s="547">
        <v>0</v>
      </c>
      <c r="F38" s="547">
        <v>0</v>
      </c>
      <c r="G38" s="547">
        <v>0</v>
      </c>
      <c r="H38" s="547">
        <v>0</v>
      </c>
      <c r="I38" s="547">
        <v>0</v>
      </c>
      <c r="J38" s="547">
        <v>0</v>
      </c>
      <c r="K38" s="547">
        <v>0</v>
      </c>
      <c r="L38" s="547">
        <v>0</v>
      </c>
      <c r="M38" s="547">
        <v>0</v>
      </c>
      <c r="N38" s="547">
        <v>0</v>
      </c>
      <c r="O38" s="547">
        <v>0</v>
      </c>
      <c r="P38" s="547">
        <v>0</v>
      </c>
      <c r="Q38" s="547">
        <v>0</v>
      </c>
      <c r="R38" s="547">
        <v>0</v>
      </c>
      <c r="S38" s="547">
        <v>0</v>
      </c>
      <c r="T38" s="547">
        <v>0</v>
      </c>
      <c r="U38" s="547">
        <v>0</v>
      </c>
      <c r="V38" s="547">
        <v>0</v>
      </c>
      <c r="W38" s="547">
        <v>0</v>
      </c>
      <c r="X38" s="547">
        <v>0</v>
      </c>
      <c r="Y38" s="547">
        <v>0</v>
      </c>
      <c r="Z38" s="547">
        <v>0</v>
      </c>
      <c r="AA38" s="547">
        <v>0</v>
      </c>
      <c r="AB38" s="547">
        <v>0</v>
      </c>
      <c r="AC38" s="547">
        <v>0</v>
      </c>
      <c r="AD38" s="547">
        <v>0</v>
      </c>
      <c r="AE38" s="547">
        <v>0</v>
      </c>
      <c r="AF38" s="547">
        <v>0</v>
      </c>
      <c r="AG38" s="547">
        <v>0</v>
      </c>
      <c r="AH38" s="547">
        <v>0</v>
      </c>
      <c r="AI38" s="547">
        <v>0</v>
      </c>
      <c r="AJ38" s="547">
        <v>0</v>
      </c>
    </row>
    <row r="39" spans="1:36" x14ac:dyDescent="0.25">
      <c r="B39" s="548"/>
      <c r="C39" s="548"/>
      <c r="D39" s="123"/>
      <c r="E39" s="123"/>
      <c r="F39" s="123"/>
      <c r="G39" s="123"/>
      <c r="H39" s="123"/>
      <c r="I39" s="123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  <c r="AC39" s="123"/>
      <c r="AD39" s="123"/>
      <c r="AE39" s="123"/>
      <c r="AF39" s="123"/>
      <c r="AG39" s="123"/>
      <c r="AH39" s="123"/>
      <c r="AI39" s="123"/>
      <c r="AJ39" s="123"/>
    </row>
    <row r="40" spans="1:36" s="14" customFormat="1" x14ac:dyDescent="0.25">
      <c r="A40" s="477"/>
      <c r="B40" s="546">
        <v>1499</v>
      </c>
      <c r="C40" s="546" t="s">
        <v>503</v>
      </c>
      <c r="D40" s="546"/>
      <c r="E40" s="546"/>
      <c r="F40" s="546"/>
      <c r="G40" s="546"/>
      <c r="H40" s="546"/>
      <c r="I40" s="546"/>
      <c r="J40" s="546"/>
      <c r="K40" s="546"/>
      <c r="L40" s="546"/>
      <c r="M40" s="546"/>
      <c r="N40" s="546"/>
      <c r="O40" s="546"/>
      <c r="P40" s="546"/>
      <c r="Q40" s="546"/>
      <c r="R40" s="546"/>
      <c r="S40" s="546"/>
      <c r="T40" s="546"/>
      <c r="U40" s="546"/>
      <c r="V40" s="546"/>
      <c r="W40" s="546"/>
      <c r="X40" s="546"/>
      <c r="Y40" s="546"/>
      <c r="Z40" s="546"/>
      <c r="AA40" s="546"/>
      <c r="AB40" s="546"/>
      <c r="AC40" s="546"/>
      <c r="AD40" s="546"/>
      <c r="AE40" s="546"/>
      <c r="AF40" s="546"/>
      <c r="AG40" s="546"/>
      <c r="AH40" s="546"/>
      <c r="AI40" s="546"/>
      <c r="AJ40" s="546"/>
    </row>
    <row r="41" spans="1:36" s="14" customFormat="1" x14ac:dyDescent="0.25">
      <c r="A41" s="477"/>
      <c r="B41" s="546" t="s">
        <v>1201</v>
      </c>
      <c r="C41" s="546" t="s">
        <v>1191</v>
      </c>
      <c r="D41" s="547">
        <v>69111.490279999998</v>
      </c>
      <c r="E41" s="547">
        <v>109773.44203999999</v>
      </c>
      <c r="F41" s="547">
        <v>393516.43229000003</v>
      </c>
      <c r="G41" s="547">
        <v>68314.778309999994</v>
      </c>
      <c r="H41" s="547">
        <v>640716.14292000001</v>
      </c>
      <c r="I41" s="547">
        <v>28462.296560000003</v>
      </c>
      <c r="J41" s="547">
        <v>66674.557929999995</v>
      </c>
      <c r="K41" s="547">
        <v>16330.415000000001</v>
      </c>
      <c r="L41" s="547">
        <v>5853.6103199999998</v>
      </c>
      <c r="M41" s="547">
        <v>21662.871650000001</v>
      </c>
      <c r="N41" s="547">
        <v>72767.201759999996</v>
      </c>
      <c r="O41" s="547">
        <v>13885.210760000002</v>
      </c>
      <c r="P41" s="547">
        <v>6241.0738799999999</v>
      </c>
      <c r="Q41" s="547">
        <v>0.35199999999999998</v>
      </c>
      <c r="R41" s="547">
        <v>231877.58986000001</v>
      </c>
      <c r="S41" s="547">
        <v>7155.2378600000002</v>
      </c>
      <c r="T41" s="547">
        <v>903.72382000000005</v>
      </c>
      <c r="U41" s="547">
        <v>411.52450999999996</v>
      </c>
      <c r="V41" s="547">
        <v>158.00234999999998</v>
      </c>
      <c r="W41" s="547">
        <v>1275.21345</v>
      </c>
      <c r="X41" s="547">
        <v>44.909469999999999</v>
      </c>
      <c r="Y41" s="547">
        <v>0</v>
      </c>
      <c r="Z41" s="547">
        <v>415.30345999999997</v>
      </c>
      <c r="AA41" s="547">
        <v>0</v>
      </c>
      <c r="AB41" s="547">
        <v>528.88706999999999</v>
      </c>
      <c r="AC41" s="547">
        <v>0</v>
      </c>
      <c r="AD41" s="547">
        <v>10892.801989999998</v>
      </c>
      <c r="AE41" s="547">
        <v>883486.53477000003</v>
      </c>
      <c r="AF41" s="547">
        <v>89097.616760000004</v>
      </c>
      <c r="AG41" s="547">
        <v>27674.484320000003</v>
      </c>
      <c r="AH41" s="547">
        <v>0</v>
      </c>
      <c r="AI41" s="547">
        <v>0</v>
      </c>
      <c r="AJ41" s="547">
        <v>766714.43369000009</v>
      </c>
    </row>
    <row r="42" spans="1:36" s="14" customFormat="1" x14ac:dyDescent="0.25">
      <c r="A42" s="477"/>
      <c r="B42" s="546" t="s">
        <v>1200</v>
      </c>
      <c r="C42" s="546" t="s">
        <v>1192</v>
      </c>
      <c r="D42" s="547">
        <v>71080.13453000001</v>
      </c>
      <c r="E42" s="547">
        <v>81003.663219999988</v>
      </c>
      <c r="F42" s="547">
        <v>172633.07245000001</v>
      </c>
      <c r="G42" s="547">
        <v>77027.851280000003</v>
      </c>
      <c r="H42" s="547">
        <v>401744.72147999995</v>
      </c>
      <c r="I42" s="547">
        <v>44068.293059999996</v>
      </c>
      <c r="J42" s="547">
        <v>23165.127819999998</v>
      </c>
      <c r="K42" s="547">
        <v>0</v>
      </c>
      <c r="L42" s="547">
        <v>211471.41868</v>
      </c>
      <c r="M42" s="547">
        <v>22600.152699999999</v>
      </c>
      <c r="N42" s="547">
        <v>29145.165669999998</v>
      </c>
      <c r="O42" s="547">
        <v>16383.02563</v>
      </c>
      <c r="P42" s="547">
        <v>7302.9802500000005</v>
      </c>
      <c r="Q42" s="547">
        <v>23610.132659999999</v>
      </c>
      <c r="R42" s="547">
        <v>377746.29646999994</v>
      </c>
      <c r="S42" s="547">
        <v>127.39261</v>
      </c>
      <c r="T42" s="547">
        <v>2421.2788500000001</v>
      </c>
      <c r="U42" s="547">
        <v>814.90010000000007</v>
      </c>
      <c r="V42" s="547">
        <v>1792.2998499999999</v>
      </c>
      <c r="W42" s="547">
        <v>35.243070000000003</v>
      </c>
      <c r="X42" s="547">
        <v>889.59990000000005</v>
      </c>
      <c r="Y42" s="547">
        <v>254.69659999999999</v>
      </c>
      <c r="Z42" s="547">
        <v>457.39852000000002</v>
      </c>
      <c r="AA42" s="547">
        <v>0</v>
      </c>
      <c r="AB42" s="547">
        <v>3040.4705300000001</v>
      </c>
      <c r="AC42" s="547">
        <v>0.68694999999999995</v>
      </c>
      <c r="AD42" s="547">
        <v>9833.9669800000011</v>
      </c>
      <c r="AE42" s="547">
        <v>789324.98492999992</v>
      </c>
      <c r="AF42" s="547">
        <v>29145.165669999998</v>
      </c>
      <c r="AG42" s="547">
        <v>235863.87122999999</v>
      </c>
      <c r="AH42" s="547">
        <v>0</v>
      </c>
      <c r="AI42" s="547">
        <v>255.38354999999999</v>
      </c>
      <c r="AJ42" s="547">
        <v>524060.56447999988</v>
      </c>
    </row>
    <row r="43" spans="1:36" s="14" customFormat="1" x14ac:dyDescent="0.25">
      <c r="A43" s="477"/>
      <c r="B43" s="546" t="s">
        <v>1878</v>
      </c>
      <c r="C43" s="546" t="s">
        <v>1193</v>
      </c>
      <c r="D43" s="547">
        <v>12265.26238</v>
      </c>
      <c r="E43" s="547">
        <v>22468.110079999999</v>
      </c>
      <c r="F43" s="547">
        <v>53521.807129999994</v>
      </c>
      <c r="G43" s="547">
        <v>12956.78275</v>
      </c>
      <c r="H43" s="547">
        <v>101211.96234</v>
      </c>
      <c r="I43" s="547">
        <v>1382.7118300000002</v>
      </c>
      <c r="J43" s="547">
        <v>2218.7485299999998</v>
      </c>
      <c r="K43" s="547">
        <v>0</v>
      </c>
      <c r="L43" s="547">
        <v>0</v>
      </c>
      <c r="M43" s="547">
        <v>5370.7343799999999</v>
      </c>
      <c r="N43" s="547">
        <v>4573.5880800000004</v>
      </c>
      <c r="O43" s="547">
        <v>1117.1449600000001</v>
      </c>
      <c r="P43" s="547">
        <v>398.93082999999996</v>
      </c>
      <c r="Q43" s="547">
        <v>33.009770000000003</v>
      </c>
      <c r="R43" s="547">
        <v>15094.868380000002</v>
      </c>
      <c r="S43" s="547">
        <v>432.61655000000002</v>
      </c>
      <c r="T43" s="547">
        <v>17.806560000000001</v>
      </c>
      <c r="U43" s="547">
        <v>0.61263000000000001</v>
      </c>
      <c r="V43" s="547">
        <v>8.8660899999999998</v>
      </c>
      <c r="W43" s="547">
        <v>2.2373000000000003</v>
      </c>
      <c r="X43" s="547">
        <v>1E-3</v>
      </c>
      <c r="Y43" s="547">
        <v>0</v>
      </c>
      <c r="Z43" s="547">
        <v>35.603479999999998</v>
      </c>
      <c r="AA43" s="547">
        <v>0</v>
      </c>
      <c r="AB43" s="547">
        <v>465.56521999999995</v>
      </c>
      <c r="AC43" s="547">
        <v>0</v>
      </c>
      <c r="AD43" s="547">
        <v>963.30882999999994</v>
      </c>
      <c r="AE43" s="547">
        <v>117270.13955000001</v>
      </c>
      <c r="AF43" s="547">
        <v>4573.5880800000004</v>
      </c>
      <c r="AG43" s="547">
        <v>5379.6004699999994</v>
      </c>
      <c r="AH43" s="547">
        <v>0</v>
      </c>
      <c r="AI43" s="547">
        <v>0</v>
      </c>
      <c r="AJ43" s="547">
        <v>107316.95099999997</v>
      </c>
    </row>
    <row r="44" spans="1:36" s="14" customFormat="1" x14ac:dyDescent="0.25">
      <c r="A44" s="477"/>
      <c r="B44" s="546" t="s">
        <v>1201</v>
      </c>
      <c r="C44" s="546" t="s">
        <v>1833</v>
      </c>
      <c r="D44" s="547">
        <v>69111.490279999998</v>
      </c>
      <c r="E44" s="547">
        <v>109773.44203999999</v>
      </c>
      <c r="F44" s="547">
        <v>393516.43229000003</v>
      </c>
      <c r="G44" s="547">
        <v>68314.778309999994</v>
      </c>
      <c r="H44" s="547">
        <v>640716.14292000001</v>
      </c>
      <c r="I44" s="547">
        <v>28462.296560000003</v>
      </c>
      <c r="J44" s="547">
        <v>66674.557929999995</v>
      </c>
      <c r="K44" s="547">
        <v>16330.415000000001</v>
      </c>
      <c r="L44" s="547">
        <v>5853.6103199999998</v>
      </c>
      <c r="M44" s="547">
        <v>21662.871650000001</v>
      </c>
      <c r="N44" s="547">
        <v>72767.201759999996</v>
      </c>
      <c r="O44" s="547">
        <v>13885.210760000002</v>
      </c>
      <c r="P44" s="547">
        <v>6241.0738799999999</v>
      </c>
      <c r="Q44" s="547">
        <v>0.35199999999999998</v>
      </c>
      <c r="R44" s="547">
        <v>231877.58986000001</v>
      </c>
      <c r="S44" s="547">
        <v>7155.2378600000002</v>
      </c>
      <c r="T44" s="547">
        <v>903.72382000000005</v>
      </c>
      <c r="U44" s="547">
        <v>411.52450999999996</v>
      </c>
      <c r="V44" s="547">
        <v>158.00234999999998</v>
      </c>
      <c r="W44" s="547">
        <v>1275.21345</v>
      </c>
      <c r="X44" s="547">
        <v>44.909469999999999</v>
      </c>
      <c r="Y44" s="547">
        <v>0</v>
      </c>
      <c r="Z44" s="547">
        <v>415.30345999999997</v>
      </c>
      <c r="AA44" s="547">
        <v>0</v>
      </c>
      <c r="AB44" s="547">
        <v>528.88706999999999</v>
      </c>
      <c r="AC44" s="547">
        <v>0</v>
      </c>
      <c r="AD44" s="547">
        <v>10892.801989999998</v>
      </c>
      <c r="AE44" s="547">
        <v>883486.53477000003</v>
      </c>
      <c r="AF44" s="547">
        <v>89097.616760000004</v>
      </c>
      <c r="AG44" s="547">
        <v>27674.484320000003</v>
      </c>
      <c r="AH44" s="547">
        <v>0</v>
      </c>
      <c r="AI44" s="547">
        <v>0</v>
      </c>
      <c r="AJ44" s="547">
        <v>766714.43369000009</v>
      </c>
    </row>
    <row r="45" spans="1:36" s="14" customFormat="1" x14ac:dyDescent="0.25">
      <c r="A45" s="477"/>
      <c r="B45" s="546" t="s">
        <v>1200</v>
      </c>
      <c r="C45" s="546" t="s">
        <v>1192</v>
      </c>
      <c r="D45" s="547">
        <v>71080.13453000001</v>
      </c>
      <c r="E45" s="547">
        <v>81003.663219999988</v>
      </c>
      <c r="F45" s="547">
        <v>172633.07245000001</v>
      </c>
      <c r="G45" s="547">
        <v>77027.851280000003</v>
      </c>
      <c r="H45" s="547">
        <v>401744.72147999995</v>
      </c>
      <c r="I45" s="547">
        <v>44068.293059999996</v>
      </c>
      <c r="J45" s="547">
        <v>23165.127819999998</v>
      </c>
      <c r="K45" s="547">
        <v>0</v>
      </c>
      <c r="L45" s="547">
        <v>211471.41868</v>
      </c>
      <c r="M45" s="547">
        <v>22600.152699999999</v>
      </c>
      <c r="N45" s="547">
        <v>29145.165669999998</v>
      </c>
      <c r="O45" s="547">
        <v>16383.02563</v>
      </c>
      <c r="P45" s="547">
        <v>7302.9802500000005</v>
      </c>
      <c r="Q45" s="547">
        <v>23610.132659999999</v>
      </c>
      <c r="R45" s="547">
        <v>377746.29646999994</v>
      </c>
      <c r="S45" s="547">
        <v>127.39261</v>
      </c>
      <c r="T45" s="547">
        <v>2421.2788500000001</v>
      </c>
      <c r="U45" s="547">
        <v>814.90010000000007</v>
      </c>
      <c r="V45" s="547">
        <v>1792.2998499999999</v>
      </c>
      <c r="W45" s="547">
        <v>35.243070000000003</v>
      </c>
      <c r="X45" s="547">
        <v>889.59990000000005</v>
      </c>
      <c r="Y45" s="547">
        <v>254.69659999999999</v>
      </c>
      <c r="Z45" s="547">
        <v>457.39852000000002</v>
      </c>
      <c r="AA45" s="547">
        <v>0</v>
      </c>
      <c r="AB45" s="547">
        <v>3040.4705300000001</v>
      </c>
      <c r="AC45" s="547">
        <v>0.68694999999999995</v>
      </c>
      <c r="AD45" s="547">
        <v>9833.9669800000011</v>
      </c>
      <c r="AE45" s="547">
        <v>789324.98492999992</v>
      </c>
      <c r="AF45" s="547">
        <v>29145.165669999998</v>
      </c>
      <c r="AG45" s="547">
        <v>235863.87122999999</v>
      </c>
      <c r="AH45" s="547">
        <v>0</v>
      </c>
      <c r="AI45" s="547">
        <v>255.38354999999999</v>
      </c>
      <c r="AJ45" s="547">
        <v>524060.56447999988</v>
      </c>
    </row>
    <row r="46" spans="1:36" s="14" customFormat="1" x14ac:dyDescent="0.25">
      <c r="A46" s="477"/>
      <c r="B46" s="546" t="s">
        <v>1199</v>
      </c>
      <c r="C46" s="546" t="s">
        <v>1194</v>
      </c>
      <c r="D46" s="547">
        <v>8262.6970600000004</v>
      </c>
      <c r="E46" s="547">
        <v>17736.65077</v>
      </c>
      <c r="F46" s="547">
        <v>53429.754139999997</v>
      </c>
      <c r="G46" s="547">
        <v>12956.78275</v>
      </c>
      <c r="H46" s="547">
        <v>92385.884720000002</v>
      </c>
      <c r="I46" s="547">
        <v>1382.7118300000002</v>
      </c>
      <c r="J46" s="547">
        <v>2218.7485299999998</v>
      </c>
      <c r="K46" s="547">
        <v>0</v>
      </c>
      <c r="L46" s="547">
        <v>0</v>
      </c>
      <c r="M46" s="547">
        <v>5292.9778100000003</v>
      </c>
      <c r="N46" s="547">
        <v>4568.5277900000001</v>
      </c>
      <c r="O46" s="547">
        <v>1117.1449600000001</v>
      </c>
      <c r="P46" s="547">
        <v>398.93082999999996</v>
      </c>
      <c r="Q46" s="547">
        <v>33.009770000000003</v>
      </c>
      <c r="R46" s="547">
        <v>15012.051520000001</v>
      </c>
      <c r="S46" s="547">
        <v>432.61655000000002</v>
      </c>
      <c r="T46" s="547">
        <v>17.806560000000001</v>
      </c>
      <c r="U46" s="547">
        <v>0.61263000000000001</v>
      </c>
      <c r="V46" s="547">
        <v>8.8660899999999998</v>
      </c>
      <c r="W46" s="547">
        <v>2.2373000000000003</v>
      </c>
      <c r="X46" s="547">
        <v>1E-3</v>
      </c>
      <c r="Y46" s="547">
        <v>0</v>
      </c>
      <c r="Z46" s="547">
        <v>35.603479999999998</v>
      </c>
      <c r="AA46" s="547">
        <v>0</v>
      </c>
      <c r="AB46" s="547">
        <v>465.56521999999995</v>
      </c>
      <c r="AC46" s="547">
        <v>0</v>
      </c>
      <c r="AD46" s="547">
        <v>963.30882999999994</v>
      </c>
      <c r="AE46" s="547">
        <v>108361.24507</v>
      </c>
      <c r="AF46" s="547">
        <v>4568.5277900000001</v>
      </c>
      <c r="AG46" s="547">
        <v>5301.8438999999998</v>
      </c>
      <c r="AH46" s="547">
        <v>0</v>
      </c>
      <c r="AI46" s="547">
        <v>0</v>
      </c>
      <c r="AJ46" s="547">
        <v>98490.873379999975</v>
      </c>
    </row>
    <row r="47" spans="1:36" s="14" customFormat="1" x14ac:dyDescent="0.25">
      <c r="A47" s="477"/>
      <c r="B47" s="546" t="s">
        <v>1203</v>
      </c>
      <c r="C47" s="546" t="s">
        <v>1834</v>
      </c>
      <c r="D47" s="547">
        <v>8433.4135699999988</v>
      </c>
      <c r="E47" s="547">
        <v>1257.64176</v>
      </c>
      <c r="F47" s="547">
        <v>73899.818310000002</v>
      </c>
      <c r="G47" s="547">
        <v>1733.8555499999998</v>
      </c>
      <c r="H47" s="547">
        <v>85324.729189999998</v>
      </c>
      <c r="I47" s="547">
        <v>710.91923999999995</v>
      </c>
      <c r="J47" s="547">
        <v>0</v>
      </c>
      <c r="K47" s="547">
        <v>0</v>
      </c>
      <c r="L47" s="547">
        <v>0</v>
      </c>
      <c r="M47" s="547">
        <v>1.6E-2</v>
      </c>
      <c r="N47" s="547">
        <v>144.49331999999998</v>
      </c>
      <c r="O47" s="547">
        <v>4399.26854</v>
      </c>
      <c r="P47" s="547">
        <v>346.69306</v>
      </c>
      <c r="Q47" s="547">
        <v>34604.914810000002</v>
      </c>
      <c r="R47" s="547">
        <v>40206.304969999997</v>
      </c>
      <c r="S47" s="547">
        <v>2168.29459</v>
      </c>
      <c r="T47" s="547">
        <v>12.71968</v>
      </c>
      <c r="U47" s="547">
        <v>1144.22128</v>
      </c>
      <c r="V47" s="547">
        <v>120.57677000000001</v>
      </c>
      <c r="W47" s="547">
        <v>481.79358000000002</v>
      </c>
      <c r="X47" s="547">
        <v>151.99713000000003</v>
      </c>
      <c r="Y47" s="547">
        <v>5950.7117100000005</v>
      </c>
      <c r="Z47" s="547">
        <v>26.17155</v>
      </c>
      <c r="AA47" s="547">
        <v>6720.5611700000009</v>
      </c>
      <c r="AB47" s="547">
        <v>6868.8775499999992</v>
      </c>
      <c r="AC47" s="547">
        <v>5878.2627899999989</v>
      </c>
      <c r="AD47" s="547">
        <v>29524.187799999996</v>
      </c>
      <c r="AE47" s="547">
        <v>155055.22196</v>
      </c>
      <c r="AF47" s="547">
        <v>144.49331999999998</v>
      </c>
      <c r="AG47" s="547">
        <v>120.59277</v>
      </c>
      <c r="AH47" s="547">
        <v>0</v>
      </c>
      <c r="AI47" s="547">
        <v>18549.535670000005</v>
      </c>
      <c r="AJ47" s="547">
        <v>136240.60019999999</v>
      </c>
    </row>
    <row r="48" spans="1:36" s="14" customFormat="1" x14ac:dyDescent="0.25">
      <c r="A48" s="477"/>
      <c r="B48" s="546" t="s">
        <v>1198</v>
      </c>
      <c r="C48" s="546" t="s">
        <v>1835</v>
      </c>
      <c r="D48" s="547">
        <v>4002.5653200000002</v>
      </c>
      <c r="E48" s="547">
        <v>4731.4593100000002</v>
      </c>
      <c r="F48" s="547">
        <v>92.052989999999994</v>
      </c>
      <c r="G48" s="547">
        <v>0</v>
      </c>
      <c r="H48" s="547">
        <v>8826.07762</v>
      </c>
      <c r="I48" s="547">
        <v>0</v>
      </c>
      <c r="J48" s="547">
        <v>0</v>
      </c>
      <c r="K48" s="547">
        <v>0</v>
      </c>
      <c r="L48" s="547">
        <v>0</v>
      </c>
      <c r="M48" s="547">
        <v>77.756569999999996</v>
      </c>
      <c r="N48" s="547">
        <v>5.0602900000000002</v>
      </c>
      <c r="O48" s="547">
        <v>0</v>
      </c>
      <c r="P48" s="547">
        <v>0</v>
      </c>
      <c r="Q48" s="547">
        <v>0</v>
      </c>
      <c r="R48" s="547">
        <v>82.816859999999991</v>
      </c>
      <c r="S48" s="547">
        <v>0</v>
      </c>
      <c r="T48" s="547">
        <v>0</v>
      </c>
      <c r="U48" s="547">
        <v>0</v>
      </c>
      <c r="V48" s="547">
        <v>0</v>
      </c>
      <c r="W48" s="547">
        <v>0</v>
      </c>
      <c r="X48" s="547">
        <v>0</v>
      </c>
      <c r="Y48" s="547">
        <v>0</v>
      </c>
      <c r="Z48" s="547">
        <v>0</v>
      </c>
      <c r="AA48" s="547">
        <v>0</v>
      </c>
      <c r="AB48" s="547">
        <v>0</v>
      </c>
      <c r="AC48" s="547">
        <v>0</v>
      </c>
      <c r="AD48" s="547">
        <v>0</v>
      </c>
      <c r="AE48" s="547">
        <v>8908.8944800000008</v>
      </c>
      <c r="AF48" s="547">
        <v>5.0602900000000002</v>
      </c>
      <c r="AG48" s="547">
        <v>77.756569999999996</v>
      </c>
      <c r="AH48" s="547">
        <v>0</v>
      </c>
      <c r="AI48" s="547">
        <v>0</v>
      </c>
      <c r="AJ48" s="547">
        <v>8826.07762</v>
      </c>
    </row>
    <row r="49" spans="1:36" s="14" customFormat="1" x14ac:dyDescent="0.25">
      <c r="A49" s="477"/>
      <c r="B49" s="546" t="s">
        <v>1197</v>
      </c>
      <c r="C49" s="546" t="s">
        <v>1195</v>
      </c>
      <c r="D49" s="547">
        <v>197.70137</v>
      </c>
      <c r="E49" s="547">
        <v>10191.30047</v>
      </c>
      <c r="F49" s="547">
        <v>448.67401000000001</v>
      </c>
      <c r="G49" s="547">
        <v>21.14968</v>
      </c>
      <c r="H49" s="547">
        <v>10858.825530000002</v>
      </c>
      <c r="I49" s="547">
        <v>0</v>
      </c>
      <c r="J49" s="547">
        <v>90.679000000000002</v>
      </c>
      <c r="K49" s="547">
        <v>0</v>
      </c>
      <c r="L49" s="547">
        <v>0</v>
      </c>
      <c r="M49" s="547">
        <v>0</v>
      </c>
      <c r="N49" s="547">
        <v>0</v>
      </c>
      <c r="O49" s="547">
        <v>2.7206399999999999</v>
      </c>
      <c r="P49" s="547">
        <v>39.697890000000001</v>
      </c>
      <c r="Q49" s="547">
        <v>0</v>
      </c>
      <c r="R49" s="547">
        <v>133.09753000000001</v>
      </c>
      <c r="S49" s="547">
        <v>2.0391400000000002</v>
      </c>
      <c r="T49" s="547">
        <v>0</v>
      </c>
      <c r="U49" s="547">
        <v>2.63E-3</v>
      </c>
      <c r="V49" s="547">
        <v>0</v>
      </c>
      <c r="W49" s="547">
        <v>0</v>
      </c>
      <c r="X49" s="547">
        <v>0</v>
      </c>
      <c r="Y49" s="547">
        <v>0</v>
      </c>
      <c r="Z49" s="547">
        <v>0</v>
      </c>
      <c r="AA49" s="547">
        <v>0</v>
      </c>
      <c r="AB49" s="547">
        <v>0</v>
      </c>
      <c r="AC49" s="547">
        <v>0</v>
      </c>
      <c r="AD49" s="547">
        <v>2.0417700000000001</v>
      </c>
      <c r="AE49" s="547">
        <v>10993.964830000001</v>
      </c>
      <c r="AF49" s="547">
        <v>0</v>
      </c>
      <c r="AG49" s="547">
        <v>0</v>
      </c>
      <c r="AH49" s="547">
        <v>0</v>
      </c>
      <c r="AI49" s="547">
        <v>0</v>
      </c>
      <c r="AJ49" s="547">
        <v>10993.964830000001</v>
      </c>
    </row>
    <row r="50" spans="1:36" s="14" customFormat="1" x14ac:dyDescent="0.25">
      <c r="A50" s="477"/>
      <c r="B50" s="546" t="s">
        <v>1202</v>
      </c>
      <c r="C50" s="546" t="s">
        <v>1196</v>
      </c>
      <c r="D50" s="547">
        <v>0</v>
      </c>
      <c r="E50" s="547">
        <v>0</v>
      </c>
      <c r="F50" s="547">
        <v>0</v>
      </c>
      <c r="G50" s="547">
        <v>0</v>
      </c>
      <c r="H50" s="547">
        <v>0</v>
      </c>
      <c r="I50" s="547">
        <v>0</v>
      </c>
      <c r="J50" s="547">
        <v>0</v>
      </c>
      <c r="K50" s="547">
        <v>0</v>
      </c>
      <c r="L50" s="547">
        <v>0</v>
      </c>
      <c r="M50" s="547">
        <v>0</v>
      </c>
      <c r="N50" s="547">
        <v>0</v>
      </c>
      <c r="O50" s="547">
        <v>0</v>
      </c>
      <c r="P50" s="547">
        <v>0</v>
      </c>
      <c r="Q50" s="547">
        <v>0</v>
      </c>
      <c r="R50" s="547">
        <v>0</v>
      </c>
      <c r="S50" s="547">
        <v>0</v>
      </c>
      <c r="T50" s="547">
        <v>0</v>
      </c>
      <c r="U50" s="547">
        <v>0</v>
      </c>
      <c r="V50" s="547">
        <v>0</v>
      </c>
      <c r="W50" s="547">
        <v>0</v>
      </c>
      <c r="X50" s="547">
        <v>0</v>
      </c>
      <c r="Y50" s="547">
        <v>0</v>
      </c>
      <c r="Z50" s="547">
        <v>0</v>
      </c>
      <c r="AA50" s="547">
        <v>0</v>
      </c>
      <c r="AB50" s="547">
        <v>0</v>
      </c>
      <c r="AC50" s="547">
        <v>0</v>
      </c>
      <c r="AD50" s="547">
        <v>0</v>
      </c>
      <c r="AE50" s="547">
        <v>0</v>
      </c>
      <c r="AF50" s="547">
        <v>0</v>
      </c>
      <c r="AG50" s="547">
        <v>0</v>
      </c>
      <c r="AH50" s="547">
        <v>0</v>
      </c>
      <c r="AI50" s="547">
        <v>0</v>
      </c>
      <c r="AJ50" s="547">
        <v>0</v>
      </c>
    </row>
    <row r="51" spans="1:36" s="14" customFormat="1" x14ac:dyDescent="0.25">
      <c r="A51" s="477"/>
      <c r="B51" s="546" t="s">
        <v>1283</v>
      </c>
      <c r="C51" s="546" t="s">
        <v>1284</v>
      </c>
      <c r="D51" s="547">
        <v>5405.8879900000002</v>
      </c>
      <c r="E51" s="547">
        <v>21259.150420000002</v>
      </c>
      <c r="F51" s="547">
        <v>32491.554400000001</v>
      </c>
      <c r="G51" s="547">
        <v>3377.3311800000001</v>
      </c>
      <c r="H51" s="547">
        <v>62533.923990000003</v>
      </c>
      <c r="I51" s="547">
        <v>6923.4035199999998</v>
      </c>
      <c r="J51" s="547">
        <v>71.349000000000004</v>
      </c>
      <c r="K51" s="547">
        <v>0</v>
      </c>
      <c r="L51" s="547">
        <v>10734.514160000001</v>
      </c>
      <c r="M51" s="547">
        <v>972.23537999999996</v>
      </c>
      <c r="N51" s="547">
        <v>5639.6992</v>
      </c>
      <c r="O51" s="547">
        <v>2654.9266699999998</v>
      </c>
      <c r="P51" s="547">
        <v>129.07571999999999</v>
      </c>
      <c r="Q51" s="547">
        <v>1069.1982700000001</v>
      </c>
      <c r="R51" s="547">
        <v>28194.40192</v>
      </c>
      <c r="S51" s="547">
        <v>1285.40806</v>
      </c>
      <c r="T51" s="547">
        <v>220.56255999999999</v>
      </c>
      <c r="U51" s="547">
        <v>119.07263999999999</v>
      </c>
      <c r="V51" s="547">
        <v>472.01943</v>
      </c>
      <c r="W51" s="547">
        <v>0</v>
      </c>
      <c r="X51" s="547">
        <v>73.850769999999997</v>
      </c>
      <c r="Y51" s="547">
        <v>2650.8127500000001</v>
      </c>
      <c r="Z51" s="547">
        <v>199.16783000000001</v>
      </c>
      <c r="AA51" s="547">
        <v>402.60861999999997</v>
      </c>
      <c r="AB51" s="547">
        <v>4281.9436400000004</v>
      </c>
      <c r="AC51" s="547">
        <v>601.28035999999997</v>
      </c>
      <c r="AD51" s="547">
        <v>10306.726660000002</v>
      </c>
      <c r="AE51" s="547">
        <v>101035.05257</v>
      </c>
      <c r="AF51" s="547">
        <v>5639.6992</v>
      </c>
      <c r="AG51" s="547">
        <v>12178.768970000001</v>
      </c>
      <c r="AH51" s="547">
        <v>0</v>
      </c>
      <c r="AI51" s="547">
        <v>3654.7017299999998</v>
      </c>
      <c r="AJ51" s="547">
        <v>79561.882670000006</v>
      </c>
    </row>
    <row r="52" spans="1:36" s="14" customFormat="1" x14ac:dyDescent="0.25">
      <c r="A52" s="477"/>
      <c r="B52" s="546" t="s">
        <v>1285</v>
      </c>
      <c r="C52" s="546" t="s">
        <v>1286</v>
      </c>
      <c r="D52" s="547">
        <v>15676.99548</v>
      </c>
      <c r="E52" s="547">
        <v>43882.154210000001</v>
      </c>
      <c r="F52" s="547">
        <v>128722.63223</v>
      </c>
      <c r="G52" s="547">
        <v>44555.896399999998</v>
      </c>
      <c r="H52" s="547">
        <v>232837.67832000001</v>
      </c>
      <c r="I52" s="547">
        <v>21208.31407</v>
      </c>
      <c r="J52" s="547">
        <v>6278.8590899999999</v>
      </c>
      <c r="K52" s="547">
        <v>1371.07</v>
      </c>
      <c r="L52" s="547">
        <v>46024.719819999998</v>
      </c>
      <c r="M52" s="547">
        <v>20132.23762</v>
      </c>
      <c r="N52" s="547">
        <v>11006.40941</v>
      </c>
      <c r="O52" s="547">
        <v>11681.610060000001</v>
      </c>
      <c r="P52" s="547">
        <v>2590.1073000000001</v>
      </c>
      <c r="Q52" s="547">
        <v>2247.70397</v>
      </c>
      <c r="R52" s="547">
        <v>122541.03134000002</v>
      </c>
      <c r="S52" s="547">
        <v>787.82471999999996</v>
      </c>
      <c r="T52" s="547">
        <v>915.90542000000005</v>
      </c>
      <c r="U52" s="547">
        <v>4.3800699999999999</v>
      </c>
      <c r="V52" s="547">
        <v>527.32132000000001</v>
      </c>
      <c r="W52" s="547">
        <v>0</v>
      </c>
      <c r="X52" s="547">
        <v>95.085319999999996</v>
      </c>
      <c r="Y52" s="547">
        <v>1858.2011299999999</v>
      </c>
      <c r="Z52" s="547">
        <v>270.05513000000002</v>
      </c>
      <c r="AA52" s="547">
        <v>178.81845999999999</v>
      </c>
      <c r="AB52" s="547">
        <v>711.42214999999999</v>
      </c>
      <c r="AC52" s="547">
        <v>87.910799999999995</v>
      </c>
      <c r="AD52" s="547">
        <v>5436.9245200000005</v>
      </c>
      <c r="AE52" s="547">
        <v>360815.63418000005</v>
      </c>
      <c r="AF52" s="547">
        <v>12377.47941</v>
      </c>
      <c r="AG52" s="547">
        <v>66684.278760000001</v>
      </c>
      <c r="AH52" s="547">
        <v>0</v>
      </c>
      <c r="AI52" s="547">
        <v>2124.93039</v>
      </c>
      <c r="AJ52" s="547">
        <v>279628.9456199999</v>
      </c>
    </row>
    <row r="53" spans="1:36" s="14" customFormat="1" x14ac:dyDescent="0.25">
      <c r="A53" s="477"/>
      <c r="B53" s="546">
        <v>-1499</v>
      </c>
      <c r="C53" s="546" t="s">
        <v>88</v>
      </c>
      <c r="D53" s="554">
        <v>176651.11913000001</v>
      </c>
      <c r="E53" s="554">
        <v>235544.70159000001</v>
      </c>
      <c r="F53" s="554">
        <v>915232.68334999995</v>
      </c>
      <c r="G53" s="554">
        <v>164089.51418999999</v>
      </c>
      <c r="H53" s="554">
        <v>1491518.01826</v>
      </c>
      <c r="I53" s="554">
        <v>74997.093080000006</v>
      </c>
      <c r="J53" s="554">
        <v>94489.451289999997</v>
      </c>
      <c r="K53" s="554">
        <v>19009.525000000001</v>
      </c>
      <c r="L53" s="554">
        <v>228022.34421000001</v>
      </c>
      <c r="M53" s="554">
        <v>58517.371070000001</v>
      </c>
      <c r="N53" s="554">
        <v>120142.56788</v>
      </c>
      <c r="O53" s="554">
        <v>35787.37053</v>
      </c>
      <c r="P53" s="554">
        <v>15998.207979999999</v>
      </c>
      <c r="Q53" s="554">
        <v>74955.303469999999</v>
      </c>
      <c r="R53" s="554">
        <v>721919.23450999998</v>
      </c>
      <c r="S53" s="554">
        <v>9885.5807499999992</v>
      </c>
      <c r="T53" s="554">
        <v>3413.5324099999998</v>
      </c>
      <c r="U53" s="554">
        <v>2400.0403299999998</v>
      </c>
      <c r="V53" s="554">
        <v>2105.8453500000001</v>
      </c>
      <c r="W53" s="554">
        <v>2706.29412</v>
      </c>
      <c r="X53" s="554">
        <v>1663.11817</v>
      </c>
      <c r="Y53" s="554">
        <v>6205.4083099999998</v>
      </c>
      <c r="Z53" s="554">
        <v>1012.40084</v>
      </c>
      <c r="AA53" s="554">
        <v>7004.8381399999998</v>
      </c>
      <c r="AB53" s="554">
        <v>12435.502780000001</v>
      </c>
      <c r="AC53" s="554">
        <v>6049.0168100000001</v>
      </c>
      <c r="AD53" s="554">
        <v>54881.578010000005</v>
      </c>
      <c r="AE53" s="554">
        <v>2268318.83078</v>
      </c>
      <c r="AF53" s="554">
        <v>139152.09288000001</v>
      </c>
      <c r="AG53" s="554">
        <v>288645.56063000002</v>
      </c>
      <c r="AH53" s="554">
        <v>0</v>
      </c>
      <c r="AI53" s="554">
        <v>19259.26326</v>
      </c>
      <c r="AJ53" s="554">
        <v>1821261.9140099997</v>
      </c>
    </row>
    <row r="54" spans="1:36" x14ac:dyDescent="0.25">
      <c r="B54" s="548"/>
      <c r="C54" s="548"/>
      <c r="D54" s="123"/>
      <c r="E54" s="123"/>
      <c r="F54" s="123"/>
      <c r="G54" s="123"/>
      <c r="H54" s="123"/>
      <c r="I54" s="123"/>
      <c r="J54" s="123"/>
      <c r="K54" s="123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3"/>
      <c r="Y54" s="123"/>
      <c r="Z54" s="123"/>
      <c r="AA54" s="123"/>
      <c r="AB54" s="123"/>
      <c r="AC54" s="123"/>
      <c r="AD54" s="123"/>
      <c r="AE54" s="123"/>
      <c r="AF54" s="123"/>
      <c r="AG54" s="123"/>
      <c r="AH54" s="123"/>
      <c r="AI54" s="123"/>
      <c r="AJ54" s="123"/>
    </row>
    <row r="55" spans="1:36" x14ac:dyDescent="0.25">
      <c r="B55" s="546">
        <v>2</v>
      </c>
      <c r="C55" s="546" t="s">
        <v>847</v>
      </c>
      <c r="D55" s="556">
        <v>5487269.3538899999</v>
      </c>
      <c r="E55" s="556">
        <v>6093640.8653899999</v>
      </c>
      <c r="F55" s="556">
        <v>11559350.507889999</v>
      </c>
      <c r="G55" s="556">
        <v>5217343.6699200002</v>
      </c>
      <c r="H55" s="556">
        <v>28357604.397089999</v>
      </c>
      <c r="I55" s="556">
        <v>2033329.5766400001</v>
      </c>
      <c r="J55" s="556">
        <v>3719769.50025</v>
      </c>
      <c r="K55" s="556">
        <v>613459.21799999999</v>
      </c>
      <c r="L55" s="556">
        <v>1770416.57972</v>
      </c>
      <c r="M55" s="556">
        <v>860759.32299000002</v>
      </c>
      <c r="N55" s="556">
        <v>3797407.6135499999</v>
      </c>
      <c r="O55" s="556">
        <v>550593.48291999998</v>
      </c>
      <c r="P55" s="556">
        <v>861666.01242000004</v>
      </c>
      <c r="Q55" s="556">
        <v>624203.24028999999</v>
      </c>
      <c r="R55" s="556">
        <v>14831604.54678</v>
      </c>
      <c r="S55" s="556">
        <v>494367.10884</v>
      </c>
      <c r="T55" s="556">
        <v>228403.31904</v>
      </c>
      <c r="U55" s="556">
        <v>48326.72825</v>
      </c>
      <c r="V55" s="556">
        <v>27321.4938</v>
      </c>
      <c r="W55" s="556">
        <v>162109.89592000001</v>
      </c>
      <c r="X55" s="556">
        <v>26421.54175</v>
      </c>
      <c r="Y55" s="556">
        <v>82431.404980000007</v>
      </c>
      <c r="Z55" s="556">
        <v>20564.857970000001</v>
      </c>
      <c r="AA55" s="556">
        <v>93683.88682</v>
      </c>
      <c r="AB55" s="556">
        <v>191227.21543000001</v>
      </c>
      <c r="AC55" s="556">
        <v>67785.132800000007</v>
      </c>
      <c r="AD55" s="556">
        <v>1442642.5856000001</v>
      </c>
      <c r="AE55" s="556">
        <v>44631851.529470004</v>
      </c>
      <c r="AF55" s="556">
        <v>4410866.8315500002</v>
      </c>
      <c r="AG55" s="556">
        <v>2658497.3965100003</v>
      </c>
      <c r="AH55" s="556">
        <v>0</v>
      </c>
      <c r="AI55" s="556">
        <v>243900.42460000003</v>
      </c>
      <c r="AJ55" s="556">
        <v>37318586.876809992</v>
      </c>
    </row>
    <row r="56" spans="1:36" x14ac:dyDescent="0.25">
      <c r="B56" s="548"/>
      <c r="C56" s="548" t="s">
        <v>1868</v>
      </c>
      <c r="D56" s="553">
        <v>0.12294514266939623</v>
      </c>
      <c r="E56" s="553">
        <v>0.13653121384324432</v>
      </c>
      <c r="F56" s="553">
        <v>0.25899329989161363</v>
      </c>
      <c r="G56" s="553">
        <v>0.11689731640362346</v>
      </c>
      <c r="H56" s="553">
        <v>0.63536697280787757</v>
      </c>
      <c r="I56" s="553">
        <v>4.5557813690462988E-2</v>
      </c>
      <c r="J56" s="553">
        <v>8.3343383094780871E-2</v>
      </c>
      <c r="K56" s="553">
        <v>1.3744874948666167E-2</v>
      </c>
      <c r="L56" s="553">
        <v>3.9667110349455484E-2</v>
      </c>
      <c r="M56" s="553">
        <v>1.9285763272035635E-2</v>
      </c>
      <c r="N56" s="553">
        <v>8.5082905669790695E-2</v>
      </c>
      <c r="O56" s="553">
        <v>1.2336335241580738E-2</v>
      </c>
      <c r="P56" s="553">
        <v>1.9306078123401398E-2</v>
      </c>
      <c r="Q56" s="553">
        <v>1.3985600392980432E-2</v>
      </c>
      <c r="R56" s="553">
        <v>0.33230986478315439</v>
      </c>
      <c r="S56" s="553">
        <v>1.1076553893659866E-2</v>
      </c>
      <c r="T56" s="553">
        <v>5.1174959409691391E-3</v>
      </c>
      <c r="U56" s="553">
        <v>1.0827856473328314E-3</v>
      </c>
      <c r="V56" s="553">
        <v>6.1215237243652924E-4</v>
      </c>
      <c r="W56" s="553">
        <v>3.6321570888216532E-3</v>
      </c>
      <c r="X56" s="553">
        <v>5.9198847559694214E-4</v>
      </c>
      <c r="Y56" s="553">
        <v>1.8469187845718501E-3</v>
      </c>
      <c r="Z56" s="553">
        <v>4.6076640930796278E-4</v>
      </c>
      <c r="AA56" s="553">
        <v>2.0990365313018973E-3</v>
      </c>
      <c r="AB56" s="553">
        <v>4.2845458764742134E-3</v>
      </c>
      <c r="AC56" s="553">
        <v>1.5187613884949877E-3</v>
      </c>
      <c r="AD56" s="553">
        <v>3.2323162408967876E-2</v>
      </c>
      <c r="AE56" s="553">
        <v>1</v>
      </c>
      <c r="AF56" s="553">
        <v>9.8827780618456873E-2</v>
      </c>
      <c r="AG56" s="553">
        <v>5.9565025993927649E-2</v>
      </c>
      <c r="AH56" s="553">
        <v>0</v>
      </c>
      <c r="AI56" s="553">
        <v>5.4647167043687358E-3</v>
      </c>
      <c r="AJ56" s="553">
        <v>0.83614247668324648</v>
      </c>
    </row>
    <row r="57" spans="1:36" x14ac:dyDescent="0.25">
      <c r="B57" s="548"/>
      <c r="C57" s="548"/>
      <c r="D57" s="123"/>
      <c r="E57" s="123"/>
      <c r="F57" s="123"/>
      <c r="G57" s="123"/>
      <c r="H57" s="123"/>
      <c r="I57" s="123"/>
      <c r="J57" s="123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3"/>
      <c r="AH57" s="123"/>
      <c r="AI57" s="123"/>
      <c r="AJ57" s="123"/>
    </row>
    <row r="58" spans="1:36" s="14" customFormat="1" x14ac:dyDescent="0.25">
      <c r="A58" s="477"/>
      <c r="B58" s="546">
        <v>21</v>
      </c>
      <c r="C58" s="546" t="s">
        <v>830</v>
      </c>
      <c r="D58" s="554">
        <v>4745313.1869999999</v>
      </c>
      <c r="E58" s="554">
        <v>5285900.61094</v>
      </c>
      <c r="F58" s="554">
        <v>10490686.77867</v>
      </c>
      <c r="G58" s="554">
        <v>4471008.9864600003</v>
      </c>
      <c r="H58" s="554">
        <v>24992909.563069999</v>
      </c>
      <c r="I58" s="554">
        <v>1983089.63454</v>
      </c>
      <c r="J58" s="554">
        <v>3297453.9137900001</v>
      </c>
      <c r="K58" s="554">
        <v>570934.59100000001</v>
      </c>
      <c r="L58" s="554">
        <v>1131826.44637</v>
      </c>
      <c r="M58" s="554">
        <v>790386.01959000004</v>
      </c>
      <c r="N58" s="554">
        <v>3539131.6341300001</v>
      </c>
      <c r="O58" s="554">
        <v>526478.69010000001</v>
      </c>
      <c r="P58" s="554">
        <v>801441.00257999997</v>
      </c>
      <c r="Q58" s="554">
        <v>382868.12154999998</v>
      </c>
      <c r="R58" s="554">
        <v>13023610.053649999</v>
      </c>
      <c r="S58" s="554">
        <v>297545.66753999999</v>
      </c>
      <c r="T58" s="554">
        <v>206658.89736999999</v>
      </c>
      <c r="U58" s="554">
        <v>47181.096859999998</v>
      </c>
      <c r="V58" s="554">
        <v>26035.84978</v>
      </c>
      <c r="W58" s="554">
        <v>158120.13636999999</v>
      </c>
      <c r="X58" s="554">
        <v>24347.808059999999</v>
      </c>
      <c r="Y58" s="554">
        <v>68352.253599999996</v>
      </c>
      <c r="Z58" s="554">
        <v>18179.380529999999</v>
      </c>
      <c r="AA58" s="554">
        <v>40899.219859999997</v>
      </c>
      <c r="AB58" s="554">
        <v>159005.42679999999</v>
      </c>
      <c r="AC58" s="554">
        <v>14665.233550000001</v>
      </c>
      <c r="AD58" s="554">
        <v>1060990.9703199998</v>
      </c>
      <c r="AE58" s="554">
        <v>39077510.58704</v>
      </c>
      <c r="AF58" s="554">
        <v>4110066.2251300002</v>
      </c>
      <c r="AG58" s="554">
        <v>1948248.31574</v>
      </c>
      <c r="AH58" s="554">
        <v>0</v>
      </c>
      <c r="AI58" s="554">
        <v>123916.70701</v>
      </c>
      <c r="AJ58" s="554">
        <v>32895279.339159995</v>
      </c>
    </row>
    <row r="59" spans="1:36" x14ac:dyDescent="0.25">
      <c r="B59" s="548">
        <v>210105</v>
      </c>
      <c r="C59" s="548" t="s">
        <v>1579</v>
      </c>
      <c r="D59" s="547">
        <v>655471.30963000003</v>
      </c>
      <c r="E59" s="547">
        <v>594855.23673</v>
      </c>
      <c r="F59" s="547">
        <v>506850.87469999999</v>
      </c>
      <c r="G59" s="547">
        <v>6770.7713999999996</v>
      </c>
      <c r="H59" s="547">
        <v>1763948.19246</v>
      </c>
      <c r="I59" s="547">
        <v>60784.458500000001</v>
      </c>
      <c r="J59" s="547">
        <v>408473.82621000003</v>
      </c>
      <c r="K59" s="547">
        <v>74144.732000000004</v>
      </c>
      <c r="L59" s="547">
        <v>0</v>
      </c>
      <c r="M59" s="547">
        <v>50212.09532</v>
      </c>
      <c r="N59" s="547">
        <v>1144182.0664900001</v>
      </c>
      <c r="O59" s="547">
        <v>0</v>
      </c>
      <c r="P59" s="547">
        <v>113.15375</v>
      </c>
      <c r="Q59" s="547">
        <v>10548.100710000001</v>
      </c>
      <c r="R59" s="547">
        <v>1748458.43298</v>
      </c>
      <c r="S59" s="547">
        <v>54445.613290000001</v>
      </c>
      <c r="T59" s="547">
        <v>0</v>
      </c>
      <c r="U59" s="547">
        <v>6104.8455999999996</v>
      </c>
      <c r="V59" s="547">
        <v>0</v>
      </c>
      <c r="W59" s="547">
        <v>0</v>
      </c>
      <c r="X59" s="547">
        <v>797.14380000000006</v>
      </c>
      <c r="Y59" s="547">
        <v>0</v>
      </c>
      <c r="Z59" s="547">
        <v>0</v>
      </c>
      <c r="AA59" s="547">
        <v>0</v>
      </c>
      <c r="AB59" s="547">
        <v>4546.6539199999997</v>
      </c>
      <c r="AC59" s="547">
        <v>0</v>
      </c>
      <c r="AD59" s="547">
        <v>65894.256609999997</v>
      </c>
      <c r="AE59" s="547">
        <v>3578300.8820500001</v>
      </c>
      <c r="AF59" s="547">
        <v>1218326.7984900002</v>
      </c>
      <c r="AG59" s="547">
        <v>50212.09532</v>
      </c>
      <c r="AH59" s="547">
        <v>0</v>
      </c>
      <c r="AI59" s="547">
        <v>0</v>
      </c>
      <c r="AJ59" s="547">
        <v>2309761.9882399999</v>
      </c>
    </row>
    <row r="60" spans="1:36" x14ac:dyDescent="0.25">
      <c r="B60" s="548">
        <v>210110</v>
      </c>
      <c r="C60" s="548" t="s">
        <v>1580</v>
      </c>
      <c r="D60" s="547">
        <v>844631.39443999995</v>
      </c>
      <c r="E60" s="547">
        <v>899533.64613000001</v>
      </c>
      <c r="F60" s="547">
        <v>2762445.1027099998</v>
      </c>
      <c r="G60" s="547">
        <v>1475565.85304</v>
      </c>
      <c r="H60" s="547">
        <v>5982175.9963199999</v>
      </c>
      <c r="I60" s="547">
        <v>175066.19773000001</v>
      </c>
      <c r="J60" s="547">
        <v>768105.50075999997</v>
      </c>
      <c r="K60" s="547">
        <v>488365.64799999999</v>
      </c>
      <c r="L60" s="547">
        <v>0</v>
      </c>
      <c r="M60" s="547">
        <v>40212.223680000003</v>
      </c>
      <c r="N60" s="547">
        <v>157890.00088000001</v>
      </c>
      <c r="O60" s="547">
        <v>72464.645839999997</v>
      </c>
      <c r="P60" s="547">
        <v>149499.58290000001</v>
      </c>
      <c r="Q60" s="547">
        <v>37.159880000000001</v>
      </c>
      <c r="R60" s="547">
        <v>1851640.9596699998</v>
      </c>
      <c r="S60" s="547">
        <v>0</v>
      </c>
      <c r="T60" s="547">
        <v>29404.73101</v>
      </c>
      <c r="U60" s="547">
        <v>6886.1713</v>
      </c>
      <c r="V60" s="547">
        <v>4816.6976800000002</v>
      </c>
      <c r="W60" s="547">
        <v>293.03998000000001</v>
      </c>
      <c r="X60" s="547">
        <v>37.004570000000001</v>
      </c>
      <c r="Y60" s="547">
        <v>0</v>
      </c>
      <c r="Z60" s="547">
        <v>2546.5059999999999</v>
      </c>
      <c r="AA60" s="547">
        <v>0</v>
      </c>
      <c r="AB60" s="547">
        <v>0</v>
      </c>
      <c r="AC60" s="547">
        <v>0</v>
      </c>
      <c r="AD60" s="547">
        <v>43984.150539999995</v>
      </c>
      <c r="AE60" s="547">
        <v>7877801.1065299995</v>
      </c>
      <c r="AF60" s="547">
        <v>646255.64887999999</v>
      </c>
      <c r="AG60" s="547">
        <v>45028.92136</v>
      </c>
      <c r="AH60" s="547">
        <v>0</v>
      </c>
      <c r="AI60" s="547">
        <v>0</v>
      </c>
      <c r="AJ60" s="547">
        <v>7186516.5362900002</v>
      </c>
    </row>
    <row r="61" spans="1:36" x14ac:dyDescent="0.25">
      <c r="B61" s="552" t="s">
        <v>1869</v>
      </c>
      <c r="C61" s="548" t="s">
        <v>1875</v>
      </c>
      <c r="D61" s="554">
        <v>1500102.70407</v>
      </c>
      <c r="E61" s="554">
        <v>1494388.88286</v>
      </c>
      <c r="F61" s="554">
        <v>3269295.9774099998</v>
      </c>
      <c r="G61" s="554">
        <v>1482336.6244399999</v>
      </c>
      <c r="H61" s="554">
        <v>7746124.1887800004</v>
      </c>
      <c r="I61" s="554">
        <v>235850.65623000002</v>
      </c>
      <c r="J61" s="554">
        <v>1176579.3269700001</v>
      </c>
      <c r="K61" s="554">
        <v>562510.38</v>
      </c>
      <c r="L61" s="554">
        <v>0</v>
      </c>
      <c r="M61" s="554">
        <v>90424.319000000003</v>
      </c>
      <c r="N61" s="554">
        <v>1302072.0673700001</v>
      </c>
      <c r="O61" s="554">
        <v>72464.645839999997</v>
      </c>
      <c r="P61" s="554">
        <v>149612.73665000001</v>
      </c>
      <c r="Q61" s="554">
        <v>10585.26059</v>
      </c>
      <c r="R61" s="554">
        <v>3600099.3926499998</v>
      </c>
      <c r="S61" s="554">
        <v>54445.613290000001</v>
      </c>
      <c r="T61" s="554">
        <v>29404.73101</v>
      </c>
      <c r="U61" s="554">
        <v>12991.016899999999</v>
      </c>
      <c r="V61" s="554">
        <v>4816.6976800000002</v>
      </c>
      <c r="W61" s="554">
        <v>293.03998000000001</v>
      </c>
      <c r="X61" s="554">
        <v>834.14837000000011</v>
      </c>
      <c r="Y61" s="554">
        <v>0</v>
      </c>
      <c r="Z61" s="554">
        <v>2546.5059999999999</v>
      </c>
      <c r="AA61" s="554">
        <v>0</v>
      </c>
      <c r="AB61" s="554">
        <v>4546.6539199999997</v>
      </c>
      <c r="AC61" s="554">
        <v>0</v>
      </c>
      <c r="AD61" s="554">
        <v>109878.40714999998</v>
      </c>
      <c r="AE61" s="554">
        <v>11456101.98858</v>
      </c>
      <c r="AF61" s="554">
        <v>1864582.4473700002</v>
      </c>
      <c r="AG61" s="554">
        <v>95241.016680000001</v>
      </c>
      <c r="AH61" s="554">
        <v>0</v>
      </c>
      <c r="AI61" s="554">
        <v>0</v>
      </c>
      <c r="AJ61" s="554">
        <v>9496278.524530001</v>
      </c>
    </row>
    <row r="62" spans="1:36" x14ac:dyDescent="0.25">
      <c r="B62" s="548">
        <v>210135</v>
      </c>
      <c r="C62" s="548" t="s">
        <v>249</v>
      </c>
      <c r="D62" s="547">
        <v>1152934.8194899999</v>
      </c>
      <c r="E62" s="547">
        <v>1153691.10045</v>
      </c>
      <c r="F62" s="547">
        <v>3840011.1630500001</v>
      </c>
      <c r="G62" s="547">
        <v>1157610.12308</v>
      </c>
      <c r="H62" s="547">
        <v>7304247.2060700003</v>
      </c>
      <c r="I62" s="547">
        <v>641806.79238</v>
      </c>
      <c r="J62" s="547">
        <v>662024.40573999996</v>
      </c>
      <c r="K62" s="547">
        <v>0</v>
      </c>
      <c r="L62" s="547">
        <v>0</v>
      </c>
      <c r="M62" s="547">
        <v>241865.34624000001</v>
      </c>
      <c r="N62" s="547">
        <v>686066.42105</v>
      </c>
      <c r="O62" s="547">
        <v>217109.37559000001</v>
      </c>
      <c r="P62" s="547">
        <v>256345.04475999999</v>
      </c>
      <c r="Q62" s="547">
        <v>63314.935030000001</v>
      </c>
      <c r="R62" s="547">
        <v>2768532.3207899993</v>
      </c>
      <c r="S62" s="547">
        <v>115856.88378</v>
      </c>
      <c r="T62" s="547">
        <v>34446.9012</v>
      </c>
      <c r="U62" s="547">
        <v>21866.83396</v>
      </c>
      <c r="V62" s="547">
        <v>4732.5403399999996</v>
      </c>
      <c r="W62" s="547">
        <v>113458.9904</v>
      </c>
      <c r="X62" s="547">
        <v>1709.27568</v>
      </c>
      <c r="Y62" s="547">
        <v>6347.1427800000001</v>
      </c>
      <c r="Z62" s="547">
        <v>6255.0230600000004</v>
      </c>
      <c r="AA62" s="547">
        <v>6064.4594800000004</v>
      </c>
      <c r="AB62" s="547">
        <v>58367.985569999997</v>
      </c>
      <c r="AC62" s="547">
        <v>4581.63544</v>
      </c>
      <c r="AD62" s="547">
        <v>373687.67168999999</v>
      </c>
      <c r="AE62" s="547">
        <v>10446467.198549999</v>
      </c>
      <c r="AF62" s="547">
        <v>686066.42105</v>
      </c>
      <c r="AG62" s="547">
        <v>246597.88658000002</v>
      </c>
      <c r="AH62" s="547">
        <v>0</v>
      </c>
      <c r="AI62" s="547">
        <v>16993.237699999998</v>
      </c>
      <c r="AJ62" s="547">
        <v>9496809.6532200016</v>
      </c>
    </row>
    <row r="63" spans="1:36" x14ac:dyDescent="0.25">
      <c r="B63" s="548">
        <v>2103</v>
      </c>
      <c r="C63" s="548" t="s">
        <v>258</v>
      </c>
      <c r="D63" s="547">
        <v>1714235.53935</v>
      </c>
      <c r="E63" s="547">
        <v>2202905.4605800002</v>
      </c>
      <c r="F63" s="547">
        <v>2718215.6380799999</v>
      </c>
      <c r="G63" s="547">
        <v>1551658.4760799999</v>
      </c>
      <c r="H63" s="547">
        <v>8187015.1140899993</v>
      </c>
      <c r="I63" s="547">
        <v>969769.56015000003</v>
      </c>
      <c r="J63" s="547">
        <v>1046000.7662</v>
      </c>
      <c r="K63" s="547">
        <v>0</v>
      </c>
      <c r="L63" s="547">
        <v>1112320.6197299999</v>
      </c>
      <c r="M63" s="547">
        <v>449761.23921999999</v>
      </c>
      <c r="N63" s="547">
        <v>1244185.9664100001</v>
      </c>
      <c r="O63" s="547">
        <v>232032.94209999999</v>
      </c>
      <c r="P63" s="547">
        <v>330629.06014999998</v>
      </c>
      <c r="Q63" s="547">
        <v>302622.34948999999</v>
      </c>
      <c r="R63" s="547">
        <v>5687322.5034499997</v>
      </c>
      <c r="S63" s="547">
        <v>120198.32296999999</v>
      </c>
      <c r="T63" s="547">
        <v>128572.76416999999</v>
      </c>
      <c r="U63" s="547">
        <v>10434.339169999999</v>
      </c>
      <c r="V63" s="547">
        <v>15822.851479999999</v>
      </c>
      <c r="W63" s="547">
        <v>37506.812819999999</v>
      </c>
      <c r="X63" s="547">
        <v>21595.515520000001</v>
      </c>
      <c r="Y63" s="547">
        <v>61539.94197</v>
      </c>
      <c r="Z63" s="547">
        <v>8053.5697700000001</v>
      </c>
      <c r="AA63" s="547">
        <v>34834.76038</v>
      </c>
      <c r="AB63" s="547">
        <v>91866.883759999997</v>
      </c>
      <c r="AC63" s="547">
        <v>10063.16309</v>
      </c>
      <c r="AD63" s="547">
        <v>540488.92509999999</v>
      </c>
      <c r="AE63" s="547">
        <v>14414826.542639999</v>
      </c>
      <c r="AF63" s="547">
        <v>1244185.9664100001</v>
      </c>
      <c r="AG63" s="547">
        <v>1577904.71043</v>
      </c>
      <c r="AH63" s="547">
        <v>0</v>
      </c>
      <c r="AI63" s="547">
        <v>106437.86544000001</v>
      </c>
      <c r="AJ63" s="547">
        <v>11486298.000359999</v>
      </c>
    </row>
    <row r="64" spans="1:36" x14ac:dyDescent="0.25">
      <c r="B64" s="548">
        <v>2105</v>
      </c>
      <c r="C64" s="548" t="s">
        <v>261</v>
      </c>
      <c r="D64" s="547">
        <v>174579.58196000001</v>
      </c>
      <c r="E64" s="547">
        <v>333781.86784000002</v>
      </c>
      <c r="F64" s="547">
        <v>365708.45990999998</v>
      </c>
      <c r="G64" s="547">
        <v>133893.86971999999</v>
      </c>
      <c r="H64" s="547">
        <v>1007963.77943</v>
      </c>
      <c r="I64" s="547">
        <v>44105.423390000004</v>
      </c>
      <c r="J64" s="547">
        <v>138940.19623</v>
      </c>
      <c r="K64" s="547">
        <v>519.79999999999995</v>
      </c>
      <c r="L64" s="547">
        <v>8584.8186299999998</v>
      </c>
      <c r="M64" s="547">
        <v>13.349</v>
      </c>
      <c r="N64" s="547">
        <v>78019.730119999993</v>
      </c>
      <c r="O64" s="547">
        <v>20.456</v>
      </c>
      <c r="P64" s="547">
        <v>30245.429609999999</v>
      </c>
      <c r="Q64" s="547">
        <v>2806.78485</v>
      </c>
      <c r="R64" s="547">
        <v>303255.98782999994</v>
      </c>
      <c r="S64" s="547">
        <v>5206.5748100000001</v>
      </c>
      <c r="T64" s="547">
        <v>10672.05636</v>
      </c>
      <c r="U64" s="547">
        <v>1586.4473800000001</v>
      </c>
      <c r="V64" s="547">
        <v>122.37117000000001</v>
      </c>
      <c r="W64" s="547">
        <v>6557.1439099999998</v>
      </c>
      <c r="X64" s="547">
        <v>80.336119999999994</v>
      </c>
      <c r="Y64" s="547">
        <v>0</v>
      </c>
      <c r="Z64" s="547">
        <v>672.36545000000001</v>
      </c>
      <c r="AA64" s="547">
        <v>0</v>
      </c>
      <c r="AB64" s="547">
        <v>3073.8823299999999</v>
      </c>
      <c r="AC64" s="547">
        <v>9.5467099999999991</v>
      </c>
      <c r="AD64" s="547">
        <v>27980.72424</v>
      </c>
      <c r="AE64" s="547">
        <v>1339200.4914999998</v>
      </c>
      <c r="AF64" s="547">
        <v>78539.530119999996</v>
      </c>
      <c r="AG64" s="547">
        <v>8720.5388000000003</v>
      </c>
      <c r="AH64" s="547">
        <v>0</v>
      </c>
      <c r="AI64" s="547">
        <v>9.5467099999999991</v>
      </c>
      <c r="AJ64" s="547">
        <v>1251930.8758700001</v>
      </c>
    </row>
    <row r="65" spans="1:36" x14ac:dyDescent="0.25">
      <c r="B65" s="548"/>
      <c r="C65" s="548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57"/>
      <c r="P65" s="557"/>
      <c r="Q65" s="557"/>
      <c r="R65" s="557"/>
      <c r="S65" s="557"/>
      <c r="T65" s="557"/>
      <c r="U65" s="557"/>
      <c r="V65" s="557"/>
      <c r="W65" s="557"/>
      <c r="X65" s="557"/>
      <c r="Y65" s="557"/>
      <c r="Z65" s="557"/>
      <c r="AA65" s="557"/>
      <c r="AB65" s="557"/>
      <c r="AC65" s="557"/>
      <c r="AD65" s="557"/>
      <c r="AE65" s="557"/>
      <c r="AF65" s="557"/>
      <c r="AG65" s="557"/>
      <c r="AH65" s="557"/>
      <c r="AI65" s="557"/>
      <c r="AJ65" s="557"/>
    </row>
    <row r="66" spans="1:36" x14ac:dyDescent="0.25">
      <c r="B66" s="546">
        <v>26</v>
      </c>
      <c r="C66" s="546" t="s">
        <v>303</v>
      </c>
      <c r="D66" s="554">
        <v>457916.66544000001</v>
      </c>
      <c r="E66" s="554">
        <v>512194.32079000003</v>
      </c>
      <c r="F66" s="554">
        <v>271233.80518999998</v>
      </c>
      <c r="G66" s="554">
        <v>424686.37034000002</v>
      </c>
      <c r="H66" s="554">
        <v>1666031.16176</v>
      </c>
      <c r="I66" s="554">
        <v>871.19617000000005</v>
      </c>
      <c r="J66" s="554">
        <v>247027.83692999999</v>
      </c>
      <c r="K66" s="554">
        <v>0</v>
      </c>
      <c r="L66" s="554">
        <v>31025</v>
      </c>
      <c r="M66" s="554">
        <v>30506.57416</v>
      </c>
      <c r="N66" s="554">
        <v>122583.33338</v>
      </c>
      <c r="O66" s="554">
        <v>2737.9988899999998</v>
      </c>
      <c r="P66" s="554">
        <v>24200.3</v>
      </c>
      <c r="Q66" s="554">
        <v>205892.53528000001</v>
      </c>
      <c r="R66" s="554">
        <v>664844.77481000009</v>
      </c>
      <c r="S66" s="554">
        <v>175763.27100000001</v>
      </c>
      <c r="T66" s="554">
        <v>13616.3</v>
      </c>
      <c r="U66" s="554">
        <v>0</v>
      </c>
      <c r="V66" s="554">
        <v>0</v>
      </c>
      <c r="W66" s="554">
        <v>0</v>
      </c>
      <c r="X66" s="554">
        <v>0</v>
      </c>
      <c r="Y66" s="554">
        <v>11084.052</v>
      </c>
      <c r="Z66" s="554">
        <v>0</v>
      </c>
      <c r="AA66" s="554">
        <v>48442.865810000003</v>
      </c>
      <c r="AB66" s="554">
        <v>24153.879499999999</v>
      </c>
      <c r="AC66" s="554">
        <v>49868.999100000001</v>
      </c>
      <c r="AD66" s="554">
        <v>322929.36741000001</v>
      </c>
      <c r="AE66" s="554">
        <v>2653805.3039799999</v>
      </c>
      <c r="AF66" s="554">
        <v>122583.33338</v>
      </c>
      <c r="AG66" s="554">
        <v>61531.574160000004</v>
      </c>
      <c r="AH66" s="554">
        <v>0</v>
      </c>
      <c r="AI66" s="554">
        <v>109395.91691</v>
      </c>
      <c r="AJ66" s="554">
        <v>2360294.4795299997</v>
      </c>
    </row>
    <row r="67" spans="1:36" x14ac:dyDescent="0.25">
      <c r="B67" s="552" t="s">
        <v>1870</v>
      </c>
      <c r="C67" s="548" t="s">
        <v>1871</v>
      </c>
      <c r="D67" s="547">
        <v>7666.6670000000004</v>
      </c>
      <c r="E67" s="547">
        <v>78090.850789999997</v>
      </c>
      <c r="F67" s="547">
        <v>0</v>
      </c>
      <c r="G67" s="547">
        <v>191.63006999999999</v>
      </c>
      <c r="H67" s="547">
        <v>85949.147859999997</v>
      </c>
      <c r="I67" s="547">
        <v>871.19617000000005</v>
      </c>
      <c r="J67" s="547">
        <v>0</v>
      </c>
      <c r="K67" s="547">
        <v>0</v>
      </c>
      <c r="L67" s="547">
        <v>25000</v>
      </c>
      <c r="M67" s="547">
        <v>30506.57416</v>
      </c>
      <c r="N67" s="547">
        <v>0</v>
      </c>
      <c r="O67" s="547">
        <v>2737.9988899999998</v>
      </c>
      <c r="P67" s="547">
        <v>20000</v>
      </c>
      <c r="Q67" s="547">
        <v>0</v>
      </c>
      <c r="R67" s="547">
        <v>79115.769220000002</v>
      </c>
      <c r="S67" s="547">
        <v>13763.271000000001</v>
      </c>
      <c r="T67" s="547">
        <v>13616.3</v>
      </c>
      <c r="U67" s="547">
        <v>0</v>
      </c>
      <c r="V67" s="547">
        <v>0</v>
      </c>
      <c r="W67" s="547">
        <v>0</v>
      </c>
      <c r="X67" s="547">
        <v>0</v>
      </c>
      <c r="Y67" s="547">
        <v>5909.0519999999997</v>
      </c>
      <c r="Z67" s="547">
        <v>0</v>
      </c>
      <c r="AA67" s="547">
        <v>1378.1644799999999</v>
      </c>
      <c r="AB67" s="547">
        <v>2015.3295700000001</v>
      </c>
      <c r="AC67" s="547">
        <v>1000</v>
      </c>
      <c r="AD67" s="547">
        <v>37682.117050000001</v>
      </c>
      <c r="AE67" s="547">
        <v>202747.03412999999</v>
      </c>
      <c r="AF67" s="547">
        <v>0</v>
      </c>
      <c r="AG67" s="547">
        <v>55506.574160000004</v>
      </c>
      <c r="AH67" s="547">
        <v>0</v>
      </c>
      <c r="AI67" s="547">
        <v>8287.2164799999991</v>
      </c>
      <c r="AJ67" s="547">
        <v>138953.24348999999</v>
      </c>
    </row>
    <row r="68" spans="1:36" x14ac:dyDescent="0.25">
      <c r="B68" s="552" t="s">
        <v>1872</v>
      </c>
      <c r="C68" s="548" t="s">
        <v>1873</v>
      </c>
      <c r="D68" s="547">
        <v>450249.99844</v>
      </c>
      <c r="E68" s="547">
        <v>434103.47</v>
      </c>
      <c r="F68" s="547">
        <v>264916.66665000003</v>
      </c>
      <c r="G68" s="547">
        <v>408413.03417999996</v>
      </c>
      <c r="H68" s="547">
        <v>1557683.16927</v>
      </c>
      <c r="I68" s="547">
        <v>0</v>
      </c>
      <c r="J68" s="547">
        <v>247027.83692999999</v>
      </c>
      <c r="K68" s="547">
        <v>0</v>
      </c>
      <c r="L68" s="547">
        <v>6025</v>
      </c>
      <c r="M68" s="547">
        <v>0</v>
      </c>
      <c r="N68" s="547">
        <v>122583.33338</v>
      </c>
      <c r="O68" s="547">
        <v>0</v>
      </c>
      <c r="P68" s="547">
        <v>4200.3</v>
      </c>
      <c r="Q68" s="547">
        <v>205892.53528000001</v>
      </c>
      <c r="R68" s="547">
        <v>585729.00558999996</v>
      </c>
      <c r="S68" s="547">
        <v>25500</v>
      </c>
      <c r="T68" s="547">
        <v>0</v>
      </c>
      <c r="U68" s="547">
        <v>0</v>
      </c>
      <c r="V68" s="547">
        <v>0</v>
      </c>
      <c r="W68" s="547">
        <v>0</v>
      </c>
      <c r="X68" s="547">
        <v>0</v>
      </c>
      <c r="Y68" s="547">
        <v>1000</v>
      </c>
      <c r="Z68" s="547">
        <v>0</v>
      </c>
      <c r="AA68" s="547">
        <v>47064.701330000004</v>
      </c>
      <c r="AB68" s="547">
        <v>15562.9666</v>
      </c>
      <c r="AC68" s="547">
        <v>48868.999100000001</v>
      </c>
      <c r="AD68" s="547">
        <v>137996.66703000001</v>
      </c>
      <c r="AE68" s="547">
        <v>2281408.8418899998</v>
      </c>
      <c r="AF68" s="547">
        <v>122583.33338</v>
      </c>
      <c r="AG68" s="547">
        <v>6025</v>
      </c>
      <c r="AH68" s="547">
        <v>0</v>
      </c>
      <c r="AI68" s="547">
        <v>96933.700429999997</v>
      </c>
      <c r="AJ68" s="547">
        <v>2055866.8080799999</v>
      </c>
    </row>
    <row r="69" spans="1:36" x14ac:dyDescent="0.25">
      <c r="B69" s="548"/>
      <c r="C69" s="548"/>
      <c r="D69" s="123"/>
      <c r="E69" s="123"/>
      <c r="F69" s="123"/>
      <c r="G69" s="123"/>
      <c r="H69" s="123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  <c r="AA69" s="123"/>
      <c r="AB69" s="123"/>
      <c r="AC69" s="123"/>
      <c r="AD69" s="123"/>
      <c r="AE69" s="123"/>
      <c r="AF69" s="123"/>
      <c r="AG69" s="123"/>
      <c r="AH69" s="123"/>
      <c r="AI69" s="123"/>
      <c r="AJ69" s="123"/>
    </row>
    <row r="70" spans="1:36" x14ac:dyDescent="0.25">
      <c r="B70" s="546">
        <v>3</v>
      </c>
      <c r="C70" s="546" t="s">
        <v>360</v>
      </c>
      <c r="D70" s="554">
        <v>527878.03732999996</v>
      </c>
      <c r="E70" s="554">
        <v>790393.40914999996</v>
      </c>
      <c r="F70" s="554">
        <v>1248072.39509</v>
      </c>
      <c r="G70" s="554">
        <v>445280.45551</v>
      </c>
      <c r="H70" s="554">
        <v>3011624.2970799999</v>
      </c>
      <c r="I70" s="554">
        <v>199056.98032999999</v>
      </c>
      <c r="J70" s="554">
        <v>351682.93323999998</v>
      </c>
      <c r="K70" s="554">
        <v>80794.254000000001</v>
      </c>
      <c r="L70" s="554">
        <v>440517.09714999999</v>
      </c>
      <c r="M70" s="554">
        <v>81188.17727</v>
      </c>
      <c r="N70" s="554">
        <v>379741.39387999999</v>
      </c>
      <c r="O70" s="554">
        <v>59416.467360000002</v>
      </c>
      <c r="P70" s="554">
        <v>63951.881450000001</v>
      </c>
      <c r="Q70" s="554">
        <v>150979.58699000001</v>
      </c>
      <c r="R70" s="554">
        <v>1807328.7716699999</v>
      </c>
      <c r="S70" s="554">
        <v>57632.712619999998</v>
      </c>
      <c r="T70" s="554">
        <v>23993.310020000001</v>
      </c>
      <c r="U70" s="554">
        <v>12689.092070000001</v>
      </c>
      <c r="V70" s="554">
        <v>11250.26037</v>
      </c>
      <c r="W70" s="554">
        <v>30559.164250000002</v>
      </c>
      <c r="X70" s="554">
        <v>7195.3964299999998</v>
      </c>
      <c r="Y70" s="554">
        <v>15727.867050000001</v>
      </c>
      <c r="Z70" s="554">
        <v>11411.583839999999</v>
      </c>
      <c r="AA70" s="554">
        <v>19910.98762</v>
      </c>
      <c r="AB70" s="554">
        <v>25286.065500000001</v>
      </c>
      <c r="AC70" s="554">
        <v>17568.579109999999</v>
      </c>
      <c r="AD70" s="554">
        <v>233225.01887999999</v>
      </c>
      <c r="AE70" s="554">
        <v>5052178.08763</v>
      </c>
      <c r="AF70" s="554">
        <v>460535.64788</v>
      </c>
      <c r="AG70" s="554">
        <v>532955.53478999995</v>
      </c>
      <c r="AH70" s="554">
        <v>0</v>
      </c>
      <c r="AI70" s="554">
        <v>53207.433779999999</v>
      </c>
      <c r="AJ70" s="554">
        <v>4005479.4711800008</v>
      </c>
    </row>
    <row r="71" spans="1:36" x14ac:dyDescent="0.25">
      <c r="B71" s="548"/>
      <c r="C71" s="548"/>
      <c r="D71" s="547"/>
      <c r="E71" s="547"/>
      <c r="F71" s="547"/>
      <c r="G71" s="547"/>
      <c r="H71" s="547"/>
      <c r="I71" s="547"/>
      <c r="J71" s="547"/>
      <c r="K71" s="547"/>
      <c r="L71" s="547"/>
      <c r="M71" s="547"/>
      <c r="N71" s="547"/>
      <c r="O71" s="547"/>
      <c r="P71" s="547"/>
      <c r="Q71" s="547"/>
      <c r="R71" s="547"/>
      <c r="S71" s="547"/>
      <c r="T71" s="547"/>
      <c r="U71" s="547"/>
      <c r="V71" s="547"/>
      <c r="W71" s="547"/>
      <c r="X71" s="547"/>
      <c r="Y71" s="547"/>
      <c r="Z71" s="547"/>
      <c r="AA71" s="547"/>
      <c r="AB71" s="547"/>
      <c r="AC71" s="547"/>
      <c r="AD71" s="547"/>
      <c r="AE71" s="547"/>
      <c r="AF71" s="547"/>
      <c r="AG71" s="547"/>
      <c r="AH71" s="547"/>
      <c r="AI71" s="547"/>
      <c r="AJ71" s="547"/>
    </row>
    <row r="72" spans="1:36" s="14" customFormat="1" x14ac:dyDescent="0.25">
      <c r="A72" s="477"/>
      <c r="B72" s="546">
        <v>31</v>
      </c>
      <c r="C72" s="546" t="s">
        <v>338</v>
      </c>
      <c r="D72" s="547">
        <v>449900</v>
      </c>
      <c r="E72" s="547">
        <v>582479.73600000003</v>
      </c>
      <c r="F72" s="547">
        <v>919241.6</v>
      </c>
      <c r="G72" s="547">
        <v>394760</v>
      </c>
      <c r="H72" s="547">
        <v>2346381.3360000001</v>
      </c>
      <c r="I72" s="547">
        <v>146000</v>
      </c>
      <c r="J72" s="547">
        <v>300000</v>
      </c>
      <c r="K72" s="547">
        <v>68559.042000000001</v>
      </c>
      <c r="L72" s="547">
        <v>220000</v>
      </c>
      <c r="M72" s="547">
        <v>70334.804999999993</v>
      </c>
      <c r="N72" s="547">
        <v>310159.20899999997</v>
      </c>
      <c r="O72" s="547">
        <v>46700</v>
      </c>
      <c r="P72" s="547">
        <v>56300</v>
      </c>
      <c r="Q72" s="547">
        <v>95457.728000000003</v>
      </c>
      <c r="R72" s="547">
        <v>1313510.784</v>
      </c>
      <c r="S72" s="547">
        <v>51748</v>
      </c>
      <c r="T72" s="547">
        <v>21083.922999999999</v>
      </c>
      <c r="U72" s="547">
        <v>11000</v>
      </c>
      <c r="V72" s="547">
        <v>11090.785</v>
      </c>
      <c r="W72" s="547">
        <v>21738.120999999999</v>
      </c>
      <c r="X72" s="547">
        <v>14000</v>
      </c>
      <c r="Y72" s="547">
        <v>18663.2</v>
      </c>
      <c r="Z72" s="547">
        <v>11271.944649999999</v>
      </c>
      <c r="AA72" s="547">
        <v>20968.599999999999</v>
      </c>
      <c r="AB72" s="547">
        <v>19470.599999999999</v>
      </c>
      <c r="AC72" s="547">
        <v>16701.099999999999</v>
      </c>
      <c r="AD72" s="547">
        <v>217736.27365000002</v>
      </c>
      <c r="AE72" s="547">
        <v>3877628.39365</v>
      </c>
      <c r="AF72" s="547">
        <v>378718.25099999999</v>
      </c>
      <c r="AG72" s="547">
        <v>301425.58999999997</v>
      </c>
      <c r="AH72" s="547">
        <v>0</v>
      </c>
      <c r="AI72" s="547">
        <v>56332.9</v>
      </c>
      <c r="AJ72" s="547">
        <v>3141151.6526500001</v>
      </c>
    </row>
    <row r="73" spans="1:36" s="14" customFormat="1" x14ac:dyDescent="0.25">
      <c r="A73" s="477"/>
      <c r="B73" s="546">
        <v>33</v>
      </c>
      <c r="C73" s="546" t="s">
        <v>343</v>
      </c>
      <c r="D73" s="547">
        <v>72784.288660000006</v>
      </c>
      <c r="E73" s="547">
        <v>148771.15104</v>
      </c>
      <c r="F73" s="547">
        <v>213197.36512</v>
      </c>
      <c r="G73" s="547">
        <v>58100.995510000001</v>
      </c>
      <c r="H73" s="547">
        <v>492853.80032999994</v>
      </c>
      <c r="I73" s="547">
        <v>33863.243139999999</v>
      </c>
      <c r="J73" s="547">
        <v>47910.101060000001</v>
      </c>
      <c r="K73" s="547">
        <v>11670.269</v>
      </c>
      <c r="L73" s="547">
        <v>198164.24119999999</v>
      </c>
      <c r="M73" s="547">
        <v>10224.346649999999</v>
      </c>
      <c r="N73" s="547">
        <v>50875.199840000001</v>
      </c>
      <c r="O73" s="547">
        <v>9425.7691599999998</v>
      </c>
      <c r="P73" s="547">
        <v>4597.8224099999998</v>
      </c>
      <c r="Q73" s="547">
        <v>19628.615399999999</v>
      </c>
      <c r="R73" s="547">
        <v>386359.60786000005</v>
      </c>
      <c r="S73" s="547">
        <v>5842.27171</v>
      </c>
      <c r="T73" s="547">
        <v>1648.58664</v>
      </c>
      <c r="U73" s="547">
        <v>1475.4078</v>
      </c>
      <c r="V73" s="547">
        <v>449.26413000000002</v>
      </c>
      <c r="W73" s="547">
        <v>7585.9768299999996</v>
      </c>
      <c r="X73" s="547">
        <v>0</v>
      </c>
      <c r="Y73" s="547">
        <v>2.6579999999999999E-2</v>
      </c>
      <c r="Z73" s="547">
        <v>102.71679</v>
      </c>
      <c r="AA73" s="547">
        <v>1082.1643899999999</v>
      </c>
      <c r="AB73" s="547">
        <v>2929.73477</v>
      </c>
      <c r="AC73" s="547">
        <v>849.16792999999996</v>
      </c>
      <c r="AD73" s="547">
        <v>21965.317569999999</v>
      </c>
      <c r="AE73" s="547">
        <v>901178.72575999994</v>
      </c>
      <c r="AF73" s="547">
        <v>62545.468840000001</v>
      </c>
      <c r="AG73" s="547">
        <v>208837.85197999998</v>
      </c>
      <c r="AH73" s="547">
        <v>0</v>
      </c>
      <c r="AI73" s="547">
        <v>1931.3588999999997</v>
      </c>
      <c r="AJ73" s="547">
        <v>627864.04603999993</v>
      </c>
    </row>
    <row r="74" spans="1:36" x14ac:dyDescent="0.25">
      <c r="B74" s="548"/>
      <c r="C74" s="548" t="s">
        <v>1877</v>
      </c>
      <c r="D74" s="547">
        <v>1E-4</v>
      </c>
      <c r="E74" s="547">
        <v>12136.26556</v>
      </c>
      <c r="F74" s="547">
        <v>19457.35499</v>
      </c>
      <c r="G74" s="547">
        <v>7.16472</v>
      </c>
      <c r="H74" s="547">
        <v>31600.785369999998</v>
      </c>
      <c r="I74" s="547">
        <v>13.746639999999999</v>
      </c>
      <c r="J74" s="547">
        <v>85.334500000000006</v>
      </c>
      <c r="K74" s="547">
        <v>0</v>
      </c>
      <c r="L74" s="547">
        <v>0</v>
      </c>
      <c r="M74" s="547">
        <v>306.79433</v>
      </c>
      <c r="N74" s="547">
        <v>420.35550000000001</v>
      </c>
      <c r="O74" s="547">
        <v>1152.0939900000001</v>
      </c>
      <c r="P74" s="547">
        <v>343.36250999999999</v>
      </c>
      <c r="Q74" s="547">
        <v>34055.110560000001</v>
      </c>
      <c r="R74" s="547">
        <v>36376.798029999998</v>
      </c>
      <c r="S74" s="547">
        <v>-1147.54324</v>
      </c>
      <c r="T74" s="547">
        <v>0</v>
      </c>
      <c r="U74" s="547">
        <v>13.312239999999999</v>
      </c>
      <c r="V74" s="547">
        <v>-376.71541000000002</v>
      </c>
      <c r="W74" s="547">
        <v>0</v>
      </c>
      <c r="X74" s="547">
        <v>-6850.9202800000003</v>
      </c>
      <c r="Y74" s="547">
        <v>-2973.6381499999998</v>
      </c>
      <c r="Z74" s="547">
        <v>0</v>
      </c>
      <c r="AA74" s="547">
        <v>-2706.1307499999998</v>
      </c>
      <c r="AB74" s="547">
        <v>0</v>
      </c>
      <c r="AC74" s="547">
        <v>0</v>
      </c>
      <c r="AD74" s="547">
        <v>-14041.635590000002</v>
      </c>
      <c r="AE74" s="547">
        <v>53935.947809999998</v>
      </c>
      <c r="AF74" s="547">
        <v>420.35550000000001</v>
      </c>
      <c r="AG74" s="547">
        <v>-69.921080000000018</v>
      </c>
      <c r="AH74" s="547">
        <v>0</v>
      </c>
      <c r="AI74" s="547">
        <v>-5679.7688999999991</v>
      </c>
      <c r="AJ74" s="547">
        <v>59265.282290000003</v>
      </c>
    </row>
    <row r="75" spans="1:36" x14ac:dyDescent="0.25">
      <c r="B75" s="548"/>
      <c r="C75" s="548"/>
      <c r="D75" s="123"/>
      <c r="E75" s="123"/>
      <c r="F75" s="123"/>
      <c r="G75" s="123"/>
      <c r="H75" s="123"/>
      <c r="I75" s="123"/>
      <c r="J75" s="123"/>
      <c r="K75" s="123"/>
      <c r="L75" s="123"/>
      <c r="M75" s="123"/>
      <c r="N75" s="123"/>
      <c r="O75" s="123"/>
      <c r="P75" s="123"/>
      <c r="Q75" s="123"/>
      <c r="R75" s="123"/>
      <c r="S75" s="123"/>
      <c r="T75" s="123"/>
      <c r="U75" s="123"/>
      <c r="V75" s="123"/>
      <c r="W75" s="123"/>
      <c r="X75" s="123"/>
      <c r="Y75" s="123"/>
      <c r="Z75" s="123"/>
      <c r="AA75" s="123"/>
      <c r="AB75" s="123"/>
      <c r="AC75" s="123"/>
      <c r="AD75" s="123"/>
      <c r="AE75" s="123"/>
      <c r="AF75" s="123"/>
      <c r="AG75" s="123"/>
      <c r="AH75" s="123"/>
      <c r="AI75" s="123"/>
      <c r="AJ75" s="123"/>
    </row>
    <row r="76" spans="1:36" x14ac:dyDescent="0.25">
      <c r="B76" s="546"/>
      <c r="C76" s="546" t="s">
        <v>1874</v>
      </c>
      <c r="D76" s="547">
        <v>46746.827239999999</v>
      </c>
      <c r="E76" s="547">
        <v>4729.5801099999999</v>
      </c>
      <c r="F76" s="547">
        <v>73290.394029999996</v>
      </c>
      <c r="G76" s="547">
        <v>29048.949639999999</v>
      </c>
      <c r="H76" s="547">
        <v>153815.75102</v>
      </c>
      <c r="I76" s="547">
        <v>7871.1663500000004</v>
      </c>
      <c r="J76" s="547">
        <v>27589.492610000001</v>
      </c>
      <c r="K76" s="547">
        <v>3188.46</v>
      </c>
      <c r="L76" s="547">
        <v>28056.01511</v>
      </c>
      <c r="M76" s="547">
        <v>7513.3287200000004</v>
      </c>
      <c r="N76" s="547">
        <v>30367.230660000001</v>
      </c>
      <c r="O76" s="547">
        <v>3232.2715800000001</v>
      </c>
      <c r="P76" s="547">
        <v>2531.7858500000002</v>
      </c>
      <c r="Q76" s="547">
        <v>3013.7256400000001</v>
      </c>
      <c r="R76" s="547">
        <v>113363.47652000001</v>
      </c>
      <c r="S76" s="547">
        <v>-439.54574000000002</v>
      </c>
      <c r="T76" s="547">
        <v>30.425139999999999</v>
      </c>
      <c r="U76" s="547">
        <v>44.579410000000003</v>
      </c>
      <c r="V76" s="547">
        <v>242.85120000000001</v>
      </c>
      <c r="W76" s="547">
        <v>770.66629999999998</v>
      </c>
      <c r="X76" s="547">
        <v>-1572.0355500000001</v>
      </c>
      <c r="Y76" s="547">
        <v>-6310.3518199999999</v>
      </c>
      <c r="Z76" s="547">
        <v>203.80822000000001</v>
      </c>
      <c r="AA76" s="547">
        <v>506.56432000000001</v>
      </c>
      <c r="AB76" s="547">
        <v>1666.79738</v>
      </c>
      <c r="AC76" s="547">
        <v>830.83176000000003</v>
      </c>
      <c r="AD76" s="547">
        <v>-4025.4093800000001</v>
      </c>
      <c r="AE76" s="547">
        <v>263153.81815999997</v>
      </c>
      <c r="AF76" s="547">
        <v>33555.69066</v>
      </c>
      <c r="AG76" s="547">
        <v>35812.195030000003</v>
      </c>
      <c r="AH76" s="547">
        <v>0</v>
      </c>
      <c r="AI76" s="547">
        <v>-4972.9557399999994</v>
      </c>
      <c r="AJ76" s="547">
        <v>198758.88821</v>
      </c>
    </row>
    <row r="77" spans="1:36" x14ac:dyDescent="0.25">
      <c r="B77" s="548"/>
      <c r="C77" s="548"/>
      <c r="D77" s="123"/>
      <c r="E77" s="123"/>
      <c r="F77" s="123"/>
      <c r="G77" s="123"/>
      <c r="H77" s="123"/>
      <c r="I77" s="123"/>
      <c r="J77" s="123"/>
      <c r="K77" s="123"/>
      <c r="L77" s="123"/>
      <c r="M77" s="123"/>
      <c r="N77" s="123"/>
      <c r="O77" s="123"/>
      <c r="P77" s="123"/>
      <c r="Q77" s="123"/>
      <c r="R77" s="123"/>
      <c r="S77" s="123"/>
      <c r="T77" s="123"/>
      <c r="U77" s="123"/>
      <c r="V77" s="123"/>
      <c r="W77" s="123"/>
      <c r="X77" s="123"/>
      <c r="Y77" s="123"/>
      <c r="Z77" s="123"/>
      <c r="AA77" s="123"/>
      <c r="AB77" s="123"/>
      <c r="AC77" s="123"/>
      <c r="AD77" s="123"/>
      <c r="AE77" s="123"/>
      <c r="AF77" s="123"/>
      <c r="AG77" s="123"/>
      <c r="AH77" s="123"/>
      <c r="AI77" s="123"/>
      <c r="AJ77" s="123"/>
    </row>
    <row r="78" spans="1:36" x14ac:dyDescent="0.25">
      <c r="B78" s="546"/>
      <c r="C78" s="546" t="s">
        <v>567</v>
      </c>
      <c r="D78" s="123"/>
      <c r="E78" s="123"/>
      <c r="F78" s="123"/>
      <c r="G78" s="123"/>
      <c r="H78" s="123"/>
      <c r="I78" s="123"/>
      <c r="J78" s="123"/>
      <c r="K78" s="123"/>
      <c r="L78" s="123"/>
      <c r="M78" s="123"/>
      <c r="N78" s="123"/>
      <c r="O78" s="123"/>
      <c r="P78" s="123"/>
      <c r="Q78" s="123"/>
      <c r="R78" s="123"/>
      <c r="S78" s="123"/>
      <c r="T78" s="123"/>
      <c r="U78" s="123"/>
      <c r="V78" s="123"/>
      <c r="W78" s="123"/>
      <c r="X78" s="123"/>
      <c r="Y78" s="123"/>
      <c r="Z78" s="123"/>
      <c r="AA78" s="123"/>
      <c r="AB78" s="123"/>
      <c r="AC78" s="123"/>
      <c r="AD78" s="123"/>
      <c r="AE78" s="123"/>
      <c r="AF78" s="123"/>
      <c r="AG78" s="123"/>
      <c r="AH78" s="123"/>
      <c r="AI78" s="123"/>
      <c r="AJ78" s="123"/>
    </row>
    <row r="79" spans="1:36" x14ac:dyDescent="0.25">
      <c r="B79" s="548"/>
      <c r="C79" s="548" t="s">
        <v>576</v>
      </c>
      <c r="D79" s="553">
        <v>0.8494495312404432</v>
      </c>
      <c r="E79" s="553">
        <v>0.77575776646672623</v>
      </c>
      <c r="F79" s="553">
        <v>0.89481517011138645</v>
      </c>
      <c r="G79" s="553">
        <v>0.87282919141818449</v>
      </c>
      <c r="H79" s="553">
        <v>0.85610390134661807</v>
      </c>
      <c r="I79" s="553">
        <v>0.82227013068392119</v>
      </c>
      <c r="J79" s="553">
        <v>0.87046360948906132</v>
      </c>
      <c r="K79" s="553">
        <v>0.75519689286476677</v>
      </c>
      <c r="L79" s="553">
        <v>1.0074018278911072</v>
      </c>
      <c r="M79" s="553">
        <v>0.96748473309513372</v>
      </c>
      <c r="N79" s="553">
        <v>0.86869148061070833</v>
      </c>
      <c r="O79" s="553">
        <v>0.8297568059430942</v>
      </c>
      <c r="P79" s="553">
        <v>0.86423914335884577</v>
      </c>
      <c r="Q79" s="553">
        <v>0.96198009780564842</v>
      </c>
      <c r="R79" s="553">
        <v>0.88499203815989635</v>
      </c>
      <c r="S79" s="553">
        <v>0.92505695792533105</v>
      </c>
      <c r="T79" s="553">
        <v>0.80251975087225025</v>
      </c>
      <c r="U79" s="553">
        <v>0.72717986954455849</v>
      </c>
      <c r="V79" s="553">
        <v>0.85953830373826645</v>
      </c>
      <c r="W79" s="553">
        <v>0.93352053001380586</v>
      </c>
      <c r="X79" s="553">
        <v>0.69638817030164279</v>
      </c>
      <c r="Y79" s="553">
        <v>0.84927185699791485</v>
      </c>
      <c r="Z79" s="553">
        <v>0.86118540732792426</v>
      </c>
      <c r="AA79" s="553">
        <v>0.89832908212138307</v>
      </c>
      <c r="AB79" s="553">
        <v>0.90257158245310909</v>
      </c>
      <c r="AC79" s="553">
        <v>0.96898239804766151</v>
      </c>
      <c r="AD79" s="553">
        <v>0.88651638430584545</v>
      </c>
      <c r="AE79" s="553">
        <v>0.86681096183005701</v>
      </c>
      <c r="AF79" s="553">
        <v>0.85255354797108673</v>
      </c>
      <c r="AG79" s="553">
        <v>0.99387985788063782</v>
      </c>
      <c r="AH79" s="553">
        <v>0</v>
      </c>
      <c r="AI79" s="553">
        <v>0.9037490802848358</v>
      </c>
      <c r="AJ79" s="553">
        <v>0.85835913058024316</v>
      </c>
    </row>
    <row r="80" spans="1:36" x14ac:dyDescent="0.25">
      <c r="B80" s="548"/>
      <c r="C80" s="548" t="s">
        <v>1221</v>
      </c>
      <c r="D80" s="553">
        <v>1.3614564386040945E-2</v>
      </c>
      <c r="E80" s="553">
        <v>3.1424931459646664E-2</v>
      </c>
      <c r="F80" s="553">
        <v>2.9600457177958714E-2</v>
      </c>
      <c r="G80" s="553">
        <v>1.5781480431585285E-2</v>
      </c>
      <c r="H80" s="553">
        <v>2.4291883638302186E-2</v>
      </c>
      <c r="I80" s="553">
        <v>4.079016245461338E-2</v>
      </c>
      <c r="J80" s="553">
        <v>1.1437321425368723E-2</v>
      </c>
      <c r="K80" s="553">
        <v>1.0181980604772789E-8</v>
      </c>
      <c r="L80" s="553">
        <v>4.0506870412308875E-2</v>
      </c>
      <c r="M80" s="553">
        <v>2.1573370982801095E-2</v>
      </c>
      <c r="N80" s="553">
        <v>8.0580533576998462E-3</v>
      </c>
      <c r="O80" s="553">
        <v>2.5194113202649495E-2</v>
      </c>
      <c r="P80" s="553">
        <v>1.2556994332623516E-2</v>
      </c>
      <c r="Q80" s="553">
        <v>4.2578118361788701E-2</v>
      </c>
      <c r="R80" s="553">
        <v>2.2309738146384109E-2</v>
      </c>
      <c r="S80" s="553">
        <v>1.6238265271063711E-2</v>
      </c>
      <c r="T80" s="553">
        <v>2.5826322075698988E-2</v>
      </c>
      <c r="U80" s="553">
        <v>5.9392299732552771E-2</v>
      </c>
      <c r="V80" s="553">
        <v>6.3614844089109376E-2</v>
      </c>
      <c r="W80" s="553">
        <v>1.1381332514168413E-3</v>
      </c>
      <c r="X80" s="553">
        <v>6.8542586280331164E-2</v>
      </c>
      <c r="Y80" s="553">
        <v>0.12509291881512122</v>
      </c>
      <c r="Z80" s="553">
        <v>3.7947709919705357E-2</v>
      </c>
      <c r="AA80" s="553">
        <v>6.6044481096290755E-2</v>
      </c>
      <c r="AB80" s="553">
        <v>5.0452538779157216E-2</v>
      </c>
      <c r="AC80" s="553">
        <v>5.839304337504983E-2</v>
      </c>
      <c r="AD80" s="553">
        <v>3.7792055596344361E-2</v>
      </c>
      <c r="AE80" s="553">
        <v>2.4118532346687902E-2</v>
      </c>
      <c r="AF80" s="553">
        <v>7.4922140194699626E-3</v>
      </c>
      <c r="AG80" s="553">
        <v>3.61009678687342E-2</v>
      </c>
      <c r="AH80" s="553">
        <v>0</v>
      </c>
      <c r="AI80" s="553">
        <v>8.1566717255356164E-2</v>
      </c>
      <c r="AJ80" s="553">
        <v>2.4115981682968898E-2</v>
      </c>
    </row>
    <row r="81" spans="2:36" x14ac:dyDescent="0.25">
      <c r="B81" s="548"/>
      <c r="C81" s="548" t="s">
        <v>1836</v>
      </c>
      <c r="D81" s="553">
        <v>8.9372807529938796E-3</v>
      </c>
      <c r="E81" s="553">
        <v>1.6317820099144703E-2</v>
      </c>
      <c r="F81" s="553">
        <v>1.8786821151740553E-2</v>
      </c>
      <c r="G81" s="553">
        <v>4.7296617934066212E-3</v>
      </c>
      <c r="H81" s="553">
        <v>1.2406499501320037E-2</v>
      </c>
      <c r="I81" s="553">
        <v>1.175224836347979E-2</v>
      </c>
      <c r="J81" s="553">
        <v>3.0075424923032726E-3</v>
      </c>
      <c r="K81" s="553">
        <v>1.0181980604772789E-8</v>
      </c>
      <c r="L81" s="553">
        <v>2.4515318531636188E-2</v>
      </c>
      <c r="M81" s="553">
        <v>1.4099923012571462E-2</v>
      </c>
      <c r="N81" s="553">
        <v>1.6249914671137306E-3</v>
      </c>
      <c r="O81" s="553">
        <v>3.2860430667394969E-2</v>
      </c>
      <c r="P81" s="553">
        <v>7.9514065524568175E-3</v>
      </c>
      <c r="Q81" s="553">
        <v>6.9858512214153391E-4</v>
      </c>
      <c r="R81" s="553">
        <v>4.9830623258699308E-3</v>
      </c>
      <c r="S81" s="553">
        <v>1.3225305191069672E-2</v>
      </c>
      <c r="T81" s="553">
        <v>9.3706236093939414E-3</v>
      </c>
      <c r="U81" s="553">
        <v>6.9948894312942284E-3</v>
      </c>
      <c r="V81" s="553">
        <v>1.2989594645623704E-2</v>
      </c>
      <c r="W81" s="553">
        <v>0</v>
      </c>
      <c r="X81" s="553">
        <v>7.8405065399824614E-2</v>
      </c>
      <c r="Y81" s="553">
        <v>0</v>
      </c>
      <c r="Z81" s="553">
        <v>1.4631959343985311E-2</v>
      </c>
      <c r="AA81" s="553">
        <v>0</v>
      </c>
      <c r="AB81" s="553">
        <v>1.4915028456836817E-2</v>
      </c>
      <c r="AC81" s="553">
        <v>0</v>
      </c>
      <c r="AD81" s="553">
        <v>1.0831023144205983E-2</v>
      </c>
      <c r="AE81" s="553">
        <v>9.6313948750686891E-3</v>
      </c>
      <c r="AF81" s="553">
        <v>1.489160203811039E-3</v>
      </c>
      <c r="AG81" s="553">
        <v>2.0345642415411969E-2</v>
      </c>
      <c r="AH81" s="553">
        <v>0</v>
      </c>
      <c r="AI81" s="553">
        <v>0</v>
      </c>
      <c r="AJ81" s="553">
        <v>1.1023766610015959E-2</v>
      </c>
    </row>
    <row r="82" spans="2:36" x14ac:dyDescent="0.25">
      <c r="B82" s="548"/>
      <c r="C82" s="548" t="s">
        <v>1837</v>
      </c>
      <c r="D82" s="553">
        <v>1.6410769697425769E-2</v>
      </c>
      <c r="E82" s="553">
        <v>3.3122211004252548E-2</v>
      </c>
      <c r="F82" s="553">
        <v>3.4788983384280804E-2</v>
      </c>
      <c r="G82" s="553">
        <v>3.5040869894280728E-2</v>
      </c>
      <c r="H82" s="553">
        <v>3.0728536281716699E-2</v>
      </c>
      <c r="I82" s="553">
        <v>7.6977745011052714E-2</v>
      </c>
      <c r="J82" s="553">
        <v>3.2072771643889705E-2</v>
      </c>
      <c r="K82" s="553">
        <v>0</v>
      </c>
      <c r="L82" s="553">
        <v>4.1402048481797148E-2</v>
      </c>
      <c r="M82" s="553">
        <v>2.1847986657212756E-2</v>
      </c>
      <c r="N82" s="553">
        <v>4.3711261598541613E-2</v>
      </c>
      <c r="O82" s="553">
        <v>2.082269631808966E-2</v>
      </c>
      <c r="P82" s="553">
        <v>2.0883868512576897E-2</v>
      </c>
      <c r="Q82" s="553">
        <v>4.1876255324140729E-2</v>
      </c>
      <c r="R82" s="553">
        <v>4.0941470874882389E-2</v>
      </c>
      <c r="S82" s="553">
        <v>2.1248533389976586E-2</v>
      </c>
      <c r="T82" s="553">
        <v>4.2943003446791729E-2</v>
      </c>
      <c r="U82" s="553">
        <v>9.8781228110500691E-2</v>
      </c>
      <c r="V82" s="553">
        <v>7.5652794387469982E-2</v>
      </c>
      <c r="W82" s="553">
        <v>1.4918886183448523E-3</v>
      </c>
      <c r="X82" s="553">
        <v>5.8816459809054394E-2</v>
      </c>
      <c r="Y82" s="553">
        <v>0.13836286848778459</v>
      </c>
      <c r="Z82" s="553">
        <v>9.0243384222751855E-2</v>
      </c>
      <c r="AA82" s="553">
        <v>0</v>
      </c>
      <c r="AB82" s="553">
        <v>2.728999918795711E-2</v>
      </c>
      <c r="AC82" s="553">
        <v>0</v>
      </c>
      <c r="AD82" s="553">
        <v>4.9001082822259769E-2</v>
      </c>
      <c r="AE82" s="553">
        <v>3.4846166270601636E-2</v>
      </c>
      <c r="AF82" s="553">
        <v>4.3711261598541613E-2</v>
      </c>
      <c r="AG82" s="553">
        <v>3.7658187990209938E-2</v>
      </c>
      <c r="AH82" s="553">
        <v>0</v>
      </c>
      <c r="AI82" s="553">
        <v>0.13651193505090531</v>
      </c>
      <c r="AJ82" s="553">
        <v>3.3735403148524974E-2</v>
      </c>
    </row>
    <row r="83" spans="2:36" x14ac:dyDescent="0.25">
      <c r="B83" s="548"/>
      <c r="C83" s="548" t="s">
        <v>1121</v>
      </c>
      <c r="D83" s="553">
        <v>2.1675967637069034E-2</v>
      </c>
      <c r="E83" s="553">
        <v>3.4047272396918994E-2</v>
      </c>
      <c r="F83" s="553">
        <v>4.4960906006942976E-2</v>
      </c>
      <c r="G83" s="553">
        <v>3.0282841994877557E-2</v>
      </c>
      <c r="H83" s="553">
        <v>3.6808416072761002E-2</v>
      </c>
      <c r="I83" s="553">
        <v>1.3102916457653473E-2</v>
      </c>
      <c r="J83" s="553">
        <v>3.9340028474552695E-2</v>
      </c>
      <c r="K83" s="553">
        <v>0</v>
      </c>
      <c r="L83" s="553">
        <v>0</v>
      </c>
      <c r="M83" s="553">
        <v>2.485964278824147E-2</v>
      </c>
      <c r="N83" s="553">
        <v>2.55874838277457E-2</v>
      </c>
      <c r="O83" s="553">
        <v>2.6927249230268246E-2</v>
      </c>
      <c r="P83" s="553">
        <v>1.3579657439440635E-2</v>
      </c>
      <c r="Q83" s="553">
        <v>0.6378355305228387</v>
      </c>
      <c r="R83" s="553">
        <v>2.5986512217627638E-2</v>
      </c>
      <c r="S83" s="553">
        <v>3.4123801176488992E-2</v>
      </c>
      <c r="T83" s="553">
        <v>2.9226751289880292E-6</v>
      </c>
      <c r="U83" s="553">
        <v>0</v>
      </c>
      <c r="V83" s="553">
        <v>1.1405858384135803E-2</v>
      </c>
      <c r="W83" s="553">
        <v>2.5033952297803899E-5</v>
      </c>
      <c r="X83" s="553">
        <v>1</v>
      </c>
      <c r="Y83" s="553">
        <v>0</v>
      </c>
      <c r="Z83" s="553">
        <v>2.4914401870152963E-2</v>
      </c>
      <c r="AA83" s="553">
        <v>0</v>
      </c>
      <c r="AB83" s="553">
        <v>2.7953013647776848E-2</v>
      </c>
      <c r="AC83" s="553">
        <v>0</v>
      </c>
      <c r="AD83" s="553">
        <v>3.0245666761350463E-2</v>
      </c>
      <c r="AE83" s="553">
        <v>3.4778905370187976E-2</v>
      </c>
      <c r="AF83" s="553">
        <v>2.55874838277457E-2</v>
      </c>
      <c r="AG83" s="553">
        <v>2.4845765847188381E-2</v>
      </c>
      <c r="AH83" s="553">
        <v>0</v>
      </c>
      <c r="AI83" s="553">
        <v>0</v>
      </c>
      <c r="AJ83" s="553">
        <v>3.5777102908426957E-2</v>
      </c>
    </row>
    <row r="84" spans="2:36" x14ac:dyDescent="0.25">
      <c r="B84" s="548"/>
      <c r="C84" s="548" t="s">
        <v>1838</v>
      </c>
      <c r="D84" s="553">
        <v>2.9476271868852232E-2</v>
      </c>
      <c r="E84" s="553">
        <v>0.23574340526529725</v>
      </c>
      <c r="F84" s="553">
        <v>3.419473709010238E-2</v>
      </c>
      <c r="G84" s="553">
        <v>6.3420948548185946E-2</v>
      </c>
      <c r="H84" s="553">
        <v>3.5193864033366253E-2</v>
      </c>
      <c r="I84" s="553">
        <v>0.14285672930487314</v>
      </c>
      <c r="J84" s="553">
        <v>0</v>
      </c>
      <c r="K84" s="553">
        <v>0</v>
      </c>
      <c r="L84" s="553">
        <v>0</v>
      </c>
      <c r="M84" s="553">
        <v>1</v>
      </c>
      <c r="N84" s="553">
        <v>3.3888893624291969E-2</v>
      </c>
      <c r="O84" s="553">
        <v>2.1216563216794604E-2</v>
      </c>
      <c r="P84" s="553">
        <v>5.2807152650193215E-2</v>
      </c>
      <c r="Q84" s="553">
        <v>4.3015771266986427E-2</v>
      </c>
      <c r="R84" s="553">
        <v>4.1152687667446945E-2</v>
      </c>
      <c r="S84" s="553">
        <v>2.4366434553437885E-2</v>
      </c>
      <c r="T84" s="553">
        <v>0.14171162945715232</v>
      </c>
      <c r="U84" s="553">
        <v>0.12841374603565237</v>
      </c>
      <c r="V84" s="553">
        <v>7.8025169666046154E-2</v>
      </c>
      <c r="W84" s="553">
        <v>1.1396876351852788E-2</v>
      </c>
      <c r="X84" s="553">
        <v>0.23292666709324852</v>
      </c>
      <c r="Y84" s="553">
        <v>0.1241199492829891</v>
      </c>
      <c r="Z84" s="553">
        <v>0.20502200083544314</v>
      </c>
      <c r="AA84" s="553">
        <v>6.6044481096290755E-2</v>
      </c>
      <c r="AB84" s="553">
        <v>7.9999518476201792E-2</v>
      </c>
      <c r="AC84" s="553">
        <v>5.8440543244392879E-2</v>
      </c>
      <c r="AD84" s="553">
        <v>6.9938599953519309E-2</v>
      </c>
      <c r="AE84" s="553">
        <v>4.2001580306956693E-2</v>
      </c>
      <c r="AF84" s="553">
        <v>3.3888893624291969E-2</v>
      </c>
      <c r="AG84" s="553">
        <v>7.8034522566507725E-2</v>
      </c>
      <c r="AH84" s="553">
        <v>0</v>
      </c>
      <c r="AI84" s="553">
        <v>8.036780061796181E-2</v>
      </c>
      <c r="AJ84" s="553">
        <v>3.7902808190347727E-2</v>
      </c>
    </row>
    <row r="85" spans="2:36" x14ac:dyDescent="0.25">
      <c r="B85" s="548"/>
      <c r="C85" s="548" t="s">
        <v>1839</v>
      </c>
      <c r="D85" s="553">
        <v>0</v>
      </c>
      <c r="E85" s="553">
        <v>9.7845501208901106E-2</v>
      </c>
      <c r="F85" s="553">
        <v>8.0903705485639918E-7</v>
      </c>
      <c r="G85" s="553">
        <v>0</v>
      </c>
      <c r="H85" s="553">
        <v>8.4592412158121424E-2</v>
      </c>
      <c r="I85" s="553">
        <v>0</v>
      </c>
      <c r="J85" s="553">
        <v>0</v>
      </c>
      <c r="K85" s="553">
        <v>0</v>
      </c>
      <c r="L85" s="553">
        <v>0</v>
      </c>
      <c r="M85" s="553">
        <v>3.388616778289872E-2</v>
      </c>
      <c r="N85" s="553">
        <v>0</v>
      </c>
      <c r="O85" s="553">
        <v>0</v>
      </c>
      <c r="P85" s="553">
        <v>0</v>
      </c>
      <c r="Q85" s="553">
        <v>0</v>
      </c>
      <c r="R85" s="553">
        <v>2.9916730369287717E-2</v>
      </c>
      <c r="S85" s="553">
        <v>0</v>
      </c>
      <c r="T85" s="553">
        <v>0</v>
      </c>
      <c r="U85" s="553">
        <v>0</v>
      </c>
      <c r="V85" s="553">
        <v>0</v>
      </c>
      <c r="W85" s="553">
        <v>0</v>
      </c>
      <c r="X85" s="553">
        <v>0</v>
      </c>
      <c r="Y85" s="553">
        <v>0</v>
      </c>
      <c r="Z85" s="553">
        <v>0</v>
      </c>
      <c r="AA85" s="553">
        <v>0</v>
      </c>
      <c r="AB85" s="553">
        <v>0</v>
      </c>
      <c r="AC85" s="553">
        <v>0</v>
      </c>
      <c r="AD85" s="553">
        <v>0</v>
      </c>
      <c r="AE85" s="553">
        <v>8.1744335010949062E-2</v>
      </c>
      <c r="AF85" s="553">
        <v>0</v>
      </c>
      <c r="AG85" s="553">
        <v>3.388616778289872E-2</v>
      </c>
      <c r="AH85" s="553">
        <v>0</v>
      </c>
      <c r="AI85" s="553">
        <v>0</v>
      </c>
      <c r="AJ85" s="553">
        <v>8.4592412158121424E-2</v>
      </c>
    </row>
    <row r="86" spans="2:36" x14ac:dyDescent="0.25">
      <c r="B86" s="548"/>
      <c r="C86" s="548" t="s">
        <v>1123</v>
      </c>
      <c r="D86" s="553">
        <v>4.6219047917277566E-2</v>
      </c>
      <c r="E86" s="553">
        <v>6.8414874297553274E-2</v>
      </c>
      <c r="F86" s="553">
        <v>1.3295900508790426E-3</v>
      </c>
      <c r="G86" s="553">
        <v>4.2206810052858451E-2</v>
      </c>
      <c r="H86" s="553">
        <v>6.4945345917482328E-2</v>
      </c>
      <c r="I86" s="553">
        <v>0</v>
      </c>
      <c r="J86" s="553">
        <v>2.1015299057731328E-2</v>
      </c>
      <c r="K86" s="553">
        <v>0</v>
      </c>
      <c r="L86" s="553">
        <v>0</v>
      </c>
      <c r="M86" s="553">
        <v>0</v>
      </c>
      <c r="N86" s="553">
        <v>0</v>
      </c>
      <c r="O86" s="553">
        <v>0</v>
      </c>
      <c r="P86" s="553">
        <v>5.3561177877536111E-3</v>
      </c>
      <c r="Q86" s="553">
        <v>0</v>
      </c>
      <c r="R86" s="553">
        <v>1.3307250764449736E-2</v>
      </c>
      <c r="S86" s="553">
        <v>0</v>
      </c>
      <c r="T86" s="553">
        <v>0</v>
      </c>
      <c r="U86" s="553">
        <v>0</v>
      </c>
      <c r="V86" s="553">
        <v>0</v>
      </c>
      <c r="W86" s="553">
        <v>0</v>
      </c>
      <c r="X86" s="553">
        <v>0</v>
      </c>
      <c r="Y86" s="553">
        <v>0</v>
      </c>
      <c r="Z86" s="553">
        <v>0</v>
      </c>
      <c r="AA86" s="553">
        <v>0</v>
      </c>
      <c r="AB86" s="553">
        <v>0</v>
      </c>
      <c r="AC86" s="553">
        <v>0</v>
      </c>
      <c r="AD86" s="553">
        <v>0</v>
      </c>
      <c r="AE86" s="553">
        <v>6.3976747106853957E-2</v>
      </c>
      <c r="AF86" s="553">
        <v>0</v>
      </c>
      <c r="AG86" s="553">
        <v>0</v>
      </c>
      <c r="AH86" s="553">
        <v>0</v>
      </c>
      <c r="AI86" s="553">
        <v>0</v>
      </c>
      <c r="AJ86" s="553">
        <v>6.3976747106853957E-2</v>
      </c>
    </row>
    <row r="87" spans="2:36" x14ac:dyDescent="0.25">
      <c r="B87" s="548"/>
      <c r="C87" s="548" t="s">
        <v>1122</v>
      </c>
      <c r="D87" s="553">
        <v>0</v>
      </c>
      <c r="E87" s="553">
        <v>0</v>
      </c>
      <c r="F87" s="553">
        <v>0</v>
      </c>
      <c r="G87" s="553">
        <v>0</v>
      </c>
      <c r="H87" s="553">
        <v>0</v>
      </c>
      <c r="I87" s="553">
        <v>0</v>
      </c>
      <c r="J87" s="553">
        <v>0</v>
      </c>
      <c r="K87" s="553">
        <v>0</v>
      </c>
      <c r="L87" s="553">
        <v>0</v>
      </c>
      <c r="M87" s="553">
        <v>0</v>
      </c>
      <c r="N87" s="553">
        <v>0</v>
      </c>
      <c r="O87" s="553">
        <v>0</v>
      </c>
      <c r="P87" s="553">
        <v>0</v>
      </c>
      <c r="Q87" s="553">
        <v>0</v>
      </c>
      <c r="R87" s="553">
        <v>0</v>
      </c>
      <c r="S87" s="553">
        <v>0</v>
      </c>
      <c r="T87" s="553">
        <v>0</v>
      </c>
      <c r="U87" s="553">
        <v>0</v>
      </c>
      <c r="V87" s="553">
        <v>0</v>
      </c>
      <c r="W87" s="553">
        <v>0</v>
      </c>
      <c r="X87" s="553">
        <v>0</v>
      </c>
      <c r="Y87" s="553">
        <v>0</v>
      </c>
      <c r="Z87" s="553">
        <v>0</v>
      </c>
      <c r="AA87" s="553">
        <v>0</v>
      </c>
      <c r="AB87" s="553">
        <v>0</v>
      </c>
      <c r="AC87" s="553">
        <v>0</v>
      </c>
      <c r="AD87" s="553">
        <v>0</v>
      </c>
      <c r="AE87" s="553">
        <v>0</v>
      </c>
      <c r="AF87" s="553">
        <v>0</v>
      </c>
      <c r="AG87" s="553">
        <v>0</v>
      </c>
      <c r="AH87" s="553">
        <v>0</v>
      </c>
      <c r="AI87" s="553">
        <v>0</v>
      </c>
      <c r="AJ87" s="553">
        <v>0</v>
      </c>
    </row>
    <row r="88" spans="2:36" x14ac:dyDescent="0.25">
      <c r="B88" s="548"/>
      <c r="C88" s="548"/>
      <c r="D88" s="553"/>
      <c r="E88" s="553"/>
      <c r="F88" s="553"/>
      <c r="G88" s="553"/>
      <c r="H88" s="553"/>
      <c r="I88" s="553"/>
      <c r="J88" s="553"/>
      <c r="K88" s="553"/>
      <c r="L88" s="553"/>
      <c r="M88" s="553"/>
      <c r="N88" s="553"/>
      <c r="O88" s="553"/>
      <c r="P88" s="553"/>
      <c r="Q88" s="553"/>
      <c r="R88" s="553"/>
      <c r="S88" s="553"/>
      <c r="T88" s="553"/>
      <c r="U88" s="553"/>
      <c r="V88" s="553"/>
      <c r="W88" s="553"/>
      <c r="X88" s="553"/>
      <c r="Y88" s="553"/>
      <c r="Z88" s="553"/>
      <c r="AA88" s="553"/>
      <c r="AB88" s="553"/>
      <c r="AC88" s="553"/>
      <c r="AD88" s="553"/>
      <c r="AE88" s="553"/>
      <c r="AF88" s="553"/>
      <c r="AG88" s="553"/>
      <c r="AH88" s="553"/>
      <c r="AI88" s="553"/>
      <c r="AJ88" s="553"/>
    </row>
    <row r="89" spans="2:36" x14ac:dyDescent="0.25">
      <c r="B89" s="548"/>
      <c r="C89" s="548"/>
      <c r="D89" s="553"/>
      <c r="E89" s="553"/>
      <c r="F89" s="553"/>
      <c r="G89" s="553"/>
      <c r="H89" s="553"/>
      <c r="I89" s="553"/>
      <c r="J89" s="553"/>
      <c r="K89" s="553"/>
      <c r="L89" s="553"/>
      <c r="M89" s="553"/>
      <c r="N89" s="553"/>
      <c r="O89" s="553"/>
      <c r="P89" s="553"/>
      <c r="Q89" s="553"/>
      <c r="R89" s="553"/>
      <c r="S89" s="553"/>
      <c r="T89" s="553"/>
      <c r="U89" s="553"/>
      <c r="V89" s="553"/>
      <c r="W89" s="553"/>
      <c r="X89" s="553"/>
      <c r="Y89" s="553"/>
      <c r="Z89" s="553"/>
      <c r="AA89" s="553"/>
      <c r="AB89" s="553"/>
      <c r="AC89" s="553"/>
      <c r="AD89" s="553"/>
      <c r="AE89" s="553"/>
      <c r="AF89" s="553"/>
      <c r="AG89" s="553"/>
      <c r="AH89" s="553"/>
      <c r="AI89" s="553"/>
      <c r="AJ89" s="553"/>
    </row>
    <row r="90" spans="2:36" x14ac:dyDescent="0.25">
      <c r="B90" s="548"/>
      <c r="C90" s="548"/>
      <c r="D90" s="553"/>
      <c r="E90" s="553"/>
      <c r="F90" s="553"/>
      <c r="G90" s="553"/>
      <c r="H90" s="553"/>
      <c r="I90" s="553"/>
      <c r="J90" s="553"/>
      <c r="K90" s="553"/>
      <c r="L90" s="553"/>
      <c r="M90" s="553"/>
      <c r="N90" s="553"/>
      <c r="O90" s="553"/>
      <c r="P90" s="553"/>
      <c r="Q90" s="553"/>
      <c r="R90" s="553"/>
      <c r="S90" s="553"/>
      <c r="T90" s="553"/>
      <c r="U90" s="553"/>
      <c r="V90" s="553"/>
      <c r="W90" s="553"/>
      <c r="X90" s="553"/>
      <c r="Y90" s="553"/>
      <c r="Z90" s="553"/>
      <c r="AA90" s="553"/>
      <c r="AB90" s="553"/>
      <c r="AC90" s="553"/>
      <c r="AD90" s="553"/>
      <c r="AE90" s="553"/>
      <c r="AF90" s="553"/>
      <c r="AG90" s="553"/>
      <c r="AH90" s="553"/>
      <c r="AI90" s="553"/>
      <c r="AJ90" s="553"/>
    </row>
    <row r="91" spans="2:36" x14ac:dyDescent="0.25">
      <c r="B91" s="548"/>
      <c r="C91" s="558" t="s">
        <v>607</v>
      </c>
      <c r="D91" s="553">
        <v>0.23554969319086394</v>
      </c>
      <c r="E91" s="553">
        <v>0.32769089980512733</v>
      </c>
      <c r="F91" s="553">
        <v>0.19091361455354902</v>
      </c>
      <c r="G91" s="553">
        <v>0.27255875083432118</v>
      </c>
      <c r="H91" s="553">
        <v>0.24091101176073679</v>
      </c>
      <c r="I91" s="553">
        <v>0.29161286376059165</v>
      </c>
      <c r="J91" s="553">
        <v>0.36002265546008833</v>
      </c>
      <c r="K91" s="553">
        <v>0.61498171775142485</v>
      </c>
      <c r="L91" s="553">
        <v>0.16981923956376516</v>
      </c>
      <c r="M91" s="553">
        <v>0.23216278504630042</v>
      </c>
      <c r="N91" s="553">
        <v>0.27698811220246972</v>
      </c>
      <c r="O91" s="553">
        <v>0.36204412397652674</v>
      </c>
      <c r="P91" s="553">
        <v>0.28601231143681821</v>
      </c>
      <c r="Q91" s="553">
        <v>0.33489798545140803</v>
      </c>
      <c r="R91" s="553">
        <v>0.31847830437618291</v>
      </c>
      <c r="S91" s="553">
        <v>0.25131359322703434</v>
      </c>
      <c r="T91" s="553">
        <v>0.241712577063182</v>
      </c>
      <c r="U91" s="553">
        <v>0.26055551575027536</v>
      </c>
      <c r="V91" s="553">
        <v>0.21008919303382986</v>
      </c>
      <c r="W91" s="553">
        <v>0.45045621803456221</v>
      </c>
      <c r="X91" s="553">
        <v>0.26128273087821968</v>
      </c>
      <c r="Y91" s="553">
        <v>0.30288424324461616</v>
      </c>
      <c r="Z91" s="553">
        <v>0.81027131266405872</v>
      </c>
      <c r="AA91" s="553">
        <v>0.36035734913090167</v>
      </c>
      <c r="AB91" s="553">
        <v>0.26155994686165612</v>
      </c>
      <c r="AC91" s="553">
        <v>0.38860605394687747</v>
      </c>
      <c r="AD91" s="553">
        <v>0.30439001815379674</v>
      </c>
      <c r="AE91" s="553">
        <v>0.26746029886401967</v>
      </c>
      <c r="AF91" s="553">
        <v>0.33293050608569935</v>
      </c>
      <c r="AG91" s="553">
        <v>0.20361192883155735</v>
      </c>
      <c r="AH91" s="553" t="e">
        <v>#DIV/0!</v>
      </c>
      <c r="AI91" s="553">
        <v>0.3376252841672589</v>
      </c>
      <c r="AJ91" s="553">
        <v>0.26126396614361719</v>
      </c>
    </row>
    <row r="92" spans="2:36" x14ac:dyDescent="0.25">
      <c r="B92" s="548"/>
      <c r="C92" s="558" t="s">
        <v>1879</v>
      </c>
      <c r="D92" s="553">
        <v>3.747043630051531E-2</v>
      </c>
      <c r="E92" s="553">
        <v>4.3414411036305299E-2</v>
      </c>
      <c r="F92" s="553">
        <v>5.0106707363694297E-2</v>
      </c>
      <c r="G92" s="553">
        <v>3.9959403737594892E-2</v>
      </c>
      <c r="H92" s="553">
        <v>4.4392792477129808E-2</v>
      </c>
      <c r="I92" s="553">
        <v>3.86819748042204E-2</v>
      </c>
      <c r="J92" s="553">
        <v>3.3451235594771735E-2</v>
      </c>
      <c r="K92" s="553">
        <v>4.3176089323792355E-2</v>
      </c>
      <c r="L92" s="553">
        <v>7.9602767878125452E-2</v>
      </c>
      <c r="M92" s="553">
        <v>4.6027718202498943E-2</v>
      </c>
      <c r="N92" s="553">
        <v>2.7787689607838128E-2</v>
      </c>
      <c r="O92" s="553">
        <v>4.1083668909725486E-2</v>
      </c>
      <c r="P92" s="553">
        <v>4.0244060941403079E-2</v>
      </c>
      <c r="Q92" s="553">
        <v>8.4187741674237648E-2</v>
      </c>
      <c r="R92" s="553">
        <v>4.3188120460219422E-2</v>
      </c>
      <c r="S92" s="553">
        <v>4.3358794509212949E-2</v>
      </c>
      <c r="T92" s="553">
        <v>3.0955741826677964E-2</v>
      </c>
      <c r="U92" s="553">
        <v>6.7680031370914079E-2</v>
      </c>
      <c r="V92" s="553">
        <v>8.2497622203386009E-2</v>
      </c>
      <c r="W92" s="553">
        <v>4.1208717311051399E-2</v>
      </c>
      <c r="X92" s="553">
        <v>0.1138569382026999</v>
      </c>
      <c r="Y92" s="553">
        <v>9.2194554363407774E-2</v>
      </c>
      <c r="Z92" s="553">
        <v>0.14785457947458239</v>
      </c>
      <c r="AA92" s="553">
        <v>8.926603409832426E-2</v>
      </c>
      <c r="AB92" s="553">
        <v>5.4327072358380059E-2</v>
      </c>
      <c r="AC92" s="553">
        <v>9.2788603231652458E-2</v>
      </c>
      <c r="AD92" s="553">
        <v>5.6426127037484411E-2</v>
      </c>
      <c r="AE92" s="553">
        <v>4.4389278091353464E-2</v>
      </c>
      <c r="AF92" s="553">
        <v>2.9859377346660158E-2</v>
      </c>
      <c r="AG92" s="553">
        <v>6.9601446577937265E-2</v>
      </c>
      <c r="AH92" s="553" t="e">
        <v>#DIV/0!</v>
      </c>
      <c r="AI92" s="553">
        <v>9.1218424130649026E-2</v>
      </c>
      <c r="AJ92" s="553">
        <v>4.3725412359104363E-2</v>
      </c>
    </row>
    <row r="93" spans="2:36" x14ac:dyDescent="0.25">
      <c r="B93" s="548"/>
      <c r="C93" s="558" t="s">
        <v>590</v>
      </c>
      <c r="D93" s="553">
        <v>0.11782966463975959</v>
      </c>
      <c r="E93" s="553">
        <v>7.9663742277791584E-3</v>
      </c>
      <c r="F93" s="553">
        <v>7.8060055324838062E-2</v>
      </c>
      <c r="G93" s="553">
        <v>8.7217932189632183E-2</v>
      </c>
      <c r="H93" s="553">
        <v>6.7988336537560978E-2</v>
      </c>
      <c r="I93" s="553">
        <v>5.270735399652321E-2</v>
      </c>
      <c r="J93" s="553">
        <v>0.10437254282601667</v>
      </c>
      <c r="K93" s="553">
        <v>5.3361479360633353E-2</v>
      </c>
      <c r="L93" s="553">
        <v>8.444322794137836E-2</v>
      </c>
      <c r="M93" s="553">
        <v>0.12234583959283789</v>
      </c>
      <c r="N93" s="553">
        <v>0.10610073067504734</v>
      </c>
      <c r="O93" s="553">
        <v>7.2178559599847925E-2</v>
      </c>
      <c r="P93" s="553">
        <v>5.2757779681159668E-2</v>
      </c>
      <c r="Q93" s="553">
        <v>2.6614672235483628E-2</v>
      </c>
      <c r="R93" s="553">
        <v>8.3398369459199428E-2</v>
      </c>
      <c r="S93" s="553">
        <v>-1.0168894713161373E-2</v>
      </c>
      <c r="T93" s="553">
        <v>1.6842854543860652E-3</v>
      </c>
      <c r="U93" s="553">
        <v>4.6842763064082124E-3</v>
      </c>
      <c r="V93" s="553">
        <v>2.8781698320818505E-2</v>
      </c>
      <c r="W93" s="553">
        <v>3.3708196487392109E-2</v>
      </c>
      <c r="X93" s="553">
        <v>-0.29142062067502444</v>
      </c>
      <c r="Y93" s="553">
        <v>-0.57344285882768098</v>
      </c>
      <c r="Z93" s="553">
        <v>2.3836671417201746E-2</v>
      </c>
      <c r="AA93" s="553">
        <v>3.3934439734681E-2</v>
      </c>
      <c r="AB93" s="553">
        <v>9.407511933820227E-2</v>
      </c>
      <c r="AC93" s="553">
        <v>6.2820099716601449E-2</v>
      </c>
      <c r="AD93" s="553">
        <v>-2.3278220665676707E-2</v>
      </c>
      <c r="AE93" s="553">
        <v>6.9349348515038128E-2</v>
      </c>
      <c r="AF93" s="553">
        <v>9.6992020255510583E-2</v>
      </c>
      <c r="AG93" s="553">
        <v>8.9063938652808788E-2</v>
      </c>
      <c r="AH93" s="553" t="e">
        <v>#DIV/0!</v>
      </c>
      <c r="AI93" s="553">
        <v>-0.12699837635723069</v>
      </c>
      <c r="AJ93" s="553">
        <v>6.6090053854942182E-2</v>
      </c>
    </row>
    <row r="94" spans="2:36" x14ac:dyDescent="0.25">
      <c r="B94" s="548"/>
      <c r="C94" s="558" t="s">
        <v>592</v>
      </c>
      <c r="D94" s="558">
        <v>1.0663270954206281E-2</v>
      </c>
      <c r="E94" s="558">
        <v>9.1423797263898154E-4</v>
      </c>
      <c r="F94" s="558">
        <v>7.8024248051980997E-3</v>
      </c>
      <c r="G94" s="558">
        <v>7.0513089571946387E-3</v>
      </c>
      <c r="H94" s="558">
        <v>6.6673214419285601E-3</v>
      </c>
      <c r="I94" s="558">
        <v>4.8727322588672083E-3</v>
      </c>
      <c r="J94" s="558">
        <v>9.2040935099604194E-3</v>
      </c>
      <c r="K94" s="558">
        <v>6.7682361910241127E-3</v>
      </c>
      <c r="L94" s="558">
        <v>1.6912189295390553E-2</v>
      </c>
      <c r="M94" s="558">
        <v>1.04390415922414E-2</v>
      </c>
      <c r="N94" s="558">
        <v>1.0028292901636959E-2</v>
      </c>
      <c r="O94" s="558">
        <v>7.4322268031208312E-3</v>
      </c>
      <c r="P94" s="558">
        <v>3.7714937876555648E-3</v>
      </c>
      <c r="Q94" s="558">
        <v>5.2479286260283054E-3</v>
      </c>
      <c r="R94" s="558">
        <v>9.3140437040224577E-3</v>
      </c>
      <c r="S94" s="558">
        <v>-1.1335153067049825E-3</v>
      </c>
      <c r="T94" s="558">
        <v>1.6417003245596087E-4</v>
      </c>
      <c r="U94" s="558">
        <v>1.0632829428624038E-3</v>
      </c>
      <c r="V94" s="558">
        <v>8.3430473350126991E-3</v>
      </c>
      <c r="W94" s="558">
        <v>5.3791241321949146E-3</v>
      </c>
      <c r="X94" s="558">
        <v>-7.3392469412230238E-2</v>
      </c>
      <c r="Y94" s="558">
        <v>-9.2997829543855687E-2</v>
      </c>
      <c r="Z94" s="558">
        <v>8.4548007311040264E-3</v>
      </c>
      <c r="AA94" s="558">
        <v>5.86952652124372E-3</v>
      </c>
      <c r="AB94" s="558">
        <v>1.0710940781302417E-2</v>
      </c>
      <c r="AC94" s="558">
        <v>1.275671508563557E-2</v>
      </c>
      <c r="AD94" s="558">
        <v>-3.3327534583612569E-3</v>
      </c>
      <c r="AE94" s="558">
        <v>7.2197476194728839E-3</v>
      </c>
      <c r="AF94" s="558">
        <v>9.5894025920592232E-3</v>
      </c>
      <c r="AG94" s="558">
        <v>1.4873628578734411E-2</v>
      </c>
      <c r="AH94" s="558" t="e">
        <v>#DIV/0!</v>
      </c>
      <c r="AI94" s="558">
        <v>-2.2677745705843466E-2</v>
      </c>
      <c r="AJ94" s="558">
        <v>6.5547514869316384E-3</v>
      </c>
    </row>
  </sheetData>
  <mergeCells count="1">
    <mergeCell ref="AF6:AI6"/>
  </mergeCells>
  <conditionalFormatting sqref="M1:N5 M95:N1048576">
    <cfRule type="cellIs" dxfId="1" priority="2" operator="equal">
      <formula>0</formula>
    </cfRule>
  </conditionalFormatting>
  <conditionalFormatting sqref="AH6">
    <cfRule type="containsBlanks" dxfId="0" priority="1">
      <formula>LEN(TRIM(AH6))=0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Homologación</vt:lpstr>
      <vt:lpstr>BALANCE</vt:lpstr>
      <vt:lpstr>PYG</vt:lpstr>
      <vt:lpstr>BALANCE %</vt:lpstr>
      <vt:lpstr>EPyG %</vt:lpstr>
      <vt:lpstr>CONSCOND</vt:lpstr>
      <vt:lpstr>RK</vt:lpstr>
      <vt:lpstr>Rk 20-21</vt:lpstr>
      <vt:lpstr>GRAFICOS RK</vt:lpstr>
      <vt:lpstr>COMPOS CART</vt:lpstr>
      <vt:lpstr>COMPOS CART %</vt:lpstr>
      <vt:lpstr>MET</vt:lpstr>
      <vt:lpstr>INDICADORES</vt:lpstr>
      <vt:lpstr>CART X PLAZOS</vt:lpstr>
      <vt:lpstr>REP GERENCIAL</vt:lpstr>
      <vt:lpstr>L</vt:lpstr>
      <vt:lpstr>RK!Print_Area</vt:lpstr>
    </vt:vector>
  </TitlesOfParts>
  <Company>Superintendencia de Bancos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sbadillo</dc:creator>
  <cp:lastModifiedBy>Darlyn Maithé Ludeña Cedeño</cp:lastModifiedBy>
  <cp:lastPrinted>2017-11-07T22:46:22Z</cp:lastPrinted>
  <dcterms:created xsi:type="dcterms:W3CDTF">2012-09-20T15:13:19Z</dcterms:created>
  <dcterms:modified xsi:type="dcterms:W3CDTF">2026-09-06T03:40:14Z</dcterms:modified>
</cp:coreProperties>
</file>